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JV_simulation\ANN_prediction_model\absorption\"/>
    </mc:Choice>
  </mc:AlternateContent>
  <xr:revisionPtr revIDLastSave="0" documentId="13_ncr:1_{142EA86B-AB31-4295-8E42-89B7C186B042}" xr6:coauthVersionLast="47" xr6:coauthVersionMax="47" xr10:uidLastSave="{00000000-0000-0000-0000-000000000000}"/>
  <bookViews>
    <workbookView xWindow="-120" yWindow="-120" windowWidth="29040" windowHeight="15840" activeTab="4" xr2:uid="{9E9CAE4B-2217-480C-8986-5F60E0B81C30}"/>
  </bookViews>
  <sheets>
    <sheet name="工作表1" sheetId="1" r:id="rId1"/>
    <sheet name="mel計算" sheetId="2" r:id="rId2"/>
    <sheet name="skin計算" sheetId="3" r:id="rId3"/>
    <sheet name="fat計算" sheetId="4" r:id="rId4"/>
    <sheet name="muscle_cal" sheetId="5" r:id="rId5"/>
  </sheets>
  <definedNames>
    <definedName name="_xlnm._FilterDatabase" localSheetId="2" hidden="1">skin計算!$X$2:$X$201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2" i="5" l="1" a="1"/>
  <c r="J202" i="5" s="1"/>
  <c r="G202" i="5" a="1"/>
  <c r="G202" i="5" s="1"/>
  <c r="D202" i="5" a="1"/>
  <c r="D202" i="5" s="1"/>
  <c r="C202" i="5" a="1"/>
  <c r="C202" i="5" s="1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" i="5"/>
  <c r="X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" i="5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" i="4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" i="3"/>
  <c r="AA201" i="3"/>
  <c r="AA200" i="3"/>
  <c r="AA199" i="3"/>
  <c r="AA198" i="3"/>
  <c r="AA197" i="3"/>
  <c r="AA196" i="3"/>
  <c r="AA195" i="3"/>
  <c r="AA194" i="3"/>
  <c r="AA193" i="3"/>
  <c r="AA192" i="3"/>
  <c r="AA191" i="3"/>
  <c r="AA190" i="3"/>
  <c r="AA189" i="3"/>
  <c r="AA188" i="3"/>
  <c r="AA187" i="3"/>
  <c r="AA186" i="3"/>
  <c r="AA185" i="3"/>
  <c r="AA184" i="3"/>
  <c r="AA183" i="3"/>
  <c r="AA182" i="3"/>
  <c r="AA181" i="3"/>
  <c r="AA180" i="3"/>
  <c r="AA179" i="3"/>
  <c r="AA178" i="3"/>
  <c r="AA177" i="3"/>
  <c r="AA176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2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R2" i="3"/>
  <c r="R196" i="3"/>
  <c r="R201" i="3"/>
  <c r="R200" i="3"/>
  <c r="R199" i="3"/>
  <c r="R198" i="3"/>
  <c r="R197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" i="3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2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3" i="2"/>
  <c r="D4" i="2"/>
  <c r="D5" i="2"/>
  <c r="D6" i="2"/>
  <c r="D7" i="2"/>
  <c r="D8" i="2"/>
  <c r="D9" i="2"/>
  <c r="D10" i="2"/>
  <c r="D2" i="2"/>
  <c r="U202" i="5" l="1"/>
  <c r="O202" i="5"/>
  <c r="X202" i="5"/>
  <c r="L202" i="5"/>
  <c r="R202" i="5"/>
  <c r="AA202" i="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<sst xmlns="http://schemas.openxmlformats.org/spreadsheetml/2006/main" count="50" uniqueCount="24">
  <si>
    <t>mel</t>
    <phoneticPr fontId="1" type="noConversion"/>
  </si>
  <si>
    <t>epi</t>
    <phoneticPr fontId="1" type="noConversion"/>
  </si>
  <si>
    <t>HbO2</t>
    <phoneticPr fontId="1" type="noConversion"/>
  </si>
  <si>
    <t>Hb</t>
    <phoneticPr fontId="1" type="noConversion"/>
  </si>
  <si>
    <t>collagen</t>
    <phoneticPr fontId="1" type="noConversion"/>
  </si>
  <si>
    <t>water</t>
    <phoneticPr fontId="1" type="noConversion"/>
  </si>
  <si>
    <t>lipid</t>
    <phoneticPr fontId="1" type="noConversion"/>
  </si>
  <si>
    <t>mel*1.3%</t>
    <phoneticPr fontId="1" type="noConversion"/>
  </si>
  <si>
    <t>mel*43%</t>
    <phoneticPr fontId="1" type="noConversion"/>
  </si>
  <si>
    <t>mel*16%</t>
    <phoneticPr fontId="1" type="noConversion"/>
  </si>
  <si>
    <t>wl</t>
  </si>
  <si>
    <t>water</t>
  </si>
  <si>
    <t>hbo2</t>
  </si>
  <si>
    <t>hb</t>
  </si>
  <si>
    <t>col</t>
  </si>
  <si>
    <r>
      <t>f</t>
    </r>
    <r>
      <rPr>
        <vertAlign val="subscript"/>
        <sz val="12"/>
        <color theme="1"/>
        <rFont val="新細明體"/>
        <family val="1"/>
        <charset val="136"/>
        <scheme val="minor"/>
      </rPr>
      <t>blood</t>
    </r>
    <r>
      <rPr>
        <sz val="12"/>
        <color theme="1"/>
        <rFont val="新細明體"/>
        <family val="2"/>
        <charset val="136"/>
        <scheme val="minor"/>
      </rPr>
      <t xml:space="preserve">=0.2%,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100%</t>
    </r>
    <phoneticPr fontId="1" type="noConversion"/>
  </si>
  <si>
    <r>
      <t xml:space="preserve">fblood=0.2%,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0%</t>
    </r>
    <phoneticPr fontId="1" type="noConversion"/>
  </si>
  <si>
    <r>
      <t xml:space="preserve">fblood=4%,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100%</t>
    </r>
    <phoneticPr fontId="1" type="noConversion"/>
  </si>
  <si>
    <r>
      <t xml:space="preserve">fblood=4%,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0%</t>
    </r>
    <phoneticPr fontId="1" type="noConversion"/>
  </si>
  <si>
    <r>
      <t xml:space="preserve">fblood=0.2%,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50%</t>
    </r>
    <phoneticPr fontId="1" type="noConversion"/>
  </si>
  <si>
    <r>
      <t xml:space="preserve">fblood=4%,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50%</t>
    </r>
    <phoneticPr fontId="1" type="noConversion"/>
  </si>
  <si>
    <r>
      <t>f</t>
    </r>
    <r>
      <rPr>
        <vertAlign val="subscript"/>
        <sz val="12"/>
        <color theme="1"/>
        <rFont val="新細明體"/>
        <family val="1"/>
        <charset val="136"/>
        <scheme val="minor"/>
      </rPr>
      <t>blood</t>
    </r>
    <r>
      <rPr>
        <sz val="12"/>
        <color theme="1"/>
        <rFont val="新細明體"/>
        <family val="2"/>
        <charset val="136"/>
        <scheme val="minor"/>
      </rPr>
      <t xml:space="preserve">=4%,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100%</t>
    </r>
    <phoneticPr fontId="1" type="noConversion"/>
  </si>
  <si>
    <r>
      <t>f</t>
    </r>
    <r>
      <rPr>
        <vertAlign val="subscript"/>
        <sz val="12"/>
        <color theme="1"/>
        <rFont val="新細明體"/>
        <family val="1"/>
        <charset val="136"/>
        <scheme val="minor"/>
      </rPr>
      <t>blood</t>
    </r>
    <r>
      <rPr>
        <sz val="12"/>
        <color theme="1"/>
        <rFont val="新細明體"/>
        <family val="2"/>
        <charset val="136"/>
        <scheme val="minor"/>
      </rPr>
      <t xml:space="preserve">=0.2%,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0%</t>
    </r>
    <phoneticPr fontId="1" type="noConversion"/>
  </si>
  <si>
    <r>
      <t>f</t>
    </r>
    <r>
      <rPr>
        <vertAlign val="subscript"/>
        <sz val="12"/>
        <color theme="1"/>
        <rFont val="新細明體"/>
        <family val="1"/>
        <charset val="136"/>
        <scheme val="minor"/>
      </rPr>
      <t>blood</t>
    </r>
    <r>
      <rPr>
        <sz val="12"/>
        <color theme="1"/>
        <rFont val="新細明體"/>
        <family val="2"/>
        <charset val="136"/>
        <scheme val="minor"/>
      </rPr>
      <t xml:space="preserve">=4%,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0%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</si>
</sst>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vertAlign val="subscript"/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mel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工作表1!$B$2:$B$102</c:f>
              <c:numCache>
                <c:formatCode>0_);[Red]\(0\)</c:formatCode>
                <c:ptCount val="101"/>
                <c:pt idx="0">
                  <c:v>700</c:v>
                </c:pt>
                <c:pt idx="1">
                  <c:v>702</c:v>
                </c:pt>
                <c:pt idx="2">
                  <c:v>704</c:v>
                </c:pt>
                <c:pt idx="3">
                  <c:v>706</c:v>
                </c:pt>
                <c:pt idx="4">
                  <c:v>708</c:v>
                </c:pt>
                <c:pt idx="5">
                  <c:v>710</c:v>
                </c:pt>
                <c:pt idx="6">
                  <c:v>712</c:v>
                </c:pt>
                <c:pt idx="7">
                  <c:v>714</c:v>
                </c:pt>
                <c:pt idx="8">
                  <c:v>716</c:v>
                </c:pt>
                <c:pt idx="9">
                  <c:v>718</c:v>
                </c:pt>
                <c:pt idx="10">
                  <c:v>720</c:v>
                </c:pt>
                <c:pt idx="11">
                  <c:v>722</c:v>
                </c:pt>
                <c:pt idx="12">
                  <c:v>724</c:v>
                </c:pt>
                <c:pt idx="13">
                  <c:v>726</c:v>
                </c:pt>
                <c:pt idx="14">
                  <c:v>728</c:v>
                </c:pt>
                <c:pt idx="15">
                  <c:v>730</c:v>
                </c:pt>
                <c:pt idx="16">
                  <c:v>732</c:v>
                </c:pt>
                <c:pt idx="17">
                  <c:v>734</c:v>
                </c:pt>
                <c:pt idx="18">
                  <c:v>736</c:v>
                </c:pt>
                <c:pt idx="19">
                  <c:v>738</c:v>
                </c:pt>
                <c:pt idx="20">
                  <c:v>740</c:v>
                </c:pt>
                <c:pt idx="21">
                  <c:v>742</c:v>
                </c:pt>
                <c:pt idx="22">
                  <c:v>744</c:v>
                </c:pt>
                <c:pt idx="23">
                  <c:v>746</c:v>
                </c:pt>
                <c:pt idx="24">
                  <c:v>748</c:v>
                </c:pt>
                <c:pt idx="25">
                  <c:v>750</c:v>
                </c:pt>
                <c:pt idx="26">
                  <c:v>752</c:v>
                </c:pt>
                <c:pt idx="27">
                  <c:v>754</c:v>
                </c:pt>
                <c:pt idx="28">
                  <c:v>756</c:v>
                </c:pt>
                <c:pt idx="29">
                  <c:v>758</c:v>
                </c:pt>
                <c:pt idx="30">
                  <c:v>760</c:v>
                </c:pt>
                <c:pt idx="31">
                  <c:v>762</c:v>
                </c:pt>
                <c:pt idx="32">
                  <c:v>764</c:v>
                </c:pt>
                <c:pt idx="33">
                  <c:v>766</c:v>
                </c:pt>
                <c:pt idx="34">
                  <c:v>768</c:v>
                </c:pt>
                <c:pt idx="35">
                  <c:v>770</c:v>
                </c:pt>
                <c:pt idx="36">
                  <c:v>772</c:v>
                </c:pt>
                <c:pt idx="37">
                  <c:v>774</c:v>
                </c:pt>
                <c:pt idx="38">
                  <c:v>776</c:v>
                </c:pt>
                <c:pt idx="39">
                  <c:v>778</c:v>
                </c:pt>
                <c:pt idx="40">
                  <c:v>780</c:v>
                </c:pt>
                <c:pt idx="41">
                  <c:v>782</c:v>
                </c:pt>
                <c:pt idx="42">
                  <c:v>784</c:v>
                </c:pt>
                <c:pt idx="43">
                  <c:v>786</c:v>
                </c:pt>
                <c:pt idx="44">
                  <c:v>788</c:v>
                </c:pt>
                <c:pt idx="45">
                  <c:v>790</c:v>
                </c:pt>
                <c:pt idx="46">
                  <c:v>792</c:v>
                </c:pt>
                <c:pt idx="47">
                  <c:v>794</c:v>
                </c:pt>
                <c:pt idx="48">
                  <c:v>796</c:v>
                </c:pt>
                <c:pt idx="49">
                  <c:v>798</c:v>
                </c:pt>
                <c:pt idx="50">
                  <c:v>800</c:v>
                </c:pt>
                <c:pt idx="51">
                  <c:v>802</c:v>
                </c:pt>
                <c:pt idx="52">
                  <c:v>804</c:v>
                </c:pt>
                <c:pt idx="53">
                  <c:v>806</c:v>
                </c:pt>
                <c:pt idx="54">
                  <c:v>808</c:v>
                </c:pt>
                <c:pt idx="55">
                  <c:v>810</c:v>
                </c:pt>
                <c:pt idx="56">
                  <c:v>812</c:v>
                </c:pt>
                <c:pt idx="57">
                  <c:v>814</c:v>
                </c:pt>
                <c:pt idx="58">
                  <c:v>816</c:v>
                </c:pt>
                <c:pt idx="59">
                  <c:v>818</c:v>
                </c:pt>
                <c:pt idx="60">
                  <c:v>820</c:v>
                </c:pt>
                <c:pt idx="61">
                  <c:v>822</c:v>
                </c:pt>
                <c:pt idx="62">
                  <c:v>824</c:v>
                </c:pt>
                <c:pt idx="63">
                  <c:v>826</c:v>
                </c:pt>
                <c:pt idx="64">
                  <c:v>828</c:v>
                </c:pt>
                <c:pt idx="65">
                  <c:v>830</c:v>
                </c:pt>
                <c:pt idx="66">
                  <c:v>832</c:v>
                </c:pt>
                <c:pt idx="67">
                  <c:v>834</c:v>
                </c:pt>
                <c:pt idx="68">
                  <c:v>836</c:v>
                </c:pt>
                <c:pt idx="69">
                  <c:v>838</c:v>
                </c:pt>
                <c:pt idx="70">
                  <c:v>840</c:v>
                </c:pt>
                <c:pt idx="71">
                  <c:v>842</c:v>
                </c:pt>
                <c:pt idx="72">
                  <c:v>844</c:v>
                </c:pt>
                <c:pt idx="73">
                  <c:v>846</c:v>
                </c:pt>
                <c:pt idx="74">
                  <c:v>848</c:v>
                </c:pt>
                <c:pt idx="75">
                  <c:v>850</c:v>
                </c:pt>
                <c:pt idx="76">
                  <c:v>852</c:v>
                </c:pt>
                <c:pt idx="77">
                  <c:v>854</c:v>
                </c:pt>
                <c:pt idx="78">
                  <c:v>856</c:v>
                </c:pt>
                <c:pt idx="79">
                  <c:v>858</c:v>
                </c:pt>
                <c:pt idx="80">
                  <c:v>860</c:v>
                </c:pt>
                <c:pt idx="81">
                  <c:v>862</c:v>
                </c:pt>
                <c:pt idx="82">
                  <c:v>864</c:v>
                </c:pt>
                <c:pt idx="83">
                  <c:v>866</c:v>
                </c:pt>
                <c:pt idx="84">
                  <c:v>868</c:v>
                </c:pt>
                <c:pt idx="85">
                  <c:v>870</c:v>
                </c:pt>
                <c:pt idx="86">
                  <c:v>872</c:v>
                </c:pt>
                <c:pt idx="87">
                  <c:v>874</c:v>
                </c:pt>
                <c:pt idx="88">
                  <c:v>876</c:v>
                </c:pt>
                <c:pt idx="89">
                  <c:v>878</c:v>
                </c:pt>
                <c:pt idx="90">
                  <c:v>880</c:v>
                </c:pt>
                <c:pt idx="91">
                  <c:v>882</c:v>
                </c:pt>
                <c:pt idx="92">
                  <c:v>884</c:v>
                </c:pt>
                <c:pt idx="93">
                  <c:v>886</c:v>
                </c:pt>
                <c:pt idx="94">
                  <c:v>888</c:v>
                </c:pt>
                <c:pt idx="95">
                  <c:v>890</c:v>
                </c:pt>
                <c:pt idx="96">
                  <c:v>892</c:v>
                </c:pt>
                <c:pt idx="97">
                  <c:v>894</c:v>
                </c:pt>
                <c:pt idx="98">
                  <c:v>896</c:v>
                </c:pt>
                <c:pt idx="99">
                  <c:v>898</c:v>
                </c:pt>
                <c:pt idx="100">
                  <c:v>900</c:v>
                </c:pt>
              </c:numCache>
            </c:numRef>
          </c:xVal>
          <c:yVal>
            <c:numRef>
              <c:f>工作表1!$C$2:$C$102</c:f>
              <c:numCache>
                <c:formatCode>0.00_);[Red]\(0.00\)</c:formatCode>
                <c:ptCount val="101"/>
                <c:pt idx="0">
                  <c:v>213.55402000000001</c:v>
                </c:pt>
                <c:pt idx="1">
                  <c:v>211.4442</c:v>
                </c:pt>
                <c:pt idx="2">
                  <c:v>209.36114000000001</c:v>
                </c:pt>
                <c:pt idx="3">
                  <c:v>207.30441999999999</c:v>
                </c:pt>
                <c:pt idx="4">
                  <c:v>205.27364</c:v>
                </c:pt>
                <c:pt idx="5">
                  <c:v>203.26840000000001</c:v>
                </c:pt>
                <c:pt idx="6">
                  <c:v>201.28831</c:v>
                </c:pt>
                <c:pt idx="7">
                  <c:v>199.33296999999999</c:v>
                </c:pt>
                <c:pt idx="8">
                  <c:v>197.40203</c:v>
                </c:pt>
                <c:pt idx="9">
                  <c:v>195.49509</c:v>
                </c:pt>
                <c:pt idx="10">
                  <c:v>193.61179999999999</c:v>
                </c:pt>
                <c:pt idx="11">
                  <c:v>191.75181000000001</c:v>
                </c:pt>
                <c:pt idx="12">
                  <c:v>189.91476</c:v>
                </c:pt>
                <c:pt idx="13">
                  <c:v>188.1003</c:v>
                </c:pt>
                <c:pt idx="14">
                  <c:v>186.30808999999999</c:v>
                </c:pt>
                <c:pt idx="15">
                  <c:v>184.53781000000001</c:v>
                </c:pt>
                <c:pt idx="16">
                  <c:v>182.78913</c:v>
                </c:pt>
                <c:pt idx="17">
                  <c:v>181.06172000000001</c:v>
                </c:pt>
                <c:pt idx="18">
                  <c:v>179.35525999999999</c:v>
                </c:pt>
                <c:pt idx="19">
                  <c:v>177.66945999999999</c:v>
                </c:pt>
                <c:pt idx="20">
                  <c:v>176.00399999999999</c:v>
                </c:pt>
                <c:pt idx="21">
                  <c:v>174.35857999999999</c:v>
                </c:pt>
                <c:pt idx="22">
                  <c:v>172.73292000000001</c:v>
                </c:pt>
                <c:pt idx="23">
                  <c:v>171.12671</c:v>
                </c:pt>
                <c:pt idx="24">
                  <c:v>169.53968</c:v>
                </c:pt>
                <c:pt idx="25">
                  <c:v>167.97155000000001</c:v>
                </c:pt>
                <c:pt idx="26">
                  <c:v>166.42204000000001</c:v>
                </c:pt>
                <c:pt idx="27">
                  <c:v>164.89088000000001</c:v>
                </c:pt>
                <c:pt idx="28">
                  <c:v>163.37781000000001</c:v>
                </c:pt>
                <c:pt idx="29">
                  <c:v>161.88256999999999</c:v>
                </c:pt>
                <c:pt idx="30">
                  <c:v>160.4049</c:v>
                </c:pt>
                <c:pt idx="31">
                  <c:v>158.94453999999999</c:v>
                </c:pt>
                <c:pt idx="32">
                  <c:v>157.50126</c:v>
                </c:pt>
                <c:pt idx="33">
                  <c:v>156.07481000000001</c:v>
                </c:pt>
                <c:pt idx="34">
                  <c:v>154.66494</c:v>
                </c:pt>
                <c:pt idx="35">
                  <c:v>153.27143000000001</c:v>
                </c:pt>
                <c:pt idx="36">
                  <c:v>151.89402999999999</c:v>
                </c:pt>
                <c:pt idx="37">
                  <c:v>150.53254000000001</c:v>
                </c:pt>
                <c:pt idx="38">
                  <c:v>149.18671000000001</c:v>
                </c:pt>
                <c:pt idx="39">
                  <c:v>147.85633000000001</c:v>
                </c:pt>
                <c:pt idx="40">
                  <c:v>146.54119</c:v>
                </c:pt>
                <c:pt idx="41">
                  <c:v>145.24106</c:v>
                </c:pt>
                <c:pt idx="42">
                  <c:v>143.95574999999999</c:v>
                </c:pt>
                <c:pt idx="43">
                  <c:v>142.68504999999999</c:v>
                </c:pt>
                <c:pt idx="44">
                  <c:v>141.42874</c:v>
                </c:pt>
                <c:pt idx="45">
                  <c:v>140.18664999999999</c:v>
                </c:pt>
                <c:pt idx="46">
                  <c:v>138.95856000000001</c:v>
                </c:pt>
                <c:pt idx="47">
                  <c:v>137.74428</c:v>
                </c:pt>
                <c:pt idx="48">
                  <c:v>136.54363000000001</c:v>
                </c:pt>
                <c:pt idx="49">
                  <c:v>135.35642000000001</c:v>
                </c:pt>
                <c:pt idx="50">
                  <c:v>134.18247</c:v>
                </c:pt>
                <c:pt idx="51">
                  <c:v>133.02159</c:v>
                </c:pt>
                <c:pt idx="52">
                  <c:v>131.87360000000001</c:v>
                </c:pt>
                <c:pt idx="53">
                  <c:v>130.73833999999999</c:v>
                </c:pt>
                <c:pt idx="54">
                  <c:v>129.61563000000001</c:v>
                </c:pt>
                <c:pt idx="55">
                  <c:v>128.50530000000001</c:v>
                </c:pt>
                <c:pt idx="56">
                  <c:v>127.40719</c:v>
                </c:pt>
                <c:pt idx="57">
                  <c:v>126.32113</c:v>
                </c:pt>
                <c:pt idx="58">
                  <c:v>125.24695</c:v>
                </c:pt>
                <c:pt idx="59">
                  <c:v>124.18451</c:v>
                </c:pt>
                <c:pt idx="60">
                  <c:v>123.13364</c:v>
                </c:pt>
                <c:pt idx="61">
                  <c:v>122.09419</c:v>
                </c:pt>
                <c:pt idx="62">
                  <c:v>121.06601000000001</c:v>
                </c:pt>
                <c:pt idx="63">
                  <c:v>120.04895</c:v>
                </c:pt>
                <c:pt idx="64">
                  <c:v>119.04286</c:v>
                </c:pt>
                <c:pt idx="65">
                  <c:v>118.0476</c:v>
                </c:pt>
                <c:pt idx="66">
                  <c:v>117.06303</c:v>
                </c:pt>
                <c:pt idx="67">
                  <c:v>116.089</c:v>
                </c:pt>
                <c:pt idx="68">
                  <c:v>115.12538000000001</c:v>
                </c:pt>
                <c:pt idx="69">
                  <c:v>114.17203000000001</c:v>
                </c:pt>
                <c:pt idx="70">
                  <c:v>113.22883</c:v>
                </c:pt>
                <c:pt idx="71">
                  <c:v>112.29563</c:v>
                </c:pt>
                <c:pt idx="72">
                  <c:v>111.3723</c:v>
                </c:pt>
                <c:pt idx="73">
                  <c:v>110.45873</c:v>
                </c:pt>
                <c:pt idx="74">
                  <c:v>109.55479</c:v>
                </c:pt>
                <c:pt idx="75">
                  <c:v>108.66034000000001</c:v>
                </c:pt>
                <c:pt idx="76">
                  <c:v>107.77527000000001</c:v>
                </c:pt>
                <c:pt idx="77">
                  <c:v>106.89946</c:v>
                </c:pt>
                <c:pt idx="78">
                  <c:v>106.03279999999999</c:v>
                </c:pt>
                <c:pt idx="79">
                  <c:v>105.17515</c:v>
                </c:pt>
                <c:pt idx="80">
                  <c:v>104.32642</c:v>
                </c:pt>
                <c:pt idx="81">
                  <c:v>103.48649</c:v>
                </c:pt>
                <c:pt idx="82">
                  <c:v>102.65523</c:v>
                </c:pt>
                <c:pt idx="83">
                  <c:v>101.83256</c:v>
                </c:pt>
                <c:pt idx="84">
                  <c:v>101.01835</c:v>
                </c:pt>
                <c:pt idx="85">
                  <c:v>100.21250999999999</c:v>
                </c:pt>
                <c:pt idx="86">
                  <c:v>99.414917000000003</c:v>
                </c:pt>
                <c:pt idx="87">
                  <c:v>98.625480999999994</c:v>
                </c:pt>
                <c:pt idx="88">
                  <c:v>97.844098000000002</c:v>
                </c:pt>
                <c:pt idx="89">
                  <c:v>97.070665000000005</c:v>
                </c:pt>
                <c:pt idx="90">
                  <c:v>96.305086000000003</c:v>
                </c:pt>
                <c:pt idx="91">
                  <c:v>95.547262000000003</c:v>
                </c:pt>
                <c:pt idx="92">
                  <c:v>94.797096999999994</c:v>
                </c:pt>
                <c:pt idx="93">
                  <c:v>94.054497999999995</c:v>
                </c:pt>
                <c:pt idx="94">
                  <c:v>93.319370000000006</c:v>
                </c:pt>
                <c:pt idx="95">
                  <c:v>92.591622999999998</c:v>
                </c:pt>
                <c:pt idx="96">
                  <c:v>91.871166000000002</c:v>
                </c:pt>
                <c:pt idx="97">
                  <c:v>91.157909000000004</c:v>
                </c:pt>
                <c:pt idx="98">
                  <c:v>90.451764999999995</c:v>
                </c:pt>
                <c:pt idx="99">
                  <c:v>89.752647999999994</c:v>
                </c:pt>
                <c:pt idx="100">
                  <c:v>89.060471000000007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4A-4026-949E-4BFE6A6010E9}"/>
            </c:ext>
          </c:extLst>
        </c:ser>
        <c:ser>
          <c:idx val="1"/>
          <c:order val="1"/>
          <c:tx>
            <c:strRef>
              <c:f>工作表1!$E$1</c:f>
              <c:strCache>
                <c:ptCount val="1"/>
                <c:pt idx="0">
                  <c:v>epi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工作表1!$D$2:$D$11</c:f>
              <c:numCache>
                <c:formatCode>0_);[Red]\(0\)</c:formatCode>
                <c:ptCount val="10"/>
                <c:pt idx="0">
                  <c:v>702.31778429999997</c:v>
                </c:pt>
                <c:pt idx="1">
                  <c:v>721.95578230000001</c:v>
                </c:pt>
                <c:pt idx="2">
                  <c:v>738.96949989999996</c:v>
                </c:pt>
                <c:pt idx="3">
                  <c:v>764.67201169999998</c:v>
                </c:pt>
                <c:pt idx="4">
                  <c:v>792.39757559999998</c:v>
                </c:pt>
                <c:pt idx="5">
                  <c:v>813.49163729999998</c:v>
                </c:pt>
                <c:pt idx="6">
                  <c:v>839.81243930000005</c:v>
                </c:pt>
                <c:pt idx="7">
                  <c:v>864.72546160000002</c:v>
                </c:pt>
                <c:pt idx="8">
                  <c:v>881.20991249999997</c:v>
                </c:pt>
                <c:pt idx="9">
                  <c:v>899.76259889999994</c:v>
                </c:pt>
              </c:numCache>
            </c:numRef>
          </c:xVal>
          <c:yVal>
            <c:numRef>
              <c:f>工作表1!$E$2:$E$11</c:f>
              <c:numCache>
                <c:formatCode>0.00_);[Red]\(0.00\)</c:formatCode>
                <c:ptCount val="10"/>
                <c:pt idx="0">
                  <c:v>2.4952983839999998</c:v>
                </c:pt>
                <c:pt idx="1">
                  <c:v>2.4078580170000001</c:v>
                </c:pt>
                <c:pt idx="2">
                  <c:v>2.2130428599999998</c:v>
                </c:pt>
                <c:pt idx="3">
                  <c:v>1.9510079899999999</c:v>
                </c:pt>
                <c:pt idx="4">
                  <c:v>1.753630593</c:v>
                </c:pt>
                <c:pt idx="5">
                  <c:v>1.608531138</c:v>
                </c:pt>
                <c:pt idx="6">
                  <c:v>1.3086932010000001</c:v>
                </c:pt>
                <c:pt idx="7">
                  <c:v>1.042646897</c:v>
                </c:pt>
                <c:pt idx="8">
                  <c:v>0.88490683000000003</c:v>
                </c:pt>
                <c:pt idx="9">
                  <c:v>0.72272030200000004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4A-4026-949E-4BFE6A6010E9}"/>
            </c:ext>
          </c:extLst>
        </c:ser>
        <c:ser>
          <c:idx val="2"/>
          <c:order val="2"/>
          <c:tx>
            <c:strRef>
              <c:f>工作表1!$G$1</c:f>
              <c:strCache>
                <c:ptCount val="1"/>
                <c:pt idx="0">
                  <c:v>HbO2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工作表1!$F$2:$F$102</c:f>
              <c:numCache>
                <c:formatCode>0_);[Red]\(0\)</c:formatCode>
                <c:ptCount val="101"/>
                <c:pt idx="0">
                  <c:v>700</c:v>
                </c:pt>
                <c:pt idx="1">
                  <c:v>702</c:v>
                </c:pt>
                <c:pt idx="2">
                  <c:v>704</c:v>
                </c:pt>
                <c:pt idx="3">
                  <c:v>706</c:v>
                </c:pt>
                <c:pt idx="4">
                  <c:v>708</c:v>
                </c:pt>
                <c:pt idx="5">
                  <c:v>710</c:v>
                </c:pt>
                <c:pt idx="6">
                  <c:v>712</c:v>
                </c:pt>
                <c:pt idx="7">
                  <c:v>714</c:v>
                </c:pt>
                <c:pt idx="8">
                  <c:v>716</c:v>
                </c:pt>
                <c:pt idx="9">
                  <c:v>718</c:v>
                </c:pt>
                <c:pt idx="10">
                  <c:v>720</c:v>
                </c:pt>
                <c:pt idx="11">
                  <c:v>722</c:v>
                </c:pt>
                <c:pt idx="12">
                  <c:v>724</c:v>
                </c:pt>
                <c:pt idx="13">
                  <c:v>726</c:v>
                </c:pt>
                <c:pt idx="14">
                  <c:v>728</c:v>
                </c:pt>
                <c:pt idx="15">
                  <c:v>730</c:v>
                </c:pt>
                <c:pt idx="16">
                  <c:v>732</c:v>
                </c:pt>
                <c:pt idx="17">
                  <c:v>734</c:v>
                </c:pt>
                <c:pt idx="18">
                  <c:v>736</c:v>
                </c:pt>
                <c:pt idx="19">
                  <c:v>738</c:v>
                </c:pt>
                <c:pt idx="20">
                  <c:v>740</c:v>
                </c:pt>
                <c:pt idx="21">
                  <c:v>742</c:v>
                </c:pt>
                <c:pt idx="22">
                  <c:v>744</c:v>
                </c:pt>
                <c:pt idx="23">
                  <c:v>746</c:v>
                </c:pt>
                <c:pt idx="24">
                  <c:v>748</c:v>
                </c:pt>
                <c:pt idx="25">
                  <c:v>750</c:v>
                </c:pt>
                <c:pt idx="26">
                  <c:v>752</c:v>
                </c:pt>
                <c:pt idx="27">
                  <c:v>754</c:v>
                </c:pt>
                <c:pt idx="28">
                  <c:v>756</c:v>
                </c:pt>
                <c:pt idx="29">
                  <c:v>758</c:v>
                </c:pt>
                <c:pt idx="30">
                  <c:v>760</c:v>
                </c:pt>
                <c:pt idx="31">
                  <c:v>762</c:v>
                </c:pt>
                <c:pt idx="32">
                  <c:v>764</c:v>
                </c:pt>
                <c:pt idx="33">
                  <c:v>766</c:v>
                </c:pt>
                <c:pt idx="34">
                  <c:v>768</c:v>
                </c:pt>
                <c:pt idx="35">
                  <c:v>770</c:v>
                </c:pt>
                <c:pt idx="36">
                  <c:v>772</c:v>
                </c:pt>
                <c:pt idx="37">
                  <c:v>774</c:v>
                </c:pt>
                <c:pt idx="38">
                  <c:v>776</c:v>
                </c:pt>
                <c:pt idx="39">
                  <c:v>778</c:v>
                </c:pt>
                <c:pt idx="40">
                  <c:v>780</c:v>
                </c:pt>
                <c:pt idx="41">
                  <c:v>782</c:v>
                </c:pt>
                <c:pt idx="42">
                  <c:v>784</c:v>
                </c:pt>
                <c:pt idx="43">
                  <c:v>786</c:v>
                </c:pt>
                <c:pt idx="44">
                  <c:v>788</c:v>
                </c:pt>
                <c:pt idx="45">
                  <c:v>790</c:v>
                </c:pt>
                <c:pt idx="46">
                  <c:v>792</c:v>
                </c:pt>
                <c:pt idx="47">
                  <c:v>794</c:v>
                </c:pt>
                <c:pt idx="48">
                  <c:v>796</c:v>
                </c:pt>
                <c:pt idx="49">
                  <c:v>798</c:v>
                </c:pt>
                <c:pt idx="50">
                  <c:v>800</c:v>
                </c:pt>
                <c:pt idx="51">
                  <c:v>802</c:v>
                </c:pt>
                <c:pt idx="52">
                  <c:v>804</c:v>
                </c:pt>
                <c:pt idx="53">
                  <c:v>806</c:v>
                </c:pt>
                <c:pt idx="54">
                  <c:v>808</c:v>
                </c:pt>
                <c:pt idx="55">
                  <c:v>810</c:v>
                </c:pt>
                <c:pt idx="56">
                  <c:v>812</c:v>
                </c:pt>
                <c:pt idx="57">
                  <c:v>814</c:v>
                </c:pt>
                <c:pt idx="58">
                  <c:v>816</c:v>
                </c:pt>
                <c:pt idx="59">
                  <c:v>818</c:v>
                </c:pt>
                <c:pt idx="60">
                  <c:v>820</c:v>
                </c:pt>
                <c:pt idx="61">
                  <c:v>822</c:v>
                </c:pt>
                <c:pt idx="62">
                  <c:v>824</c:v>
                </c:pt>
                <c:pt idx="63">
                  <c:v>826</c:v>
                </c:pt>
                <c:pt idx="64">
                  <c:v>828</c:v>
                </c:pt>
                <c:pt idx="65">
                  <c:v>830</c:v>
                </c:pt>
                <c:pt idx="66">
                  <c:v>832</c:v>
                </c:pt>
                <c:pt idx="67">
                  <c:v>834</c:v>
                </c:pt>
                <c:pt idx="68">
                  <c:v>836</c:v>
                </c:pt>
                <c:pt idx="69">
                  <c:v>838</c:v>
                </c:pt>
                <c:pt idx="70">
                  <c:v>840</c:v>
                </c:pt>
                <c:pt idx="71">
                  <c:v>842</c:v>
                </c:pt>
                <c:pt idx="72">
                  <c:v>844</c:v>
                </c:pt>
                <c:pt idx="73">
                  <c:v>846</c:v>
                </c:pt>
                <c:pt idx="74">
                  <c:v>848</c:v>
                </c:pt>
                <c:pt idx="75">
                  <c:v>850</c:v>
                </c:pt>
                <c:pt idx="76">
                  <c:v>852</c:v>
                </c:pt>
                <c:pt idx="77">
                  <c:v>854</c:v>
                </c:pt>
                <c:pt idx="78">
                  <c:v>856</c:v>
                </c:pt>
                <c:pt idx="79">
                  <c:v>858</c:v>
                </c:pt>
                <c:pt idx="80">
                  <c:v>860</c:v>
                </c:pt>
                <c:pt idx="81">
                  <c:v>862</c:v>
                </c:pt>
                <c:pt idx="82">
                  <c:v>864</c:v>
                </c:pt>
                <c:pt idx="83">
                  <c:v>866</c:v>
                </c:pt>
                <c:pt idx="84">
                  <c:v>868</c:v>
                </c:pt>
                <c:pt idx="85">
                  <c:v>870</c:v>
                </c:pt>
                <c:pt idx="86">
                  <c:v>872</c:v>
                </c:pt>
                <c:pt idx="87">
                  <c:v>874</c:v>
                </c:pt>
                <c:pt idx="88">
                  <c:v>876</c:v>
                </c:pt>
                <c:pt idx="89">
                  <c:v>878</c:v>
                </c:pt>
                <c:pt idx="90">
                  <c:v>880</c:v>
                </c:pt>
                <c:pt idx="91">
                  <c:v>882</c:v>
                </c:pt>
                <c:pt idx="92">
                  <c:v>884</c:v>
                </c:pt>
                <c:pt idx="93">
                  <c:v>886</c:v>
                </c:pt>
                <c:pt idx="94">
                  <c:v>888</c:v>
                </c:pt>
                <c:pt idx="95">
                  <c:v>890</c:v>
                </c:pt>
                <c:pt idx="96">
                  <c:v>892</c:v>
                </c:pt>
                <c:pt idx="97">
                  <c:v>894</c:v>
                </c:pt>
                <c:pt idx="98">
                  <c:v>896</c:v>
                </c:pt>
                <c:pt idx="99">
                  <c:v>898</c:v>
                </c:pt>
                <c:pt idx="100">
                  <c:v>900</c:v>
                </c:pt>
              </c:numCache>
            </c:numRef>
          </c:xVal>
          <c:yVal>
            <c:numRef>
              <c:f>工作表1!$G$2:$G$102</c:f>
              <c:numCache>
                <c:formatCode>0.00_);[Red]\(0.00\)</c:formatCode>
                <c:ptCount val="101"/>
                <c:pt idx="0">
                  <c:v>290</c:v>
                </c:pt>
                <c:pt idx="1">
                  <c:v>294</c:v>
                </c:pt>
                <c:pt idx="2">
                  <c:v>298</c:v>
                </c:pt>
                <c:pt idx="3">
                  <c:v>302.8</c:v>
                </c:pt>
                <c:pt idx="4">
                  <c:v>308.39999999999998</c:v>
                </c:pt>
                <c:pt idx="5">
                  <c:v>314</c:v>
                </c:pt>
                <c:pt idx="6">
                  <c:v>319.60000000000002</c:v>
                </c:pt>
                <c:pt idx="7">
                  <c:v>325.2</c:v>
                </c:pt>
                <c:pt idx="8">
                  <c:v>332</c:v>
                </c:pt>
                <c:pt idx="9">
                  <c:v>340</c:v>
                </c:pt>
                <c:pt idx="10">
                  <c:v>348</c:v>
                </c:pt>
                <c:pt idx="11">
                  <c:v>356</c:v>
                </c:pt>
                <c:pt idx="12">
                  <c:v>364</c:v>
                </c:pt>
                <c:pt idx="13">
                  <c:v>372.4</c:v>
                </c:pt>
                <c:pt idx="14">
                  <c:v>381.2</c:v>
                </c:pt>
                <c:pt idx="15">
                  <c:v>390</c:v>
                </c:pt>
                <c:pt idx="16">
                  <c:v>398.8</c:v>
                </c:pt>
                <c:pt idx="17">
                  <c:v>407.6</c:v>
                </c:pt>
                <c:pt idx="18">
                  <c:v>418.8</c:v>
                </c:pt>
                <c:pt idx="19">
                  <c:v>432.4</c:v>
                </c:pt>
                <c:pt idx="20">
                  <c:v>446</c:v>
                </c:pt>
                <c:pt idx="21">
                  <c:v>459.6</c:v>
                </c:pt>
                <c:pt idx="22">
                  <c:v>473.2</c:v>
                </c:pt>
                <c:pt idx="23">
                  <c:v>487.6</c:v>
                </c:pt>
                <c:pt idx="24">
                  <c:v>502.8</c:v>
                </c:pt>
                <c:pt idx="25">
                  <c:v>518</c:v>
                </c:pt>
                <c:pt idx="26">
                  <c:v>533.20000000000005</c:v>
                </c:pt>
                <c:pt idx="27">
                  <c:v>548.4</c:v>
                </c:pt>
                <c:pt idx="28">
                  <c:v>562</c:v>
                </c:pt>
                <c:pt idx="29">
                  <c:v>574</c:v>
                </c:pt>
                <c:pt idx="30">
                  <c:v>586</c:v>
                </c:pt>
                <c:pt idx="31">
                  <c:v>598</c:v>
                </c:pt>
                <c:pt idx="32">
                  <c:v>610</c:v>
                </c:pt>
                <c:pt idx="33">
                  <c:v>622.79999999999995</c:v>
                </c:pt>
                <c:pt idx="34">
                  <c:v>636.4</c:v>
                </c:pt>
                <c:pt idx="35">
                  <c:v>650</c:v>
                </c:pt>
                <c:pt idx="36">
                  <c:v>663.6</c:v>
                </c:pt>
                <c:pt idx="37">
                  <c:v>677.2</c:v>
                </c:pt>
                <c:pt idx="38">
                  <c:v>689.2</c:v>
                </c:pt>
                <c:pt idx="39">
                  <c:v>699.6</c:v>
                </c:pt>
                <c:pt idx="40">
                  <c:v>710</c:v>
                </c:pt>
                <c:pt idx="41">
                  <c:v>720.4</c:v>
                </c:pt>
                <c:pt idx="42">
                  <c:v>730.8</c:v>
                </c:pt>
                <c:pt idx="43">
                  <c:v>740</c:v>
                </c:pt>
                <c:pt idx="44">
                  <c:v>748</c:v>
                </c:pt>
                <c:pt idx="45">
                  <c:v>756</c:v>
                </c:pt>
                <c:pt idx="46">
                  <c:v>764</c:v>
                </c:pt>
                <c:pt idx="47">
                  <c:v>772</c:v>
                </c:pt>
                <c:pt idx="48">
                  <c:v>786.4</c:v>
                </c:pt>
                <c:pt idx="49">
                  <c:v>807.2</c:v>
                </c:pt>
                <c:pt idx="50">
                  <c:v>816</c:v>
                </c:pt>
                <c:pt idx="51">
                  <c:v>828</c:v>
                </c:pt>
                <c:pt idx="52">
                  <c:v>836</c:v>
                </c:pt>
                <c:pt idx="53">
                  <c:v>844</c:v>
                </c:pt>
                <c:pt idx="54">
                  <c:v>856</c:v>
                </c:pt>
                <c:pt idx="55">
                  <c:v>864</c:v>
                </c:pt>
                <c:pt idx="56">
                  <c:v>872</c:v>
                </c:pt>
                <c:pt idx="57">
                  <c:v>880</c:v>
                </c:pt>
                <c:pt idx="58">
                  <c:v>887.2</c:v>
                </c:pt>
                <c:pt idx="59">
                  <c:v>901.6</c:v>
                </c:pt>
                <c:pt idx="60">
                  <c:v>916</c:v>
                </c:pt>
                <c:pt idx="61">
                  <c:v>930.4</c:v>
                </c:pt>
                <c:pt idx="62">
                  <c:v>944.8</c:v>
                </c:pt>
                <c:pt idx="63">
                  <c:v>956.4</c:v>
                </c:pt>
                <c:pt idx="64">
                  <c:v>965.2</c:v>
                </c:pt>
                <c:pt idx="65">
                  <c:v>974</c:v>
                </c:pt>
                <c:pt idx="66">
                  <c:v>982.8</c:v>
                </c:pt>
                <c:pt idx="67">
                  <c:v>991.6</c:v>
                </c:pt>
                <c:pt idx="68">
                  <c:v>1001.2</c:v>
                </c:pt>
                <c:pt idx="69">
                  <c:v>1011.6</c:v>
                </c:pt>
                <c:pt idx="70">
                  <c:v>1022</c:v>
                </c:pt>
                <c:pt idx="71">
                  <c:v>1032.4000000000001</c:v>
                </c:pt>
                <c:pt idx="72">
                  <c:v>1042.8</c:v>
                </c:pt>
                <c:pt idx="73">
                  <c:v>1050</c:v>
                </c:pt>
                <c:pt idx="74">
                  <c:v>1054</c:v>
                </c:pt>
                <c:pt idx="75">
                  <c:v>1058</c:v>
                </c:pt>
                <c:pt idx="76">
                  <c:v>1062</c:v>
                </c:pt>
                <c:pt idx="77">
                  <c:v>1066</c:v>
                </c:pt>
                <c:pt idx="78">
                  <c:v>1072.8</c:v>
                </c:pt>
                <c:pt idx="79">
                  <c:v>1082.4000000000001</c:v>
                </c:pt>
                <c:pt idx="80">
                  <c:v>1092</c:v>
                </c:pt>
                <c:pt idx="81">
                  <c:v>1101.5999999999999</c:v>
                </c:pt>
                <c:pt idx="82">
                  <c:v>1111.2</c:v>
                </c:pt>
                <c:pt idx="83">
                  <c:v>1118.4000000000001</c:v>
                </c:pt>
                <c:pt idx="84">
                  <c:v>1123.2</c:v>
                </c:pt>
                <c:pt idx="85">
                  <c:v>1128</c:v>
                </c:pt>
                <c:pt idx="86">
                  <c:v>1132.8</c:v>
                </c:pt>
                <c:pt idx="87">
                  <c:v>1137.5999999999999</c:v>
                </c:pt>
                <c:pt idx="88">
                  <c:v>1142.8</c:v>
                </c:pt>
                <c:pt idx="89">
                  <c:v>1148.4000000000001</c:v>
                </c:pt>
                <c:pt idx="90">
                  <c:v>1154</c:v>
                </c:pt>
                <c:pt idx="91">
                  <c:v>1159.5999999999999</c:v>
                </c:pt>
                <c:pt idx="92">
                  <c:v>1165.2</c:v>
                </c:pt>
                <c:pt idx="93">
                  <c:v>1170</c:v>
                </c:pt>
                <c:pt idx="94">
                  <c:v>1174</c:v>
                </c:pt>
                <c:pt idx="95">
                  <c:v>1178</c:v>
                </c:pt>
                <c:pt idx="96">
                  <c:v>1182</c:v>
                </c:pt>
                <c:pt idx="97">
                  <c:v>1186</c:v>
                </c:pt>
                <c:pt idx="98">
                  <c:v>1190</c:v>
                </c:pt>
                <c:pt idx="99">
                  <c:v>1194</c:v>
                </c:pt>
                <c:pt idx="100">
                  <c:v>1198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4A-4026-949E-4BFE6A6010E9}"/>
            </c:ext>
          </c:extLst>
        </c:ser>
        <c:ser>
          <c:idx val="3"/>
          <c:order val="3"/>
          <c:tx>
            <c:strRef>
              <c:f>工作表1!$H$1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工作表1!$F$2:$F$102</c:f>
              <c:numCache>
                <c:formatCode>0_);[Red]\(0\)</c:formatCode>
                <c:ptCount val="101"/>
                <c:pt idx="0">
                  <c:v>700</c:v>
                </c:pt>
                <c:pt idx="1">
                  <c:v>702</c:v>
                </c:pt>
                <c:pt idx="2">
                  <c:v>704</c:v>
                </c:pt>
                <c:pt idx="3">
                  <c:v>706</c:v>
                </c:pt>
                <c:pt idx="4">
                  <c:v>708</c:v>
                </c:pt>
                <c:pt idx="5">
                  <c:v>710</c:v>
                </c:pt>
                <c:pt idx="6">
                  <c:v>712</c:v>
                </c:pt>
                <c:pt idx="7">
                  <c:v>714</c:v>
                </c:pt>
                <c:pt idx="8">
                  <c:v>716</c:v>
                </c:pt>
                <c:pt idx="9">
                  <c:v>718</c:v>
                </c:pt>
                <c:pt idx="10">
                  <c:v>720</c:v>
                </c:pt>
                <c:pt idx="11">
                  <c:v>722</c:v>
                </c:pt>
                <c:pt idx="12">
                  <c:v>724</c:v>
                </c:pt>
                <c:pt idx="13">
                  <c:v>726</c:v>
                </c:pt>
                <c:pt idx="14">
                  <c:v>728</c:v>
                </c:pt>
                <c:pt idx="15">
                  <c:v>730</c:v>
                </c:pt>
                <c:pt idx="16">
                  <c:v>732</c:v>
                </c:pt>
                <c:pt idx="17">
                  <c:v>734</c:v>
                </c:pt>
                <c:pt idx="18">
                  <c:v>736</c:v>
                </c:pt>
                <c:pt idx="19">
                  <c:v>738</c:v>
                </c:pt>
                <c:pt idx="20">
                  <c:v>740</c:v>
                </c:pt>
                <c:pt idx="21">
                  <c:v>742</c:v>
                </c:pt>
                <c:pt idx="22">
                  <c:v>744</c:v>
                </c:pt>
                <c:pt idx="23">
                  <c:v>746</c:v>
                </c:pt>
                <c:pt idx="24">
                  <c:v>748</c:v>
                </c:pt>
                <c:pt idx="25">
                  <c:v>750</c:v>
                </c:pt>
                <c:pt idx="26">
                  <c:v>752</c:v>
                </c:pt>
                <c:pt idx="27">
                  <c:v>754</c:v>
                </c:pt>
                <c:pt idx="28">
                  <c:v>756</c:v>
                </c:pt>
                <c:pt idx="29">
                  <c:v>758</c:v>
                </c:pt>
                <c:pt idx="30">
                  <c:v>760</c:v>
                </c:pt>
                <c:pt idx="31">
                  <c:v>762</c:v>
                </c:pt>
                <c:pt idx="32">
                  <c:v>764</c:v>
                </c:pt>
                <c:pt idx="33">
                  <c:v>766</c:v>
                </c:pt>
                <c:pt idx="34">
                  <c:v>768</c:v>
                </c:pt>
                <c:pt idx="35">
                  <c:v>770</c:v>
                </c:pt>
                <c:pt idx="36">
                  <c:v>772</c:v>
                </c:pt>
                <c:pt idx="37">
                  <c:v>774</c:v>
                </c:pt>
                <c:pt idx="38">
                  <c:v>776</c:v>
                </c:pt>
                <c:pt idx="39">
                  <c:v>778</c:v>
                </c:pt>
                <c:pt idx="40">
                  <c:v>780</c:v>
                </c:pt>
                <c:pt idx="41">
                  <c:v>782</c:v>
                </c:pt>
                <c:pt idx="42">
                  <c:v>784</c:v>
                </c:pt>
                <c:pt idx="43">
                  <c:v>786</c:v>
                </c:pt>
                <c:pt idx="44">
                  <c:v>788</c:v>
                </c:pt>
                <c:pt idx="45">
                  <c:v>790</c:v>
                </c:pt>
                <c:pt idx="46">
                  <c:v>792</c:v>
                </c:pt>
                <c:pt idx="47">
                  <c:v>794</c:v>
                </c:pt>
                <c:pt idx="48">
                  <c:v>796</c:v>
                </c:pt>
                <c:pt idx="49">
                  <c:v>798</c:v>
                </c:pt>
                <c:pt idx="50">
                  <c:v>800</c:v>
                </c:pt>
                <c:pt idx="51">
                  <c:v>802</c:v>
                </c:pt>
                <c:pt idx="52">
                  <c:v>804</c:v>
                </c:pt>
                <c:pt idx="53">
                  <c:v>806</c:v>
                </c:pt>
                <c:pt idx="54">
                  <c:v>808</c:v>
                </c:pt>
                <c:pt idx="55">
                  <c:v>810</c:v>
                </c:pt>
                <c:pt idx="56">
                  <c:v>812</c:v>
                </c:pt>
                <c:pt idx="57">
                  <c:v>814</c:v>
                </c:pt>
                <c:pt idx="58">
                  <c:v>816</c:v>
                </c:pt>
                <c:pt idx="59">
                  <c:v>818</c:v>
                </c:pt>
                <c:pt idx="60">
                  <c:v>820</c:v>
                </c:pt>
                <c:pt idx="61">
                  <c:v>822</c:v>
                </c:pt>
                <c:pt idx="62">
                  <c:v>824</c:v>
                </c:pt>
                <c:pt idx="63">
                  <c:v>826</c:v>
                </c:pt>
                <c:pt idx="64">
                  <c:v>828</c:v>
                </c:pt>
                <c:pt idx="65">
                  <c:v>830</c:v>
                </c:pt>
                <c:pt idx="66">
                  <c:v>832</c:v>
                </c:pt>
                <c:pt idx="67">
                  <c:v>834</c:v>
                </c:pt>
                <c:pt idx="68">
                  <c:v>836</c:v>
                </c:pt>
                <c:pt idx="69">
                  <c:v>838</c:v>
                </c:pt>
                <c:pt idx="70">
                  <c:v>840</c:v>
                </c:pt>
                <c:pt idx="71">
                  <c:v>842</c:v>
                </c:pt>
                <c:pt idx="72">
                  <c:v>844</c:v>
                </c:pt>
                <c:pt idx="73">
                  <c:v>846</c:v>
                </c:pt>
                <c:pt idx="74">
                  <c:v>848</c:v>
                </c:pt>
                <c:pt idx="75">
                  <c:v>850</c:v>
                </c:pt>
                <c:pt idx="76">
                  <c:v>852</c:v>
                </c:pt>
                <c:pt idx="77">
                  <c:v>854</c:v>
                </c:pt>
                <c:pt idx="78">
                  <c:v>856</c:v>
                </c:pt>
                <c:pt idx="79">
                  <c:v>858</c:v>
                </c:pt>
                <c:pt idx="80">
                  <c:v>860</c:v>
                </c:pt>
                <c:pt idx="81">
                  <c:v>862</c:v>
                </c:pt>
                <c:pt idx="82">
                  <c:v>864</c:v>
                </c:pt>
                <c:pt idx="83">
                  <c:v>866</c:v>
                </c:pt>
                <c:pt idx="84">
                  <c:v>868</c:v>
                </c:pt>
                <c:pt idx="85">
                  <c:v>870</c:v>
                </c:pt>
                <c:pt idx="86">
                  <c:v>872</c:v>
                </c:pt>
                <c:pt idx="87">
                  <c:v>874</c:v>
                </c:pt>
                <c:pt idx="88">
                  <c:v>876</c:v>
                </c:pt>
                <c:pt idx="89">
                  <c:v>878</c:v>
                </c:pt>
                <c:pt idx="90">
                  <c:v>880</c:v>
                </c:pt>
                <c:pt idx="91">
                  <c:v>882</c:v>
                </c:pt>
                <c:pt idx="92">
                  <c:v>884</c:v>
                </c:pt>
                <c:pt idx="93">
                  <c:v>886</c:v>
                </c:pt>
                <c:pt idx="94">
                  <c:v>888</c:v>
                </c:pt>
                <c:pt idx="95">
                  <c:v>890</c:v>
                </c:pt>
                <c:pt idx="96">
                  <c:v>892</c:v>
                </c:pt>
                <c:pt idx="97">
                  <c:v>894</c:v>
                </c:pt>
                <c:pt idx="98">
                  <c:v>896</c:v>
                </c:pt>
                <c:pt idx="99">
                  <c:v>898</c:v>
                </c:pt>
                <c:pt idx="100">
                  <c:v>900</c:v>
                </c:pt>
              </c:numCache>
            </c:numRef>
          </c:xVal>
          <c:yVal>
            <c:numRef>
              <c:f>工作表1!$H$2:$H$102</c:f>
              <c:numCache>
                <c:formatCode>0.00_);[Red]\(0.00\)</c:formatCode>
                <c:ptCount val="101"/>
                <c:pt idx="0">
                  <c:v>1794.28</c:v>
                </c:pt>
                <c:pt idx="1">
                  <c:v>1741</c:v>
                </c:pt>
                <c:pt idx="2">
                  <c:v>1687.76</c:v>
                </c:pt>
                <c:pt idx="3">
                  <c:v>1634.48</c:v>
                </c:pt>
                <c:pt idx="4">
                  <c:v>1583.52</c:v>
                </c:pt>
                <c:pt idx="5">
                  <c:v>1540.48</c:v>
                </c:pt>
                <c:pt idx="6">
                  <c:v>1497.4</c:v>
                </c:pt>
                <c:pt idx="7">
                  <c:v>1454.36</c:v>
                </c:pt>
                <c:pt idx="8">
                  <c:v>1411.32</c:v>
                </c:pt>
                <c:pt idx="9">
                  <c:v>1368.28</c:v>
                </c:pt>
                <c:pt idx="10">
                  <c:v>1325.88</c:v>
                </c:pt>
                <c:pt idx="11">
                  <c:v>1285.1600000000001</c:v>
                </c:pt>
                <c:pt idx="12">
                  <c:v>1244.44</c:v>
                </c:pt>
                <c:pt idx="13">
                  <c:v>1203.68</c:v>
                </c:pt>
                <c:pt idx="14">
                  <c:v>1152.8</c:v>
                </c:pt>
                <c:pt idx="15">
                  <c:v>1102.2</c:v>
                </c:pt>
                <c:pt idx="16">
                  <c:v>1102.2</c:v>
                </c:pt>
                <c:pt idx="17">
                  <c:v>1102.2</c:v>
                </c:pt>
                <c:pt idx="18">
                  <c:v>1101.76</c:v>
                </c:pt>
                <c:pt idx="19">
                  <c:v>1100.48</c:v>
                </c:pt>
                <c:pt idx="20">
                  <c:v>1115.8800000000001</c:v>
                </c:pt>
                <c:pt idx="21">
                  <c:v>1161.6400000000001</c:v>
                </c:pt>
                <c:pt idx="22">
                  <c:v>1207.4000000000001</c:v>
                </c:pt>
                <c:pt idx="23">
                  <c:v>1266.04</c:v>
                </c:pt>
                <c:pt idx="24">
                  <c:v>1333.24</c:v>
                </c:pt>
                <c:pt idx="25">
                  <c:v>1405.24</c:v>
                </c:pt>
                <c:pt idx="26">
                  <c:v>1515.32</c:v>
                </c:pt>
                <c:pt idx="27">
                  <c:v>1541.76</c:v>
                </c:pt>
                <c:pt idx="28">
                  <c:v>1560.48</c:v>
                </c:pt>
                <c:pt idx="29">
                  <c:v>1560.48</c:v>
                </c:pt>
                <c:pt idx="30">
                  <c:v>1548.52</c:v>
                </c:pt>
                <c:pt idx="31">
                  <c:v>1508.44</c:v>
                </c:pt>
                <c:pt idx="32">
                  <c:v>1459.56</c:v>
                </c:pt>
                <c:pt idx="33">
                  <c:v>1410.52</c:v>
                </c:pt>
                <c:pt idx="34">
                  <c:v>1361.32</c:v>
                </c:pt>
                <c:pt idx="35">
                  <c:v>1311.88</c:v>
                </c:pt>
                <c:pt idx="36">
                  <c:v>1262.44</c:v>
                </c:pt>
                <c:pt idx="37">
                  <c:v>1213</c:v>
                </c:pt>
                <c:pt idx="38">
                  <c:v>1163.56</c:v>
                </c:pt>
                <c:pt idx="39">
                  <c:v>1114.8</c:v>
                </c:pt>
                <c:pt idx="40">
                  <c:v>1075.44</c:v>
                </c:pt>
                <c:pt idx="41">
                  <c:v>1036.08</c:v>
                </c:pt>
                <c:pt idx="42">
                  <c:v>996.72</c:v>
                </c:pt>
                <c:pt idx="43">
                  <c:v>957.36</c:v>
                </c:pt>
                <c:pt idx="44">
                  <c:v>921.8</c:v>
                </c:pt>
                <c:pt idx="45">
                  <c:v>890.8</c:v>
                </c:pt>
                <c:pt idx="46">
                  <c:v>859.8</c:v>
                </c:pt>
                <c:pt idx="47">
                  <c:v>828.8</c:v>
                </c:pt>
                <c:pt idx="48">
                  <c:v>802.96</c:v>
                </c:pt>
                <c:pt idx="49">
                  <c:v>782.36</c:v>
                </c:pt>
                <c:pt idx="50">
                  <c:v>761.72</c:v>
                </c:pt>
                <c:pt idx="51">
                  <c:v>743.84</c:v>
                </c:pt>
                <c:pt idx="52">
                  <c:v>737.08</c:v>
                </c:pt>
                <c:pt idx="53">
                  <c:v>730.28</c:v>
                </c:pt>
                <c:pt idx="54">
                  <c:v>723.52</c:v>
                </c:pt>
                <c:pt idx="55">
                  <c:v>717.08</c:v>
                </c:pt>
                <c:pt idx="56">
                  <c:v>711.84</c:v>
                </c:pt>
                <c:pt idx="57">
                  <c:v>706.6</c:v>
                </c:pt>
                <c:pt idx="58">
                  <c:v>701.32</c:v>
                </c:pt>
                <c:pt idx="59">
                  <c:v>696.08</c:v>
                </c:pt>
                <c:pt idx="60">
                  <c:v>693.76</c:v>
                </c:pt>
                <c:pt idx="61">
                  <c:v>693.6</c:v>
                </c:pt>
                <c:pt idx="62">
                  <c:v>693.48</c:v>
                </c:pt>
                <c:pt idx="63">
                  <c:v>693.32</c:v>
                </c:pt>
                <c:pt idx="64">
                  <c:v>693.2</c:v>
                </c:pt>
                <c:pt idx="65">
                  <c:v>693.04</c:v>
                </c:pt>
                <c:pt idx="66">
                  <c:v>692.92</c:v>
                </c:pt>
                <c:pt idx="67">
                  <c:v>692.76</c:v>
                </c:pt>
                <c:pt idx="68">
                  <c:v>692.64</c:v>
                </c:pt>
                <c:pt idx="69">
                  <c:v>692.48</c:v>
                </c:pt>
                <c:pt idx="70">
                  <c:v>692.36</c:v>
                </c:pt>
                <c:pt idx="71">
                  <c:v>692.2</c:v>
                </c:pt>
                <c:pt idx="72">
                  <c:v>691.96</c:v>
                </c:pt>
                <c:pt idx="73">
                  <c:v>691.76</c:v>
                </c:pt>
                <c:pt idx="74">
                  <c:v>691.52</c:v>
                </c:pt>
                <c:pt idx="75">
                  <c:v>691.32</c:v>
                </c:pt>
                <c:pt idx="76">
                  <c:v>691.08</c:v>
                </c:pt>
                <c:pt idx="77">
                  <c:v>690.88</c:v>
                </c:pt>
                <c:pt idx="78">
                  <c:v>690.64</c:v>
                </c:pt>
                <c:pt idx="79">
                  <c:v>692.44</c:v>
                </c:pt>
                <c:pt idx="80">
                  <c:v>694.32</c:v>
                </c:pt>
                <c:pt idx="81">
                  <c:v>696.2</c:v>
                </c:pt>
                <c:pt idx="82">
                  <c:v>698.04</c:v>
                </c:pt>
                <c:pt idx="83">
                  <c:v>699.92</c:v>
                </c:pt>
                <c:pt idx="84">
                  <c:v>701.8</c:v>
                </c:pt>
                <c:pt idx="85">
                  <c:v>705.84</c:v>
                </c:pt>
                <c:pt idx="86">
                  <c:v>709.96</c:v>
                </c:pt>
                <c:pt idx="87">
                  <c:v>714.08</c:v>
                </c:pt>
                <c:pt idx="88">
                  <c:v>718.2</c:v>
                </c:pt>
                <c:pt idx="89">
                  <c:v>722.32</c:v>
                </c:pt>
                <c:pt idx="90">
                  <c:v>726.44</c:v>
                </c:pt>
                <c:pt idx="91">
                  <c:v>729.84</c:v>
                </c:pt>
                <c:pt idx="92">
                  <c:v>733.2</c:v>
                </c:pt>
                <c:pt idx="93">
                  <c:v>736.6</c:v>
                </c:pt>
                <c:pt idx="94">
                  <c:v>739.96</c:v>
                </c:pt>
                <c:pt idx="95">
                  <c:v>743.6</c:v>
                </c:pt>
                <c:pt idx="96">
                  <c:v>747.24</c:v>
                </c:pt>
                <c:pt idx="97">
                  <c:v>750.88</c:v>
                </c:pt>
                <c:pt idx="98">
                  <c:v>754.52</c:v>
                </c:pt>
                <c:pt idx="99">
                  <c:v>758.16</c:v>
                </c:pt>
                <c:pt idx="100">
                  <c:v>761.84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4A-4026-949E-4BFE6A6010E9}"/>
            </c:ext>
          </c:extLst>
        </c:ser>
        <c:ser>
          <c:idx val="4"/>
          <c:order val="4"/>
          <c:tx>
            <c:strRef>
              <c:f>工作表1!$J$1</c:f>
              <c:strCache>
                <c:ptCount val="1"/>
                <c:pt idx="0">
                  <c:v>collagen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工作表1!$I$2:$I$13</c:f>
              <c:numCache>
                <c:formatCode>0_);[Red]\(0\)</c:formatCode>
                <c:ptCount val="12"/>
                <c:pt idx="0">
                  <c:v>711.98729500000002</c:v>
                </c:pt>
                <c:pt idx="1">
                  <c:v>729.46889409999994</c:v>
                </c:pt>
                <c:pt idx="2">
                  <c:v>761.0891464</c:v>
                </c:pt>
                <c:pt idx="3">
                  <c:v>774.61442139999997</c:v>
                </c:pt>
                <c:pt idx="4">
                  <c:v>792.10212869999998</c:v>
                </c:pt>
                <c:pt idx="5">
                  <c:v>813.96328989999995</c:v>
                </c:pt>
                <c:pt idx="6">
                  <c:v>830.01557579999997</c:v>
                </c:pt>
                <c:pt idx="7">
                  <c:v>848.45931700000006</c:v>
                </c:pt>
                <c:pt idx="8">
                  <c:v>863.59221820000005</c:v>
                </c:pt>
                <c:pt idx="9">
                  <c:v>875.30159119999996</c:v>
                </c:pt>
                <c:pt idx="10">
                  <c:v>888.51357540000004</c:v>
                </c:pt>
                <c:pt idx="11">
                  <c:v>895.88614359999997</c:v>
                </c:pt>
              </c:numCache>
            </c:numRef>
          </c:xVal>
          <c:yVal>
            <c:numRef>
              <c:f>工作表1!$J$2:$J$13</c:f>
              <c:numCache>
                <c:formatCode>0.00_);[Red]\(0.00\)</c:formatCode>
                <c:ptCount val="12"/>
                <c:pt idx="0">
                  <c:v>5.1937516000000003E-2</c:v>
                </c:pt>
                <c:pt idx="1">
                  <c:v>4.9020368000000002E-2</c:v>
                </c:pt>
                <c:pt idx="2">
                  <c:v>4.5608425000000001E-2</c:v>
                </c:pt>
                <c:pt idx="3">
                  <c:v>4.1215707999999997E-2</c:v>
                </c:pt>
                <c:pt idx="4">
                  <c:v>3.9277356999999999E-2</c:v>
                </c:pt>
                <c:pt idx="5">
                  <c:v>3.7071286000000002E-2</c:v>
                </c:pt>
                <c:pt idx="6">
                  <c:v>3.6715847000000003E-2</c:v>
                </c:pt>
                <c:pt idx="7">
                  <c:v>3.6402414000000001E-2</c:v>
                </c:pt>
                <c:pt idx="8">
                  <c:v>3.6715847000000003E-2</c:v>
                </c:pt>
                <c:pt idx="9">
                  <c:v>3.8527786000000001E-2</c:v>
                </c:pt>
                <c:pt idx="10">
                  <c:v>4.3249716000000001E-2</c:v>
                </c:pt>
                <c:pt idx="11">
                  <c:v>4.8550362E-2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4A-4026-949E-4BFE6A6010E9}"/>
            </c:ext>
          </c:extLst>
        </c:ser>
        <c:ser>
          <c:idx val="5"/>
          <c:order val="5"/>
          <c:tx>
            <c:strRef>
              <c:f>工作表1!$L$1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工作表1!$K$2:$K$19</c:f>
              <c:numCache>
                <c:formatCode>0_);[Red]\(0\)</c:formatCode>
                <c:ptCount val="18"/>
                <c:pt idx="0">
                  <c:v>702</c:v>
                </c:pt>
                <c:pt idx="1">
                  <c:v>714</c:v>
                </c:pt>
                <c:pt idx="2">
                  <c:v>725</c:v>
                </c:pt>
                <c:pt idx="3">
                  <c:v>735</c:v>
                </c:pt>
                <c:pt idx="4">
                  <c:v>746</c:v>
                </c:pt>
                <c:pt idx="5">
                  <c:v>752</c:v>
                </c:pt>
                <c:pt idx="6">
                  <c:v>758</c:v>
                </c:pt>
                <c:pt idx="7">
                  <c:v>769</c:v>
                </c:pt>
                <c:pt idx="8">
                  <c:v>781</c:v>
                </c:pt>
                <c:pt idx="9">
                  <c:v>794</c:v>
                </c:pt>
                <c:pt idx="10">
                  <c:v>806</c:v>
                </c:pt>
                <c:pt idx="11">
                  <c:v>813</c:v>
                </c:pt>
                <c:pt idx="12">
                  <c:v>820</c:v>
                </c:pt>
                <c:pt idx="13">
                  <c:v>833</c:v>
                </c:pt>
                <c:pt idx="14">
                  <c:v>847</c:v>
                </c:pt>
                <c:pt idx="15">
                  <c:v>862</c:v>
                </c:pt>
                <c:pt idx="16">
                  <c:v>877</c:v>
                </c:pt>
                <c:pt idx="17">
                  <c:v>893</c:v>
                </c:pt>
              </c:numCache>
            </c:numRef>
          </c:xVal>
          <c:yVal>
            <c:numRef>
              <c:f>工作表1!$L$2:$L$19</c:f>
              <c:numCache>
                <c:formatCode>0.00_);[Red]\(0.00\)</c:formatCode>
                <c:ptCount val="18"/>
                <c:pt idx="0">
                  <c:v>6.8999999999999999E-3</c:v>
                </c:pt>
                <c:pt idx="1">
                  <c:v>9.7999999999999997E-3</c:v>
                </c:pt>
                <c:pt idx="2">
                  <c:v>1.34E-2</c:v>
                </c:pt>
                <c:pt idx="3">
                  <c:v>2.3800000000000002E-2</c:v>
                </c:pt>
                <c:pt idx="4">
                  <c:v>2.75E-2</c:v>
                </c:pt>
                <c:pt idx="5">
                  <c:v>2.81E-2</c:v>
                </c:pt>
                <c:pt idx="6">
                  <c:v>2.7199999999999998E-2</c:v>
                </c:pt>
                <c:pt idx="7">
                  <c:v>2.5100000000000001E-2</c:v>
                </c:pt>
                <c:pt idx="8">
                  <c:v>2.3E-2</c:v>
                </c:pt>
                <c:pt idx="9">
                  <c:v>2.1000000000000001E-2</c:v>
                </c:pt>
                <c:pt idx="10">
                  <c:v>1.95E-2</c:v>
                </c:pt>
                <c:pt idx="11">
                  <c:v>1.9099999999999999E-2</c:v>
                </c:pt>
                <c:pt idx="12">
                  <c:v>1.9900000000000001E-2</c:v>
                </c:pt>
                <c:pt idx="13">
                  <c:v>3.0800000000000001E-2</c:v>
                </c:pt>
                <c:pt idx="14">
                  <c:v>3.8699999999999998E-2</c:v>
                </c:pt>
                <c:pt idx="15">
                  <c:v>4.2799999999999998E-2</c:v>
                </c:pt>
                <c:pt idx="16">
                  <c:v>5.0599999999999999E-2</c:v>
                </c:pt>
                <c:pt idx="17">
                  <c:v>6.0900000000000003E-2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4A-4026-949E-4BFE6A6010E9}"/>
            </c:ext>
          </c:extLst>
        </c:ser>
        <c:ser>
          <c:idx val="6"/>
          <c:order val="6"/>
          <c:tx>
            <c:strRef>
              <c:f>工作表1!$N$1</c:f>
              <c:strCache>
                <c:ptCount val="1"/>
                <c:pt idx="0">
                  <c:v>lipid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工作表1!$M$2:$M$202</c:f>
              <c:numCache>
                <c:formatCode>0_);[Red]\(0\)</c:formatCode>
                <c:ptCount val="201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  <c:pt idx="151">
                  <c:v>851</c:v>
                </c:pt>
                <c:pt idx="152">
                  <c:v>852</c:v>
                </c:pt>
                <c:pt idx="153">
                  <c:v>853</c:v>
                </c:pt>
                <c:pt idx="154">
                  <c:v>854</c:v>
                </c:pt>
                <c:pt idx="155">
                  <c:v>855</c:v>
                </c:pt>
                <c:pt idx="156">
                  <c:v>856</c:v>
                </c:pt>
                <c:pt idx="157">
                  <c:v>857</c:v>
                </c:pt>
                <c:pt idx="158">
                  <c:v>858</c:v>
                </c:pt>
                <c:pt idx="159">
                  <c:v>859</c:v>
                </c:pt>
                <c:pt idx="160">
                  <c:v>860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  <c:pt idx="200">
                  <c:v>900</c:v>
                </c:pt>
              </c:numCache>
            </c:numRef>
          </c:xVal>
          <c:yVal>
            <c:numRef>
              <c:f>工作表1!$N$2:$N$202</c:f>
              <c:numCache>
                <c:formatCode>0.00_);[Red]\(0.00\)</c:formatCode>
                <c:ptCount val="201"/>
                <c:pt idx="0">
                  <c:v>0.32300000000000001</c:v>
                </c:pt>
                <c:pt idx="1">
                  <c:v>0.32</c:v>
                </c:pt>
                <c:pt idx="2">
                  <c:v>0.31900000000000001</c:v>
                </c:pt>
                <c:pt idx="3">
                  <c:v>0.32200000000000001</c:v>
                </c:pt>
                <c:pt idx="4">
                  <c:v>0.32600000000000001</c:v>
                </c:pt>
                <c:pt idx="5">
                  <c:v>0.32300000000000001</c:v>
                </c:pt>
                <c:pt idx="6">
                  <c:v>0.318</c:v>
                </c:pt>
                <c:pt idx="7">
                  <c:v>0.313</c:v>
                </c:pt>
                <c:pt idx="8">
                  <c:v>0.31</c:v>
                </c:pt>
                <c:pt idx="9">
                  <c:v>0.311</c:v>
                </c:pt>
                <c:pt idx="10">
                  <c:v>0.315</c:v>
                </c:pt>
                <c:pt idx="11">
                  <c:v>0.32</c:v>
                </c:pt>
                <c:pt idx="12">
                  <c:v>0.32100000000000001</c:v>
                </c:pt>
                <c:pt idx="13">
                  <c:v>0.32</c:v>
                </c:pt>
                <c:pt idx="14">
                  <c:v>0.32100000000000001</c:v>
                </c:pt>
                <c:pt idx="15">
                  <c:v>0.32600000000000001</c:v>
                </c:pt>
                <c:pt idx="16">
                  <c:v>0.33400000000000002</c:v>
                </c:pt>
                <c:pt idx="17">
                  <c:v>0.34300000000000003</c:v>
                </c:pt>
                <c:pt idx="18">
                  <c:v>0.35099999999999998</c:v>
                </c:pt>
                <c:pt idx="19">
                  <c:v>0.35799999999999998</c:v>
                </c:pt>
                <c:pt idx="20">
                  <c:v>0.36699999999999999</c:v>
                </c:pt>
                <c:pt idx="21">
                  <c:v>0.376</c:v>
                </c:pt>
                <c:pt idx="22">
                  <c:v>0.38300000000000001</c:v>
                </c:pt>
                <c:pt idx="23">
                  <c:v>0.39</c:v>
                </c:pt>
                <c:pt idx="24">
                  <c:v>0.40100000000000002</c:v>
                </c:pt>
                <c:pt idx="25">
                  <c:v>0.41499999999999998</c:v>
                </c:pt>
                <c:pt idx="26">
                  <c:v>0.43</c:v>
                </c:pt>
                <c:pt idx="27">
                  <c:v>0.44700000000000001</c:v>
                </c:pt>
                <c:pt idx="28">
                  <c:v>0.46300000000000002</c:v>
                </c:pt>
                <c:pt idx="29">
                  <c:v>0.48</c:v>
                </c:pt>
                <c:pt idx="30">
                  <c:v>0.499</c:v>
                </c:pt>
                <c:pt idx="31">
                  <c:v>0.51600000000000001</c:v>
                </c:pt>
                <c:pt idx="32">
                  <c:v>0.53500000000000003</c:v>
                </c:pt>
                <c:pt idx="33">
                  <c:v>0.55200000000000005</c:v>
                </c:pt>
                <c:pt idx="34">
                  <c:v>0.56399999999999995</c:v>
                </c:pt>
                <c:pt idx="35">
                  <c:v>0.57599999999999996</c:v>
                </c:pt>
                <c:pt idx="36">
                  <c:v>0.58899999999999997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0.63600000000000001</c:v>
                </c:pt>
                <c:pt idx="40">
                  <c:v>0.65400000000000003</c:v>
                </c:pt>
                <c:pt idx="41">
                  <c:v>0.68</c:v>
                </c:pt>
                <c:pt idx="42">
                  <c:v>0.70699999999999996</c:v>
                </c:pt>
                <c:pt idx="43">
                  <c:v>0.73499999999999999</c:v>
                </c:pt>
                <c:pt idx="44">
                  <c:v>0.76800000000000002</c:v>
                </c:pt>
                <c:pt idx="45">
                  <c:v>0.80100000000000005</c:v>
                </c:pt>
                <c:pt idx="46">
                  <c:v>0.83699999999999997</c:v>
                </c:pt>
                <c:pt idx="47">
                  <c:v>0.874</c:v>
                </c:pt>
                <c:pt idx="48">
                  <c:v>0.90800000000000003</c:v>
                </c:pt>
                <c:pt idx="49">
                  <c:v>0.94099999999999995</c:v>
                </c:pt>
                <c:pt idx="50">
                  <c:v>0.97199999999999998</c:v>
                </c:pt>
                <c:pt idx="51">
                  <c:v>1.0009999999999999</c:v>
                </c:pt>
                <c:pt idx="52">
                  <c:v>1.03</c:v>
                </c:pt>
                <c:pt idx="53">
                  <c:v>1.0589999999999999</c:v>
                </c:pt>
                <c:pt idx="54">
                  <c:v>1.089</c:v>
                </c:pt>
                <c:pt idx="55">
                  <c:v>1.1200000000000001</c:v>
                </c:pt>
                <c:pt idx="56">
                  <c:v>1.155</c:v>
                </c:pt>
                <c:pt idx="57">
                  <c:v>1.19</c:v>
                </c:pt>
                <c:pt idx="58">
                  <c:v>1.2270000000000001</c:v>
                </c:pt>
                <c:pt idx="59">
                  <c:v>1.258</c:v>
                </c:pt>
                <c:pt idx="60">
                  <c:v>1.278</c:v>
                </c:pt>
                <c:pt idx="61">
                  <c:v>1.2889999999999999</c:v>
                </c:pt>
                <c:pt idx="62">
                  <c:v>1.29</c:v>
                </c:pt>
                <c:pt idx="63">
                  <c:v>1.2729999999999999</c:v>
                </c:pt>
                <c:pt idx="64">
                  <c:v>1.2490000000000001</c:v>
                </c:pt>
                <c:pt idx="65">
                  <c:v>1.206</c:v>
                </c:pt>
                <c:pt idx="66">
                  <c:v>1.153</c:v>
                </c:pt>
                <c:pt idx="67">
                  <c:v>1.089</c:v>
                </c:pt>
                <c:pt idx="68">
                  <c:v>1.0209999999999999</c:v>
                </c:pt>
                <c:pt idx="69">
                  <c:v>0.94799999999999995</c:v>
                </c:pt>
                <c:pt idx="70">
                  <c:v>0.871</c:v>
                </c:pt>
                <c:pt idx="71">
                  <c:v>0.79300000000000004</c:v>
                </c:pt>
                <c:pt idx="72">
                  <c:v>0.71899999999999997</c:v>
                </c:pt>
                <c:pt idx="73">
                  <c:v>0.65300000000000002</c:v>
                </c:pt>
                <c:pt idx="74">
                  <c:v>0.59599999999999997</c:v>
                </c:pt>
                <c:pt idx="75">
                  <c:v>0.55300000000000005</c:v>
                </c:pt>
                <c:pt idx="76">
                  <c:v>0.51500000000000001</c:v>
                </c:pt>
                <c:pt idx="77">
                  <c:v>0.48099999999999998</c:v>
                </c:pt>
                <c:pt idx="78">
                  <c:v>0.45100000000000001</c:v>
                </c:pt>
                <c:pt idx="79">
                  <c:v>0.42599999999999999</c:v>
                </c:pt>
                <c:pt idx="80">
                  <c:v>0.40899999999999997</c:v>
                </c:pt>
                <c:pt idx="81">
                  <c:v>0.39100000000000001</c:v>
                </c:pt>
                <c:pt idx="82">
                  <c:v>0.378</c:v>
                </c:pt>
                <c:pt idx="83">
                  <c:v>0.36599999999999999</c:v>
                </c:pt>
                <c:pt idx="84">
                  <c:v>0.36</c:v>
                </c:pt>
                <c:pt idx="85">
                  <c:v>0.35699999999999998</c:v>
                </c:pt>
                <c:pt idx="86">
                  <c:v>0.35499999999999998</c:v>
                </c:pt>
                <c:pt idx="87">
                  <c:v>0.35299999999999998</c:v>
                </c:pt>
                <c:pt idx="88">
                  <c:v>0.34899999999999998</c:v>
                </c:pt>
                <c:pt idx="89">
                  <c:v>0.34599999999999997</c:v>
                </c:pt>
                <c:pt idx="90">
                  <c:v>0.34599999999999997</c:v>
                </c:pt>
                <c:pt idx="91">
                  <c:v>0.34699999999999998</c:v>
                </c:pt>
                <c:pt idx="92">
                  <c:v>0.34699999999999998</c:v>
                </c:pt>
                <c:pt idx="93">
                  <c:v>0.34699999999999998</c:v>
                </c:pt>
                <c:pt idx="94">
                  <c:v>0.35199999999999998</c:v>
                </c:pt>
                <c:pt idx="95">
                  <c:v>0.35899999999999999</c:v>
                </c:pt>
                <c:pt idx="96">
                  <c:v>0.36899999999999999</c:v>
                </c:pt>
                <c:pt idx="97">
                  <c:v>0.379</c:v>
                </c:pt>
                <c:pt idx="98">
                  <c:v>0.38700000000000001</c:v>
                </c:pt>
                <c:pt idx="99">
                  <c:v>0.39300000000000002</c:v>
                </c:pt>
                <c:pt idx="100">
                  <c:v>0.40300000000000002</c:v>
                </c:pt>
                <c:pt idx="101">
                  <c:v>0.41299999999999998</c:v>
                </c:pt>
                <c:pt idx="102">
                  <c:v>0.42399999999999999</c:v>
                </c:pt>
                <c:pt idx="103">
                  <c:v>0.434</c:v>
                </c:pt>
                <c:pt idx="104">
                  <c:v>0.442</c:v>
                </c:pt>
                <c:pt idx="105">
                  <c:v>0.45400000000000001</c:v>
                </c:pt>
                <c:pt idx="106">
                  <c:v>0.46700000000000003</c:v>
                </c:pt>
                <c:pt idx="107">
                  <c:v>0.48199999999999998</c:v>
                </c:pt>
                <c:pt idx="108">
                  <c:v>0.497</c:v>
                </c:pt>
                <c:pt idx="109">
                  <c:v>0.51100000000000001</c:v>
                </c:pt>
                <c:pt idx="110">
                  <c:v>0.52700000000000002</c:v>
                </c:pt>
                <c:pt idx="111">
                  <c:v>0.54700000000000004</c:v>
                </c:pt>
                <c:pt idx="112">
                  <c:v>0.56699999999999995</c:v>
                </c:pt>
                <c:pt idx="113">
                  <c:v>0.58299999999999996</c:v>
                </c:pt>
                <c:pt idx="114">
                  <c:v>0.59399999999999997</c:v>
                </c:pt>
                <c:pt idx="115">
                  <c:v>0.60299999999999998</c:v>
                </c:pt>
                <c:pt idx="116">
                  <c:v>0.61499999999999999</c:v>
                </c:pt>
                <c:pt idx="117">
                  <c:v>0.63300000000000001</c:v>
                </c:pt>
                <c:pt idx="118">
                  <c:v>0.65400000000000003</c:v>
                </c:pt>
                <c:pt idx="119">
                  <c:v>0.67400000000000004</c:v>
                </c:pt>
                <c:pt idx="120">
                  <c:v>0.69099999999999995</c:v>
                </c:pt>
                <c:pt idx="121">
                  <c:v>0.70799999999999996</c:v>
                </c:pt>
                <c:pt idx="122">
                  <c:v>0.72399999999999998</c:v>
                </c:pt>
                <c:pt idx="123">
                  <c:v>0.74</c:v>
                </c:pt>
                <c:pt idx="124">
                  <c:v>0.75800000000000001</c:v>
                </c:pt>
                <c:pt idx="125">
                  <c:v>0.77500000000000002</c:v>
                </c:pt>
                <c:pt idx="126">
                  <c:v>0.78600000000000003</c:v>
                </c:pt>
                <c:pt idx="127">
                  <c:v>0.79600000000000004</c:v>
                </c:pt>
                <c:pt idx="128">
                  <c:v>0.79900000000000004</c:v>
                </c:pt>
                <c:pt idx="129">
                  <c:v>0.80200000000000005</c:v>
                </c:pt>
                <c:pt idx="130">
                  <c:v>0.80300000000000005</c:v>
                </c:pt>
                <c:pt idx="131">
                  <c:v>0.80300000000000005</c:v>
                </c:pt>
                <c:pt idx="132">
                  <c:v>0.80100000000000005</c:v>
                </c:pt>
                <c:pt idx="133">
                  <c:v>0.79400000000000004</c:v>
                </c:pt>
                <c:pt idx="134">
                  <c:v>0.78500000000000003</c:v>
                </c:pt>
                <c:pt idx="135">
                  <c:v>0.77500000000000002</c:v>
                </c:pt>
                <c:pt idx="136">
                  <c:v>0.76400000000000001</c:v>
                </c:pt>
                <c:pt idx="137">
                  <c:v>0.75700000000000001</c:v>
                </c:pt>
                <c:pt idx="138">
                  <c:v>0.751</c:v>
                </c:pt>
                <c:pt idx="139">
                  <c:v>0.73899999999999999</c:v>
                </c:pt>
                <c:pt idx="140">
                  <c:v>0.72599999999999998</c:v>
                </c:pt>
                <c:pt idx="141">
                  <c:v>0.71499999999999997</c:v>
                </c:pt>
                <c:pt idx="142">
                  <c:v>0.70299999999999996</c:v>
                </c:pt>
                <c:pt idx="143">
                  <c:v>0.69199999999999995</c:v>
                </c:pt>
                <c:pt idx="144">
                  <c:v>0.68500000000000005</c:v>
                </c:pt>
                <c:pt idx="145">
                  <c:v>0.67800000000000005</c:v>
                </c:pt>
                <c:pt idx="146">
                  <c:v>0.66900000000000004</c:v>
                </c:pt>
                <c:pt idx="147">
                  <c:v>0.66100000000000003</c:v>
                </c:pt>
                <c:pt idx="148">
                  <c:v>0.65100000000000002</c:v>
                </c:pt>
                <c:pt idx="149">
                  <c:v>0.64300000000000002</c:v>
                </c:pt>
                <c:pt idx="150">
                  <c:v>0.63700000000000001</c:v>
                </c:pt>
                <c:pt idx="151">
                  <c:v>0.63300000000000001</c:v>
                </c:pt>
                <c:pt idx="152">
                  <c:v>0.63200000000000001</c:v>
                </c:pt>
                <c:pt idx="153">
                  <c:v>0.63100000000000001</c:v>
                </c:pt>
                <c:pt idx="154">
                  <c:v>0.63300000000000001</c:v>
                </c:pt>
                <c:pt idx="155">
                  <c:v>0.63900000000000001</c:v>
                </c:pt>
                <c:pt idx="156">
                  <c:v>0.64700000000000002</c:v>
                </c:pt>
                <c:pt idx="157">
                  <c:v>0.65600000000000003</c:v>
                </c:pt>
                <c:pt idx="158">
                  <c:v>0.66200000000000003</c:v>
                </c:pt>
                <c:pt idx="159">
                  <c:v>0.66600000000000004</c:v>
                </c:pt>
                <c:pt idx="160">
                  <c:v>0.67400000000000004</c:v>
                </c:pt>
                <c:pt idx="161">
                  <c:v>0.68</c:v>
                </c:pt>
                <c:pt idx="162">
                  <c:v>0.69</c:v>
                </c:pt>
                <c:pt idx="163">
                  <c:v>0.70499999999999996</c:v>
                </c:pt>
                <c:pt idx="164">
                  <c:v>0.72399999999999998</c:v>
                </c:pt>
                <c:pt idx="165">
                  <c:v>0.751</c:v>
                </c:pt>
                <c:pt idx="166">
                  <c:v>0.78600000000000003</c:v>
                </c:pt>
                <c:pt idx="167">
                  <c:v>0.82199999999999995</c:v>
                </c:pt>
                <c:pt idx="168">
                  <c:v>0.86</c:v>
                </c:pt>
                <c:pt idx="169">
                  <c:v>0.89900000000000002</c:v>
                </c:pt>
                <c:pt idx="170">
                  <c:v>0.93799999999999994</c:v>
                </c:pt>
                <c:pt idx="171">
                  <c:v>0.97899999999999998</c:v>
                </c:pt>
                <c:pt idx="172">
                  <c:v>1.022</c:v>
                </c:pt>
                <c:pt idx="173">
                  <c:v>1.0740000000000001</c:v>
                </c:pt>
                <c:pt idx="174">
                  <c:v>1.133</c:v>
                </c:pt>
                <c:pt idx="175">
                  <c:v>1.198</c:v>
                </c:pt>
                <c:pt idx="176">
                  <c:v>1.264</c:v>
                </c:pt>
                <c:pt idx="177">
                  <c:v>1.345</c:v>
                </c:pt>
                <c:pt idx="178">
                  <c:v>1.43</c:v>
                </c:pt>
                <c:pt idx="179">
                  <c:v>1.5269999999999999</c:v>
                </c:pt>
                <c:pt idx="180">
                  <c:v>1.6359999999999999</c:v>
                </c:pt>
                <c:pt idx="181">
                  <c:v>1.752</c:v>
                </c:pt>
                <c:pt idx="182">
                  <c:v>1.867</c:v>
                </c:pt>
                <c:pt idx="183">
                  <c:v>1.992</c:v>
                </c:pt>
                <c:pt idx="184">
                  <c:v>2.121</c:v>
                </c:pt>
                <c:pt idx="185">
                  <c:v>2.262</c:v>
                </c:pt>
                <c:pt idx="186">
                  <c:v>2.4140000000000001</c:v>
                </c:pt>
                <c:pt idx="187">
                  <c:v>2.581</c:v>
                </c:pt>
                <c:pt idx="188">
                  <c:v>2.754</c:v>
                </c:pt>
                <c:pt idx="189">
                  <c:v>2.9319999999999999</c:v>
                </c:pt>
                <c:pt idx="190">
                  <c:v>3.1160000000000001</c:v>
                </c:pt>
                <c:pt idx="191">
                  <c:v>3.3050000000000002</c:v>
                </c:pt>
                <c:pt idx="192">
                  <c:v>3.4910000000000001</c:v>
                </c:pt>
                <c:pt idx="193">
                  <c:v>3.6739999999999999</c:v>
                </c:pt>
                <c:pt idx="194">
                  <c:v>3.8330000000000002</c:v>
                </c:pt>
                <c:pt idx="195">
                  <c:v>3.9830000000000001</c:v>
                </c:pt>
                <c:pt idx="196">
                  <c:v>4.1210000000000004</c:v>
                </c:pt>
                <c:pt idx="197">
                  <c:v>4.2560000000000002</c:v>
                </c:pt>
                <c:pt idx="198">
                  <c:v>4.3840000000000003</c:v>
                </c:pt>
                <c:pt idx="199">
                  <c:v>4.5060000000000002</c:v>
                </c:pt>
                <c:pt idx="200">
                  <c:v>4.633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C4A-4026-949E-4BFE6A60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304143"/>
        <c:axId val="1261062527"/>
      </c:scatterChart>
      <c:valAx>
        <c:axId val="1261304143"/>
        <c:scaling>
          <c:orientation val="minMax"/>
          <c:max val="9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Wavelength</a:t>
                </a:r>
                <a:r>
                  <a:rPr lang="en-US" altLang="zh-TW" baseline="0"/>
                  <a:t> (nm)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);[Red]\(0\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1062527"/>
        <c:crosses val="autoZero"/>
        <c:crossBetween val="midCat"/>
      </c:valAx>
      <c:valAx>
        <c:axId val="12610625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Absorption</a:t>
                </a:r>
                <a:r>
                  <a:rPr lang="en-US" altLang="zh-TW" baseline="0"/>
                  <a:t> coefficient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1304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Melanan </a:t>
            </a:r>
            <a:r>
              <a:rPr lang="el-GR" altLang="zh-TW"/>
              <a:t>μ</a:t>
            </a:r>
            <a:r>
              <a:rPr lang="en-US" altLang="zh-TW"/>
              <a:t>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mel計算!$D$1</c:f>
              <c:strCache>
                <c:ptCount val="1"/>
                <c:pt idx="0">
                  <c:v>mel*1.3%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mel計算!$A$2:$A$102</c:f>
              <c:numCache>
                <c:formatCode>0_);[Red]\(0\)</c:formatCode>
                <c:ptCount val="101"/>
                <c:pt idx="0">
                  <c:v>700</c:v>
                </c:pt>
                <c:pt idx="1">
                  <c:v>702</c:v>
                </c:pt>
                <c:pt idx="2">
                  <c:v>704</c:v>
                </c:pt>
                <c:pt idx="3">
                  <c:v>706</c:v>
                </c:pt>
                <c:pt idx="4">
                  <c:v>708</c:v>
                </c:pt>
                <c:pt idx="5">
                  <c:v>710</c:v>
                </c:pt>
                <c:pt idx="6">
                  <c:v>712</c:v>
                </c:pt>
                <c:pt idx="7">
                  <c:v>714</c:v>
                </c:pt>
                <c:pt idx="8">
                  <c:v>716</c:v>
                </c:pt>
                <c:pt idx="9">
                  <c:v>718</c:v>
                </c:pt>
                <c:pt idx="10">
                  <c:v>720</c:v>
                </c:pt>
                <c:pt idx="11">
                  <c:v>722</c:v>
                </c:pt>
                <c:pt idx="12">
                  <c:v>724</c:v>
                </c:pt>
                <c:pt idx="13">
                  <c:v>726</c:v>
                </c:pt>
                <c:pt idx="14">
                  <c:v>728</c:v>
                </c:pt>
                <c:pt idx="15">
                  <c:v>730</c:v>
                </c:pt>
                <c:pt idx="16">
                  <c:v>732</c:v>
                </c:pt>
                <c:pt idx="17">
                  <c:v>734</c:v>
                </c:pt>
                <c:pt idx="18">
                  <c:v>736</c:v>
                </c:pt>
                <c:pt idx="19">
                  <c:v>738</c:v>
                </c:pt>
                <c:pt idx="20">
                  <c:v>740</c:v>
                </c:pt>
                <c:pt idx="21">
                  <c:v>742</c:v>
                </c:pt>
                <c:pt idx="22">
                  <c:v>744</c:v>
                </c:pt>
                <c:pt idx="23">
                  <c:v>746</c:v>
                </c:pt>
                <c:pt idx="24">
                  <c:v>748</c:v>
                </c:pt>
                <c:pt idx="25">
                  <c:v>750</c:v>
                </c:pt>
                <c:pt idx="26">
                  <c:v>752</c:v>
                </c:pt>
                <c:pt idx="27">
                  <c:v>754</c:v>
                </c:pt>
                <c:pt idx="28">
                  <c:v>756</c:v>
                </c:pt>
                <c:pt idx="29">
                  <c:v>758</c:v>
                </c:pt>
                <c:pt idx="30">
                  <c:v>760</c:v>
                </c:pt>
                <c:pt idx="31">
                  <c:v>762</c:v>
                </c:pt>
                <c:pt idx="32">
                  <c:v>764</c:v>
                </c:pt>
                <c:pt idx="33">
                  <c:v>766</c:v>
                </c:pt>
                <c:pt idx="34">
                  <c:v>768</c:v>
                </c:pt>
                <c:pt idx="35">
                  <c:v>770</c:v>
                </c:pt>
                <c:pt idx="36">
                  <c:v>772</c:v>
                </c:pt>
                <c:pt idx="37">
                  <c:v>774</c:v>
                </c:pt>
                <c:pt idx="38">
                  <c:v>776</c:v>
                </c:pt>
                <c:pt idx="39">
                  <c:v>778</c:v>
                </c:pt>
                <c:pt idx="40">
                  <c:v>780</c:v>
                </c:pt>
                <c:pt idx="41">
                  <c:v>782</c:v>
                </c:pt>
                <c:pt idx="42">
                  <c:v>784</c:v>
                </c:pt>
                <c:pt idx="43">
                  <c:v>786</c:v>
                </c:pt>
                <c:pt idx="44">
                  <c:v>788</c:v>
                </c:pt>
                <c:pt idx="45">
                  <c:v>790</c:v>
                </c:pt>
                <c:pt idx="46">
                  <c:v>792</c:v>
                </c:pt>
                <c:pt idx="47">
                  <c:v>794</c:v>
                </c:pt>
                <c:pt idx="48">
                  <c:v>796</c:v>
                </c:pt>
                <c:pt idx="49">
                  <c:v>798</c:v>
                </c:pt>
                <c:pt idx="50">
                  <c:v>800</c:v>
                </c:pt>
                <c:pt idx="51">
                  <c:v>802</c:v>
                </c:pt>
                <c:pt idx="52">
                  <c:v>804</c:v>
                </c:pt>
                <c:pt idx="53">
                  <c:v>806</c:v>
                </c:pt>
                <c:pt idx="54">
                  <c:v>808</c:v>
                </c:pt>
                <c:pt idx="55">
                  <c:v>810</c:v>
                </c:pt>
                <c:pt idx="56">
                  <c:v>812</c:v>
                </c:pt>
                <c:pt idx="57">
                  <c:v>814</c:v>
                </c:pt>
                <c:pt idx="58">
                  <c:v>816</c:v>
                </c:pt>
                <c:pt idx="59">
                  <c:v>818</c:v>
                </c:pt>
                <c:pt idx="60">
                  <c:v>820</c:v>
                </c:pt>
                <c:pt idx="61">
                  <c:v>822</c:v>
                </c:pt>
                <c:pt idx="62">
                  <c:v>824</c:v>
                </c:pt>
                <c:pt idx="63">
                  <c:v>826</c:v>
                </c:pt>
                <c:pt idx="64">
                  <c:v>828</c:v>
                </c:pt>
                <c:pt idx="65">
                  <c:v>830</c:v>
                </c:pt>
                <c:pt idx="66">
                  <c:v>832</c:v>
                </c:pt>
                <c:pt idx="67">
                  <c:v>834</c:v>
                </c:pt>
                <c:pt idx="68">
                  <c:v>836</c:v>
                </c:pt>
                <c:pt idx="69">
                  <c:v>838</c:v>
                </c:pt>
                <c:pt idx="70">
                  <c:v>840</c:v>
                </c:pt>
                <c:pt idx="71">
                  <c:v>842</c:v>
                </c:pt>
                <c:pt idx="72">
                  <c:v>844</c:v>
                </c:pt>
                <c:pt idx="73">
                  <c:v>846</c:v>
                </c:pt>
                <c:pt idx="74">
                  <c:v>848</c:v>
                </c:pt>
                <c:pt idx="75">
                  <c:v>850</c:v>
                </c:pt>
                <c:pt idx="76">
                  <c:v>852</c:v>
                </c:pt>
                <c:pt idx="77">
                  <c:v>854</c:v>
                </c:pt>
                <c:pt idx="78">
                  <c:v>856</c:v>
                </c:pt>
                <c:pt idx="79">
                  <c:v>858</c:v>
                </c:pt>
                <c:pt idx="80">
                  <c:v>860</c:v>
                </c:pt>
                <c:pt idx="81">
                  <c:v>862</c:v>
                </c:pt>
                <c:pt idx="82">
                  <c:v>864</c:v>
                </c:pt>
                <c:pt idx="83">
                  <c:v>866</c:v>
                </c:pt>
                <c:pt idx="84">
                  <c:v>868</c:v>
                </c:pt>
                <c:pt idx="85">
                  <c:v>870</c:v>
                </c:pt>
                <c:pt idx="86">
                  <c:v>872</c:v>
                </c:pt>
                <c:pt idx="87">
                  <c:v>874</c:v>
                </c:pt>
                <c:pt idx="88">
                  <c:v>876</c:v>
                </c:pt>
                <c:pt idx="89">
                  <c:v>878</c:v>
                </c:pt>
                <c:pt idx="90">
                  <c:v>880</c:v>
                </c:pt>
                <c:pt idx="91">
                  <c:v>882</c:v>
                </c:pt>
                <c:pt idx="92">
                  <c:v>884</c:v>
                </c:pt>
                <c:pt idx="93">
                  <c:v>886</c:v>
                </c:pt>
                <c:pt idx="94">
                  <c:v>888</c:v>
                </c:pt>
                <c:pt idx="95">
                  <c:v>890</c:v>
                </c:pt>
                <c:pt idx="96">
                  <c:v>892</c:v>
                </c:pt>
                <c:pt idx="97">
                  <c:v>894</c:v>
                </c:pt>
                <c:pt idx="98">
                  <c:v>896</c:v>
                </c:pt>
                <c:pt idx="99">
                  <c:v>898</c:v>
                </c:pt>
                <c:pt idx="100">
                  <c:v>900</c:v>
                </c:pt>
              </c:numCache>
            </c:numRef>
          </c:cat>
          <c:val>
            <c:numRef>
              <c:f>mel計算!$D$2:$D$102</c:f>
              <c:numCache>
                <c:formatCode>General</c:formatCode>
                <c:ptCount val="101"/>
                <c:pt idx="0">
                  <c:v>2.7762022599999998</c:v>
                </c:pt>
                <c:pt idx="1">
                  <c:v>2.7487746</c:v>
                </c:pt>
                <c:pt idx="2">
                  <c:v>2.7216948199999997</c:v>
                </c:pt>
                <c:pt idx="3">
                  <c:v>2.6949574599999999</c:v>
                </c:pt>
                <c:pt idx="4">
                  <c:v>2.6685573199999997</c:v>
                </c:pt>
                <c:pt idx="5">
                  <c:v>2.6424892</c:v>
                </c:pt>
                <c:pt idx="6">
                  <c:v>2.6167480299999997</c:v>
                </c:pt>
                <c:pt idx="7">
                  <c:v>2.5913286099999997</c:v>
                </c:pt>
                <c:pt idx="8">
                  <c:v>2.5662263899999997</c:v>
                </c:pt>
                <c:pt idx="9">
                  <c:v>2.5414361699999999</c:v>
                </c:pt>
                <c:pt idx="10">
                  <c:v>2.5169533999999998</c:v>
                </c:pt>
                <c:pt idx="11">
                  <c:v>2.49277353</c:v>
                </c:pt>
                <c:pt idx="12">
                  <c:v>2.4688918799999997</c:v>
                </c:pt>
                <c:pt idx="13">
                  <c:v>2.4453038999999999</c:v>
                </c:pt>
                <c:pt idx="14">
                  <c:v>2.4220051699999998</c:v>
                </c:pt>
                <c:pt idx="15">
                  <c:v>2.39899153</c:v>
                </c:pt>
                <c:pt idx="16">
                  <c:v>2.3762586899999998</c:v>
                </c:pt>
                <c:pt idx="17">
                  <c:v>2.35380236</c:v>
                </c:pt>
                <c:pt idx="18">
                  <c:v>2.3316183799999997</c:v>
                </c:pt>
                <c:pt idx="19">
                  <c:v>2.3097029799999995</c:v>
                </c:pt>
                <c:pt idx="20">
                  <c:v>2.288052</c:v>
                </c:pt>
                <c:pt idx="21">
                  <c:v>2.2666615399999999</c:v>
                </c:pt>
                <c:pt idx="22">
                  <c:v>2.24552796</c:v>
                </c:pt>
                <c:pt idx="23">
                  <c:v>2.22464723</c:v>
                </c:pt>
                <c:pt idx="24">
                  <c:v>2.2040158399999998</c:v>
                </c:pt>
                <c:pt idx="25">
                  <c:v>2.1836301499999999</c:v>
                </c:pt>
                <c:pt idx="26">
                  <c:v>2.1634865200000002</c:v>
                </c:pt>
                <c:pt idx="27">
                  <c:v>2.1435814400000002</c:v>
                </c:pt>
                <c:pt idx="28">
                  <c:v>2.12391153</c:v>
                </c:pt>
                <c:pt idx="29">
                  <c:v>2.1044734099999998</c:v>
                </c:pt>
                <c:pt idx="30">
                  <c:v>2.0852637000000001</c:v>
                </c:pt>
                <c:pt idx="31">
                  <c:v>2.0662790199999996</c:v>
                </c:pt>
                <c:pt idx="32">
                  <c:v>2.0475163799999998</c:v>
                </c:pt>
                <c:pt idx="33">
                  <c:v>2.0289725299999999</c:v>
                </c:pt>
                <c:pt idx="34">
                  <c:v>2.0106442200000001</c:v>
                </c:pt>
                <c:pt idx="35">
                  <c:v>1.99252859</c:v>
                </c:pt>
                <c:pt idx="36">
                  <c:v>1.9746223899999997</c:v>
                </c:pt>
                <c:pt idx="37">
                  <c:v>1.9569230200000001</c:v>
                </c:pt>
                <c:pt idx="38">
                  <c:v>1.9394272299999999</c:v>
                </c:pt>
                <c:pt idx="39">
                  <c:v>1.9221322900000002</c:v>
                </c:pt>
                <c:pt idx="40">
                  <c:v>1.9050354699999998</c:v>
                </c:pt>
                <c:pt idx="41">
                  <c:v>1.88813378</c:v>
                </c:pt>
                <c:pt idx="42">
                  <c:v>1.8714247499999999</c:v>
                </c:pt>
                <c:pt idx="43">
                  <c:v>1.8549056499999999</c:v>
                </c:pt>
                <c:pt idx="44">
                  <c:v>1.83857362</c:v>
                </c:pt>
                <c:pt idx="45">
                  <c:v>1.8224264499999998</c:v>
                </c:pt>
                <c:pt idx="46">
                  <c:v>1.8064612799999999</c:v>
                </c:pt>
                <c:pt idx="47">
                  <c:v>1.7906756399999999</c:v>
                </c:pt>
                <c:pt idx="48">
                  <c:v>1.7750671899999999</c:v>
                </c:pt>
                <c:pt idx="49">
                  <c:v>1.7596334600000001</c:v>
                </c:pt>
                <c:pt idx="50">
                  <c:v>1.7443721099999998</c:v>
                </c:pt>
                <c:pt idx="51">
                  <c:v>1.7292806699999999</c:v>
                </c:pt>
                <c:pt idx="52">
                  <c:v>1.7143568</c:v>
                </c:pt>
                <c:pt idx="53">
                  <c:v>1.6995984199999998</c:v>
                </c:pt>
                <c:pt idx="54">
                  <c:v>1.68500319</c:v>
                </c:pt>
                <c:pt idx="55">
                  <c:v>1.6705688999999999</c:v>
                </c:pt>
                <c:pt idx="56">
                  <c:v>1.6562934699999998</c:v>
                </c:pt>
                <c:pt idx="57">
                  <c:v>1.6421746899999998</c:v>
                </c:pt>
                <c:pt idx="58">
                  <c:v>1.6282103499999998</c:v>
                </c:pt>
                <c:pt idx="59">
                  <c:v>1.6143986299999999</c:v>
                </c:pt>
                <c:pt idx="60">
                  <c:v>1.6007373199999999</c:v>
                </c:pt>
                <c:pt idx="61">
                  <c:v>1.58722447</c:v>
                </c:pt>
                <c:pt idx="62">
                  <c:v>1.5738581300000001</c:v>
                </c:pt>
                <c:pt idx="63">
                  <c:v>1.56063635</c:v>
                </c:pt>
                <c:pt idx="64">
                  <c:v>1.5475571800000001</c:v>
                </c:pt>
                <c:pt idx="65">
                  <c:v>1.5346188000000001</c:v>
                </c:pt>
                <c:pt idx="66">
                  <c:v>1.5218193899999999</c:v>
                </c:pt>
                <c:pt idx="67">
                  <c:v>1.5091569999999999</c:v>
                </c:pt>
                <c:pt idx="68">
                  <c:v>1.49662994</c:v>
                </c:pt>
                <c:pt idx="69">
                  <c:v>1.48423639</c:v>
                </c:pt>
                <c:pt idx="70">
                  <c:v>1.47197479</c:v>
                </c:pt>
                <c:pt idx="71">
                  <c:v>1.45984319</c:v>
                </c:pt>
                <c:pt idx="72">
                  <c:v>1.4478399</c:v>
                </c:pt>
                <c:pt idx="73">
                  <c:v>1.43596349</c:v>
                </c:pt>
                <c:pt idx="74">
                  <c:v>1.4242122699999999</c:v>
                </c:pt>
                <c:pt idx="75">
                  <c:v>1.41258442</c:v>
                </c:pt>
                <c:pt idx="76">
                  <c:v>1.4010785100000001</c:v>
                </c:pt>
                <c:pt idx="77">
                  <c:v>1.38969298</c:v>
                </c:pt>
                <c:pt idx="78">
                  <c:v>1.3784263999999999</c:v>
                </c:pt>
                <c:pt idx="79">
                  <c:v>1.3672769499999999</c:v>
                </c:pt>
                <c:pt idx="80">
                  <c:v>1.35624346</c:v>
                </c:pt>
                <c:pt idx="81">
                  <c:v>1.3453243699999999</c:v>
                </c:pt>
                <c:pt idx="82">
                  <c:v>1.3345179899999999</c:v>
                </c:pt>
                <c:pt idx="83">
                  <c:v>1.32382328</c:v>
                </c:pt>
                <c:pt idx="84">
                  <c:v>1.3132385499999999</c:v>
                </c:pt>
                <c:pt idx="85">
                  <c:v>1.3027626299999999</c:v>
                </c:pt>
                <c:pt idx="86">
                  <c:v>1.2923939209999999</c:v>
                </c:pt>
                <c:pt idx="87">
                  <c:v>1.2821312529999997</c:v>
                </c:pt>
                <c:pt idx="88">
                  <c:v>1.271973274</c:v>
                </c:pt>
                <c:pt idx="89">
                  <c:v>1.2619186449999999</c:v>
                </c:pt>
                <c:pt idx="90">
                  <c:v>1.2519661179999999</c:v>
                </c:pt>
                <c:pt idx="91">
                  <c:v>1.242114406</c:v>
                </c:pt>
                <c:pt idx="92">
                  <c:v>1.2323622609999998</c:v>
                </c:pt>
                <c:pt idx="93">
                  <c:v>1.2227084739999998</c:v>
                </c:pt>
                <c:pt idx="94">
                  <c:v>1.2131518100000001</c:v>
                </c:pt>
                <c:pt idx="95">
                  <c:v>1.2036910989999998</c:v>
                </c:pt>
                <c:pt idx="96">
                  <c:v>1.1943251580000001</c:v>
                </c:pt>
                <c:pt idx="97">
                  <c:v>1.1850528170000001</c:v>
                </c:pt>
                <c:pt idx="98">
                  <c:v>1.1758729449999998</c:v>
                </c:pt>
                <c:pt idx="99">
                  <c:v>1.1667844239999998</c:v>
                </c:pt>
                <c:pt idx="100">
                  <c:v>1.1577861229999999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B-496C-BF7B-FE681A30B64F}"/>
            </c:ext>
          </c:extLst>
        </c:ser>
        <c:ser>
          <c:idx val="1"/>
          <c:order val="1"/>
          <c:tx>
            <c:strRef>
              <c:f>mel計算!$E$1</c:f>
              <c:strCache>
                <c:ptCount val="1"/>
                <c:pt idx="0">
                  <c:v>mel*16%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mel計算!$A$2:$A$102</c:f>
              <c:numCache>
                <c:formatCode>0_);[Red]\(0\)</c:formatCode>
                <c:ptCount val="101"/>
                <c:pt idx="0">
                  <c:v>700</c:v>
                </c:pt>
                <c:pt idx="1">
                  <c:v>702</c:v>
                </c:pt>
                <c:pt idx="2">
                  <c:v>704</c:v>
                </c:pt>
                <c:pt idx="3">
                  <c:v>706</c:v>
                </c:pt>
                <c:pt idx="4">
                  <c:v>708</c:v>
                </c:pt>
                <c:pt idx="5">
                  <c:v>710</c:v>
                </c:pt>
                <c:pt idx="6">
                  <c:v>712</c:v>
                </c:pt>
                <c:pt idx="7">
                  <c:v>714</c:v>
                </c:pt>
                <c:pt idx="8">
                  <c:v>716</c:v>
                </c:pt>
                <c:pt idx="9">
                  <c:v>718</c:v>
                </c:pt>
                <c:pt idx="10">
                  <c:v>720</c:v>
                </c:pt>
                <c:pt idx="11">
                  <c:v>722</c:v>
                </c:pt>
                <c:pt idx="12">
                  <c:v>724</c:v>
                </c:pt>
                <c:pt idx="13">
                  <c:v>726</c:v>
                </c:pt>
                <c:pt idx="14">
                  <c:v>728</c:v>
                </c:pt>
                <c:pt idx="15">
                  <c:v>730</c:v>
                </c:pt>
                <c:pt idx="16">
                  <c:v>732</c:v>
                </c:pt>
                <c:pt idx="17">
                  <c:v>734</c:v>
                </c:pt>
                <c:pt idx="18">
                  <c:v>736</c:v>
                </c:pt>
                <c:pt idx="19">
                  <c:v>738</c:v>
                </c:pt>
                <c:pt idx="20">
                  <c:v>740</c:v>
                </c:pt>
                <c:pt idx="21">
                  <c:v>742</c:v>
                </c:pt>
                <c:pt idx="22">
                  <c:v>744</c:v>
                </c:pt>
                <c:pt idx="23">
                  <c:v>746</c:v>
                </c:pt>
                <c:pt idx="24">
                  <c:v>748</c:v>
                </c:pt>
                <c:pt idx="25">
                  <c:v>750</c:v>
                </c:pt>
                <c:pt idx="26">
                  <c:v>752</c:v>
                </c:pt>
                <c:pt idx="27">
                  <c:v>754</c:v>
                </c:pt>
                <c:pt idx="28">
                  <c:v>756</c:v>
                </c:pt>
                <c:pt idx="29">
                  <c:v>758</c:v>
                </c:pt>
                <c:pt idx="30">
                  <c:v>760</c:v>
                </c:pt>
                <c:pt idx="31">
                  <c:v>762</c:v>
                </c:pt>
                <c:pt idx="32">
                  <c:v>764</c:v>
                </c:pt>
                <c:pt idx="33">
                  <c:v>766</c:v>
                </c:pt>
                <c:pt idx="34">
                  <c:v>768</c:v>
                </c:pt>
                <c:pt idx="35">
                  <c:v>770</c:v>
                </c:pt>
                <c:pt idx="36">
                  <c:v>772</c:v>
                </c:pt>
                <c:pt idx="37">
                  <c:v>774</c:v>
                </c:pt>
                <c:pt idx="38">
                  <c:v>776</c:v>
                </c:pt>
                <c:pt idx="39">
                  <c:v>778</c:v>
                </c:pt>
                <c:pt idx="40">
                  <c:v>780</c:v>
                </c:pt>
                <c:pt idx="41">
                  <c:v>782</c:v>
                </c:pt>
                <c:pt idx="42">
                  <c:v>784</c:v>
                </c:pt>
                <c:pt idx="43">
                  <c:v>786</c:v>
                </c:pt>
                <c:pt idx="44">
                  <c:v>788</c:v>
                </c:pt>
                <c:pt idx="45">
                  <c:v>790</c:v>
                </c:pt>
                <c:pt idx="46">
                  <c:v>792</c:v>
                </c:pt>
                <c:pt idx="47">
                  <c:v>794</c:v>
                </c:pt>
                <c:pt idx="48">
                  <c:v>796</c:v>
                </c:pt>
                <c:pt idx="49">
                  <c:v>798</c:v>
                </c:pt>
                <c:pt idx="50">
                  <c:v>800</c:v>
                </c:pt>
                <c:pt idx="51">
                  <c:v>802</c:v>
                </c:pt>
                <c:pt idx="52">
                  <c:v>804</c:v>
                </c:pt>
                <c:pt idx="53">
                  <c:v>806</c:v>
                </c:pt>
                <c:pt idx="54">
                  <c:v>808</c:v>
                </c:pt>
                <c:pt idx="55">
                  <c:v>810</c:v>
                </c:pt>
                <c:pt idx="56">
                  <c:v>812</c:v>
                </c:pt>
                <c:pt idx="57">
                  <c:v>814</c:v>
                </c:pt>
                <c:pt idx="58">
                  <c:v>816</c:v>
                </c:pt>
                <c:pt idx="59">
                  <c:v>818</c:v>
                </c:pt>
                <c:pt idx="60">
                  <c:v>820</c:v>
                </c:pt>
                <c:pt idx="61">
                  <c:v>822</c:v>
                </c:pt>
                <c:pt idx="62">
                  <c:v>824</c:v>
                </c:pt>
                <c:pt idx="63">
                  <c:v>826</c:v>
                </c:pt>
                <c:pt idx="64">
                  <c:v>828</c:v>
                </c:pt>
                <c:pt idx="65">
                  <c:v>830</c:v>
                </c:pt>
                <c:pt idx="66">
                  <c:v>832</c:v>
                </c:pt>
                <c:pt idx="67">
                  <c:v>834</c:v>
                </c:pt>
                <c:pt idx="68">
                  <c:v>836</c:v>
                </c:pt>
                <c:pt idx="69">
                  <c:v>838</c:v>
                </c:pt>
                <c:pt idx="70">
                  <c:v>840</c:v>
                </c:pt>
                <c:pt idx="71">
                  <c:v>842</c:v>
                </c:pt>
                <c:pt idx="72">
                  <c:v>844</c:v>
                </c:pt>
                <c:pt idx="73">
                  <c:v>846</c:v>
                </c:pt>
                <c:pt idx="74">
                  <c:v>848</c:v>
                </c:pt>
                <c:pt idx="75">
                  <c:v>850</c:v>
                </c:pt>
                <c:pt idx="76">
                  <c:v>852</c:v>
                </c:pt>
                <c:pt idx="77">
                  <c:v>854</c:v>
                </c:pt>
                <c:pt idx="78">
                  <c:v>856</c:v>
                </c:pt>
                <c:pt idx="79">
                  <c:v>858</c:v>
                </c:pt>
                <c:pt idx="80">
                  <c:v>860</c:v>
                </c:pt>
                <c:pt idx="81">
                  <c:v>862</c:v>
                </c:pt>
                <c:pt idx="82">
                  <c:v>864</c:v>
                </c:pt>
                <c:pt idx="83">
                  <c:v>866</c:v>
                </c:pt>
                <c:pt idx="84">
                  <c:v>868</c:v>
                </c:pt>
                <c:pt idx="85">
                  <c:v>870</c:v>
                </c:pt>
                <c:pt idx="86">
                  <c:v>872</c:v>
                </c:pt>
                <c:pt idx="87">
                  <c:v>874</c:v>
                </c:pt>
                <c:pt idx="88">
                  <c:v>876</c:v>
                </c:pt>
                <c:pt idx="89">
                  <c:v>878</c:v>
                </c:pt>
                <c:pt idx="90">
                  <c:v>880</c:v>
                </c:pt>
                <c:pt idx="91">
                  <c:v>882</c:v>
                </c:pt>
                <c:pt idx="92">
                  <c:v>884</c:v>
                </c:pt>
                <c:pt idx="93">
                  <c:v>886</c:v>
                </c:pt>
                <c:pt idx="94">
                  <c:v>888</c:v>
                </c:pt>
                <c:pt idx="95">
                  <c:v>890</c:v>
                </c:pt>
                <c:pt idx="96">
                  <c:v>892</c:v>
                </c:pt>
                <c:pt idx="97">
                  <c:v>894</c:v>
                </c:pt>
                <c:pt idx="98">
                  <c:v>896</c:v>
                </c:pt>
                <c:pt idx="99">
                  <c:v>898</c:v>
                </c:pt>
                <c:pt idx="100">
                  <c:v>900</c:v>
                </c:pt>
              </c:numCache>
            </c:numRef>
          </c:cat>
          <c:val>
            <c:numRef>
              <c:f>mel計算!$E$2:$E$102</c:f>
              <c:numCache>
                <c:formatCode>General</c:formatCode>
                <c:ptCount val="101"/>
                <c:pt idx="0">
                  <c:v>34.168643200000005</c:v>
                </c:pt>
                <c:pt idx="1">
                  <c:v>33.831071999999999</c:v>
                </c:pt>
                <c:pt idx="2">
                  <c:v>33.497782399999998</c:v>
                </c:pt>
                <c:pt idx="3">
                  <c:v>33.1687072</c:v>
                </c:pt>
                <c:pt idx="4">
                  <c:v>32.843782400000002</c:v>
                </c:pt>
                <c:pt idx="5">
                  <c:v>32.522944000000003</c:v>
                </c:pt>
                <c:pt idx="6">
                  <c:v>32.206129599999997</c:v>
                </c:pt>
                <c:pt idx="7">
                  <c:v>31.893275199999998</c:v>
                </c:pt>
                <c:pt idx="8">
                  <c:v>31.584324800000001</c:v>
                </c:pt>
                <c:pt idx="9">
                  <c:v>31.279214400000001</c:v>
                </c:pt>
                <c:pt idx="10">
                  <c:v>30.977888</c:v>
                </c:pt>
                <c:pt idx="11">
                  <c:v>30.680289600000002</c:v>
                </c:pt>
                <c:pt idx="12">
                  <c:v>30.386361600000001</c:v>
                </c:pt>
                <c:pt idx="13">
                  <c:v>30.096048</c:v>
                </c:pt>
                <c:pt idx="14">
                  <c:v>29.809294399999999</c:v>
                </c:pt>
                <c:pt idx="15">
                  <c:v>29.5260496</c:v>
                </c:pt>
                <c:pt idx="16">
                  <c:v>29.246260800000002</c:v>
                </c:pt>
                <c:pt idx="17">
                  <c:v>28.969875200000001</c:v>
                </c:pt>
                <c:pt idx="18">
                  <c:v>28.696841599999999</c:v>
                </c:pt>
                <c:pt idx="19">
                  <c:v>28.427113599999998</c:v>
                </c:pt>
                <c:pt idx="20">
                  <c:v>28.160640000000001</c:v>
                </c:pt>
                <c:pt idx="21">
                  <c:v>27.897372799999999</c:v>
                </c:pt>
                <c:pt idx="22">
                  <c:v>27.6372672</c:v>
                </c:pt>
                <c:pt idx="23">
                  <c:v>27.380273600000002</c:v>
                </c:pt>
                <c:pt idx="24">
                  <c:v>27.126348800000002</c:v>
                </c:pt>
                <c:pt idx="25">
                  <c:v>26.875448000000002</c:v>
                </c:pt>
                <c:pt idx="26">
                  <c:v>26.627526400000001</c:v>
                </c:pt>
                <c:pt idx="27">
                  <c:v>26.382540800000001</c:v>
                </c:pt>
                <c:pt idx="28">
                  <c:v>26.140449600000004</c:v>
                </c:pt>
                <c:pt idx="29">
                  <c:v>25.901211199999999</c:v>
                </c:pt>
                <c:pt idx="30">
                  <c:v>25.664784000000001</c:v>
                </c:pt>
                <c:pt idx="31">
                  <c:v>25.4311264</c:v>
                </c:pt>
                <c:pt idx="32">
                  <c:v>25.2002016</c:v>
                </c:pt>
                <c:pt idx="33">
                  <c:v>24.971969600000001</c:v>
                </c:pt>
                <c:pt idx="34">
                  <c:v>24.746390399999999</c:v>
                </c:pt>
                <c:pt idx="35">
                  <c:v>24.523428800000001</c:v>
                </c:pt>
                <c:pt idx="36">
                  <c:v>24.303044799999999</c:v>
                </c:pt>
                <c:pt idx="37">
                  <c:v>24.085206400000004</c:v>
                </c:pt>
                <c:pt idx="38">
                  <c:v>23.869873600000002</c:v>
                </c:pt>
                <c:pt idx="39">
                  <c:v>23.657012800000004</c:v>
                </c:pt>
                <c:pt idx="40">
                  <c:v>23.446590400000002</c:v>
                </c:pt>
                <c:pt idx="41">
                  <c:v>23.238569600000002</c:v>
                </c:pt>
                <c:pt idx="42">
                  <c:v>23.032920000000001</c:v>
                </c:pt>
                <c:pt idx="43">
                  <c:v>22.829608</c:v>
                </c:pt>
                <c:pt idx="44">
                  <c:v>22.628598400000001</c:v>
                </c:pt>
                <c:pt idx="45">
                  <c:v>22.429863999999998</c:v>
                </c:pt>
                <c:pt idx="46">
                  <c:v>22.2333696</c:v>
                </c:pt>
                <c:pt idx="47">
                  <c:v>22.039084800000001</c:v>
                </c:pt>
                <c:pt idx="48">
                  <c:v>21.846980800000001</c:v>
                </c:pt>
                <c:pt idx="49">
                  <c:v>21.657027200000002</c:v>
                </c:pt>
                <c:pt idx="50">
                  <c:v>21.469195199999998</c:v>
                </c:pt>
                <c:pt idx="51">
                  <c:v>21.2834544</c:v>
                </c:pt>
                <c:pt idx="52">
                  <c:v>21.099776000000002</c:v>
                </c:pt>
                <c:pt idx="53">
                  <c:v>20.9181344</c:v>
                </c:pt>
                <c:pt idx="54">
                  <c:v>20.738500800000001</c:v>
                </c:pt>
                <c:pt idx="55">
                  <c:v>20.560848</c:v>
                </c:pt>
                <c:pt idx="56">
                  <c:v>20.385150400000001</c:v>
                </c:pt>
                <c:pt idx="57">
                  <c:v>20.211380800000001</c:v>
                </c:pt>
                <c:pt idx="58">
                  <c:v>20.039511999999998</c:v>
                </c:pt>
                <c:pt idx="59">
                  <c:v>19.869521600000002</c:v>
                </c:pt>
                <c:pt idx="60">
                  <c:v>19.7013824</c:v>
                </c:pt>
                <c:pt idx="61">
                  <c:v>19.535070399999999</c:v>
                </c:pt>
                <c:pt idx="62">
                  <c:v>19.370561600000002</c:v>
                </c:pt>
                <c:pt idx="63">
                  <c:v>19.207832</c:v>
                </c:pt>
                <c:pt idx="64">
                  <c:v>19.046857600000003</c:v>
                </c:pt>
                <c:pt idx="65">
                  <c:v>18.887616000000001</c:v>
                </c:pt>
                <c:pt idx="66">
                  <c:v>18.7300848</c:v>
                </c:pt>
                <c:pt idx="67">
                  <c:v>18.57424</c:v>
                </c:pt>
                <c:pt idx="68">
                  <c:v>18.420060800000002</c:v>
                </c:pt>
                <c:pt idx="69">
                  <c:v>18.2675248</c:v>
                </c:pt>
                <c:pt idx="70">
                  <c:v>18.116612800000002</c:v>
                </c:pt>
                <c:pt idx="71">
                  <c:v>17.9673008</c:v>
                </c:pt>
                <c:pt idx="72">
                  <c:v>17.819568</c:v>
                </c:pt>
                <c:pt idx="73">
                  <c:v>17.673396800000003</c:v>
                </c:pt>
                <c:pt idx="74">
                  <c:v>17.528766399999999</c:v>
                </c:pt>
                <c:pt idx="75">
                  <c:v>17.3856544</c:v>
                </c:pt>
                <c:pt idx="76">
                  <c:v>17.2440432</c:v>
                </c:pt>
                <c:pt idx="77">
                  <c:v>17.103913600000002</c:v>
                </c:pt>
                <c:pt idx="78">
                  <c:v>16.965247999999999</c:v>
                </c:pt>
                <c:pt idx="79">
                  <c:v>16.828023999999999</c:v>
                </c:pt>
                <c:pt idx="80">
                  <c:v>16.692227200000001</c:v>
                </c:pt>
                <c:pt idx="81">
                  <c:v>16.557838400000001</c:v>
                </c:pt>
                <c:pt idx="82">
                  <c:v>16.424836800000001</c:v>
                </c:pt>
                <c:pt idx="83">
                  <c:v>16.293209600000001</c:v>
                </c:pt>
                <c:pt idx="84">
                  <c:v>16.162935999999998</c:v>
                </c:pt>
                <c:pt idx="85">
                  <c:v>16.0340016</c:v>
                </c:pt>
                <c:pt idx="86">
                  <c:v>15.90638672</c:v>
                </c:pt>
                <c:pt idx="87">
                  <c:v>15.780076959999999</c:v>
                </c:pt>
                <c:pt idx="88">
                  <c:v>15.65505568</c:v>
                </c:pt>
                <c:pt idx="89">
                  <c:v>15.531306400000002</c:v>
                </c:pt>
                <c:pt idx="90">
                  <c:v>15.408813760000001</c:v>
                </c:pt>
                <c:pt idx="91">
                  <c:v>15.287561920000002</c:v>
                </c:pt>
                <c:pt idx="92">
                  <c:v>15.167535519999999</c:v>
                </c:pt>
                <c:pt idx="93">
                  <c:v>15.04871968</c:v>
                </c:pt>
                <c:pt idx="94">
                  <c:v>14.931099200000002</c:v>
                </c:pt>
                <c:pt idx="95">
                  <c:v>14.81465968</c:v>
                </c:pt>
                <c:pt idx="96">
                  <c:v>14.699386560000001</c:v>
                </c:pt>
                <c:pt idx="97">
                  <c:v>14.585265440000001</c:v>
                </c:pt>
                <c:pt idx="98">
                  <c:v>14.472282399999999</c:v>
                </c:pt>
                <c:pt idx="99">
                  <c:v>14.360423679999998</c:v>
                </c:pt>
                <c:pt idx="100">
                  <c:v>14.249675360000001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B-496C-BF7B-FE681A30B64F}"/>
            </c:ext>
          </c:extLst>
        </c:ser>
        <c:ser>
          <c:idx val="2"/>
          <c:order val="2"/>
          <c:tx>
            <c:strRef>
              <c:f>mel計算!$F$1</c:f>
              <c:strCache>
                <c:ptCount val="1"/>
                <c:pt idx="0">
                  <c:v>mel*43%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mel計算!$A$2:$A$102</c:f>
              <c:numCache>
                <c:formatCode>0_);[Red]\(0\)</c:formatCode>
                <c:ptCount val="101"/>
                <c:pt idx="0">
                  <c:v>700</c:v>
                </c:pt>
                <c:pt idx="1">
                  <c:v>702</c:v>
                </c:pt>
                <c:pt idx="2">
                  <c:v>704</c:v>
                </c:pt>
                <c:pt idx="3">
                  <c:v>706</c:v>
                </c:pt>
                <c:pt idx="4">
                  <c:v>708</c:v>
                </c:pt>
                <c:pt idx="5">
                  <c:v>710</c:v>
                </c:pt>
                <c:pt idx="6">
                  <c:v>712</c:v>
                </c:pt>
                <c:pt idx="7">
                  <c:v>714</c:v>
                </c:pt>
                <c:pt idx="8">
                  <c:v>716</c:v>
                </c:pt>
                <c:pt idx="9">
                  <c:v>718</c:v>
                </c:pt>
                <c:pt idx="10">
                  <c:v>720</c:v>
                </c:pt>
                <c:pt idx="11">
                  <c:v>722</c:v>
                </c:pt>
                <c:pt idx="12">
                  <c:v>724</c:v>
                </c:pt>
                <c:pt idx="13">
                  <c:v>726</c:v>
                </c:pt>
                <c:pt idx="14">
                  <c:v>728</c:v>
                </c:pt>
                <c:pt idx="15">
                  <c:v>730</c:v>
                </c:pt>
                <c:pt idx="16">
                  <c:v>732</c:v>
                </c:pt>
                <c:pt idx="17">
                  <c:v>734</c:v>
                </c:pt>
                <c:pt idx="18">
                  <c:v>736</c:v>
                </c:pt>
                <c:pt idx="19">
                  <c:v>738</c:v>
                </c:pt>
                <c:pt idx="20">
                  <c:v>740</c:v>
                </c:pt>
                <c:pt idx="21">
                  <c:v>742</c:v>
                </c:pt>
                <c:pt idx="22">
                  <c:v>744</c:v>
                </c:pt>
                <c:pt idx="23">
                  <c:v>746</c:v>
                </c:pt>
                <c:pt idx="24">
                  <c:v>748</c:v>
                </c:pt>
                <c:pt idx="25">
                  <c:v>750</c:v>
                </c:pt>
                <c:pt idx="26">
                  <c:v>752</c:v>
                </c:pt>
                <c:pt idx="27">
                  <c:v>754</c:v>
                </c:pt>
                <c:pt idx="28">
                  <c:v>756</c:v>
                </c:pt>
                <c:pt idx="29">
                  <c:v>758</c:v>
                </c:pt>
                <c:pt idx="30">
                  <c:v>760</c:v>
                </c:pt>
                <c:pt idx="31">
                  <c:v>762</c:v>
                </c:pt>
                <c:pt idx="32">
                  <c:v>764</c:v>
                </c:pt>
                <c:pt idx="33">
                  <c:v>766</c:v>
                </c:pt>
                <c:pt idx="34">
                  <c:v>768</c:v>
                </c:pt>
                <c:pt idx="35">
                  <c:v>770</c:v>
                </c:pt>
                <c:pt idx="36">
                  <c:v>772</c:v>
                </c:pt>
                <c:pt idx="37">
                  <c:v>774</c:v>
                </c:pt>
                <c:pt idx="38">
                  <c:v>776</c:v>
                </c:pt>
                <c:pt idx="39">
                  <c:v>778</c:v>
                </c:pt>
                <c:pt idx="40">
                  <c:v>780</c:v>
                </c:pt>
                <c:pt idx="41">
                  <c:v>782</c:v>
                </c:pt>
                <c:pt idx="42">
                  <c:v>784</c:v>
                </c:pt>
                <c:pt idx="43">
                  <c:v>786</c:v>
                </c:pt>
                <c:pt idx="44">
                  <c:v>788</c:v>
                </c:pt>
                <c:pt idx="45">
                  <c:v>790</c:v>
                </c:pt>
                <c:pt idx="46">
                  <c:v>792</c:v>
                </c:pt>
                <c:pt idx="47">
                  <c:v>794</c:v>
                </c:pt>
                <c:pt idx="48">
                  <c:v>796</c:v>
                </c:pt>
                <c:pt idx="49">
                  <c:v>798</c:v>
                </c:pt>
                <c:pt idx="50">
                  <c:v>800</c:v>
                </c:pt>
                <c:pt idx="51">
                  <c:v>802</c:v>
                </c:pt>
                <c:pt idx="52">
                  <c:v>804</c:v>
                </c:pt>
                <c:pt idx="53">
                  <c:v>806</c:v>
                </c:pt>
                <c:pt idx="54">
                  <c:v>808</c:v>
                </c:pt>
                <c:pt idx="55">
                  <c:v>810</c:v>
                </c:pt>
                <c:pt idx="56">
                  <c:v>812</c:v>
                </c:pt>
                <c:pt idx="57">
                  <c:v>814</c:v>
                </c:pt>
                <c:pt idx="58">
                  <c:v>816</c:v>
                </c:pt>
                <c:pt idx="59">
                  <c:v>818</c:v>
                </c:pt>
                <c:pt idx="60">
                  <c:v>820</c:v>
                </c:pt>
                <c:pt idx="61">
                  <c:v>822</c:v>
                </c:pt>
                <c:pt idx="62">
                  <c:v>824</c:v>
                </c:pt>
                <c:pt idx="63">
                  <c:v>826</c:v>
                </c:pt>
                <c:pt idx="64">
                  <c:v>828</c:v>
                </c:pt>
                <c:pt idx="65">
                  <c:v>830</c:v>
                </c:pt>
                <c:pt idx="66">
                  <c:v>832</c:v>
                </c:pt>
                <c:pt idx="67">
                  <c:v>834</c:v>
                </c:pt>
                <c:pt idx="68">
                  <c:v>836</c:v>
                </c:pt>
                <c:pt idx="69">
                  <c:v>838</c:v>
                </c:pt>
                <c:pt idx="70">
                  <c:v>840</c:v>
                </c:pt>
                <c:pt idx="71">
                  <c:v>842</c:v>
                </c:pt>
                <c:pt idx="72">
                  <c:v>844</c:v>
                </c:pt>
                <c:pt idx="73">
                  <c:v>846</c:v>
                </c:pt>
                <c:pt idx="74">
                  <c:v>848</c:v>
                </c:pt>
                <c:pt idx="75">
                  <c:v>850</c:v>
                </c:pt>
                <c:pt idx="76">
                  <c:v>852</c:v>
                </c:pt>
                <c:pt idx="77">
                  <c:v>854</c:v>
                </c:pt>
                <c:pt idx="78">
                  <c:v>856</c:v>
                </c:pt>
                <c:pt idx="79">
                  <c:v>858</c:v>
                </c:pt>
                <c:pt idx="80">
                  <c:v>860</c:v>
                </c:pt>
                <c:pt idx="81">
                  <c:v>862</c:v>
                </c:pt>
                <c:pt idx="82">
                  <c:v>864</c:v>
                </c:pt>
                <c:pt idx="83">
                  <c:v>866</c:v>
                </c:pt>
                <c:pt idx="84">
                  <c:v>868</c:v>
                </c:pt>
                <c:pt idx="85">
                  <c:v>870</c:v>
                </c:pt>
                <c:pt idx="86">
                  <c:v>872</c:v>
                </c:pt>
                <c:pt idx="87">
                  <c:v>874</c:v>
                </c:pt>
                <c:pt idx="88">
                  <c:v>876</c:v>
                </c:pt>
                <c:pt idx="89">
                  <c:v>878</c:v>
                </c:pt>
                <c:pt idx="90">
                  <c:v>880</c:v>
                </c:pt>
                <c:pt idx="91">
                  <c:v>882</c:v>
                </c:pt>
                <c:pt idx="92">
                  <c:v>884</c:v>
                </c:pt>
                <c:pt idx="93">
                  <c:v>886</c:v>
                </c:pt>
                <c:pt idx="94">
                  <c:v>888</c:v>
                </c:pt>
                <c:pt idx="95">
                  <c:v>890</c:v>
                </c:pt>
                <c:pt idx="96">
                  <c:v>892</c:v>
                </c:pt>
                <c:pt idx="97">
                  <c:v>894</c:v>
                </c:pt>
                <c:pt idx="98">
                  <c:v>896</c:v>
                </c:pt>
                <c:pt idx="99">
                  <c:v>898</c:v>
                </c:pt>
                <c:pt idx="100">
                  <c:v>900</c:v>
                </c:pt>
              </c:numCache>
            </c:numRef>
          </c:cat>
          <c:val>
            <c:numRef>
              <c:f>mel計算!$F$2:$F$102</c:f>
              <c:numCache>
                <c:formatCode>General</c:formatCode>
                <c:ptCount val="101"/>
                <c:pt idx="0">
                  <c:v>91.828228600000003</c:v>
                </c:pt>
                <c:pt idx="1">
                  <c:v>90.921005999999991</c:v>
                </c:pt>
                <c:pt idx="2">
                  <c:v>90.025290200000001</c:v>
                </c:pt>
                <c:pt idx="3">
                  <c:v>89.140900599999995</c:v>
                </c:pt>
                <c:pt idx="4">
                  <c:v>88.267665199999996</c:v>
                </c:pt>
                <c:pt idx="5">
                  <c:v>87.405411999999998</c:v>
                </c:pt>
                <c:pt idx="6">
                  <c:v>86.553973299999996</c:v>
                </c:pt>
                <c:pt idx="7">
                  <c:v>85.713177099999996</c:v>
                </c:pt>
                <c:pt idx="8">
                  <c:v>84.882872899999995</c:v>
                </c:pt>
                <c:pt idx="9">
                  <c:v>84.062888700000002</c:v>
                </c:pt>
                <c:pt idx="10">
                  <c:v>83.253073999999998</c:v>
                </c:pt>
                <c:pt idx="11">
                  <c:v>82.453278300000008</c:v>
                </c:pt>
                <c:pt idx="12">
                  <c:v>81.663346799999999</c:v>
                </c:pt>
                <c:pt idx="13">
                  <c:v>80.883128999999997</c:v>
                </c:pt>
                <c:pt idx="14">
                  <c:v>80.112478699999997</c:v>
                </c:pt>
                <c:pt idx="15">
                  <c:v>79.351258299999998</c:v>
                </c:pt>
                <c:pt idx="16">
                  <c:v>78.599325899999997</c:v>
                </c:pt>
                <c:pt idx="17">
                  <c:v>77.856539600000005</c:v>
                </c:pt>
                <c:pt idx="18">
                  <c:v>77.122761799999992</c:v>
                </c:pt>
                <c:pt idx="19">
                  <c:v>76.397867799999986</c:v>
                </c:pt>
                <c:pt idx="20">
                  <c:v>75.681719999999999</c:v>
                </c:pt>
                <c:pt idx="21">
                  <c:v>74.9741894</c:v>
                </c:pt>
                <c:pt idx="22">
                  <c:v>74.275155600000005</c:v>
                </c:pt>
                <c:pt idx="23">
                  <c:v>73.584485299999997</c:v>
                </c:pt>
                <c:pt idx="24">
                  <c:v>72.902062400000005</c:v>
                </c:pt>
                <c:pt idx="25">
                  <c:v>72.227766500000001</c:v>
                </c:pt>
                <c:pt idx="26">
                  <c:v>71.561477199999999</c:v>
                </c:pt>
                <c:pt idx="27">
                  <c:v>70.903078399999998</c:v>
                </c:pt>
                <c:pt idx="28">
                  <c:v>70.252458300000001</c:v>
                </c:pt>
                <c:pt idx="29">
                  <c:v>69.609505099999993</c:v>
                </c:pt>
                <c:pt idx="30">
                  <c:v>68.974107000000004</c:v>
                </c:pt>
                <c:pt idx="31">
                  <c:v>68.346152199999992</c:v>
                </c:pt>
                <c:pt idx="32">
                  <c:v>67.725541800000002</c:v>
                </c:pt>
                <c:pt idx="33">
                  <c:v>67.112168300000008</c:v>
                </c:pt>
                <c:pt idx="34">
                  <c:v>66.505924199999995</c:v>
                </c:pt>
                <c:pt idx="35">
                  <c:v>65.906714899999997</c:v>
                </c:pt>
                <c:pt idx="36">
                  <c:v>65.3144329</c:v>
                </c:pt>
                <c:pt idx="37">
                  <c:v>64.728992200000008</c:v>
                </c:pt>
                <c:pt idx="38">
                  <c:v>64.150285300000007</c:v>
                </c:pt>
                <c:pt idx="39">
                  <c:v>63.578221900000003</c:v>
                </c:pt>
                <c:pt idx="40">
                  <c:v>63.012711699999997</c:v>
                </c:pt>
                <c:pt idx="41">
                  <c:v>62.4536558</c:v>
                </c:pt>
                <c:pt idx="42">
                  <c:v>61.900972499999995</c:v>
                </c:pt>
                <c:pt idx="43">
                  <c:v>61.354571499999992</c:v>
                </c:pt>
                <c:pt idx="44">
                  <c:v>60.814358200000001</c:v>
                </c:pt>
                <c:pt idx="45">
                  <c:v>60.280259499999993</c:v>
                </c:pt>
                <c:pt idx="46">
                  <c:v>59.752180800000005</c:v>
                </c:pt>
                <c:pt idx="47">
                  <c:v>59.2300404</c:v>
                </c:pt>
                <c:pt idx="48">
                  <c:v>58.713760900000004</c:v>
                </c:pt>
                <c:pt idx="49">
                  <c:v>58.203260600000007</c:v>
                </c:pt>
                <c:pt idx="50">
                  <c:v>57.6984621</c:v>
                </c:pt>
                <c:pt idx="51">
                  <c:v>57.199283700000002</c:v>
                </c:pt>
                <c:pt idx="52">
                  <c:v>56.705648000000004</c:v>
                </c:pt>
                <c:pt idx="53">
                  <c:v>56.217486199999996</c:v>
                </c:pt>
                <c:pt idx="54">
                  <c:v>55.734720900000006</c:v>
                </c:pt>
                <c:pt idx="55">
                  <c:v>55.257279000000004</c:v>
                </c:pt>
                <c:pt idx="56">
                  <c:v>54.785091700000002</c:v>
                </c:pt>
                <c:pt idx="57">
                  <c:v>54.3180859</c:v>
                </c:pt>
                <c:pt idx="58">
                  <c:v>53.856188500000002</c:v>
                </c:pt>
                <c:pt idx="59">
                  <c:v>53.399339300000001</c:v>
                </c:pt>
                <c:pt idx="60">
                  <c:v>52.947465199999996</c:v>
                </c:pt>
                <c:pt idx="61">
                  <c:v>52.500501700000001</c:v>
                </c:pt>
                <c:pt idx="62">
                  <c:v>52.0583843</c:v>
                </c:pt>
                <c:pt idx="63">
                  <c:v>51.621048500000001</c:v>
                </c:pt>
                <c:pt idx="64">
                  <c:v>51.188429800000002</c:v>
                </c:pt>
                <c:pt idx="65">
                  <c:v>50.760468000000003</c:v>
                </c:pt>
                <c:pt idx="66">
                  <c:v>50.337102899999998</c:v>
                </c:pt>
                <c:pt idx="67">
                  <c:v>49.91827</c:v>
                </c:pt>
                <c:pt idx="68">
                  <c:v>49.503913400000002</c:v>
                </c:pt>
                <c:pt idx="69">
                  <c:v>49.093972900000004</c:v>
                </c:pt>
                <c:pt idx="70">
                  <c:v>48.688396900000001</c:v>
                </c:pt>
                <c:pt idx="71">
                  <c:v>48.287120899999998</c:v>
                </c:pt>
                <c:pt idx="72">
                  <c:v>47.890088999999996</c:v>
                </c:pt>
                <c:pt idx="73">
                  <c:v>47.497253899999997</c:v>
                </c:pt>
                <c:pt idx="74">
                  <c:v>47.108559700000001</c:v>
                </c:pt>
                <c:pt idx="75">
                  <c:v>46.7239462</c:v>
                </c:pt>
                <c:pt idx="76">
                  <c:v>46.343366100000004</c:v>
                </c:pt>
                <c:pt idx="77">
                  <c:v>45.9667678</c:v>
                </c:pt>
                <c:pt idx="78">
                  <c:v>45.594103999999994</c:v>
                </c:pt>
                <c:pt idx="79">
                  <c:v>45.225314500000003</c:v>
                </c:pt>
                <c:pt idx="80">
                  <c:v>44.8603606</c:v>
                </c:pt>
                <c:pt idx="81">
                  <c:v>44.4991907</c:v>
                </c:pt>
                <c:pt idx="82">
                  <c:v>44.141748900000003</c:v>
                </c:pt>
                <c:pt idx="83">
                  <c:v>43.788000799999999</c:v>
                </c:pt>
                <c:pt idx="84">
                  <c:v>43.437890500000002</c:v>
                </c:pt>
                <c:pt idx="85">
                  <c:v>43.0913793</c:v>
                </c:pt>
                <c:pt idx="86">
                  <c:v>42.748414310000001</c:v>
                </c:pt>
                <c:pt idx="87">
                  <c:v>42.408956829999994</c:v>
                </c:pt>
                <c:pt idx="88">
                  <c:v>42.072962140000001</c:v>
                </c:pt>
                <c:pt idx="89">
                  <c:v>41.740385950000004</c:v>
                </c:pt>
                <c:pt idx="90">
                  <c:v>41.411186980000004</c:v>
                </c:pt>
                <c:pt idx="91">
                  <c:v>41.085322660000003</c:v>
                </c:pt>
                <c:pt idx="92">
                  <c:v>40.762751709999996</c:v>
                </c:pt>
                <c:pt idx="93">
                  <c:v>40.443434140000001</c:v>
                </c:pt>
                <c:pt idx="94">
                  <c:v>40.127329100000004</c:v>
                </c:pt>
                <c:pt idx="95">
                  <c:v>39.814397890000002</c:v>
                </c:pt>
                <c:pt idx="96">
                  <c:v>39.504601379999997</c:v>
                </c:pt>
                <c:pt idx="97">
                  <c:v>39.197900869999998</c:v>
                </c:pt>
                <c:pt idx="98">
                  <c:v>38.894258949999994</c:v>
                </c:pt>
                <c:pt idx="99">
                  <c:v>38.593638639999995</c:v>
                </c:pt>
                <c:pt idx="100">
                  <c:v>38.296002530000003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B-496C-BF7B-FE681A30B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27871"/>
        <c:axId val="1126626623"/>
      </c:lineChart>
      <c:catAx>
        <c:axId val="112662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Wavelength</a:t>
                </a:r>
                <a:r>
                  <a:rPr lang="en-US" altLang="zh-TW" baseline="0"/>
                  <a:t> (nm)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6626623"/>
        <c:crosses val="autoZero"/>
        <c:auto val="1"/>
        <c:lblAlgn val="ctr"/>
        <c:lblOffset val="100"/>
        <c:tickLblSkip val="20"/>
        <c:noMultiLvlLbl val="0"/>
      </c:catAx>
      <c:valAx>
        <c:axId val="11266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/>
                  <a:t>μ</a:t>
                </a:r>
                <a:r>
                  <a:rPr lang="en-US" altLang="zh-TW"/>
                  <a:t>a</a:t>
                </a:r>
                <a:r>
                  <a:rPr lang="en-US" altLang="zh-TW" baseline="0"/>
                  <a:t> (cm</a:t>
                </a:r>
                <a:r>
                  <a:rPr lang="en-US" altLang="zh-TW" baseline="30000"/>
                  <a:t>-1</a:t>
                </a:r>
                <a:r>
                  <a:rPr lang="en-US" altLang="zh-TW" baseline="0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66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Skin</a:t>
            </a:r>
            <a:r>
              <a:rPr lang="en-US" altLang="zh-TW" baseline="0"/>
              <a:t> </a:t>
            </a:r>
            <a:r>
              <a:rPr lang="el-GR" altLang="zh-TW" baseline="0"/>
              <a:t>μ</a:t>
            </a:r>
            <a:r>
              <a:rPr lang="en-US" altLang="zh-TW" baseline="0"/>
              <a:t>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skin計算!$L$1</c:f>
              <c:strCache>
                <c:ptCount val="1"/>
                <c:pt idx="0">
                  <c:v>fblood=0.2%, α = 100%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skin計算!$F$2:$F$201</c:f>
              <c:numCache>
                <c:formatCode>General</c:formatCode>
                <c:ptCount val="200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  <c:pt idx="151">
                  <c:v>851</c:v>
                </c:pt>
                <c:pt idx="152">
                  <c:v>852</c:v>
                </c:pt>
                <c:pt idx="153">
                  <c:v>853</c:v>
                </c:pt>
                <c:pt idx="154">
                  <c:v>854</c:v>
                </c:pt>
                <c:pt idx="155">
                  <c:v>855</c:v>
                </c:pt>
                <c:pt idx="156">
                  <c:v>856</c:v>
                </c:pt>
                <c:pt idx="157">
                  <c:v>857</c:v>
                </c:pt>
                <c:pt idx="158">
                  <c:v>858</c:v>
                </c:pt>
                <c:pt idx="159">
                  <c:v>859</c:v>
                </c:pt>
                <c:pt idx="160">
                  <c:v>860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</c:numCache>
            </c:numRef>
          </c:cat>
          <c:val>
            <c:numRef>
              <c:f>skin計算!$L$2:$L$201</c:f>
              <c:numCache>
                <c:formatCode>General</c:formatCode>
                <c:ptCount val="200"/>
                <c:pt idx="0">
                  <c:v>2.3763309136902735E-2</c:v>
                </c:pt>
                <c:pt idx="1">
                  <c:v>2.3852773359489203E-2</c:v>
                </c:pt>
                <c:pt idx="2">
                  <c:v>2.3942237582075639E-2</c:v>
                </c:pt>
                <c:pt idx="3">
                  <c:v>2.40842018046621E-2</c:v>
                </c:pt>
                <c:pt idx="4">
                  <c:v>2.4226166027248568E-2</c:v>
                </c:pt>
                <c:pt idx="5">
                  <c:v>2.4372414900997799E-2</c:v>
                </c:pt>
                <c:pt idx="6">
                  <c:v>2.4518663774747051E-2</c:v>
                </c:pt>
                <c:pt idx="7">
                  <c:v>2.4669197299659069E-2</c:v>
                </c:pt>
                <c:pt idx="8">
                  <c:v>2.4819730824571118E-2</c:v>
                </c:pt>
                <c:pt idx="9">
                  <c:v>2.4970264349483157E-2</c:v>
                </c:pt>
                <c:pt idx="10">
                  <c:v>2.5120797874395182E-2</c:v>
                </c:pt>
                <c:pt idx="11">
                  <c:v>2.5271331399307227E-2</c:v>
                </c:pt>
                <c:pt idx="12">
                  <c:v>2.5421850930293248E-2</c:v>
                </c:pt>
                <c:pt idx="13">
                  <c:v>2.5571283004909857E-2</c:v>
                </c:pt>
                <c:pt idx="14">
                  <c:v>2.5720715079526467E-2</c:v>
                </c:pt>
                <c:pt idx="15">
                  <c:v>2.5936498373311488E-2</c:v>
                </c:pt>
                <c:pt idx="16">
                  <c:v>2.6152281667096506E-2</c:v>
                </c:pt>
                <c:pt idx="17">
                  <c:v>2.6374491937625713E-2</c:v>
                </c:pt>
                <c:pt idx="18">
                  <c:v>2.6596702208154986E-2</c:v>
                </c:pt>
                <c:pt idx="19">
                  <c:v>2.681891247868419E-2</c:v>
                </c:pt>
                <c:pt idx="20">
                  <c:v>2.7041122749213393E-2</c:v>
                </c:pt>
                <c:pt idx="21">
                  <c:v>2.7263333019742597E-2</c:v>
                </c:pt>
                <c:pt idx="22">
                  <c:v>2.7485543290271842E-2</c:v>
                </c:pt>
                <c:pt idx="23">
                  <c:v>2.7707753560801046E-2</c:v>
                </c:pt>
                <c:pt idx="24">
                  <c:v>2.792996383133025E-2</c:v>
                </c:pt>
                <c:pt idx="25">
                  <c:v>2.8154316427440922E-2</c:v>
                </c:pt>
                <c:pt idx="26">
                  <c:v>2.8877578114460629E-2</c:v>
                </c:pt>
                <c:pt idx="27">
                  <c:v>2.9602982127061726E-2</c:v>
                </c:pt>
                <c:pt idx="28">
                  <c:v>3.0328386139662843E-2</c:v>
                </c:pt>
                <c:pt idx="29">
                  <c:v>3.1053790152263946E-2</c:v>
                </c:pt>
                <c:pt idx="30">
                  <c:v>3.1788526672880131E-2</c:v>
                </c:pt>
                <c:pt idx="31">
                  <c:v>3.2531502525701972E-2</c:v>
                </c:pt>
                <c:pt idx="32">
                  <c:v>3.327447837852382E-2</c:v>
                </c:pt>
                <c:pt idx="33">
                  <c:v>3.401745423134566E-2</c:v>
                </c:pt>
                <c:pt idx="34">
                  <c:v>3.4760430084167501E-2</c:v>
                </c:pt>
                <c:pt idx="35">
                  <c:v>3.5516259890477693E-2</c:v>
                </c:pt>
                <c:pt idx="36">
                  <c:v>3.5779544242242424E-2</c:v>
                </c:pt>
                <c:pt idx="37">
                  <c:v>3.6055682547495534E-2</c:v>
                </c:pt>
                <c:pt idx="38">
                  <c:v>3.6331820852748706E-2</c:v>
                </c:pt>
                <c:pt idx="39">
                  <c:v>3.6607959158001815E-2</c:v>
                </c:pt>
                <c:pt idx="40">
                  <c:v>3.6884097463254925E-2</c:v>
                </c:pt>
                <c:pt idx="41">
                  <c:v>3.7160235768508097E-2</c:v>
                </c:pt>
                <c:pt idx="42">
                  <c:v>3.7436374073761207E-2</c:v>
                </c:pt>
                <c:pt idx="43">
                  <c:v>3.7712512379014282E-2</c:v>
                </c:pt>
                <c:pt idx="44">
                  <c:v>3.7988650684267461E-2</c:v>
                </c:pt>
                <c:pt idx="45">
                  <c:v>3.8269073640683361E-2</c:v>
                </c:pt>
                <c:pt idx="46">
                  <c:v>3.8549496597099331E-2</c:v>
                </c:pt>
                <c:pt idx="47">
                  <c:v>3.8668749659223491E-2</c:v>
                </c:pt>
                <c:pt idx="48">
                  <c:v>3.8788002721347664E-2</c:v>
                </c:pt>
                <c:pt idx="49">
                  <c:v>3.8907255783471831E-2</c:v>
                </c:pt>
                <c:pt idx="50">
                  <c:v>3.9026508845596004E-2</c:v>
                </c:pt>
                <c:pt idx="51">
                  <c:v>3.9145761907720143E-2</c:v>
                </c:pt>
                <c:pt idx="52">
                  <c:v>3.926501496984431E-2</c:v>
                </c:pt>
                <c:pt idx="53">
                  <c:v>3.9209268031968482E-2</c:v>
                </c:pt>
                <c:pt idx="54">
                  <c:v>3.9153521094092647E-2</c:v>
                </c:pt>
                <c:pt idx="55">
                  <c:v>3.9089204853891238E-2</c:v>
                </c:pt>
                <c:pt idx="56">
                  <c:v>3.9024888613689822E-2</c:v>
                </c:pt>
                <c:pt idx="57">
                  <c:v>3.8952003071162825E-2</c:v>
                </c:pt>
                <c:pt idx="58">
                  <c:v>3.8879117528635834E-2</c:v>
                </c:pt>
                <c:pt idx="59">
                  <c:v>3.877759562247244E-2</c:v>
                </c:pt>
                <c:pt idx="60">
                  <c:v>3.8676073716309073E-2</c:v>
                </c:pt>
                <c:pt idx="61">
                  <c:v>3.8574551810145713E-2</c:v>
                </c:pt>
                <c:pt idx="62">
                  <c:v>3.8414162666016764E-2</c:v>
                </c:pt>
                <c:pt idx="63">
                  <c:v>3.8248012110457273E-2</c:v>
                </c:pt>
                <c:pt idx="64">
                  <c:v>3.8081861554897817E-2</c:v>
                </c:pt>
                <c:pt idx="65">
                  <c:v>3.7919995650501123E-2</c:v>
                </c:pt>
                <c:pt idx="66">
                  <c:v>3.775812974610445E-2</c:v>
                </c:pt>
                <c:pt idx="67">
                  <c:v>3.7600548492870534E-2</c:v>
                </c:pt>
                <c:pt idx="68">
                  <c:v>3.7442967239636638E-2</c:v>
                </c:pt>
                <c:pt idx="69">
                  <c:v>3.7285385986402832E-2</c:v>
                </c:pt>
                <c:pt idx="70">
                  <c:v>3.7138941096805295E-2</c:v>
                </c:pt>
                <c:pt idx="71">
                  <c:v>3.6992496207207792E-2</c:v>
                </c:pt>
                <c:pt idx="72">
                  <c:v>3.6846051317610255E-2</c:v>
                </c:pt>
                <c:pt idx="73">
                  <c:v>3.6699606428012718E-2</c:v>
                </c:pt>
                <c:pt idx="74">
                  <c:v>3.6553161538415209E-2</c:v>
                </c:pt>
                <c:pt idx="75">
                  <c:v>3.6422729296651774E-2</c:v>
                </c:pt>
                <c:pt idx="76">
                  <c:v>3.6331468513656637E-2</c:v>
                </c:pt>
                <c:pt idx="77">
                  <c:v>3.6231638428335919E-2</c:v>
                </c:pt>
                <c:pt idx="78">
                  <c:v>3.6131808343015215E-2</c:v>
                </c:pt>
                <c:pt idx="79">
                  <c:v>3.6031978257694497E-2</c:v>
                </c:pt>
                <c:pt idx="80">
                  <c:v>3.5932148172373779E-2</c:v>
                </c:pt>
                <c:pt idx="81">
                  <c:v>3.5832318087053068E-2</c:v>
                </c:pt>
                <c:pt idx="82">
                  <c:v>3.5747295694040011E-2</c:v>
                </c:pt>
                <c:pt idx="83">
                  <c:v>3.5662273301026948E-2</c:v>
                </c:pt>
                <c:pt idx="84">
                  <c:v>3.5577250908013974E-2</c:v>
                </c:pt>
                <c:pt idx="85">
                  <c:v>3.5485801538256735E-2</c:v>
                </c:pt>
                <c:pt idx="86">
                  <c:v>3.5394352168499593E-2</c:v>
                </c:pt>
                <c:pt idx="87">
                  <c:v>3.5296475821998172E-2</c:v>
                </c:pt>
                <c:pt idx="88">
                  <c:v>3.5198599475496813E-2</c:v>
                </c:pt>
                <c:pt idx="89">
                  <c:v>3.5100723128995384E-2</c:v>
                </c:pt>
                <c:pt idx="90">
                  <c:v>3.5002846782494032E-2</c:v>
                </c:pt>
                <c:pt idx="91">
                  <c:v>3.4904970435992611E-2</c:v>
                </c:pt>
                <c:pt idx="92">
                  <c:v>3.4807094089491245E-2</c:v>
                </c:pt>
                <c:pt idx="93">
                  <c:v>3.4711874127439875E-2</c:v>
                </c:pt>
                <c:pt idx="94">
                  <c:v>3.4616956316811165E-2</c:v>
                </c:pt>
                <c:pt idx="95">
                  <c:v>3.4576508023177049E-2</c:v>
                </c:pt>
                <c:pt idx="96">
                  <c:v>3.4536059729542941E-2</c:v>
                </c:pt>
                <c:pt idx="97">
                  <c:v>3.452988864521115E-2</c:v>
                </c:pt>
                <c:pt idx="98">
                  <c:v>3.4523717560879359E-2</c:v>
                </c:pt>
                <c:pt idx="99">
                  <c:v>3.445327670910571E-2</c:v>
                </c:pt>
                <c:pt idx="100">
                  <c:v>3.438283585733206E-2</c:v>
                </c:pt>
                <c:pt idx="101">
                  <c:v>3.4329533610209573E-2</c:v>
                </c:pt>
                <c:pt idx="102">
                  <c:v>3.4276231363087058E-2</c:v>
                </c:pt>
                <c:pt idx="103">
                  <c:v>3.4201505860150617E-2</c:v>
                </c:pt>
                <c:pt idx="104">
                  <c:v>3.4126780357214177E-2</c:v>
                </c:pt>
                <c:pt idx="105">
                  <c:v>3.4052054854277737E-2</c:v>
                </c:pt>
                <c:pt idx="106">
                  <c:v>3.3977329351341297E-2</c:v>
                </c:pt>
                <c:pt idx="107">
                  <c:v>3.3971527104218774E-2</c:v>
                </c:pt>
                <c:pt idx="108">
                  <c:v>3.3965724857096265E-2</c:v>
                </c:pt>
                <c:pt idx="109">
                  <c:v>3.3938499354159865E-2</c:v>
                </c:pt>
                <c:pt idx="110">
                  <c:v>3.3911273851223396E-2</c:v>
                </c:pt>
                <c:pt idx="111">
                  <c:v>3.3884048348286996E-2</c:v>
                </c:pt>
                <c:pt idx="112">
                  <c:v>3.3856822845350493E-2</c:v>
                </c:pt>
                <c:pt idx="113">
                  <c:v>3.3829597342414093E-2</c:v>
                </c:pt>
                <c:pt idx="114">
                  <c:v>3.3923233554971184E-2</c:v>
                </c:pt>
                <c:pt idx="115">
                  <c:v>3.403519692705527E-2</c:v>
                </c:pt>
                <c:pt idx="116">
                  <c:v>3.4147160299139355E-2</c:v>
                </c:pt>
                <c:pt idx="117">
                  <c:v>3.4297685531688556E-2</c:v>
                </c:pt>
                <c:pt idx="118">
                  <c:v>3.4448210764237763E-2</c:v>
                </c:pt>
                <c:pt idx="119">
                  <c:v>3.4598735996786964E-2</c:v>
                </c:pt>
                <c:pt idx="120">
                  <c:v>3.4749261229336234E-2</c:v>
                </c:pt>
                <c:pt idx="121">
                  <c:v>3.5406709538808492E-2</c:v>
                </c:pt>
                <c:pt idx="122">
                  <c:v>3.6064157848280758E-2</c:v>
                </c:pt>
                <c:pt idx="123">
                  <c:v>3.6721606157753078E-2</c:v>
                </c:pt>
                <c:pt idx="124">
                  <c:v>3.7379054467225351E-2</c:v>
                </c:pt>
                <c:pt idx="125">
                  <c:v>3.8021506497627838E-2</c:v>
                </c:pt>
                <c:pt idx="126">
                  <c:v>3.8663958528030409E-2</c:v>
                </c:pt>
                <c:pt idx="127">
                  <c:v>3.9291414279363113E-2</c:v>
                </c:pt>
                <c:pt idx="128">
                  <c:v>3.9918870030695913E-2</c:v>
                </c:pt>
                <c:pt idx="129">
                  <c:v>4.0546325782028637E-2</c:v>
                </c:pt>
                <c:pt idx="130">
                  <c:v>4.1173781533361362E-2</c:v>
                </c:pt>
                <c:pt idx="131">
                  <c:v>4.1802747662506232E-2</c:v>
                </c:pt>
                <c:pt idx="132">
                  <c:v>4.2431737689217472E-2</c:v>
                </c:pt>
                <c:pt idx="133">
                  <c:v>4.3060727715928795E-2</c:v>
                </c:pt>
                <c:pt idx="134">
                  <c:v>4.3497794665716946E-2</c:v>
                </c:pt>
                <c:pt idx="135">
                  <c:v>4.3939146266667922E-2</c:v>
                </c:pt>
                <c:pt idx="136">
                  <c:v>4.4380497867618898E-2</c:v>
                </c:pt>
                <c:pt idx="137">
                  <c:v>4.4826134119732637E-2</c:v>
                </c:pt>
                <c:pt idx="138">
                  <c:v>4.5271770371846397E-2</c:v>
                </c:pt>
                <c:pt idx="139">
                  <c:v>4.5717406623960177E-2</c:v>
                </c:pt>
                <c:pt idx="140">
                  <c:v>4.6163042876073986E-2</c:v>
                </c:pt>
                <c:pt idx="141">
                  <c:v>4.6608679128187745E-2</c:v>
                </c:pt>
                <c:pt idx="142">
                  <c:v>4.7054315380301512E-2</c:v>
                </c:pt>
                <c:pt idx="143">
                  <c:v>4.7499951632415251E-2</c:v>
                </c:pt>
                <c:pt idx="144">
                  <c:v>4.7945587884529017E-2</c:v>
                </c:pt>
                <c:pt idx="145">
                  <c:v>4.8374085531991629E-2</c:v>
                </c:pt>
                <c:pt idx="146">
                  <c:v>4.8802583179454198E-2</c:v>
                </c:pt>
                <c:pt idx="147">
                  <c:v>4.9213942222265709E-2</c:v>
                </c:pt>
                <c:pt idx="148">
                  <c:v>4.9421634598410466E-2</c:v>
                </c:pt>
                <c:pt idx="149">
                  <c:v>4.9635402302800453E-2</c:v>
                </c:pt>
                <c:pt idx="150">
                  <c:v>4.985433107484688E-2</c:v>
                </c:pt>
                <c:pt idx="151">
                  <c:v>5.0073259846893196E-2</c:v>
                </c:pt>
                <c:pt idx="152">
                  <c:v>5.029218861893954E-2</c:v>
                </c:pt>
                <c:pt idx="153">
                  <c:v>5.0511117390985967E-2</c:v>
                </c:pt>
                <c:pt idx="154">
                  <c:v>5.0730046163032283E-2</c:v>
                </c:pt>
                <c:pt idx="155">
                  <c:v>5.0963971214148411E-2</c:v>
                </c:pt>
                <c:pt idx="156">
                  <c:v>5.1197896265264498E-2</c:v>
                </c:pt>
                <c:pt idx="157">
                  <c:v>5.1446817595450445E-2</c:v>
                </c:pt>
                <c:pt idx="158">
                  <c:v>5.1695738925636309E-2</c:v>
                </c:pt>
                <c:pt idx="159">
                  <c:v>5.1944660255822186E-2</c:v>
                </c:pt>
                <c:pt idx="160">
                  <c:v>5.219358158600812E-2</c:v>
                </c:pt>
                <c:pt idx="161">
                  <c:v>5.2442502916194005E-2</c:v>
                </c:pt>
                <c:pt idx="162">
                  <c:v>5.2691424246379931E-2</c:v>
                </c:pt>
                <c:pt idx="163">
                  <c:v>5.3113012243232505E-2</c:v>
                </c:pt>
                <c:pt idx="164">
                  <c:v>5.3550887500433228E-2</c:v>
                </c:pt>
                <c:pt idx="165">
                  <c:v>5.3999562660218492E-2</c:v>
                </c:pt>
                <c:pt idx="166">
                  <c:v>5.4448237820003673E-2</c:v>
                </c:pt>
                <c:pt idx="167">
                  <c:v>5.4884059026300537E-2</c:v>
                </c:pt>
                <c:pt idx="168">
                  <c:v>5.5319880232597408E-2</c:v>
                </c:pt>
                <c:pt idx="169">
                  <c:v>5.5755701438894273E-2</c:v>
                </c:pt>
                <c:pt idx="170">
                  <c:v>5.6191522645191214E-2</c:v>
                </c:pt>
                <c:pt idx="171">
                  <c:v>5.6627343851488002E-2</c:v>
                </c:pt>
                <c:pt idx="172">
                  <c:v>5.7063165057784943E-2</c:v>
                </c:pt>
                <c:pt idx="173">
                  <c:v>5.749898626408171E-2</c:v>
                </c:pt>
                <c:pt idx="174">
                  <c:v>5.7934807470378678E-2</c:v>
                </c:pt>
                <c:pt idx="175">
                  <c:v>5.8372771002256837E-2</c:v>
                </c:pt>
                <c:pt idx="176">
                  <c:v>5.8852912246764748E-2</c:v>
                </c:pt>
                <c:pt idx="177">
                  <c:v>5.9353409257127288E-2</c:v>
                </c:pt>
                <c:pt idx="178">
                  <c:v>5.994053126748982E-2</c:v>
                </c:pt>
                <c:pt idx="179">
                  <c:v>6.0527653277852353E-2</c:v>
                </c:pt>
                <c:pt idx="180">
                  <c:v>6.1114775288214906E-2</c:v>
                </c:pt>
                <c:pt idx="181">
                  <c:v>6.1701897298577446E-2</c:v>
                </c:pt>
                <c:pt idx="182">
                  <c:v>6.2289019308939972E-2</c:v>
                </c:pt>
                <c:pt idx="183">
                  <c:v>6.2876141319302511E-2</c:v>
                </c:pt>
                <c:pt idx="184">
                  <c:v>6.3463263329665037E-2</c:v>
                </c:pt>
                <c:pt idx="185">
                  <c:v>6.4046100688864807E-2</c:v>
                </c:pt>
                <c:pt idx="186">
                  <c:v>6.4628938048064563E-2</c:v>
                </c:pt>
                <c:pt idx="187">
                  <c:v>6.5207490756101494E-2</c:v>
                </c:pt>
                <c:pt idx="188">
                  <c:v>6.5786043464138466E-2</c:v>
                </c:pt>
                <c:pt idx="189">
                  <c:v>6.6417007561608316E-2</c:v>
                </c:pt>
                <c:pt idx="190">
                  <c:v>6.710330849914041E-2</c:v>
                </c:pt>
                <c:pt idx="191">
                  <c:v>6.7789609436672532E-2</c:v>
                </c:pt>
                <c:pt idx="192">
                  <c:v>6.847591037420464E-2</c:v>
                </c:pt>
                <c:pt idx="193">
                  <c:v>6.9162211311736763E-2</c:v>
                </c:pt>
                <c:pt idx="194">
                  <c:v>7.0014762249268864E-2</c:v>
                </c:pt>
                <c:pt idx="195">
                  <c:v>7.0867313186800979E-2</c:v>
                </c:pt>
                <c:pt idx="196">
                  <c:v>7.173271001614176E-2</c:v>
                </c:pt>
                <c:pt idx="197">
                  <c:v>7.2698086335546599E-2</c:v>
                </c:pt>
                <c:pt idx="198">
                  <c:v>7.3663462654951453E-2</c:v>
                </c:pt>
                <c:pt idx="199">
                  <c:v>7.4628838974356293E-2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A-4F3A-9E26-70D834EDD7D5}"/>
            </c:ext>
          </c:extLst>
        </c:ser>
        <c:ser>
          <c:idx val="4"/>
          <c:order val="1"/>
          <c:tx>
            <c:strRef>
              <c:f>skin計算!$X$1</c:f>
              <c:strCache>
                <c:ptCount val="1"/>
                <c:pt idx="0">
                  <c:v>fblood=0.2%, α =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skin計算!$X$2:$X$201</c:f>
              <c:numCache>
                <c:formatCode>General</c:formatCode>
                <c:ptCount val="200"/>
                <c:pt idx="0">
                  <c:v>3.1819952950856226E-2</c:v>
                </c:pt>
                <c:pt idx="1">
                  <c:v>3.1756026661814735E-2</c:v>
                </c:pt>
                <c:pt idx="2">
                  <c:v>3.1692100372773313E-2</c:v>
                </c:pt>
                <c:pt idx="3">
                  <c:v>3.1680781200010943E-2</c:v>
                </c:pt>
                <c:pt idx="4">
                  <c:v>3.1669462027248567E-2</c:v>
                </c:pt>
                <c:pt idx="5">
                  <c:v>3.1660178063788499E-2</c:v>
                </c:pt>
                <c:pt idx="6">
                  <c:v>3.1650894100328446E-2</c:v>
                </c:pt>
                <c:pt idx="7">
                  <c:v>3.1649965206635808E-2</c:v>
                </c:pt>
                <c:pt idx="8">
                  <c:v>3.1649036312943211E-2</c:v>
                </c:pt>
                <c:pt idx="9">
                  <c:v>3.1669316442506416E-2</c:v>
                </c:pt>
                <c:pt idx="10">
                  <c:v>3.16895965720696E-2</c:v>
                </c:pt>
                <c:pt idx="11">
                  <c:v>3.1709769585353743E-2</c:v>
                </c:pt>
                <c:pt idx="12">
                  <c:v>3.1729928604711848E-2</c:v>
                </c:pt>
                <c:pt idx="13">
                  <c:v>3.1749107283979623E-2</c:v>
                </c:pt>
                <c:pt idx="14">
                  <c:v>3.1768285963247399E-2</c:v>
                </c:pt>
                <c:pt idx="15">
                  <c:v>3.1850602373311492E-2</c:v>
                </c:pt>
                <c:pt idx="16">
                  <c:v>3.1932918783375577E-2</c:v>
                </c:pt>
                <c:pt idx="17">
                  <c:v>3.2018448681811758E-2</c:v>
                </c:pt>
                <c:pt idx="18">
                  <c:v>3.2103978580248008E-2</c:v>
                </c:pt>
                <c:pt idx="19">
                  <c:v>3.2191222339149304E-2</c:v>
                </c:pt>
                <c:pt idx="20">
                  <c:v>3.2278466098050601E-2</c:v>
                </c:pt>
                <c:pt idx="21">
                  <c:v>3.2370208740672826E-2</c:v>
                </c:pt>
                <c:pt idx="22">
                  <c:v>3.24619513832951E-2</c:v>
                </c:pt>
                <c:pt idx="23">
                  <c:v>3.2553694025917325E-2</c:v>
                </c:pt>
                <c:pt idx="24">
                  <c:v>3.264543666853955E-2</c:v>
                </c:pt>
                <c:pt idx="25">
                  <c:v>3.2738143357673478E-2</c:v>
                </c:pt>
                <c:pt idx="26">
                  <c:v>3.3329759137716443E-2</c:v>
                </c:pt>
                <c:pt idx="27">
                  <c:v>3.389534566194545E-2</c:v>
                </c:pt>
                <c:pt idx="28">
                  <c:v>3.4460932186174464E-2</c:v>
                </c:pt>
                <c:pt idx="29">
                  <c:v>3.5027268524356968E-2</c:v>
                </c:pt>
                <c:pt idx="30">
                  <c:v>3.5602937370554547E-2</c:v>
                </c:pt>
                <c:pt idx="31">
                  <c:v>3.6322347641981043E-2</c:v>
                </c:pt>
                <c:pt idx="32">
                  <c:v>3.7041757913407539E-2</c:v>
                </c:pt>
                <c:pt idx="33">
                  <c:v>3.7761168184834028E-2</c:v>
                </c:pt>
                <c:pt idx="34">
                  <c:v>3.8480578456260531E-2</c:v>
                </c:pt>
                <c:pt idx="35">
                  <c:v>3.920523742536141E-2</c:v>
                </c:pt>
                <c:pt idx="36">
                  <c:v>3.9437350939916842E-2</c:v>
                </c:pt>
                <c:pt idx="37">
                  <c:v>3.9673641989355996E-2</c:v>
                </c:pt>
                <c:pt idx="38">
                  <c:v>3.9909933038795219E-2</c:v>
                </c:pt>
                <c:pt idx="39">
                  <c:v>4.0190891576606463E-2</c:v>
                </c:pt>
                <c:pt idx="40">
                  <c:v>4.0471850114417715E-2</c:v>
                </c:pt>
                <c:pt idx="41">
                  <c:v>4.0834109908042981E-2</c:v>
                </c:pt>
                <c:pt idx="42">
                  <c:v>4.1196369701668185E-2</c:v>
                </c:pt>
                <c:pt idx="43">
                  <c:v>4.1558629495293355E-2</c:v>
                </c:pt>
                <c:pt idx="44">
                  <c:v>4.1920889288918628E-2</c:v>
                </c:pt>
                <c:pt idx="45">
                  <c:v>4.2319782849985686E-2</c:v>
                </c:pt>
                <c:pt idx="46">
                  <c:v>4.2718676411052814E-2</c:v>
                </c:pt>
                <c:pt idx="47">
                  <c:v>4.2977180635967629E-2</c:v>
                </c:pt>
                <c:pt idx="48">
                  <c:v>4.3235684860882549E-2</c:v>
                </c:pt>
                <c:pt idx="49">
                  <c:v>4.3507043039285785E-2</c:v>
                </c:pt>
                <c:pt idx="50">
                  <c:v>4.3778401217689028E-2</c:v>
                </c:pt>
                <c:pt idx="51">
                  <c:v>4.4151734093766652E-2</c:v>
                </c:pt>
                <c:pt idx="52">
                  <c:v>4.4525066969844311E-2</c:v>
                </c:pt>
                <c:pt idx="53">
                  <c:v>4.4499419706387086E-2</c:v>
                </c:pt>
                <c:pt idx="54">
                  <c:v>4.4473772442929854E-2</c:v>
                </c:pt>
                <c:pt idx="55">
                  <c:v>4.4423167086449375E-2</c:v>
                </c:pt>
                <c:pt idx="56">
                  <c:v>4.4372561729968889E-2</c:v>
                </c:pt>
                <c:pt idx="57">
                  <c:v>4.4267541303720966E-2</c:v>
                </c:pt>
                <c:pt idx="58">
                  <c:v>4.4162520877473042E-2</c:v>
                </c:pt>
                <c:pt idx="59">
                  <c:v>4.3996836320146858E-2</c:v>
                </c:pt>
                <c:pt idx="60">
                  <c:v>4.3831151762820701E-2</c:v>
                </c:pt>
                <c:pt idx="61">
                  <c:v>4.3590164461308499E-2</c:v>
                </c:pt>
                <c:pt idx="62">
                  <c:v>4.3290309921830715E-2</c:v>
                </c:pt>
                <c:pt idx="63">
                  <c:v>4.2961128389527044E-2</c:v>
                </c:pt>
                <c:pt idx="64">
                  <c:v>4.26319468572234E-2</c:v>
                </c:pt>
                <c:pt idx="65">
                  <c:v>4.2304479185384838E-2</c:v>
                </c:pt>
                <c:pt idx="66">
                  <c:v>4.1977011513546311E-2</c:v>
                </c:pt>
                <c:pt idx="67">
                  <c:v>4.1651257702172866E-2</c:v>
                </c:pt>
                <c:pt idx="68">
                  <c:v>4.1325503890799434E-2</c:v>
                </c:pt>
                <c:pt idx="69">
                  <c:v>4.0999107381751665E-2</c:v>
                </c:pt>
                <c:pt idx="70">
                  <c:v>4.0683847236340179E-2</c:v>
                </c:pt>
                <c:pt idx="71">
                  <c:v>4.036858709092872E-2</c:v>
                </c:pt>
                <c:pt idx="72">
                  <c:v>4.0053326945517234E-2</c:v>
                </c:pt>
                <c:pt idx="73">
                  <c:v>3.9738066800105741E-2</c:v>
                </c:pt>
                <c:pt idx="74">
                  <c:v>3.9422806654694283E-2</c:v>
                </c:pt>
                <c:pt idx="75">
                  <c:v>3.9127843808279675E-2</c:v>
                </c:pt>
                <c:pt idx="76">
                  <c:v>3.887205242063338E-2</c:v>
                </c:pt>
                <c:pt idx="77">
                  <c:v>3.8613797358568423E-2</c:v>
                </c:pt>
                <c:pt idx="78">
                  <c:v>3.8355542296503585E-2</c:v>
                </c:pt>
                <c:pt idx="79">
                  <c:v>3.8122459560020069E-2</c:v>
                </c:pt>
                <c:pt idx="80">
                  <c:v>3.7889376823536575E-2</c:v>
                </c:pt>
                <c:pt idx="81">
                  <c:v>3.7656294087053066E-2</c:v>
                </c:pt>
                <c:pt idx="82">
                  <c:v>3.7438019042877226E-2</c:v>
                </c:pt>
                <c:pt idx="83">
                  <c:v>3.7219743998701371E-2</c:v>
                </c:pt>
                <c:pt idx="84">
                  <c:v>3.70014689545256E-2</c:v>
                </c:pt>
                <c:pt idx="85">
                  <c:v>3.6779980421977665E-2</c:v>
                </c:pt>
                <c:pt idx="86">
                  <c:v>3.6558491889429827E-2</c:v>
                </c:pt>
                <c:pt idx="87">
                  <c:v>3.6343965915021419E-2</c:v>
                </c:pt>
                <c:pt idx="88">
                  <c:v>3.6129439940613094E-2</c:v>
                </c:pt>
                <c:pt idx="89">
                  <c:v>3.5927125222018644E-2</c:v>
                </c:pt>
                <c:pt idx="90">
                  <c:v>3.5724810503424263E-2</c:v>
                </c:pt>
                <c:pt idx="91">
                  <c:v>3.5522495784829813E-2</c:v>
                </c:pt>
                <c:pt idx="92">
                  <c:v>3.5320181066235433E-2</c:v>
                </c:pt>
                <c:pt idx="93">
                  <c:v>3.5120522732091035E-2</c:v>
                </c:pt>
                <c:pt idx="94">
                  <c:v>3.4921166549369304E-2</c:v>
                </c:pt>
                <c:pt idx="95">
                  <c:v>3.4772959278991003E-2</c:v>
                </c:pt>
                <c:pt idx="96">
                  <c:v>3.4624752008612709E-2</c:v>
                </c:pt>
                <c:pt idx="97">
                  <c:v>3.4507715575443708E-2</c:v>
                </c:pt>
                <c:pt idx="98">
                  <c:v>3.4390679142274706E-2</c:v>
                </c:pt>
                <c:pt idx="99">
                  <c:v>3.424140070910571E-2</c:v>
                </c:pt>
                <c:pt idx="100">
                  <c:v>3.4092122275936713E-2</c:v>
                </c:pt>
                <c:pt idx="101">
                  <c:v>3.3958804168349108E-2</c:v>
                </c:pt>
                <c:pt idx="102">
                  <c:v>3.3825486060761474E-2</c:v>
                </c:pt>
                <c:pt idx="103">
                  <c:v>3.3711234650848292E-2</c:v>
                </c:pt>
                <c:pt idx="104">
                  <c:v>3.3596983240935102E-2</c:v>
                </c:pt>
                <c:pt idx="105">
                  <c:v>3.3482624714742858E-2</c:v>
                </c:pt>
                <c:pt idx="106">
                  <c:v>3.3368266188550599E-2</c:v>
                </c:pt>
                <c:pt idx="107">
                  <c:v>3.3312226406544361E-2</c:v>
                </c:pt>
                <c:pt idx="108">
                  <c:v>3.3256186624538123E-2</c:v>
                </c:pt>
                <c:pt idx="109">
                  <c:v>3.3190292144857539E-2</c:v>
                </c:pt>
                <c:pt idx="110">
                  <c:v>3.3124397665176886E-2</c:v>
                </c:pt>
                <c:pt idx="111">
                  <c:v>3.306171667386839E-2</c:v>
                </c:pt>
                <c:pt idx="112">
                  <c:v>3.2999035682559796E-2</c:v>
                </c:pt>
                <c:pt idx="113">
                  <c:v>3.2936354691251307E-2</c:v>
                </c:pt>
                <c:pt idx="114">
                  <c:v>3.2994535415436302E-2</c:v>
                </c:pt>
                <c:pt idx="115">
                  <c:v>3.3073078508450621E-2</c:v>
                </c:pt>
                <c:pt idx="116">
                  <c:v>3.315162160146494E-2</c:v>
                </c:pt>
                <c:pt idx="117">
                  <c:v>3.3249552740990881E-2</c:v>
                </c:pt>
                <c:pt idx="118">
                  <c:v>3.334748388051683E-2</c:v>
                </c:pt>
                <c:pt idx="119">
                  <c:v>3.3453234508414864E-2</c:v>
                </c:pt>
                <c:pt idx="120">
                  <c:v>3.3558985136312974E-2</c:v>
                </c:pt>
                <c:pt idx="121">
                  <c:v>3.4177443120203842E-2</c:v>
                </c:pt>
                <c:pt idx="122">
                  <c:v>3.4795901104094709E-2</c:v>
                </c:pt>
                <c:pt idx="123">
                  <c:v>3.5414466204264715E-2</c:v>
                </c:pt>
                <c:pt idx="124">
                  <c:v>3.6033031304434658E-2</c:v>
                </c:pt>
                <c:pt idx="125">
                  <c:v>3.6643991148790633E-2</c:v>
                </c:pt>
                <c:pt idx="126">
                  <c:v>3.7254950993146692E-2</c:v>
                </c:pt>
                <c:pt idx="127">
                  <c:v>3.785851981424683E-2</c:v>
                </c:pt>
                <c:pt idx="128">
                  <c:v>3.8462088635347072E-2</c:v>
                </c:pt>
                <c:pt idx="129">
                  <c:v>3.9065550340168169E-2</c:v>
                </c:pt>
                <c:pt idx="130">
                  <c:v>3.9669012044989266E-2</c:v>
                </c:pt>
                <c:pt idx="131">
                  <c:v>4.0274091243901577E-2</c:v>
                </c:pt>
                <c:pt idx="132">
                  <c:v>4.0879194340380266E-2</c:v>
                </c:pt>
                <c:pt idx="133">
                  <c:v>4.1484190320579949E-2</c:v>
                </c:pt>
                <c:pt idx="134">
                  <c:v>4.1897263223856486E-2</c:v>
                </c:pt>
                <c:pt idx="135">
                  <c:v>4.2312585568993505E-2</c:v>
                </c:pt>
                <c:pt idx="136">
                  <c:v>4.2727907914130531E-2</c:v>
                </c:pt>
                <c:pt idx="137">
                  <c:v>4.3145265468569845E-2</c:v>
                </c:pt>
                <c:pt idx="138">
                  <c:v>4.3562623023009187E-2</c:v>
                </c:pt>
                <c:pt idx="139">
                  <c:v>4.3980087693727618E-2</c:v>
                </c:pt>
                <c:pt idx="140">
                  <c:v>4.4397552364446077E-2</c:v>
                </c:pt>
                <c:pt idx="141">
                  <c:v>4.4814909918885419E-2</c:v>
                </c:pt>
                <c:pt idx="142">
                  <c:v>4.5232267473324768E-2</c:v>
                </c:pt>
                <c:pt idx="143">
                  <c:v>4.5649410795205951E-2</c:v>
                </c:pt>
                <c:pt idx="144">
                  <c:v>4.6066554117087155E-2</c:v>
                </c:pt>
                <c:pt idx="145">
                  <c:v>4.6475235252921854E-2</c:v>
                </c:pt>
                <c:pt idx="146">
                  <c:v>4.6883916388756525E-2</c:v>
                </c:pt>
                <c:pt idx="147">
                  <c:v>4.7283921105986636E-2</c:v>
                </c:pt>
                <c:pt idx="148">
                  <c:v>4.7480259156550006E-2</c:v>
                </c:pt>
                <c:pt idx="149">
                  <c:v>4.7682779651637669E-2</c:v>
                </c:pt>
                <c:pt idx="150">
                  <c:v>4.7890461214381758E-2</c:v>
                </c:pt>
                <c:pt idx="151">
                  <c:v>4.8098035660846687E-2</c:v>
                </c:pt>
                <c:pt idx="152">
                  <c:v>4.8305610107311631E-2</c:v>
                </c:pt>
                <c:pt idx="153">
                  <c:v>4.851329167005574E-2</c:v>
                </c:pt>
                <c:pt idx="154">
                  <c:v>4.8720973232799732E-2</c:v>
                </c:pt>
                <c:pt idx="155">
                  <c:v>4.8936045818799567E-2</c:v>
                </c:pt>
                <c:pt idx="156">
                  <c:v>4.9151118404799382E-2</c:v>
                </c:pt>
                <c:pt idx="157">
                  <c:v>4.9379152060566728E-2</c:v>
                </c:pt>
                <c:pt idx="158">
                  <c:v>4.9607185716333983E-2</c:v>
                </c:pt>
                <c:pt idx="159">
                  <c:v>4.9835433604659404E-2</c:v>
                </c:pt>
                <c:pt idx="160">
                  <c:v>5.006368149298486E-2</c:v>
                </c:pt>
                <c:pt idx="161">
                  <c:v>5.0291929381310288E-2</c:v>
                </c:pt>
                <c:pt idx="162">
                  <c:v>5.0520177269635744E-2</c:v>
                </c:pt>
                <c:pt idx="163">
                  <c:v>5.0920984708348785E-2</c:v>
                </c:pt>
                <c:pt idx="164">
                  <c:v>5.1338079407409969E-2</c:v>
                </c:pt>
                <c:pt idx="165">
                  <c:v>5.1772508102078958E-2</c:v>
                </c:pt>
                <c:pt idx="166">
                  <c:v>5.2206936796747858E-2</c:v>
                </c:pt>
                <c:pt idx="167">
                  <c:v>5.2634938514672623E-2</c:v>
                </c:pt>
                <c:pt idx="168">
                  <c:v>5.3062940232597409E-2</c:v>
                </c:pt>
                <c:pt idx="169">
                  <c:v>5.3496726229591937E-2</c:v>
                </c:pt>
                <c:pt idx="170">
                  <c:v>5.3930512226586555E-2</c:v>
                </c:pt>
                <c:pt idx="171">
                  <c:v>5.4364512456139165E-2</c:v>
                </c:pt>
                <c:pt idx="172">
                  <c:v>5.4798512685691921E-2</c:v>
                </c:pt>
                <c:pt idx="173">
                  <c:v>5.5232512915244551E-2</c:v>
                </c:pt>
                <c:pt idx="174">
                  <c:v>5.5666513144797286E-2</c:v>
                </c:pt>
                <c:pt idx="175">
                  <c:v>5.6101584537140606E-2</c:v>
                </c:pt>
                <c:pt idx="176">
                  <c:v>5.6578833642113587E-2</c:v>
                </c:pt>
                <c:pt idx="177">
                  <c:v>5.7075367350150549E-2</c:v>
                </c:pt>
                <c:pt idx="178">
                  <c:v>5.7658526058187491E-2</c:v>
                </c:pt>
                <c:pt idx="179">
                  <c:v>5.8241684766224447E-2</c:v>
                </c:pt>
                <c:pt idx="180">
                  <c:v>5.8824843474261423E-2</c:v>
                </c:pt>
                <c:pt idx="181">
                  <c:v>5.9406074089275118E-2</c:v>
                </c:pt>
                <c:pt idx="182">
                  <c:v>5.9987304704288813E-2</c:v>
                </c:pt>
                <c:pt idx="183">
                  <c:v>6.0568428203023446E-2</c:v>
                </c:pt>
                <c:pt idx="184">
                  <c:v>6.1149551701758072E-2</c:v>
                </c:pt>
                <c:pt idx="185">
                  <c:v>6.1728639991190395E-2</c:v>
                </c:pt>
                <c:pt idx="186">
                  <c:v>6.2307728280622698E-2</c:v>
                </c:pt>
                <c:pt idx="187">
                  <c:v>6.2884567128194527E-2</c:v>
                </c:pt>
                <c:pt idx="188">
                  <c:v>6.3461405975766369E-2</c:v>
                </c:pt>
                <c:pt idx="189">
                  <c:v>6.4091406026724584E-2</c:v>
                </c:pt>
                <c:pt idx="190">
                  <c:v>6.4776742917745059E-2</c:v>
                </c:pt>
                <c:pt idx="191">
                  <c:v>6.5462079808765561E-2</c:v>
                </c:pt>
                <c:pt idx="192">
                  <c:v>6.6147416699786035E-2</c:v>
                </c:pt>
                <c:pt idx="193">
                  <c:v>6.6832753590806537E-2</c:v>
                </c:pt>
                <c:pt idx="194">
                  <c:v>6.7684340481827004E-2</c:v>
                </c:pt>
                <c:pt idx="195">
                  <c:v>6.8535927372847499E-2</c:v>
                </c:pt>
                <c:pt idx="196">
                  <c:v>6.9400360155676646E-2</c:v>
                </c:pt>
                <c:pt idx="197">
                  <c:v>7.0364772428569852E-2</c:v>
                </c:pt>
                <c:pt idx="198">
                  <c:v>7.1329184701463072E-2</c:v>
                </c:pt>
                <c:pt idx="199">
                  <c:v>7.2293704090635361E-2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4A-4F3A-9E26-70D834EDD7D5}"/>
            </c:ext>
          </c:extLst>
        </c:ser>
        <c:ser>
          <c:idx val="1"/>
          <c:order val="2"/>
          <c:tx>
            <c:strRef>
              <c:f>skin計算!$O$1</c:f>
              <c:strCache>
                <c:ptCount val="1"/>
                <c:pt idx="0">
                  <c:v>fblood=0.2%, α = 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skin計算!$O$2:$O$201</c:f>
              <c:numCache>
                <c:formatCode>General</c:formatCode>
                <c:ptCount val="200"/>
                <c:pt idx="0">
                  <c:v>3.9876596764809716E-2</c:v>
                </c:pt>
                <c:pt idx="1">
                  <c:v>3.9659279964140259E-2</c:v>
                </c:pt>
                <c:pt idx="2">
                  <c:v>3.944196316347099E-2</c:v>
                </c:pt>
                <c:pt idx="3">
                  <c:v>3.9277360595359773E-2</c:v>
                </c:pt>
                <c:pt idx="4">
                  <c:v>3.9112758027248569E-2</c:v>
                </c:pt>
                <c:pt idx="5">
                  <c:v>3.8947941226579193E-2</c:v>
                </c:pt>
                <c:pt idx="6">
                  <c:v>3.8783124425909844E-2</c:v>
                </c:pt>
                <c:pt idx="7">
                  <c:v>3.8630733113612557E-2</c:v>
                </c:pt>
                <c:pt idx="8">
                  <c:v>3.8478341801315305E-2</c:v>
                </c:pt>
                <c:pt idx="9">
                  <c:v>3.8368368535529669E-2</c:v>
                </c:pt>
                <c:pt idx="10">
                  <c:v>3.8258395269744019E-2</c:v>
                </c:pt>
                <c:pt idx="11">
                  <c:v>3.8148207771400253E-2</c:v>
                </c:pt>
                <c:pt idx="12">
                  <c:v>3.8038006279130461E-2</c:v>
                </c:pt>
                <c:pt idx="13">
                  <c:v>3.7926931563049396E-2</c:v>
                </c:pt>
                <c:pt idx="14">
                  <c:v>3.7815856846968331E-2</c:v>
                </c:pt>
                <c:pt idx="15">
                  <c:v>3.7764706373311488E-2</c:v>
                </c:pt>
                <c:pt idx="16">
                  <c:v>3.7713555899654645E-2</c:v>
                </c:pt>
                <c:pt idx="17">
                  <c:v>3.7662405425997802E-2</c:v>
                </c:pt>
                <c:pt idx="18">
                  <c:v>3.7611254952341036E-2</c:v>
                </c:pt>
                <c:pt idx="19">
                  <c:v>3.7563532199614419E-2</c:v>
                </c:pt>
                <c:pt idx="20">
                  <c:v>3.7515809446887816E-2</c:v>
                </c:pt>
                <c:pt idx="21">
                  <c:v>3.7477084461603062E-2</c:v>
                </c:pt>
                <c:pt idx="22">
                  <c:v>3.7438359476318357E-2</c:v>
                </c:pt>
                <c:pt idx="23">
                  <c:v>3.7399634491033604E-2</c:v>
                </c:pt>
                <c:pt idx="24">
                  <c:v>3.7360909505748857E-2</c:v>
                </c:pt>
                <c:pt idx="25">
                  <c:v>3.7321970287906035E-2</c:v>
                </c:pt>
                <c:pt idx="26">
                  <c:v>3.7781940160972256E-2</c:v>
                </c:pt>
                <c:pt idx="27">
                  <c:v>3.8187709196829178E-2</c:v>
                </c:pt>
                <c:pt idx="28">
                  <c:v>3.8593478232686093E-2</c:v>
                </c:pt>
                <c:pt idx="29">
                  <c:v>3.9000746896449993E-2</c:v>
                </c:pt>
                <c:pt idx="30">
                  <c:v>3.9417348068228969E-2</c:v>
                </c:pt>
                <c:pt idx="31">
                  <c:v>4.0113192758260113E-2</c:v>
                </c:pt>
                <c:pt idx="32">
                  <c:v>4.0809037448291258E-2</c:v>
                </c:pt>
                <c:pt idx="33">
                  <c:v>4.1504882138322402E-2</c:v>
                </c:pt>
                <c:pt idx="34">
                  <c:v>4.2200726828353546E-2</c:v>
                </c:pt>
                <c:pt idx="35">
                  <c:v>4.2894214960245133E-2</c:v>
                </c:pt>
                <c:pt idx="36">
                  <c:v>4.309515763759126E-2</c:v>
                </c:pt>
                <c:pt idx="37">
                  <c:v>4.3291601431216457E-2</c:v>
                </c:pt>
                <c:pt idx="38">
                  <c:v>4.3488045224841732E-2</c:v>
                </c:pt>
                <c:pt idx="39">
                  <c:v>4.3773823995211118E-2</c:v>
                </c:pt>
                <c:pt idx="40">
                  <c:v>4.4059602765580505E-2</c:v>
                </c:pt>
                <c:pt idx="41">
                  <c:v>4.4507984047577866E-2</c:v>
                </c:pt>
                <c:pt idx="42">
                  <c:v>4.4956365329575164E-2</c:v>
                </c:pt>
                <c:pt idx="43">
                  <c:v>4.5404746611572427E-2</c:v>
                </c:pt>
                <c:pt idx="44">
                  <c:v>4.5853127893569788E-2</c:v>
                </c:pt>
                <c:pt idx="45">
                  <c:v>4.6370492059288011E-2</c:v>
                </c:pt>
                <c:pt idx="46">
                  <c:v>4.6887856225006304E-2</c:v>
                </c:pt>
                <c:pt idx="47">
                  <c:v>4.7285611612711761E-2</c:v>
                </c:pt>
                <c:pt idx="48">
                  <c:v>4.7683367000417434E-2</c:v>
                </c:pt>
                <c:pt idx="49">
                  <c:v>4.810683029509974E-2</c:v>
                </c:pt>
                <c:pt idx="50">
                  <c:v>4.8530293589782045E-2</c:v>
                </c:pt>
                <c:pt idx="51">
                  <c:v>4.9157706279813161E-2</c:v>
                </c:pt>
                <c:pt idx="52">
                  <c:v>4.9785118969844305E-2</c:v>
                </c:pt>
                <c:pt idx="53">
                  <c:v>4.978957138080569E-2</c:v>
                </c:pt>
                <c:pt idx="54">
                  <c:v>4.9794023791767061E-2</c:v>
                </c:pt>
                <c:pt idx="55">
                  <c:v>4.9757129319007512E-2</c:v>
                </c:pt>
                <c:pt idx="56">
                  <c:v>4.9720234846247963E-2</c:v>
                </c:pt>
                <c:pt idx="57">
                  <c:v>4.95830795362791E-2</c:v>
                </c:pt>
                <c:pt idx="58">
                  <c:v>4.9445924226310251E-2</c:v>
                </c:pt>
                <c:pt idx="59">
                  <c:v>4.9216077017821276E-2</c:v>
                </c:pt>
                <c:pt idx="60">
                  <c:v>4.898622980933233E-2</c:v>
                </c:pt>
                <c:pt idx="61">
                  <c:v>4.8605777112471292E-2</c:v>
                </c:pt>
                <c:pt idx="62">
                  <c:v>4.8166457177644673E-2</c:v>
                </c:pt>
                <c:pt idx="63">
                  <c:v>4.7674244668596807E-2</c:v>
                </c:pt>
                <c:pt idx="64">
                  <c:v>4.7182032159548977E-2</c:v>
                </c:pt>
                <c:pt idx="65">
                  <c:v>4.6688962720268561E-2</c:v>
                </c:pt>
                <c:pt idx="66">
                  <c:v>4.6195893280988172E-2</c:v>
                </c:pt>
                <c:pt idx="67">
                  <c:v>4.5701966911475198E-2</c:v>
                </c:pt>
                <c:pt idx="68">
                  <c:v>4.5208040541962216E-2</c:v>
                </c:pt>
                <c:pt idx="69">
                  <c:v>4.4712828777100505E-2</c:v>
                </c:pt>
                <c:pt idx="70">
                  <c:v>4.4228753375875063E-2</c:v>
                </c:pt>
                <c:pt idx="71">
                  <c:v>4.3744677974649655E-2</c:v>
                </c:pt>
                <c:pt idx="72">
                  <c:v>4.3260602573424206E-2</c:v>
                </c:pt>
                <c:pt idx="73">
                  <c:v>4.2776527172198764E-2</c:v>
                </c:pt>
                <c:pt idx="74">
                  <c:v>4.2292451770973349E-2</c:v>
                </c:pt>
                <c:pt idx="75">
                  <c:v>4.1832958319907583E-2</c:v>
                </c:pt>
                <c:pt idx="76">
                  <c:v>4.1412636327610122E-2</c:v>
                </c:pt>
                <c:pt idx="77">
                  <c:v>4.0995956288800928E-2</c:v>
                </c:pt>
                <c:pt idx="78">
                  <c:v>4.0579276249991955E-2</c:v>
                </c:pt>
                <c:pt idx="79">
                  <c:v>4.0212940862345656E-2</c:v>
                </c:pt>
                <c:pt idx="80">
                  <c:v>3.9846605474699363E-2</c:v>
                </c:pt>
                <c:pt idx="81">
                  <c:v>3.9480270087053071E-2</c:v>
                </c:pt>
                <c:pt idx="82">
                  <c:v>3.9128742391714433E-2</c:v>
                </c:pt>
                <c:pt idx="83">
                  <c:v>3.8777214696375795E-2</c:v>
                </c:pt>
                <c:pt idx="84">
                  <c:v>3.8425687001037233E-2</c:v>
                </c:pt>
                <c:pt idx="85">
                  <c:v>3.8074159305698595E-2</c:v>
                </c:pt>
                <c:pt idx="86">
                  <c:v>3.7722631610360061E-2</c:v>
                </c:pt>
                <c:pt idx="87">
                  <c:v>3.7391456008044666E-2</c:v>
                </c:pt>
                <c:pt idx="88">
                  <c:v>3.7060280405729368E-2</c:v>
                </c:pt>
                <c:pt idx="89">
                  <c:v>3.6753527315041896E-2</c:v>
                </c:pt>
                <c:pt idx="90">
                  <c:v>3.6446774224354495E-2</c:v>
                </c:pt>
                <c:pt idx="91">
                  <c:v>3.6140021133667023E-2</c:v>
                </c:pt>
                <c:pt idx="92">
                  <c:v>3.5833268042979621E-2</c:v>
                </c:pt>
                <c:pt idx="93">
                  <c:v>3.5529171336742202E-2</c:v>
                </c:pt>
                <c:pt idx="94">
                  <c:v>3.5225376781927442E-2</c:v>
                </c:pt>
                <c:pt idx="95">
                  <c:v>3.4969410534804957E-2</c:v>
                </c:pt>
                <c:pt idx="96">
                  <c:v>3.4713444287682471E-2</c:v>
                </c:pt>
                <c:pt idx="97">
                  <c:v>3.4485542505676266E-2</c:v>
                </c:pt>
                <c:pt idx="98">
                  <c:v>3.4257640723670053E-2</c:v>
                </c:pt>
                <c:pt idx="99">
                  <c:v>3.402952470910571E-2</c:v>
                </c:pt>
                <c:pt idx="100">
                  <c:v>3.3801408694541367E-2</c:v>
                </c:pt>
                <c:pt idx="101">
                  <c:v>3.3588074726488643E-2</c:v>
                </c:pt>
                <c:pt idx="102">
                  <c:v>3.337474075843589E-2</c:v>
                </c:pt>
                <c:pt idx="103">
                  <c:v>3.3220963441545966E-2</c:v>
                </c:pt>
                <c:pt idx="104">
                  <c:v>3.3067186124656034E-2</c:v>
                </c:pt>
                <c:pt idx="105">
                  <c:v>3.2913194575207971E-2</c:v>
                </c:pt>
                <c:pt idx="106">
                  <c:v>3.2759203025759902E-2</c:v>
                </c:pt>
                <c:pt idx="107">
                  <c:v>3.2652925708869941E-2</c:v>
                </c:pt>
                <c:pt idx="108">
                  <c:v>3.2546648391979988E-2</c:v>
                </c:pt>
                <c:pt idx="109">
                  <c:v>3.2442084935555213E-2</c:v>
                </c:pt>
                <c:pt idx="110">
                  <c:v>3.2337521479130368E-2</c:v>
                </c:pt>
                <c:pt idx="111">
                  <c:v>3.2239384999449783E-2</c:v>
                </c:pt>
                <c:pt idx="112">
                  <c:v>3.21412485197691E-2</c:v>
                </c:pt>
                <c:pt idx="113">
                  <c:v>3.2043112040088514E-2</c:v>
                </c:pt>
                <c:pt idx="114">
                  <c:v>3.206583727590142E-2</c:v>
                </c:pt>
                <c:pt idx="115">
                  <c:v>3.2110960089845972E-2</c:v>
                </c:pt>
                <c:pt idx="116">
                  <c:v>3.2156082903790517E-2</c:v>
                </c:pt>
                <c:pt idx="117">
                  <c:v>3.2201419950293207E-2</c:v>
                </c:pt>
                <c:pt idx="118">
                  <c:v>3.2246756996795904E-2</c:v>
                </c:pt>
                <c:pt idx="119">
                  <c:v>3.2307733020042778E-2</c:v>
                </c:pt>
                <c:pt idx="120">
                  <c:v>3.2368709043289728E-2</c:v>
                </c:pt>
                <c:pt idx="121">
                  <c:v>3.2948176701599191E-2</c:v>
                </c:pt>
                <c:pt idx="122">
                  <c:v>3.3527644359908668E-2</c:v>
                </c:pt>
                <c:pt idx="123">
                  <c:v>3.4107326250776344E-2</c:v>
                </c:pt>
                <c:pt idx="124">
                  <c:v>3.4687008141643959E-2</c:v>
                </c:pt>
                <c:pt idx="125">
                  <c:v>3.5266475799953428E-2</c:v>
                </c:pt>
                <c:pt idx="126">
                  <c:v>3.5845943458262967E-2</c:v>
                </c:pt>
                <c:pt idx="127">
                  <c:v>3.6425625349130554E-2</c:v>
                </c:pt>
                <c:pt idx="128">
                  <c:v>3.7005307239998231E-2</c:v>
                </c:pt>
                <c:pt idx="129">
                  <c:v>3.7584774898307707E-2</c:v>
                </c:pt>
                <c:pt idx="130">
                  <c:v>3.8164242556617177E-2</c:v>
                </c:pt>
                <c:pt idx="131">
                  <c:v>3.874543482529693E-2</c:v>
                </c:pt>
                <c:pt idx="132">
                  <c:v>3.9326650991543061E-2</c:v>
                </c:pt>
                <c:pt idx="133">
                  <c:v>3.9907652925231109E-2</c:v>
                </c:pt>
                <c:pt idx="134">
                  <c:v>4.0296731781996019E-2</c:v>
                </c:pt>
                <c:pt idx="135">
                  <c:v>4.0686024871319088E-2</c:v>
                </c:pt>
                <c:pt idx="136">
                  <c:v>4.1075317960642156E-2</c:v>
                </c:pt>
                <c:pt idx="137">
                  <c:v>4.1464396817407059E-2</c:v>
                </c:pt>
                <c:pt idx="138">
                  <c:v>4.1853475674171983E-2</c:v>
                </c:pt>
                <c:pt idx="139">
                  <c:v>4.2242768763495059E-2</c:v>
                </c:pt>
                <c:pt idx="140">
                  <c:v>4.2632061852818169E-2</c:v>
                </c:pt>
                <c:pt idx="141">
                  <c:v>4.3021140709583093E-2</c:v>
                </c:pt>
                <c:pt idx="142">
                  <c:v>4.3410219566348024E-2</c:v>
                </c:pt>
                <c:pt idx="143">
                  <c:v>4.3798869957996651E-2</c:v>
                </c:pt>
                <c:pt idx="144">
                  <c:v>4.41875203496453E-2</c:v>
                </c:pt>
                <c:pt idx="145">
                  <c:v>4.4576384973852093E-2</c:v>
                </c:pt>
                <c:pt idx="146">
                  <c:v>4.4965249598058851E-2</c:v>
                </c:pt>
                <c:pt idx="147">
                  <c:v>4.5353899989707569E-2</c:v>
                </c:pt>
                <c:pt idx="148">
                  <c:v>4.5538883714689539E-2</c:v>
                </c:pt>
                <c:pt idx="149">
                  <c:v>4.5730157000474878E-2</c:v>
                </c:pt>
                <c:pt idx="150">
                  <c:v>4.5926591353916649E-2</c:v>
                </c:pt>
                <c:pt idx="151">
                  <c:v>4.6122811474800171E-2</c:v>
                </c:pt>
                <c:pt idx="152">
                  <c:v>4.6319031595683728E-2</c:v>
                </c:pt>
                <c:pt idx="153">
                  <c:v>4.6515465949125506E-2</c:v>
                </c:pt>
                <c:pt idx="154">
                  <c:v>4.6711900302567173E-2</c:v>
                </c:pt>
                <c:pt idx="155">
                  <c:v>4.690812042345073E-2</c:v>
                </c:pt>
                <c:pt idx="156">
                  <c:v>4.7104340544334267E-2</c:v>
                </c:pt>
                <c:pt idx="157">
                  <c:v>4.7311486525683011E-2</c:v>
                </c:pt>
                <c:pt idx="158">
                  <c:v>4.7518632507031658E-2</c:v>
                </c:pt>
                <c:pt idx="159">
                  <c:v>4.7726206953496608E-2</c:v>
                </c:pt>
                <c:pt idx="160">
                  <c:v>4.7933781399961614E-2</c:v>
                </c:pt>
                <c:pt idx="161">
                  <c:v>4.8141355846426565E-2</c:v>
                </c:pt>
                <c:pt idx="162">
                  <c:v>4.8348930292891557E-2</c:v>
                </c:pt>
                <c:pt idx="163">
                  <c:v>4.8728957173465065E-2</c:v>
                </c:pt>
                <c:pt idx="164">
                  <c:v>4.9125271314386716E-2</c:v>
                </c:pt>
                <c:pt idx="165">
                  <c:v>4.9545453543939424E-2</c:v>
                </c:pt>
                <c:pt idx="166">
                  <c:v>4.9965635773492043E-2</c:v>
                </c:pt>
                <c:pt idx="167">
                  <c:v>5.0385818003044709E-2</c:v>
                </c:pt>
                <c:pt idx="168">
                  <c:v>5.0806000232597404E-2</c:v>
                </c:pt>
                <c:pt idx="169">
                  <c:v>5.1237751020289601E-2</c:v>
                </c:pt>
                <c:pt idx="170">
                  <c:v>5.166950180798191E-2</c:v>
                </c:pt>
                <c:pt idx="171">
                  <c:v>5.2101681060790328E-2</c:v>
                </c:pt>
                <c:pt idx="172">
                  <c:v>5.2533860313598899E-2</c:v>
                </c:pt>
                <c:pt idx="173">
                  <c:v>5.29660395664074E-2</c:v>
                </c:pt>
                <c:pt idx="174">
                  <c:v>5.3398218819215887E-2</c:v>
                </c:pt>
                <c:pt idx="175">
                  <c:v>5.3830398072024388E-2</c:v>
                </c:pt>
                <c:pt idx="176">
                  <c:v>5.4304755037462425E-2</c:v>
                </c:pt>
                <c:pt idx="177">
                  <c:v>5.4797325443173797E-2</c:v>
                </c:pt>
                <c:pt idx="178">
                  <c:v>5.5376520848885169E-2</c:v>
                </c:pt>
                <c:pt idx="179">
                  <c:v>5.5955716254596541E-2</c:v>
                </c:pt>
                <c:pt idx="180">
                  <c:v>5.653491166030794E-2</c:v>
                </c:pt>
                <c:pt idx="181">
                  <c:v>5.7110250879972797E-2</c:v>
                </c:pt>
                <c:pt idx="182">
                  <c:v>5.7685590099637647E-2</c:v>
                </c:pt>
                <c:pt idx="183">
                  <c:v>5.8260715086744373E-2</c:v>
                </c:pt>
                <c:pt idx="184">
                  <c:v>5.8835840073851092E-2</c:v>
                </c:pt>
                <c:pt idx="185">
                  <c:v>5.941117929351597E-2</c:v>
                </c:pt>
                <c:pt idx="186">
                  <c:v>5.9986518513180841E-2</c:v>
                </c:pt>
                <c:pt idx="187">
                  <c:v>6.0561643500287553E-2</c:v>
                </c:pt>
                <c:pt idx="188">
                  <c:v>6.1136768487394272E-2</c:v>
                </c:pt>
                <c:pt idx="189">
                  <c:v>6.1765804491840867E-2</c:v>
                </c:pt>
                <c:pt idx="190">
                  <c:v>6.2450177336349721E-2</c:v>
                </c:pt>
                <c:pt idx="191">
                  <c:v>6.313455018085859E-2</c:v>
                </c:pt>
                <c:pt idx="192">
                  <c:v>6.381892302536743E-2</c:v>
                </c:pt>
                <c:pt idx="193">
                  <c:v>6.4503295869876298E-2</c:v>
                </c:pt>
                <c:pt idx="194">
                  <c:v>6.5353918714385145E-2</c:v>
                </c:pt>
                <c:pt idx="195">
                  <c:v>6.6204541558894006E-2</c:v>
                </c:pt>
                <c:pt idx="196">
                  <c:v>6.7068010295211533E-2</c:v>
                </c:pt>
                <c:pt idx="197">
                  <c:v>6.8031458521593105E-2</c:v>
                </c:pt>
                <c:pt idx="198">
                  <c:v>6.8994906747974705E-2</c:v>
                </c:pt>
                <c:pt idx="199">
                  <c:v>6.9958569206914428E-2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A-4F3A-9E26-70D834EDD7D5}"/>
            </c:ext>
          </c:extLst>
        </c:ser>
        <c:ser>
          <c:idx val="2"/>
          <c:order val="3"/>
          <c:tx>
            <c:strRef>
              <c:f>skin計算!$R$1</c:f>
              <c:strCache>
                <c:ptCount val="1"/>
                <c:pt idx="0">
                  <c:v>fblood=4%, α = 100%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skin計算!$R$2:$R$201</c:f>
              <c:numCache>
                <c:formatCode>General</c:formatCode>
                <c:ptCount val="200"/>
                <c:pt idx="0">
                  <c:v>8.2784378904344591E-2</c:v>
                </c:pt>
                <c:pt idx="1">
                  <c:v>8.3280884987396178E-2</c:v>
                </c:pt>
                <c:pt idx="2">
                  <c:v>8.3777391070447738E-2</c:v>
                </c:pt>
                <c:pt idx="3">
                  <c:v>8.4326397153499322E-2</c:v>
                </c:pt>
                <c:pt idx="4">
                  <c:v>8.4875403236550892E-2</c:v>
                </c:pt>
                <c:pt idx="5">
                  <c:v>8.5510102342858246E-2</c:v>
                </c:pt>
                <c:pt idx="6">
                  <c:v>8.6144801449165656E-2</c:v>
                </c:pt>
                <c:pt idx="7">
                  <c:v>8.6865193578728836E-2</c:v>
                </c:pt>
                <c:pt idx="8">
                  <c:v>8.7585585708292057E-2</c:v>
                </c:pt>
                <c:pt idx="9">
                  <c:v>8.8305977837855237E-2</c:v>
                </c:pt>
                <c:pt idx="10">
                  <c:v>8.9026369967418431E-2</c:v>
                </c:pt>
                <c:pt idx="11">
                  <c:v>8.9746762096981653E-2</c:v>
                </c:pt>
                <c:pt idx="12">
                  <c:v>9.0467140232618828E-2</c:v>
                </c:pt>
                <c:pt idx="13">
                  <c:v>9.1186430911886593E-2</c:v>
                </c:pt>
                <c:pt idx="14">
                  <c:v>9.1905721591154371E-2</c:v>
                </c:pt>
                <c:pt idx="15">
                  <c:v>9.281347604773009E-2</c:v>
                </c:pt>
                <c:pt idx="16">
                  <c:v>9.3721230504305808E-2</c:v>
                </c:pt>
                <c:pt idx="17">
                  <c:v>9.4757524495765244E-2</c:v>
                </c:pt>
                <c:pt idx="18">
                  <c:v>9.5793818487224736E-2</c:v>
                </c:pt>
                <c:pt idx="19">
                  <c:v>9.6830112478684199E-2</c:v>
                </c:pt>
                <c:pt idx="20">
                  <c:v>9.7866406470143621E-2</c:v>
                </c:pt>
                <c:pt idx="21">
                  <c:v>9.8902700461603058E-2</c:v>
                </c:pt>
                <c:pt idx="22">
                  <c:v>9.9938994453062535E-2</c:v>
                </c:pt>
                <c:pt idx="23">
                  <c:v>0.10097528844452197</c:v>
                </c:pt>
                <c:pt idx="24">
                  <c:v>0.10201158243598142</c:v>
                </c:pt>
                <c:pt idx="25">
                  <c:v>0.10309072293906882</c:v>
                </c:pt>
                <c:pt idx="26">
                  <c:v>0.10466877253306528</c:v>
                </c:pt>
                <c:pt idx="27">
                  <c:v>0.10628966863868941</c:v>
                </c:pt>
                <c:pt idx="28">
                  <c:v>0.10791056474431401</c:v>
                </c:pt>
                <c:pt idx="29">
                  <c:v>0.10953146084993837</c:v>
                </c:pt>
                <c:pt idx="30">
                  <c:v>0.11116168946357781</c:v>
                </c:pt>
                <c:pt idx="31">
                  <c:v>0.1128001574094229</c:v>
                </c:pt>
                <c:pt idx="32">
                  <c:v>0.11443862535526801</c:v>
                </c:pt>
                <c:pt idx="33">
                  <c:v>0.1160770933011131</c:v>
                </c:pt>
                <c:pt idx="34">
                  <c:v>0.11771556124695821</c:v>
                </c:pt>
                <c:pt idx="35">
                  <c:v>0.11961110826257071</c:v>
                </c:pt>
                <c:pt idx="36">
                  <c:v>0.12101410982363778</c:v>
                </c:pt>
                <c:pt idx="37">
                  <c:v>0.12267419045447228</c:v>
                </c:pt>
                <c:pt idx="38">
                  <c:v>0.12433427108530684</c:v>
                </c:pt>
                <c:pt idx="39">
                  <c:v>0.12599435171614135</c:v>
                </c:pt>
                <c:pt idx="40">
                  <c:v>0.12765443234697582</c:v>
                </c:pt>
                <c:pt idx="41">
                  <c:v>0.12931451297781041</c:v>
                </c:pt>
                <c:pt idx="42">
                  <c:v>0.13097459360864491</c:v>
                </c:pt>
                <c:pt idx="43">
                  <c:v>0.13263467423947939</c:v>
                </c:pt>
                <c:pt idx="44">
                  <c:v>0.13429475487031398</c:v>
                </c:pt>
                <c:pt idx="45">
                  <c:v>0.13604052852440429</c:v>
                </c:pt>
                <c:pt idx="46">
                  <c:v>0.13778630217849466</c:v>
                </c:pt>
                <c:pt idx="47">
                  <c:v>0.13945231431038629</c:v>
                </c:pt>
                <c:pt idx="48">
                  <c:v>0.1411183264422779</c:v>
                </c:pt>
                <c:pt idx="49">
                  <c:v>0.1427843385741695</c:v>
                </c:pt>
                <c:pt idx="50">
                  <c:v>0.14445035070606113</c:v>
                </c:pt>
                <c:pt idx="51">
                  <c:v>0.14611636283795271</c:v>
                </c:pt>
                <c:pt idx="52">
                  <c:v>0.14778237496984431</c:v>
                </c:pt>
                <c:pt idx="53">
                  <c:v>0.14927338710173593</c:v>
                </c:pt>
                <c:pt idx="54">
                  <c:v>0.15076439923362753</c:v>
                </c:pt>
                <c:pt idx="55">
                  <c:v>0.1520840253190075</c:v>
                </c:pt>
                <c:pt idx="56">
                  <c:v>0.1534036514043875</c:v>
                </c:pt>
                <c:pt idx="57">
                  <c:v>0.15455189144325585</c:v>
                </c:pt>
                <c:pt idx="58">
                  <c:v>0.15570013148212419</c:v>
                </c:pt>
                <c:pt idx="59">
                  <c:v>0.15681973515735614</c:v>
                </c:pt>
                <c:pt idx="60">
                  <c:v>0.15793933883258818</c:v>
                </c:pt>
                <c:pt idx="61">
                  <c:v>0.15905894250782013</c:v>
                </c:pt>
                <c:pt idx="62">
                  <c:v>0.16011967894508655</c:v>
                </c:pt>
                <c:pt idx="63">
                  <c:v>0.1611746539709224</c:v>
                </c:pt>
                <c:pt idx="64">
                  <c:v>0.16222962899675825</c:v>
                </c:pt>
                <c:pt idx="65">
                  <c:v>0.16337029704584996</c:v>
                </c:pt>
                <c:pt idx="66">
                  <c:v>0.16451096509494165</c:v>
                </c:pt>
                <c:pt idx="67">
                  <c:v>0.16573732616728892</c:v>
                </c:pt>
                <c:pt idx="68">
                  <c:v>0.16696368723963664</c:v>
                </c:pt>
                <c:pt idx="69">
                  <c:v>0.16819004831198422</c:v>
                </c:pt>
                <c:pt idx="70">
                  <c:v>0.16942754574796809</c:v>
                </c:pt>
                <c:pt idx="71">
                  <c:v>0.17066504318395198</c:v>
                </c:pt>
                <c:pt idx="72">
                  <c:v>0.17190254061993585</c:v>
                </c:pt>
                <c:pt idx="73">
                  <c:v>0.17314003805591971</c:v>
                </c:pt>
                <c:pt idx="74">
                  <c:v>0.1743775354919036</c:v>
                </c:pt>
                <c:pt idx="75">
                  <c:v>0.17546822883153548</c:v>
                </c:pt>
                <c:pt idx="76">
                  <c:v>0.17659809362993573</c:v>
                </c:pt>
                <c:pt idx="77">
                  <c:v>0.17755657238182429</c:v>
                </c:pt>
                <c:pt idx="78">
                  <c:v>0.17851505113371285</c:v>
                </c:pt>
                <c:pt idx="79">
                  <c:v>0.17947352988560145</c:v>
                </c:pt>
                <c:pt idx="80">
                  <c:v>0.18043200863749004</c:v>
                </c:pt>
                <c:pt idx="81">
                  <c:v>0.18139048738937866</c:v>
                </c:pt>
                <c:pt idx="82">
                  <c:v>0.18236377383357488</c:v>
                </c:pt>
                <c:pt idx="83">
                  <c:v>0.18333706027777091</c:v>
                </c:pt>
                <c:pt idx="84">
                  <c:v>0.18431034672196744</c:v>
                </c:pt>
                <c:pt idx="85">
                  <c:v>0.18515509363127999</c:v>
                </c:pt>
                <c:pt idx="86">
                  <c:v>0.1859998405405926</c:v>
                </c:pt>
                <c:pt idx="87">
                  <c:v>0.18671604791502144</c:v>
                </c:pt>
                <c:pt idx="88">
                  <c:v>0.18743225528945029</c:v>
                </c:pt>
                <c:pt idx="89">
                  <c:v>0.18814846266387911</c:v>
                </c:pt>
                <c:pt idx="90">
                  <c:v>0.18886467003830798</c:v>
                </c:pt>
                <c:pt idx="91">
                  <c:v>0.18958087741273683</c:v>
                </c:pt>
                <c:pt idx="92">
                  <c:v>0.19029708478716567</c:v>
                </c:pt>
                <c:pt idx="93">
                  <c:v>0.19101594854604453</c:v>
                </c:pt>
                <c:pt idx="94">
                  <c:v>0.19173511445634603</c:v>
                </c:pt>
                <c:pt idx="95">
                  <c:v>0.19316001686038634</c:v>
                </c:pt>
                <c:pt idx="96">
                  <c:v>0.19458491926442664</c:v>
                </c:pt>
                <c:pt idx="97">
                  <c:v>0.19669536585451347</c:v>
                </c:pt>
                <c:pt idx="98">
                  <c:v>0.1988058124446003</c:v>
                </c:pt>
                <c:pt idx="99">
                  <c:v>0.19963086368584992</c:v>
                </c:pt>
                <c:pt idx="100">
                  <c:v>0.20045591492709947</c:v>
                </c:pt>
                <c:pt idx="101">
                  <c:v>0.20162373826137234</c:v>
                </c:pt>
                <c:pt idx="102">
                  <c:v>0.20279156159564518</c:v>
                </c:pt>
                <c:pt idx="103">
                  <c:v>0.20353091981363897</c:v>
                </c:pt>
                <c:pt idx="104">
                  <c:v>0.20427027803163281</c:v>
                </c:pt>
                <c:pt idx="105">
                  <c:v>0.20500963624962654</c:v>
                </c:pt>
                <c:pt idx="106">
                  <c:v>0.20574899446762035</c:v>
                </c:pt>
                <c:pt idx="107">
                  <c:v>0.20696431780189317</c:v>
                </c:pt>
                <c:pt idx="108">
                  <c:v>0.20817964113616605</c:v>
                </c:pt>
                <c:pt idx="109">
                  <c:v>0.20896649935415987</c:v>
                </c:pt>
                <c:pt idx="110">
                  <c:v>0.20975335757215363</c:v>
                </c:pt>
                <c:pt idx="111">
                  <c:v>0.21054021579014745</c:v>
                </c:pt>
                <c:pt idx="112">
                  <c:v>0.21132707400814119</c:v>
                </c:pt>
                <c:pt idx="113">
                  <c:v>0.212113932226135</c:v>
                </c:pt>
                <c:pt idx="114">
                  <c:v>0.21302165215962238</c:v>
                </c:pt>
                <c:pt idx="115">
                  <c:v>0.21386629088054365</c:v>
                </c:pt>
                <c:pt idx="116">
                  <c:v>0.21471092960146493</c:v>
                </c:pt>
                <c:pt idx="117">
                  <c:v>0.21632680553168854</c:v>
                </c:pt>
                <c:pt idx="118">
                  <c:v>0.21794268146191217</c:v>
                </c:pt>
                <c:pt idx="119">
                  <c:v>0.21955855739213581</c:v>
                </c:pt>
                <c:pt idx="120">
                  <c:v>0.2211744333223595</c:v>
                </c:pt>
                <c:pt idx="121">
                  <c:v>0.22329723232950616</c:v>
                </c:pt>
                <c:pt idx="122">
                  <c:v>0.22542003133665287</c:v>
                </c:pt>
                <c:pt idx="123">
                  <c:v>0.22754283034379941</c:v>
                </c:pt>
                <c:pt idx="124">
                  <c:v>0.22966562935094625</c:v>
                </c:pt>
                <c:pt idx="125">
                  <c:v>0.23148850277669739</c:v>
                </c:pt>
                <c:pt idx="126">
                  <c:v>0.23331137620244899</c:v>
                </c:pt>
                <c:pt idx="127">
                  <c:v>0.23483432404680493</c:v>
                </c:pt>
                <c:pt idx="128">
                  <c:v>0.23635727189116104</c:v>
                </c:pt>
                <c:pt idx="129">
                  <c:v>0.23788021973551704</c:v>
                </c:pt>
                <c:pt idx="130">
                  <c:v>0.23940316757987298</c:v>
                </c:pt>
                <c:pt idx="131">
                  <c:v>0.24092762580204111</c:v>
                </c:pt>
                <c:pt idx="132">
                  <c:v>0.24245210792177557</c:v>
                </c:pt>
                <c:pt idx="133">
                  <c:v>0.24397659004151018</c:v>
                </c:pt>
                <c:pt idx="134">
                  <c:v>0.24530914908432158</c:v>
                </c:pt>
                <c:pt idx="135">
                  <c:v>0.24672740115038883</c:v>
                </c:pt>
                <c:pt idx="136">
                  <c:v>0.2481456532164561</c:v>
                </c:pt>
                <c:pt idx="137">
                  <c:v>0.24964959830577915</c:v>
                </c:pt>
                <c:pt idx="138">
                  <c:v>0.25115354339510221</c:v>
                </c:pt>
                <c:pt idx="139">
                  <c:v>0.25265748848442526</c:v>
                </c:pt>
                <c:pt idx="140">
                  <c:v>0.25416143357374837</c:v>
                </c:pt>
                <c:pt idx="141">
                  <c:v>0.25566537866307149</c:v>
                </c:pt>
                <c:pt idx="142">
                  <c:v>0.25716932375239454</c:v>
                </c:pt>
                <c:pt idx="143">
                  <c:v>0.25867326884171754</c:v>
                </c:pt>
                <c:pt idx="144">
                  <c:v>0.2601772139310406</c:v>
                </c:pt>
                <c:pt idx="145">
                  <c:v>0.26133838692734046</c:v>
                </c:pt>
                <c:pt idx="146">
                  <c:v>0.26249955992364027</c:v>
                </c:pt>
                <c:pt idx="147">
                  <c:v>0.26331796082691689</c:v>
                </c:pt>
                <c:pt idx="148">
                  <c:v>0.26393269506352673</c:v>
                </c:pt>
                <c:pt idx="149">
                  <c:v>0.26455350462838184</c:v>
                </c:pt>
                <c:pt idx="150">
                  <c:v>0.26517947526089342</c:v>
                </c:pt>
                <c:pt idx="151">
                  <c:v>0.26580544589340482</c:v>
                </c:pt>
                <c:pt idx="152">
                  <c:v>0.26643141652591634</c:v>
                </c:pt>
                <c:pt idx="153">
                  <c:v>0.26705738715842781</c:v>
                </c:pt>
                <c:pt idx="154">
                  <c:v>0.26768335779093921</c:v>
                </c:pt>
                <c:pt idx="155">
                  <c:v>0.26860925400484609</c:v>
                </c:pt>
                <c:pt idx="156">
                  <c:v>0.26953515021875291</c:v>
                </c:pt>
                <c:pt idx="157">
                  <c:v>0.27076097201405508</c:v>
                </c:pt>
                <c:pt idx="158">
                  <c:v>0.27198679380935725</c:v>
                </c:pt>
                <c:pt idx="159">
                  <c:v>0.27321261560465937</c:v>
                </c:pt>
                <c:pt idx="160">
                  <c:v>0.2744384373999616</c:v>
                </c:pt>
                <c:pt idx="161">
                  <c:v>0.27566425919526372</c:v>
                </c:pt>
                <c:pt idx="162">
                  <c:v>0.27689008099056595</c:v>
                </c:pt>
                <c:pt idx="163">
                  <c:v>0.27828856945253483</c:v>
                </c:pt>
                <c:pt idx="164">
                  <c:v>0.27970334517485185</c:v>
                </c:pt>
                <c:pt idx="165">
                  <c:v>0.28088469568347429</c:v>
                </c:pt>
                <c:pt idx="166">
                  <c:v>0.28206604619209674</c:v>
                </c:pt>
                <c:pt idx="167">
                  <c:v>0.28299031763095173</c:v>
                </c:pt>
                <c:pt idx="168">
                  <c:v>0.28391458906980671</c:v>
                </c:pt>
                <c:pt idx="169">
                  <c:v>0.2848388605086617</c:v>
                </c:pt>
                <c:pt idx="170">
                  <c:v>0.28576313194751679</c:v>
                </c:pt>
                <c:pt idx="171">
                  <c:v>0.28668740338637178</c:v>
                </c:pt>
                <c:pt idx="172">
                  <c:v>0.28761167482522682</c:v>
                </c:pt>
                <c:pt idx="173">
                  <c:v>0.28853594626407969</c:v>
                </c:pt>
                <c:pt idx="174">
                  <c:v>0.28946021770293678</c:v>
                </c:pt>
                <c:pt idx="175">
                  <c:v>0.29042733565341761</c:v>
                </c:pt>
                <c:pt idx="176">
                  <c:v>0.29143663131653214</c:v>
                </c:pt>
                <c:pt idx="177">
                  <c:v>0.29250698693154581</c:v>
                </c:pt>
                <c:pt idx="178">
                  <c:v>0.2936639675465596</c:v>
                </c:pt>
                <c:pt idx="179">
                  <c:v>0.29482094816157328</c:v>
                </c:pt>
                <c:pt idx="180">
                  <c:v>0.29597792877658696</c:v>
                </c:pt>
                <c:pt idx="181">
                  <c:v>0.2971349093916007</c:v>
                </c:pt>
                <c:pt idx="182">
                  <c:v>0.29829189000661438</c:v>
                </c:pt>
                <c:pt idx="183">
                  <c:v>0.29944887062162812</c:v>
                </c:pt>
                <c:pt idx="184">
                  <c:v>0.3006058512366418</c:v>
                </c:pt>
                <c:pt idx="185">
                  <c:v>0.30167713882839969</c:v>
                </c:pt>
                <c:pt idx="186">
                  <c:v>0.30274842642015759</c:v>
                </c:pt>
                <c:pt idx="187">
                  <c:v>0.30373402098865965</c:v>
                </c:pt>
                <c:pt idx="188">
                  <c:v>0.3047196155571617</c:v>
                </c:pt>
                <c:pt idx="189">
                  <c:v>0.30575762151509667</c:v>
                </c:pt>
                <c:pt idx="190">
                  <c:v>0.30685096431309389</c:v>
                </c:pt>
                <c:pt idx="191">
                  <c:v>0.30794430711109116</c:v>
                </c:pt>
                <c:pt idx="192">
                  <c:v>0.30903764990908839</c:v>
                </c:pt>
                <c:pt idx="193">
                  <c:v>0.31013099270708561</c:v>
                </c:pt>
                <c:pt idx="194">
                  <c:v>0.31139058550508286</c:v>
                </c:pt>
                <c:pt idx="195">
                  <c:v>0.31265017830308001</c:v>
                </c:pt>
                <c:pt idx="196">
                  <c:v>0.31392261699288593</c:v>
                </c:pt>
                <c:pt idx="197">
                  <c:v>0.31529503517275592</c:v>
                </c:pt>
                <c:pt idx="198">
                  <c:v>0.31666745335262581</c:v>
                </c:pt>
                <c:pt idx="199">
                  <c:v>0.31803987153249585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4A-4F3A-9E26-70D834EDD7D5}"/>
            </c:ext>
          </c:extLst>
        </c:ser>
        <c:ser>
          <c:idx val="5"/>
          <c:order val="4"/>
          <c:tx>
            <c:strRef>
              <c:f>skin計算!$AA$1</c:f>
              <c:strCache>
                <c:ptCount val="1"/>
                <c:pt idx="0">
                  <c:v>fblood=4%, α = 50%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skin計算!$AA$2:$AA$201</c:f>
              <c:numCache>
                <c:formatCode>General</c:formatCode>
                <c:ptCount val="200"/>
                <c:pt idx="0">
                  <c:v>0.24391725518341434</c:v>
                </c:pt>
                <c:pt idx="1">
                  <c:v>0.24134595103390677</c:v>
                </c:pt>
                <c:pt idx="2">
                  <c:v>0.2387746468844012</c:v>
                </c:pt>
                <c:pt idx="3">
                  <c:v>0.23625798506047607</c:v>
                </c:pt>
                <c:pt idx="4">
                  <c:v>0.23374132323655089</c:v>
                </c:pt>
                <c:pt idx="5">
                  <c:v>0.2312653655986722</c:v>
                </c:pt>
                <c:pt idx="6">
                  <c:v>0.22878940796079356</c:v>
                </c:pt>
                <c:pt idx="7">
                  <c:v>0.2264805517182637</c:v>
                </c:pt>
                <c:pt idx="8">
                  <c:v>0.2241716954757339</c:v>
                </c:pt>
                <c:pt idx="9">
                  <c:v>0.22228701969832038</c:v>
                </c:pt>
                <c:pt idx="10">
                  <c:v>0.22040234392090682</c:v>
                </c:pt>
                <c:pt idx="11">
                  <c:v>0.21851552581791189</c:v>
                </c:pt>
                <c:pt idx="12">
                  <c:v>0.21662869372099089</c:v>
                </c:pt>
                <c:pt idx="13">
                  <c:v>0.21474291649328198</c:v>
                </c:pt>
                <c:pt idx="14">
                  <c:v>0.21285713926557301</c:v>
                </c:pt>
                <c:pt idx="15">
                  <c:v>0.21109555604773009</c:v>
                </c:pt>
                <c:pt idx="16">
                  <c:v>0.20933397282988719</c:v>
                </c:pt>
                <c:pt idx="17">
                  <c:v>0.20763665937948617</c:v>
                </c:pt>
                <c:pt idx="18">
                  <c:v>0.20593934592908522</c:v>
                </c:pt>
                <c:pt idx="19">
                  <c:v>0.20427630968798649</c:v>
                </c:pt>
                <c:pt idx="20">
                  <c:v>0.20261327344688781</c:v>
                </c:pt>
                <c:pt idx="21">
                  <c:v>0.20104021488020773</c:v>
                </c:pt>
                <c:pt idx="22">
                  <c:v>0.19946715631352768</c:v>
                </c:pt>
                <c:pt idx="23">
                  <c:v>0.19789409774684752</c:v>
                </c:pt>
                <c:pt idx="24">
                  <c:v>0.19632103918016747</c:v>
                </c:pt>
                <c:pt idx="25">
                  <c:v>0.19476726154371998</c:v>
                </c:pt>
                <c:pt idx="26">
                  <c:v>0.19371239299818155</c:v>
                </c:pt>
                <c:pt idx="27">
                  <c:v>0.192136939336364</c:v>
                </c:pt>
                <c:pt idx="28">
                  <c:v>0.19056148567454653</c:v>
                </c:pt>
                <c:pt idx="29">
                  <c:v>0.18900102829179879</c:v>
                </c:pt>
                <c:pt idx="30">
                  <c:v>0.18744990341706619</c:v>
                </c:pt>
                <c:pt idx="31">
                  <c:v>0.18861705973500428</c:v>
                </c:pt>
                <c:pt idx="32">
                  <c:v>0.18978421605294241</c:v>
                </c:pt>
                <c:pt idx="33">
                  <c:v>0.19095137237088056</c:v>
                </c:pt>
                <c:pt idx="34">
                  <c:v>0.19211852868881871</c:v>
                </c:pt>
                <c:pt idx="35">
                  <c:v>0.19339065896024515</c:v>
                </c:pt>
                <c:pt idx="36">
                  <c:v>0.19417024377712611</c:v>
                </c:pt>
                <c:pt idx="37">
                  <c:v>0.19503337929168155</c:v>
                </c:pt>
                <c:pt idx="38">
                  <c:v>0.19589651480623707</c:v>
                </c:pt>
                <c:pt idx="39">
                  <c:v>0.19765300008823439</c:v>
                </c:pt>
                <c:pt idx="40">
                  <c:v>0.19940948537023168</c:v>
                </c:pt>
                <c:pt idx="41">
                  <c:v>0.20279199576850812</c:v>
                </c:pt>
                <c:pt idx="42">
                  <c:v>0.20617450616678448</c:v>
                </c:pt>
                <c:pt idx="43">
                  <c:v>0.20955701656506079</c:v>
                </c:pt>
                <c:pt idx="44">
                  <c:v>0.21293952696333723</c:v>
                </c:pt>
                <c:pt idx="45">
                  <c:v>0.21705471271045082</c:v>
                </c:pt>
                <c:pt idx="46">
                  <c:v>0.22116989845756441</c:v>
                </c:pt>
                <c:pt idx="47">
                  <c:v>0.22562093384526893</c:v>
                </c:pt>
                <c:pt idx="48">
                  <c:v>0.23007196923297554</c:v>
                </c:pt>
                <c:pt idx="49">
                  <c:v>0.23478008369044856</c:v>
                </c:pt>
                <c:pt idx="50">
                  <c:v>0.23948819814792155</c:v>
                </c:pt>
                <c:pt idx="51">
                  <c:v>0.24623580655888294</c:v>
                </c:pt>
                <c:pt idx="52">
                  <c:v>0.25298341496984428</c:v>
                </c:pt>
                <c:pt idx="53">
                  <c:v>0.25507642059010799</c:v>
                </c:pt>
                <c:pt idx="54">
                  <c:v>0.2571694262103717</c:v>
                </c:pt>
                <c:pt idx="55">
                  <c:v>0.2587632699701703</c:v>
                </c:pt>
                <c:pt idx="56">
                  <c:v>0.26035711372996889</c:v>
                </c:pt>
                <c:pt idx="57">
                  <c:v>0.26086265609441861</c:v>
                </c:pt>
                <c:pt idx="58">
                  <c:v>0.26136819845886844</c:v>
                </c:pt>
                <c:pt idx="59">
                  <c:v>0.26120454911084451</c:v>
                </c:pt>
                <c:pt idx="60">
                  <c:v>0.26104089976282069</c:v>
                </c:pt>
                <c:pt idx="61">
                  <c:v>0.25937119553107596</c:v>
                </c:pt>
                <c:pt idx="62">
                  <c:v>0.25764262406136562</c:v>
                </c:pt>
                <c:pt idx="63">
                  <c:v>0.2554369795523177</c:v>
                </c:pt>
                <c:pt idx="64">
                  <c:v>0.25323133504326989</c:v>
                </c:pt>
                <c:pt idx="65">
                  <c:v>0.25105996774352435</c:v>
                </c:pt>
                <c:pt idx="66">
                  <c:v>0.24888860044377883</c:v>
                </c:pt>
                <c:pt idx="67">
                  <c:v>0.24675151035333556</c:v>
                </c:pt>
                <c:pt idx="68">
                  <c:v>0.24461442026289243</c:v>
                </c:pt>
                <c:pt idx="69">
                  <c:v>0.24246447621896097</c:v>
                </c:pt>
                <c:pt idx="70">
                  <c:v>0.2403256685386658</c:v>
                </c:pt>
                <c:pt idx="71">
                  <c:v>0.23818686085837057</c:v>
                </c:pt>
                <c:pt idx="72">
                  <c:v>0.23604805317807537</c:v>
                </c:pt>
                <c:pt idx="73">
                  <c:v>0.23390924549778014</c:v>
                </c:pt>
                <c:pt idx="74">
                  <c:v>0.23177043781748502</c:v>
                </c:pt>
                <c:pt idx="75">
                  <c:v>0.22957051906409362</c:v>
                </c:pt>
                <c:pt idx="76">
                  <c:v>0.22740977176947058</c:v>
                </c:pt>
                <c:pt idx="77">
                  <c:v>0.22519975098647438</c:v>
                </c:pt>
                <c:pt idx="78">
                  <c:v>0.22298973020348034</c:v>
                </c:pt>
                <c:pt idx="79">
                  <c:v>0.22128315593211306</c:v>
                </c:pt>
                <c:pt idx="80">
                  <c:v>0.21957658166074587</c:v>
                </c:pt>
                <c:pt idx="81">
                  <c:v>0.21787000738937864</c:v>
                </c:pt>
                <c:pt idx="82">
                  <c:v>0.21617824081031908</c:v>
                </c:pt>
                <c:pt idx="83">
                  <c:v>0.21448647423125938</c:v>
                </c:pt>
                <c:pt idx="84">
                  <c:v>0.21279470765220002</c:v>
                </c:pt>
                <c:pt idx="85">
                  <c:v>0.21103867130569862</c:v>
                </c:pt>
                <c:pt idx="86">
                  <c:v>0.20928263495919727</c:v>
                </c:pt>
                <c:pt idx="87">
                  <c:v>0.20766584977548644</c:v>
                </c:pt>
                <c:pt idx="88">
                  <c:v>0.20604906459177585</c:v>
                </c:pt>
                <c:pt idx="89">
                  <c:v>0.20467650452434419</c:v>
                </c:pt>
                <c:pt idx="90">
                  <c:v>0.20330394445691263</c:v>
                </c:pt>
                <c:pt idx="91">
                  <c:v>0.20193138438948099</c:v>
                </c:pt>
                <c:pt idx="92">
                  <c:v>0.20055882432204936</c:v>
                </c:pt>
                <c:pt idx="93">
                  <c:v>0.19918892063906779</c:v>
                </c:pt>
                <c:pt idx="94">
                  <c:v>0.19781931910750886</c:v>
                </c:pt>
                <c:pt idx="95">
                  <c:v>0.19708904197666541</c:v>
                </c:pt>
                <c:pt idx="96">
                  <c:v>0.19635876484582201</c:v>
                </c:pt>
                <c:pt idx="97">
                  <c:v>0.19625190445916463</c:v>
                </c:pt>
                <c:pt idx="98">
                  <c:v>0.19614504407250727</c:v>
                </c:pt>
                <c:pt idx="99">
                  <c:v>0.1953933436858499</c:v>
                </c:pt>
                <c:pt idx="100">
                  <c:v>0.19464164329919251</c:v>
                </c:pt>
                <c:pt idx="101">
                  <c:v>0.19420914942416306</c:v>
                </c:pt>
                <c:pt idx="102">
                  <c:v>0.19377665554913356</c:v>
                </c:pt>
                <c:pt idx="103">
                  <c:v>0.19372549562759248</c:v>
                </c:pt>
                <c:pt idx="104">
                  <c:v>0.19367433570605139</c:v>
                </c:pt>
                <c:pt idx="105">
                  <c:v>0.19362103345892889</c:v>
                </c:pt>
                <c:pt idx="106">
                  <c:v>0.1935677312118064</c:v>
                </c:pt>
                <c:pt idx="107">
                  <c:v>0.19377830384840483</c:v>
                </c:pt>
                <c:pt idx="108">
                  <c:v>0.19398887648500326</c:v>
                </c:pt>
                <c:pt idx="109">
                  <c:v>0.19400235516811334</c:v>
                </c:pt>
                <c:pt idx="110">
                  <c:v>0.1940158338512234</c:v>
                </c:pt>
                <c:pt idx="111">
                  <c:v>0.19409358230177537</c:v>
                </c:pt>
                <c:pt idx="112">
                  <c:v>0.19417133075232723</c:v>
                </c:pt>
                <c:pt idx="113">
                  <c:v>0.1942490792028792</c:v>
                </c:pt>
                <c:pt idx="114">
                  <c:v>0.19444768936892468</c:v>
                </c:pt>
                <c:pt idx="115">
                  <c:v>0.19462392250845062</c:v>
                </c:pt>
                <c:pt idx="116">
                  <c:v>0.19480015564797656</c:v>
                </c:pt>
                <c:pt idx="117">
                  <c:v>0.19536414971773505</c:v>
                </c:pt>
                <c:pt idx="118">
                  <c:v>0.19592814378749354</c:v>
                </c:pt>
                <c:pt idx="119">
                  <c:v>0.19664852762469393</c:v>
                </c:pt>
                <c:pt idx="120">
                  <c:v>0.19736891146189436</c:v>
                </c:pt>
                <c:pt idx="121">
                  <c:v>0.19871190395741314</c:v>
                </c:pt>
                <c:pt idx="122">
                  <c:v>0.20005489645293192</c:v>
                </c:pt>
                <c:pt idx="123">
                  <c:v>0.20140003127403205</c:v>
                </c:pt>
                <c:pt idx="124">
                  <c:v>0.20274516609513232</c:v>
                </c:pt>
                <c:pt idx="125">
                  <c:v>0.20393819579995331</c:v>
                </c:pt>
                <c:pt idx="126">
                  <c:v>0.20513122550477458</c:v>
                </c:pt>
                <c:pt idx="127">
                  <c:v>0.20617643474447933</c:v>
                </c:pt>
                <c:pt idx="128">
                  <c:v>0.20722164398418427</c:v>
                </c:pt>
                <c:pt idx="129">
                  <c:v>0.20826471089830773</c:v>
                </c:pt>
                <c:pt idx="130">
                  <c:v>0.20930777781243112</c:v>
                </c:pt>
                <c:pt idx="131">
                  <c:v>0.21035449742994811</c:v>
                </c:pt>
                <c:pt idx="132">
                  <c:v>0.2114012409450314</c:v>
                </c:pt>
                <c:pt idx="133">
                  <c:v>0.21244584213453332</c:v>
                </c:pt>
                <c:pt idx="134">
                  <c:v>0.21329852024711229</c:v>
                </c:pt>
                <c:pt idx="135">
                  <c:v>0.21419618719690048</c:v>
                </c:pt>
                <c:pt idx="136">
                  <c:v>0.21509385414668869</c:v>
                </c:pt>
                <c:pt idx="137">
                  <c:v>0.21603222528252336</c:v>
                </c:pt>
                <c:pt idx="138">
                  <c:v>0.21697059641835803</c:v>
                </c:pt>
                <c:pt idx="139">
                  <c:v>0.21791110987977413</c:v>
                </c:pt>
                <c:pt idx="140">
                  <c:v>0.21885162334119029</c:v>
                </c:pt>
                <c:pt idx="141">
                  <c:v>0.21978999447702496</c:v>
                </c:pt>
                <c:pt idx="142">
                  <c:v>0.22072836561285966</c:v>
                </c:pt>
                <c:pt idx="143">
                  <c:v>0.22166245209753152</c:v>
                </c:pt>
                <c:pt idx="144">
                  <c:v>0.22259653858220343</c:v>
                </c:pt>
                <c:pt idx="145">
                  <c:v>0.2233613813459451</c:v>
                </c:pt>
                <c:pt idx="146">
                  <c:v>0.22412622410968677</c:v>
                </c:pt>
                <c:pt idx="147">
                  <c:v>0.22471753850133547</c:v>
                </c:pt>
                <c:pt idx="148">
                  <c:v>0.22510518622631745</c:v>
                </c:pt>
                <c:pt idx="149">
                  <c:v>0.22550105160512604</c:v>
                </c:pt>
                <c:pt idx="150">
                  <c:v>0.22590207805159107</c:v>
                </c:pt>
                <c:pt idx="151">
                  <c:v>0.22630096217247461</c:v>
                </c:pt>
                <c:pt idx="152">
                  <c:v>0.22669984629335813</c:v>
                </c:pt>
                <c:pt idx="153">
                  <c:v>0.22710087273982316</c:v>
                </c:pt>
                <c:pt idx="154">
                  <c:v>0.2275018991862881</c:v>
                </c:pt>
                <c:pt idx="155">
                  <c:v>0.22805074609786935</c:v>
                </c:pt>
                <c:pt idx="156">
                  <c:v>0.22859959300945054</c:v>
                </c:pt>
                <c:pt idx="157">
                  <c:v>0.22940766131638066</c:v>
                </c:pt>
                <c:pt idx="158">
                  <c:v>0.23021572962331074</c:v>
                </c:pt>
                <c:pt idx="159">
                  <c:v>0.23102808258140356</c:v>
                </c:pt>
                <c:pt idx="160">
                  <c:v>0.23184043553949651</c:v>
                </c:pt>
                <c:pt idx="161">
                  <c:v>0.23265278849758933</c:v>
                </c:pt>
                <c:pt idx="162">
                  <c:v>0.23346514145568223</c:v>
                </c:pt>
                <c:pt idx="163">
                  <c:v>0.23444801875486038</c:v>
                </c:pt>
                <c:pt idx="164">
                  <c:v>0.23544718331438672</c:v>
                </c:pt>
                <c:pt idx="165">
                  <c:v>0.23634360452068359</c:v>
                </c:pt>
                <c:pt idx="166">
                  <c:v>0.23724002572698044</c:v>
                </c:pt>
                <c:pt idx="167">
                  <c:v>0.23800790739839342</c:v>
                </c:pt>
                <c:pt idx="168">
                  <c:v>0.2387757890698067</c:v>
                </c:pt>
                <c:pt idx="169">
                  <c:v>0.23965935632261509</c:v>
                </c:pt>
                <c:pt idx="170">
                  <c:v>0.24054292357542378</c:v>
                </c:pt>
                <c:pt idx="171">
                  <c:v>0.24143077547939501</c:v>
                </c:pt>
                <c:pt idx="172">
                  <c:v>0.24231862738336635</c:v>
                </c:pt>
                <c:pt idx="173">
                  <c:v>0.24320647928733655</c:v>
                </c:pt>
                <c:pt idx="174">
                  <c:v>0.24409433119130891</c:v>
                </c:pt>
                <c:pt idx="175">
                  <c:v>0.24500360635109308</c:v>
                </c:pt>
                <c:pt idx="176">
                  <c:v>0.24595505922350894</c:v>
                </c:pt>
                <c:pt idx="177">
                  <c:v>0.24694614879201099</c:v>
                </c:pt>
                <c:pt idx="178">
                  <c:v>0.24802386336051307</c:v>
                </c:pt>
                <c:pt idx="179">
                  <c:v>0.24910157792901511</c:v>
                </c:pt>
                <c:pt idx="180">
                  <c:v>0.25017929249751719</c:v>
                </c:pt>
                <c:pt idx="181">
                  <c:v>0.2512184452055542</c:v>
                </c:pt>
                <c:pt idx="182">
                  <c:v>0.25225759791359115</c:v>
                </c:pt>
                <c:pt idx="183">
                  <c:v>0.25329460829604672</c:v>
                </c:pt>
                <c:pt idx="184">
                  <c:v>0.25433161867850224</c:v>
                </c:pt>
                <c:pt idx="185">
                  <c:v>0.25532792487491129</c:v>
                </c:pt>
                <c:pt idx="186">
                  <c:v>0.25632423107132035</c:v>
                </c:pt>
                <c:pt idx="187">
                  <c:v>0.25727554843052014</c:v>
                </c:pt>
                <c:pt idx="188">
                  <c:v>0.25822686578971987</c:v>
                </c:pt>
                <c:pt idx="189">
                  <c:v>0.25924559081742227</c:v>
                </c:pt>
                <c:pt idx="190">
                  <c:v>0.26031965268518692</c:v>
                </c:pt>
                <c:pt idx="191">
                  <c:v>0.26139371455295163</c:v>
                </c:pt>
                <c:pt idx="192">
                  <c:v>0.26246777642071628</c:v>
                </c:pt>
                <c:pt idx="193">
                  <c:v>0.26354183828848093</c:v>
                </c:pt>
                <c:pt idx="194">
                  <c:v>0.26478215015624562</c:v>
                </c:pt>
                <c:pt idx="195">
                  <c:v>0.26602246202401031</c:v>
                </c:pt>
                <c:pt idx="196">
                  <c:v>0.26727561978358355</c:v>
                </c:pt>
                <c:pt idx="197">
                  <c:v>0.26862875703322092</c:v>
                </c:pt>
                <c:pt idx="198">
                  <c:v>0.2699818942828584</c:v>
                </c:pt>
                <c:pt idx="199">
                  <c:v>0.27133717385807721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4A-4F3A-9E26-70D834EDD7D5}"/>
            </c:ext>
          </c:extLst>
        </c:ser>
        <c:ser>
          <c:idx val="3"/>
          <c:order val="5"/>
          <c:tx>
            <c:strRef>
              <c:f>skin計算!$U$1</c:f>
              <c:strCache>
                <c:ptCount val="1"/>
                <c:pt idx="0">
                  <c:v>fblood=4%, α = 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skin計算!$U$2:$U$201</c:f>
              <c:numCache>
                <c:formatCode>General</c:formatCode>
                <c:ptCount val="200"/>
                <c:pt idx="0">
                  <c:v>0.40505013146248409</c:v>
                </c:pt>
                <c:pt idx="1">
                  <c:v>0.39941101708041732</c:v>
                </c:pt>
                <c:pt idx="2">
                  <c:v>0.39377190269835471</c:v>
                </c:pt>
                <c:pt idx="3">
                  <c:v>0.38818957296745277</c:v>
                </c:pt>
                <c:pt idx="4">
                  <c:v>0.38260724323655088</c:v>
                </c:pt>
                <c:pt idx="5">
                  <c:v>0.37702062885448612</c:v>
                </c:pt>
                <c:pt idx="6">
                  <c:v>0.37143401447242153</c:v>
                </c:pt>
                <c:pt idx="7">
                  <c:v>0.36609590985779861</c:v>
                </c:pt>
                <c:pt idx="8">
                  <c:v>0.36075780524317574</c:v>
                </c:pt>
                <c:pt idx="9">
                  <c:v>0.35626806155878549</c:v>
                </c:pt>
                <c:pt idx="10">
                  <c:v>0.35177831787439517</c:v>
                </c:pt>
                <c:pt idx="11">
                  <c:v>0.34728428953884216</c:v>
                </c:pt>
                <c:pt idx="12">
                  <c:v>0.34279024720936302</c:v>
                </c:pt>
                <c:pt idx="13">
                  <c:v>0.33829940207467724</c:v>
                </c:pt>
                <c:pt idx="14">
                  <c:v>0.33380855693999151</c:v>
                </c:pt>
                <c:pt idx="15">
                  <c:v>0.32937763604773002</c:v>
                </c:pt>
                <c:pt idx="16">
                  <c:v>0.32494671515546858</c:v>
                </c:pt>
                <c:pt idx="17">
                  <c:v>0.32051579426320709</c:v>
                </c:pt>
                <c:pt idx="18">
                  <c:v>0.31608487337094571</c:v>
                </c:pt>
                <c:pt idx="19">
                  <c:v>0.31172250689728881</c:v>
                </c:pt>
                <c:pt idx="20">
                  <c:v>0.30736014042363202</c:v>
                </c:pt>
                <c:pt idx="21">
                  <c:v>0.30317772929881232</c:v>
                </c:pt>
                <c:pt idx="22">
                  <c:v>0.29899531817399272</c:v>
                </c:pt>
                <c:pt idx="23">
                  <c:v>0.29481290704917312</c:v>
                </c:pt>
                <c:pt idx="24">
                  <c:v>0.29063049592435353</c:v>
                </c:pt>
                <c:pt idx="25">
                  <c:v>0.28644380014837117</c:v>
                </c:pt>
                <c:pt idx="26">
                  <c:v>0.28275601346329793</c:v>
                </c:pt>
                <c:pt idx="27">
                  <c:v>0.27798421003403845</c:v>
                </c:pt>
                <c:pt idx="28">
                  <c:v>0.27321240660477908</c:v>
                </c:pt>
                <c:pt idx="29">
                  <c:v>0.26847059573365933</c:v>
                </c:pt>
                <c:pt idx="30">
                  <c:v>0.26373811737055453</c:v>
                </c:pt>
                <c:pt idx="31">
                  <c:v>0.26443396206058573</c:v>
                </c:pt>
                <c:pt idx="32">
                  <c:v>0.26512980675061687</c:v>
                </c:pt>
                <c:pt idx="33">
                  <c:v>0.26582565144064801</c:v>
                </c:pt>
                <c:pt idx="34">
                  <c:v>0.2665214961306791</c:v>
                </c:pt>
                <c:pt idx="35">
                  <c:v>0.26717020965791954</c:v>
                </c:pt>
                <c:pt idx="36">
                  <c:v>0.26732637773061452</c:v>
                </c:pt>
                <c:pt idx="37">
                  <c:v>0.26739256812889084</c:v>
                </c:pt>
                <c:pt idx="38">
                  <c:v>0.26745875852716733</c:v>
                </c:pt>
                <c:pt idx="39">
                  <c:v>0.2693116484603274</c:v>
                </c:pt>
                <c:pt idx="40">
                  <c:v>0.27116453839348748</c:v>
                </c:pt>
                <c:pt idx="41">
                  <c:v>0.27626947855920575</c:v>
                </c:pt>
                <c:pt idx="42">
                  <c:v>0.28137441872492397</c:v>
                </c:pt>
                <c:pt idx="43">
                  <c:v>0.28647935889064219</c:v>
                </c:pt>
                <c:pt idx="44">
                  <c:v>0.29158429905636052</c:v>
                </c:pt>
                <c:pt idx="45">
                  <c:v>0.29806889689649729</c:v>
                </c:pt>
                <c:pt idx="46">
                  <c:v>0.30455349473663418</c:v>
                </c:pt>
                <c:pt idx="47">
                  <c:v>0.31178955338015163</c:v>
                </c:pt>
                <c:pt idx="48">
                  <c:v>0.31902561202367324</c:v>
                </c:pt>
                <c:pt idx="49">
                  <c:v>0.32677582880672762</c:v>
                </c:pt>
                <c:pt idx="50">
                  <c:v>0.33452604558978205</c:v>
                </c:pt>
                <c:pt idx="51">
                  <c:v>0.34635525027981318</c:v>
                </c:pt>
                <c:pt idx="52">
                  <c:v>0.3581844549698443</c:v>
                </c:pt>
                <c:pt idx="53">
                  <c:v>0.3608794540784801</c:v>
                </c:pt>
                <c:pt idx="54">
                  <c:v>0.36357445318711584</c:v>
                </c:pt>
                <c:pt idx="55">
                  <c:v>0.36544251462133304</c:v>
                </c:pt>
                <c:pt idx="56">
                  <c:v>0.36731057605555023</c:v>
                </c:pt>
                <c:pt idx="57">
                  <c:v>0.3671734207455814</c:v>
                </c:pt>
                <c:pt idx="58">
                  <c:v>0.36703626543561257</c:v>
                </c:pt>
                <c:pt idx="59">
                  <c:v>0.36558936306433287</c:v>
                </c:pt>
                <c:pt idx="60">
                  <c:v>0.36414246069305323</c:v>
                </c:pt>
                <c:pt idx="61">
                  <c:v>0.35968344855433171</c:v>
                </c:pt>
                <c:pt idx="62">
                  <c:v>0.35516556917764469</c:v>
                </c:pt>
                <c:pt idx="63">
                  <c:v>0.34969930513371311</c:v>
                </c:pt>
                <c:pt idx="64">
                  <c:v>0.34423304108978148</c:v>
                </c:pt>
                <c:pt idx="65">
                  <c:v>0.33874963844119876</c:v>
                </c:pt>
                <c:pt idx="66">
                  <c:v>0.33326623579261611</c:v>
                </c:pt>
                <c:pt idx="67">
                  <c:v>0.32776569453938215</c:v>
                </c:pt>
                <c:pt idx="68">
                  <c:v>0.3222651532861483</c:v>
                </c:pt>
                <c:pt idx="69">
                  <c:v>0.31673890412593764</c:v>
                </c:pt>
                <c:pt idx="70">
                  <c:v>0.31122379132936345</c:v>
                </c:pt>
                <c:pt idx="71">
                  <c:v>0.30570867853278921</c:v>
                </c:pt>
                <c:pt idx="72">
                  <c:v>0.30019356573621492</c:v>
                </c:pt>
                <c:pt idx="73">
                  <c:v>0.29467845293964062</c:v>
                </c:pt>
                <c:pt idx="74">
                  <c:v>0.28916334014306638</c:v>
                </c:pt>
                <c:pt idx="75">
                  <c:v>0.28367280929665167</c:v>
                </c:pt>
                <c:pt idx="76">
                  <c:v>0.27822144990900544</c:v>
                </c:pt>
                <c:pt idx="77">
                  <c:v>0.27284292959112444</c:v>
                </c:pt>
                <c:pt idx="78">
                  <c:v>0.26746440927324777</c:v>
                </c:pt>
                <c:pt idx="79">
                  <c:v>0.26309278197862468</c:v>
                </c:pt>
                <c:pt idx="80">
                  <c:v>0.2587211546840017</c:v>
                </c:pt>
                <c:pt idx="81">
                  <c:v>0.25434952738937866</c:v>
                </c:pt>
                <c:pt idx="82">
                  <c:v>0.24999270778706323</c:v>
                </c:pt>
                <c:pt idx="83">
                  <c:v>0.24563588818474791</c:v>
                </c:pt>
                <c:pt idx="84">
                  <c:v>0.24127906858243259</c:v>
                </c:pt>
                <c:pt idx="85">
                  <c:v>0.23692224898011718</c:v>
                </c:pt>
                <c:pt idx="86">
                  <c:v>0.23256542937780192</c:v>
                </c:pt>
                <c:pt idx="87">
                  <c:v>0.22861565163595143</c:v>
                </c:pt>
                <c:pt idx="88">
                  <c:v>0.22466587389410148</c:v>
                </c:pt>
                <c:pt idx="89">
                  <c:v>0.22120454638480933</c:v>
                </c:pt>
                <c:pt idx="90">
                  <c:v>0.21774321887551729</c:v>
                </c:pt>
                <c:pt idx="91">
                  <c:v>0.21428189136622516</c:v>
                </c:pt>
                <c:pt idx="92">
                  <c:v>0.2108205638569331</c:v>
                </c:pt>
                <c:pt idx="93">
                  <c:v>0.20736189273209105</c:v>
                </c:pt>
                <c:pt idx="94">
                  <c:v>0.20390352375867163</c:v>
                </c:pt>
                <c:pt idx="95">
                  <c:v>0.20101806709294448</c:v>
                </c:pt>
                <c:pt idx="96">
                  <c:v>0.19813261042721736</c:v>
                </c:pt>
                <c:pt idx="97">
                  <c:v>0.19580844306381578</c:v>
                </c:pt>
                <c:pt idx="98">
                  <c:v>0.19348427570041427</c:v>
                </c:pt>
                <c:pt idx="99">
                  <c:v>0.19115582368584991</c:v>
                </c:pt>
                <c:pt idx="100">
                  <c:v>0.18882737167128552</c:v>
                </c:pt>
                <c:pt idx="101">
                  <c:v>0.18679456058695376</c:v>
                </c:pt>
                <c:pt idx="102">
                  <c:v>0.18476174950262195</c:v>
                </c:pt>
                <c:pt idx="103">
                  <c:v>0.18392007144154596</c:v>
                </c:pt>
                <c:pt idx="104">
                  <c:v>0.18307839338047002</c:v>
                </c:pt>
                <c:pt idx="105">
                  <c:v>0.18223243066823119</c:v>
                </c:pt>
                <c:pt idx="106">
                  <c:v>0.18138646795599245</c:v>
                </c:pt>
                <c:pt idx="107">
                  <c:v>0.18059228989491641</c:v>
                </c:pt>
                <c:pt idx="108">
                  <c:v>0.17979811183384045</c:v>
                </c:pt>
                <c:pt idx="109">
                  <c:v>0.17903821098206685</c:v>
                </c:pt>
                <c:pt idx="110">
                  <c:v>0.17827831013029316</c:v>
                </c:pt>
                <c:pt idx="111">
                  <c:v>0.17764694881340326</c:v>
                </c:pt>
                <c:pt idx="112">
                  <c:v>0.17701558749651328</c:v>
                </c:pt>
                <c:pt idx="113">
                  <c:v>0.17638422617962338</c:v>
                </c:pt>
                <c:pt idx="114">
                  <c:v>0.17587372657822703</c:v>
                </c:pt>
                <c:pt idx="115">
                  <c:v>0.17538155413635761</c:v>
                </c:pt>
                <c:pt idx="116">
                  <c:v>0.1748893816944882</c:v>
                </c:pt>
                <c:pt idx="117">
                  <c:v>0.17440149390378157</c:v>
                </c:pt>
                <c:pt idx="118">
                  <c:v>0.17391360611307496</c:v>
                </c:pt>
                <c:pt idx="119">
                  <c:v>0.17373849785725209</c:v>
                </c:pt>
                <c:pt idx="120">
                  <c:v>0.17356338960142925</c:v>
                </c:pt>
                <c:pt idx="121">
                  <c:v>0.1741265755853201</c:v>
                </c:pt>
                <c:pt idx="122">
                  <c:v>0.17468976156921101</c:v>
                </c:pt>
                <c:pt idx="123">
                  <c:v>0.1752572322042647</c:v>
                </c:pt>
                <c:pt idx="124">
                  <c:v>0.17582470283931839</c:v>
                </c:pt>
                <c:pt idx="125">
                  <c:v>0.17638788882320924</c:v>
                </c:pt>
                <c:pt idx="126">
                  <c:v>0.17695107480710018</c:v>
                </c:pt>
                <c:pt idx="127">
                  <c:v>0.17751854544215379</c:v>
                </c:pt>
                <c:pt idx="128">
                  <c:v>0.17808601607720753</c:v>
                </c:pt>
                <c:pt idx="129">
                  <c:v>0.17864920206109844</c:v>
                </c:pt>
                <c:pt idx="130">
                  <c:v>0.17921238804498926</c:v>
                </c:pt>
                <c:pt idx="131">
                  <c:v>0.17978136905785505</c:v>
                </c:pt>
                <c:pt idx="132">
                  <c:v>0.18035037396828721</c:v>
                </c:pt>
                <c:pt idx="133">
                  <c:v>0.18091509422755647</c:v>
                </c:pt>
                <c:pt idx="134">
                  <c:v>0.18128789140990301</c:v>
                </c:pt>
                <c:pt idx="135">
                  <c:v>0.18166497324341213</c:v>
                </c:pt>
                <c:pt idx="136">
                  <c:v>0.18204205507692123</c:v>
                </c:pt>
                <c:pt idx="137">
                  <c:v>0.18241485225926751</c:v>
                </c:pt>
                <c:pt idx="138">
                  <c:v>0.18278764944161385</c:v>
                </c:pt>
                <c:pt idx="139">
                  <c:v>0.18316473127512298</c:v>
                </c:pt>
                <c:pt idx="140">
                  <c:v>0.1835418131086321</c:v>
                </c:pt>
                <c:pt idx="141">
                  <c:v>0.18391461029097847</c:v>
                </c:pt>
                <c:pt idx="142">
                  <c:v>0.18428740747332478</c:v>
                </c:pt>
                <c:pt idx="143">
                  <c:v>0.1846516353533455</c:v>
                </c:pt>
                <c:pt idx="144">
                  <c:v>0.18501586323336625</c:v>
                </c:pt>
                <c:pt idx="145">
                  <c:v>0.18538437576454977</c:v>
                </c:pt>
                <c:pt idx="146">
                  <c:v>0.18575288829573325</c:v>
                </c:pt>
                <c:pt idx="147">
                  <c:v>0.18611711617575408</c:v>
                </c:pt>
                <c:pt idx="148">
                  <c:v>0.18627767738910811</c:v>
                </c:pt>
                <c:pt idx="149">
                  <c:v>0.18644859858187021</c:v>
                </c:pt>
                <c:pt idx="150">
                  <c:v>0.18662468084228875</c:v>
                </c:pt>
                <c:pt idx="151">
                  <c:v>0.18679647845154437</c:v>
                </c:pt>
                <c:pt idx="152">
                  <c:v>0.18696827606080002</c:v>
                </c:pt>
                <c:pt idx="153">
                  <c:v>0.18714435832121851</c:v>
                </c:pt>
                <c:pt idx="154">
                  <c:v>0.18732044058163694</c:v>
                </c:pt>
                <c:pt idx="155">
                  <c:v>0.18749223819089259</c:v>
                </c:pt>
                <c:pt idx="156">
                  <c:v>0.18766403580014823</c:v>
                </c:pt>
                <c:pt idx="157">
                  <c:v>0.18805435061870623</c:v>
                </c:pt>
                <c:pt idx="158">
                  <c:v>0.18844466543726424</c:v>
                </c:pt>
                <c:pt idx="159">
                  <c:v>0.18884354955814781</c:v>
                </c:pt>
                <c:pt idx="160">
                  <c:v>0.1892424336790314</c:v>
                </c:pt>
                <c:pt idx="161">
                  <c:v>0.18964131779991492</c:v>
                </c:pt>
                <c:pt idx="162">
                  <c:v>0.19004020192079851</c:v>
                </c:pt>
                <c:pt idx="163">
                  <c:v>0.19060746805718598</c:v>
                </c:pt>
                <c:pt idx="164">
                  <c:v>0.19119102145392158</c:v>
                </c:pt>
                <c:pt idx="165">
                  <c:v>0.19180251335789289</c:v>
                </c:pt>
                <c:pt idx="166">
                  <c:v>0.19241400526186414</c:v>
                </c:pt>
                <c:pt idx="167">
                  <c:v>0.1930254971658352</c:v>
                </c:pt>
                <c:pt idx="168">
                  <c:v>0.1936369890698067</c:v>
                </c:pt>
                <c:pt idx="169">
                  <c:v>0.19447985213656846</c:v>
                </c:pt>
                <c:pt idx="170">
                  <c:v>0.19532271520333072</c:v>
                </c:pt>
                <c:pt idx="171">
                  <c:v>0.19617414757241822</c:v>
                </c:pt>
                <c:pt idx="172">
                  <c:v>0.19702557994150591</c:v>
                </c:pt>
                <c:pt idx="173">
                  <c:v>0.19787701231059343</c:v>
                </c:pt>
                <c:pt idx="174">
                  <c:v>0.19872844467968104</c:v>
                </c:pt>
                <c:pt idx="175">
                  <c:v>0.19957987704876856</c:v>
                </c:pt>
                <c:pt idx="176">
                  <c:v>0.20047348713048571</c:v>
                </c:pt>
                <c:pt idx="177">
                  <c:v>0.20138531065247611</c:v>
                </c:pt>
                <c:pt idx="178">
                  <c:v>0.20238375917446655</c:v>
                </c:pt>
                <c:pt idx="179">
                  <c:v>0.20338220769645698</c:v>
                </c:pt>
                <c:pt idx="180">
                  <c:v>0.2043806562184475</c:v>
                </c:pt>
                <c:pt idx="181">
                  <c:v>0.20530198101950767</c:v>
                </c:pt>
                <c:pt idx="182">
                  <c:v>0.20622330582056791</c:v>
                </c:pt>
                <c:pt idx="183">
                  <c:v>0.20714034597046532</c:v>
                </c:pt>
                <c:pt idx="184">
                  <c:v>0.20805738612036273</c:v>
                </c:pt>
                <c:pt idx="185">
                  <c:v>0.20897871092142295</c:v>
                </c:pt>
                <c:pt idx="186">
                  <c:v>0.20990003572248317</c:v>
                </c:pt>
                <c:pt idx="187">
                  <c:v>0.21081707587238055</c:v>
                </c:pt>
                <c:pt idx="188">
                  <c:v>0.21173411602227801</c:v>
                </c:pt>
                <c:pt idx="189">
                  <c:v>0.21273356011974784</c:v>
                </c:pt>
                <c:pt idx="190">
                  <c:v>0.21378834105727995</c:v>
                </c:pt>
                <c:pt idx="191">
                  <c:v>0.21484312199481201</c:v>
                </c:pt>
                <c:pt idx="192">
                  <c:v>0.21589790293234418</c:v>
                </c:pt>
                <c:pt idx="193">
                  <c:v>0.21695268386987629</c:v>
                </c:pt>
                <c:pt idx="194">
                  <c:v>0.21817371480740841</c:v>
                </c:pt>
                <c:pt idx="195">
                  <c:v>0.2193947457449405</c:v>
                </c:pt>
                <c:pt idx="196">
                  <c:v>0.22062862257428129</c:v>
                </c:pt>
                <c:pt idx="197">
                  <c:v>0.22196247889368589</c:v>
                </c:pt>
                <c:pt idx="198">
                  <c:v>0.22329633521309095</c:v>
                </c:pt>
                <c:pt idx="199">
                  <c:v>0.22463447618365862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4A-4F3A-9E26-70D834EDD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400415"/>
        <c:axId val="1113401247"/>
      </c:lineChart>
      <c:catAx>
        <c:axId val="111340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Wavelength</a:t>
                </a:r>
                <a:r>
                  <a:rPr lang="en-US" altLang="zh-TW" baseline="0"/>
                  <a:t> (nm)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3401247"/>
        <c:crosses val="autoZero"/>
        <c:auto val="1"/>
        <c:lblAlgn val="ctr"/>
        <c:lblOffset val="100"/>
        <c:tickLblSkip val="40"/>
        <c:tickMarkSkip val="1"/>
        <c:noMultiLvlLbl val="0"/>
      </c:catAx>
      <c:valAx>
        <c:axId val="11134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/>
                  <a:t>μ</a:t>
                </a:r>
                <a:r>
                  <a:rPr lang="en-US" altLang="zh-TW"/>
                  <a:t>a (cm</a:t>
                </a:r>
                <a:r>
                  <a:rPr lang="en-US" altLang="zh-TW" baseline="30000"/>
                  <a:t>-1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340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fat </a:t>
            </a:r>
            <a:r>
              <a:rPr lang="el-GR" altLang="zh-TW" baseline="0"/>
              <a:t>μ</a:t>
            </a:r>
            <a:r>
              <a:rPr lang="en-US" altLang="zh-TW" baseline="0"/>
              <a:t>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fat計算!$L$1</c:f>
              <c:strCache>
                <c:ptCount val="1"/>
                <c:pt idx="0">
                  <c:v>fblood=0.2%, α = 100%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skin計算!$F$2:$F$201</c:f>
              <c:numCache>
                <c:formatCode>General</c:formatCode>
                <c:ptCount val="200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  <c:pt idx="151">
                  <c:v>851</c:v>
                </c:pt>
                <c:pt idx="152">
                  <c:v>852</c:v>
                </c:pt>
                <c:pt idx="153">
                  <c:v>853</c:v>
                </c:pt>
                <c:pt idx="154">
                  <c:v>854</c:v>
                </c:pt>
                <c:pt idx="155">
                  <c:v>855</c:v>
                </c:pt>
                <c:pt idx="156">
                  <c:v>856</c:v>
                </c:pt>
                <c:pt idx="157">
                  <c:v>857</c:v>
                </c:pt>
                <c:pt idx="158">
                  <c:v>858</c:v>
                </c:pt>
                <c:pt idx="159">
                  <c:v>859</c:v>
                </c:pt>
                <c:pt idx="160">
                  <c:v>860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</c:numCache>
            </c:numRef>
          </c:cat>
          <c:val>
            <c:numRef>
              <c:f>fat計算!$L$2:$L$201</c:f>
              <c:numCache>
                <c:formatCode>General</c:formatCode>
                <c:ptCount val="200"/>
                <c:pt idx="0">
                  <c:v>0.29381703875968995</c:v>
                </c:pt>
                <c:pt idx="1">
                  <c:v>0.29116112868217053</c:v>
                </c:pt>
                <c:pt idx="2">
                  <c:v>0.29030121860465113</c:v>
                </c:pt>
                <c:pt idx="3">
                  <c:v>0.29304080852713182</c:v>
                </c:pt>
                <c:pt idx="4">
                  <c:v>0.29667839844961241</c:v>
                </c:pt>
                <c:pt idx="5">
                  <c:v>0.29403427302325585</c:v>
                </c:pt>
                <c:pt idx="6">
                  <c:v>0.28959414759689922</c:v>
                </c:pt>
                <c:pt idx="7">
                  <c:v>0.2851583068217054</c:v>
                </c:pt>
                <c:pt idx="8">
                  <c:v>0.28251846604651165</c:v>
                </c:pt>
                <c:pt idx="9">
                  <c:v>0.28347062527131783</c:v>
                </c:pt>
                <c:pt idx="10">
                  <c:v>0.28711678449612404</c:v>
                </c:pt>
                <c:pt idx="11">
                  <c:v>0.29166094372093021</c:v>
                </c:pt>
                <c:pt idx="12">
                  <c:v>0.29261310294573645</c:v>
                </c:pt>
                <c:pt idx="13">
                  <c:v>0.29176926217054266</c:v>
                </c:pt>
                <c:pt idx="14">
                  <c:v>0.29272142139534885</c:v>
                </c:pt>
                <c:pt idx="15">
                  <c:v>0.29728056820295984</c:v>
                </c:pt>
                <c:pt idx="16">
                  <c:v>0.30453371501057086</c:v>
                </c:pt>
                <c:pt idx="17">
                  <c:v>0.31269128879492603</c:v>
                </c:pt>
                <c:pt idx="18">
                  <c:v>0.31995086257928118</c:v>
                </c:pt>
                <c:pt idx="19">
                  <c:v>0.32631243636363633</c:v>
                </c:pt>
                <c:pt idx="20">
                  <c:v>0.33447001014799155</c:v>
                </c:pt>
                <c:pt idx="21">
                  <c:v>0.34262758393234671</c:v>
                </c:pt>
                <c:pt idx="22">
                  <c:v>0.34898915771670191</c:v>
                </c:pt>
                <c:pt idx="23">
                  <c:v>0.35535073150105712</c:v>
                </c:pt>
                <c:pt idx="24">
                  <c:v>0.3653043052854123</c:v>
                </c:pt>
                <c:pt idx="25">
                  <c:v>0.37795402139534884</c:v>
                </c:pt>
                <c:pt idx="26">
                  <c:v>0.39157301023255814</c:v>
                </c:pt>
                <c:pt idx="27">
                  <c:v>0.40699014139534889</c:v>
                </c:pt>
                <c:pt idx="28">
                  <c:v>0.42150927255813958</c:v>
                </c:pt>
                <c:pt idx="29">
                  <c:v>0.43692640372093022</c:v>
                </c:pt>
                <c:pt idx="30">
                  <c:v>0.45413953488372094</c:v>
                </c:pt>
                <c:pt idx="31">
                  <c:v>0.46955666604651164</c:v>
                </c:pt>
                <c:pt idx="32">
                  <c:v>0.48676979720930236</c:v>
                </c:pt>
                <c:pt idx="33">
                  <c:v>0.502186928372093</c:v>
                </c:pt>
                <c:pt idx="34">
                  <c:v>0.51311405953488365</c:v>
                </c:pt>
                <c:pt idx="35">
                  <c:v>0.52405404465116268</c:v>
                </c:pt>
                <c:pt idx="36">
                  <c:v>0.53582166613107818</c:v>
                </c:pt>
                <c:pt idx="37">
                  <c:v>0.54580614156448193</c:v>
                </c:pt>
                <c:pt idx="38">
                  <c:v>0.56028061699788578</c:v>
                </c:pt>
                <c:pt idx="39">
                  <c:v>0.57834709243128957</c:v>
                </c:pt>
                <c:pt idx="40">
                  <c:v>0.59461756786469344</c:v>
                </c:pt>
                <c:pt idx="41">
                  <c:v>0.61807204329809728</c:v>
                </c:pt>
                <c:pt idx="42">
                  <c:v>0.64242451873150097</c:v>
                </c:pt>
                <c:pt idx="43">
                  <c:v>0.66767499416490483</c:v>
                </c:pt>
                <c:pt idx="44">
                  <c:v>0.69741546959830869</c:v>
                </c:pt>
                <c:pt idx="45">
                  <c:v>0.72716022968287541</c:v>
                </c:pt>
                <c:pt idx="46">
                  <c:v>0.75959898976744189</c:v>
                </c:pt>
                <c:pt idx="47">
                  <c:v>0.79291639813953485</c:v>
                </c:pt>
                <c:pt idx="48">
                  <c:v>0.82353980651162795</c:v>
                </c:pt>
                <c:pt idx="49">
                  <c:v>0.85326521488372087</c:v>
                </c:pt>
                <c:pt idx="50">
                  <c:v>0.88119462325581388</c:v>
                </c:pt>
                <c:pt idx="51">
                  <c:v>0.90732803162790698</c:v>
                </c:pt>
                <c:pt idx="52">
                  <c:v>0.93346144000000009</c:v>
                </c:pt>
                <c:pt idx="53">
                  <c:v>0.95956984837209303</c:v>
                </c:pt>
                <c:pt idx="54">
                  <c:v>0.98657625674418603</c:v>
                </c:pt>
                <c:pt idx="55">
                  <c:v>1.0144720958139537</c:v>
                </c:pt>
                <c:pt idx="56">
                  <c:v>1.045959934883721</c:v>
                </c:pt>
                <c:pt idx="57">
                  <c:v>1.0774392046511627</c:v>
                </c:pt>
                <c:pt idx="58">
                  <c:v>1.1107144744186048</c:v>
                </c:pt>
                <c:pt idx="59">
                  <c:v>1.1385976532769557</c:v>
                </c:pt>
                <c:pt idx="60">
                  <c:v>1.1566028321353066</c:v>
                </c:pt>
                <c:pt idx="61">
                  <c:v>1.1665260109936575</c:v>
                </c:pt>
                <c:pt idx="62">
                  <c:v>1.1674691898520084</c:v>
                </c:pt>
                <c:pt idx="63">
                  <c:v>1.1522483687103595</c:v>
                </c:pt>
                <c:pt idx="64">
                  <c:v>1.1307415475687106</c:v>
                </c:pt>
                <c:pt idx="65">
                  <c:v>1.0921770110782241</c:v>
                </c:pt>
                <c:pt idx="66">
                  <c:v>1.044632474587738</c:v>
                </c:pt>
                <c:pt idx="67">
                  <c:v>0.98721422274841431</c:v>
                </c:pt>
                <c:pt idx="68">
                  <c:v>0.9262039709090909</c:v>
                </c:pt>
                <c:pt idx="69">
                  <c:v>0.86070371906976739</c:v>
                </c:pt>
                <c:pt idx="70">
                  <c:v>0.79161305813953486</c:v>
                </c:pt>
                <c:pt idx="71">
                  <c:v>0.72162439720930238</c:v>
                </c:pt>
                <c:pt idx="72">
                  <c:v>0.65522773627906972</c:v>
                </c:pt>
                <c:pt idx="73">
                  <c:v>0.59601507534883724</c:v>
                </c:pt>
                <c:pt idx="74">
                  <c:v>0.54488441441860469</c:v>
                </c:pt>
                <c:pt idx="75">
                  <c:v>0.50631718418604654</c:v>
                </c:pt>
                <c:pt idx="76">
                  <c:v>0.47223995395348844</c:v>
                </c:pt>
                <c:pt idx="77">
                  <c:v>0.44174615441860465</c:v>
                </c:pt>
                <c:pt idx="78">
                  <c:v>0.41484435488372096</c:v>
                </c:pt>
                <c:pt idx="79">
                  <c:v>0.3924325553488372</c:v>
                </c:pt>
                <c:pt idx="80">
                  <c:v>0.37720475581395346</c:v>
                </c:pt>
                <c:pt idx="81">
                  <c:v>0.36107895627906983</c:v>
                </c:pt>
                <c:pt idx="82">
                  <c:v>0.34944527212880144</c:v>
                </c:pt>
                <c:pt idx="83">
                  <c:v>0.33870958797853307</c:v>
                </c:pt>
                <c:pt idx="84">
                  <c:v>0.33336190382826475</c:v>
                </c:pt>
                <c:pt idx="85">
                  <c:v>0.33070179270125222</c:v>
                </c:pt>
                <c:pt idx="86">
                  <c:v>0.32893968157423975</c:v>
                </c:pt>
                <c:pt idx="87">
                  <c:v>0.32717114347048298</c:v>
                </c:pt>
                <c:pt idx="88">
                  <c:v>0.32360660536672631</c:v>
                </c:pt>
                <c:pt idx="89">
                  <c:v>0.32094006726296959</c:v>
                </c:pt>
                <c:pt idx="90">
                  <c:v>0.32096752915921284</c:v>
                </c:pt>
                <c:pt idx="91">
                  <c:v>0.32189299105545616</c:v>
                </c:pt>
                <c:pt idx="92">
                  <c:v>0.32192045295169947</c:v>
                </c:pt>
                <c:pt idx="93">
                  <c:v>0.32194791484794272</c:v>
                </c:pt>
                <c:pt idx="94">
                  <c:v>0.32646537674418602</c:v>
                </c:pt>
                <c:pt idx="95">
                  <c:v>0.33281600046511628</c:v>
                </c:pt>
                <c:pt idx="96">
                  <c:v>0.34186062418604651</c:v>
                </c:pt>
                <c:pt idx="97">
                  <c:v>0.35093952511627913</c:v>
                </c:pt>
                <c:pt idx="98">
                  <c:v>0.35822242604651161</c:v>
                </c:pt>
                <c:pt idx="99">
                  <c:v>0.36364505720930235</c:v>
                </c:pt>
                <c:pt idx="100">
                  <c:v>0.37265968837209307</c:v>
                </c:pt>
                <c:pt idx="101">
                  <c:v>0.38169145813953487</c:v>
                </c:pt>
                <c:pt idx="102">
                  <c:v>0.39162122790697673</c:v>
                </c:pt>
                <c:pt idx="103">
                  <c:v>0.4006315744186047</c:v>
                </c:pt>
                <c:pt idx="104">
                  <c:v>0.40784592093023253</c:v>
                </c:pt>
                <c:pt idx="105">
                  <c:v>0.41865226744186046</c:v>
                </c:pt>
                <c:pt idx="106">
                  <c:v>0.4303566139534884</c:v>
                </c:pt>
                <c:pt idx="107">
                  <c:v>0.44388516943521594</c:v>
                </c:pt>
                <c:pt idx="108">
                  <c:v>0.45741372491694349</c:v>
                </c:pt>
                <c:pt idx="109">
                  <c:v>0.47002285714285713</c:v>
                </c:pt>
                <c:pt idx="110">
                  <c:v>0.48442798936877079</c:v>
                </c:pt>
                <c:pt idx="111">
                  <c:v>0.50242512159468444</c:v>
                </c:pt>
                <c:pt idx="112">
                  <c:v>0.52042225382059804</c:v>
                </c:pt>
                <c:pt idx="113">
                  <c:v>0.53482738604651159</c:v>
                </c:pt>
                <c:pt idx="114">
                  <c:v>0.54475966112956808</c:v>
                </c:pt>
                <c:pt idx="115">
                  <c:v>0.55289165156146181</c:v>
                </c:pt>
                <c:pt idx="116">
                  <c:v>0.5637176419933555</c:v>
                </c:pt>
                <c:pt idx="117">
                  <c:v>0.57997019428571428</c:v>
                </c:pt>
                <c:pt idx="118">
                  <c:v>0.59891674657807314</c:v>
                </c:pt>
                <c:pt idx="119">
                  <c:v>0.61696529887043194</c:v>
                </c:pt>
                <c:pt idx="120">
                  <c:v>0.63231985116279066</c:v>
                </c:pt>
                <c:pt idx="121">
                  <c:v>0.64774682103756709</c:v>
                </c:pt>
                <c:pt idx="122">
                  <c:v>0.66227579091234345</c:v>
                </c:pt>
                <c:pt idx="123">
                  <c:v>0.67680476078711982</c:v>
                </c:pt>
                <c:pt idx="124">
                  <c:v>0.69312973066189631</c:v>
                </c:pt>
                <c:pt idx="125">
                  <c:v>0.70854170425760288</c:v>
                </c:pt>
                <c:pt idx="126">
                  <c:v>0.71856567785330949</c:v>
                </c:pt>
                <c:pt idx="127">
                  <c:v>0.72767665516994628</c:v>
                </c:pt>
                <c:pt idx="128">
                  <c:v>0.73050163248658329</c:v>
                </c:pt>
                <c:pt idx="129">
                  <c:v>0.73332660980322006</c:v>
                </c:pt>
                <c:pt idx="130">
                  <c:v>0.73435558711985693</c:v>
                </c:pt>
                <c:pt idx="131">
                  <c:v>0.73448656443649374</c:v>
                </c:pt>
                <c:pt idx="132">
                  <c:v>0.73282154175313063</c:v>
                </c:pt>
                <c:pt idx="133">
                  <c:v>0.72666651906976754</c:v>
                </c:pt>
                <c:pt idx="134">
                  <c:v>0.71868807880398677</c:v>
                </c:pt>
                <c:pt idx="135">
                  <c:v>0.70981592318936881</c:v>
                </c:pt>
                <c:pt idx="136">
                  <c:v>0.70004576757475079</c:v>
                </c:pt>
                <c:pt idx="137">
                  <c:v>0.69387189661129567</c:v>
                </c:pt>
                <c:pt idx="138">
                  <c:v>0.68859602564784061</c:v>
                </c:pt>
                <c:pt idx="139">
                  <c:v>0.67793215468438539</c:v>
                </c:pt>
                <c:pt idx="140">
                  <c:v>0.66637028372093021</c:v>
                </c:pt>
                <c:pt idx="141">
                  <c:v>0.65660441275747516</c:v>
                </c:pt>
                <c:pt idx="142">
                  <c:v>0.64594054179401994</c:v>
                </c:pt>
                <c:pt idx="143">
                  <c:v>0.63617467083056478</c:v>
                </c:pt>
                <c:pt idx="144">
                  <c:v>0.63000079986710966</c:v>
                </c:pt>
                <c:pt idx="145">
                  <c:v>0.62380979029900341</c:v>
                </c:pt>
                <c:pt idx="146">
                  <c:v>0.61582278073089702</c:v>
                </c:pt>
                <c:pt idx="147">
                  <c:v>0.60871663255813957</c:v>
                </c:pt>
                <c:pt idx="148">
                  <c:v>0.59978538914728685</c:v>
                </c:pt>
                <c:pt idx="149">
                  <c:v>0.59265014573643404</c:v>
                </c:pt>
                <c:pt idx="150">
                  <c:v>0.58731090232558147</c:v>
                </c:pt>
                <c:pt idx="151">
                  <c:v>0.5837676589147287</c:v>
                </c:pt>
                <c:pt idx="152">
                  <c:v>0.58291841550387602</c:v>
                </c:pt>
                <c:pt idx="153">
                  <c:v>0.58206917209302322</c:v>
                </c:pt>
                <c:pt idx="154">
                  <c:v>0.58391392868217051</c:v>
                </c:pt>
                <c:pt idx="155">
                  <c:v>0.5893656815503876</c:v>
                </c:pt>
                <c:pt idx="156">
                  <c:v>0.5966134344186047</c:v>
                </c:pt>
                <c:pt idx="157">
                  <c:v>0.60477418356589152</c:v>
                </c:pt>
                <c:pt idx="158">
                  <c:v>0.61024093271317825</c:v>
                </c:pt>
                <c:pt idx="159">
                  <c:v>0.61391168186046519</c:v>
                </c:pt>
                <c:pt idx="160">
                  <c:v>0.62117443100775194</c:v>
                </c:pt>
                <c:pt idx="161">
                  <c:v>0.62664118015503878</c:v>
                </c:pt>
                <c:pt idx="162">
                  <c:v>0.63569992930232555</c:v>
                </c:pt>
                <c:pt idx="163">
                  <c:v>0.64927334511627899</c:v>
                </c:pt>
                <c:pt idx="164">
                  <c:v>0.66643876093023247</c:v>
                </c:pt>
                <c:pt idx="165">
                  <c:v>0.69077532279069775</c:v>
                </c:pt>
                <c:pt idx="166">
                  <c:v>0.72229588465116279</c:v>
                </c:pt>
                <c:pt idx="167">
                  <c:v>0.7547015925581394</c:v>
                </c:pt>
                <c:pt idx="168">
                  <c:v>0.78890330046511625</c:v>
                </c:pt>
                <c:pt idx="169">
                  <c:v>0.82400300837209306</c:v>
                </c:pt>
                <c:pt idx="170">
                  <c:v>0.85910271627906976</c:v>
                </c:pt>
                <c:pt idx="171">
                  <c:v>0.89599842418604647</c:v>
                </c:pt>
                <c:pt idx="172">
                  <c:v>0.93469013209302332</c:v>
                </c:pt>
                <c:pt idx="173">
                  <c:v>0.98146383999999998</c:v>
                </c:pt>
                <c:pt idx="174">
                  <c:v>1.0345235479069768</c:v>
                </c:pt>
                <c:pt idx="175">
                  <c:v>1.0929733981395349</c:v>
                </c:pt>
                <c:pt idx="176">
                  <c:v>1.152321248372093</c:v>
                </c:pt>
                <c:pt idx="177">
                  <c:v>1.2251412409302327</c:v>
                </c:pt>
                <c:pt idx="178">
                  <c:v>1.3015656084883722</c:v>
                </c:pt>
                <c:pt idx="179">
                  <c:v>1.3887659760465116</c:v>
                </c:pt>
                <c:pt idx="180">
                  <c:v>1.4867423436046512</c:v>
                </c:pt>
                <c:pt idx="181">
                  <c:v>1.5910047111627907</c:v>
                </c:pt>
                <c:pt idx="182">
                  <c:v>1.6943690787209302</c:v>
                </c:pt>
                <c:pt idx="183">
                  <c:v>1.8067134462790697</c:v>
                </c:pt>
                <c:pt idx="184">
                  <c:v>1.9226498138372092</c:v>
                </c:pt>
                <c:pt idx="185">
                  <c:v>2.0493578967441861</c:v>
                </c:pt>
                <c:pt idx="186">
                  <c:v>2.1859439796511628</c:v>
                </c:pt>
                <c:pt idx="187">
                  <c:v>2.3359957779069767</c:v>
                </c:pt>
                <c:pt idx="188">
                  <c:v>2.4914355761627904</c:v>
                </c:pt>
                <c:pt idx="189">
                  <c:v>2.6513653744186048</c:v>
                </c:pt>
                <c:pt idx="190">
                  <c:v>2.8166831726744186</c:v>
                </c:pt>
                <c:pt idx="191">
                  <c:v>2.9864909709302325</c:v>
                </c:pt>
                <c:pt idx="192">
                  <c:v>3.1536047691860469</c:v>
                </c:pt>
                <c:pt idx="193">
                  <c:v>3.3180245674418605</c:v>
                </c:pt>
                <c:pt idx="194">
                  <c:v>3.4609161156976747</c:v>
                </c:pt>
                <c:pt idx="195">
                  <c:v>3.5957256639534885</c:v>
                </c:pt>
                <c:pt idx="196">
                  <c:v>3.7197592122093028</c:v>
                </c:pt>
                <c:pt idx="197">
                  <c:v>3.8410987604651168</c:v>
                </c:pt>
                <c:pt idx="198">
                  <c:v>3.9561523087209305</c:v>
                </c:pt>
                <c:pt idx="199">
                  <c:v>4.0658178569767447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3-4EDE-8E2C-19F9C6A70372}"/>
            </c:ext>
          </c:extLst>
        </c:ser>
        <c:ser>
          <c:idx val="4"/>
          <c:order val="1"/>
          <c:tx>
            <c:strRef>
              <c:f>fat計算!$X$1</c:f>
              <c:strCache>
                <c:ptCount val="1"/>
                <c:pt idx="0">
                  <c:v>fblood=0.2%, α =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fat計算!$X$2:$X$201</c:f>
              <c:numCache>
                <c:formatCode>General</c:formatCode>
                <c:ptCount val="200"/>
                <c:pt idx="0">
                  <c:v>0.30187368257364344</c:v>
                </c:pt>
                <c:pt idx="1">
                  <c:v>0.29906438198449609</c:v>
                </c:pt>
                <c:pt idx="2">
                  <c:v>0.2980510813953488</c:v>
                </c:pt>
                <c:pt idx="3">
                  <c:v>0.30063738792248063</c:v>
                </c:pt>
                <c:pt idx="4">
                  <c:v>0.3041216944496124</c:v>
                </c:pt>
                <c:pt idx="5">
                  <c:v>0.30132203618604653</c:v>
                </c:pt>
                <c:pt idx="6">
                  <c:v>0.29672637792248058</c:v>
                </c:pt>
                <c:pt idx="7">
                  <c:v>0.29213907472868217</c:v>
                </c:pt>
                <c:pt idx="8">
                  <c:v>0.28934777153488372</c:v>
                </c:pt>
                <c:pt idx="9">
                  <c:v>0.29016967736434113</c:v>
                </c:pt>
                <c:pt idx="10">
                  <c:v>0.29368558319379845</c:v>
                </c:pt>
                <c:pt idx="11">
                  <c:v>0.29809938190697677</c:v>
                </c:pt>
                <c:pt idx="12">
                  <c:v>0.29892118062015505</c:v>
                </c:pt>
                <c:pt idx="13">
                  <c:v>0.29794708644961243</c:v>
                </c:pt>
                <c:pt idx="14">
                  <c:v>0.29876899227906978</c:v>
                </c:pt>
                <c:pt idx="15">
                  <c:v>0.30319467220295981</c:v>
                </c:pt>
                <c:pt idx="16">
                  <c:v>0.31031435212684993</c:v>
                </c:pt>
                <c:pt idx="17">
                  <c:v>0.31833524553911208</c:v>
                </c:pt>
                <c:pt idx="18">
                  <c:v>0.32545813895137421</c:v>
                </c:pt>
                <c:pt idx="19">
                  <c:v>0.33168474622410149</c:v>
                </c:pt>
                <c:pt idx="20">
                  <c:v>0.33970735349682879</c:v>
                </c:pt>
                <c:pt idx="21">
                  <c:v>0.34773445965327693</c:v>
                </c:pt>
                <c:pt idx="22">
                  <c:v>0.35396556580972516</c:v>
                </c:pt>
                <c:pt idx="23">
                  <c:v>0.36019667196617339</c:v>
                </c:pt>
                <c:pt idx="24">
                  <c:v>0.3700197781226216</c:v>
                </c:pt>
                <c:pt idx="25">
                  <c:v>0.38253784832558141</c:v>
                </c:pt>
                <c:pt idx="26">
                  <c:v>0.39602519125581392</c:v>
                </c:pt>
                <c:pt idx="27">
                  <c:v>0.41128250493023261</c:v>
                </c:pt>
                <c:pt idx="28">
                  <c:v>0.42564181860465122</c:v>
                </c:pt>
                <c:pt idx="29">
                  <c:v>0.44089988209302322</c:v>
                </c:pt>
                <c:pt idx="30">
                  <c:v>0.45795394558139535</c:v>
                </c:pt>
                <c:pt idx="31">
                  <c:v>0.47334751116279072</c:v>
                </c:pt>
                <c:pt idx="32">
                  <c:v>0.49053707674418606</c:v>
                </c:pt>
                <c:pt idx="33">
                  <c:v>0.50593064232558138</c:v>
                </c:pt>
                <c:pt idx="34">
                  <c:v>0.51683420790697665</c:v>
                </c:pt>
                <c:pt idx="35">
                  <c:v>0.52774302218604641</c:v>
                </c:pt>
                <c:pt idx="36">
                  <c:v>0.53947947282875264</c:v>
                </c:pt>
                <c:pt idx="37">
                  <c:v>0.54942410100634242</c:v>
                </c:pt>
                <c:pt idx="38">
                  <c:v>0.56385872918393232</c:v>
                </c:pt>
                <c:pt idx="39">
                  <c:v>0.5819300248498942</c:v>
                </c:pt>
                <c:pt idx="40">
                  <c:v>0.59820532051585629</c:v>
                </c:pt>
                <c:pt idx="41">
                  <c:v>0.62174591743763219</c:v>
                </c:pt>
                <c:pt idx="42">
                  <c:v>0.64618451435940794</c:v>
                </c:pt>
                <c:pt idx="43">
                  <c:v>0.67152111128118397</c:v>
                </c:pt>
                <c:pt idx="44">
                  <c:v>0.70134770820295989</c:v>
                </c:pt>
                <c:pt idx="45">
                  <c:v>0.7312109388921777</c:v>
                </c:pt>
                <c:pt idx="46">
                  <c:v>0.76376816958139537</c:v>
                </c:pt>
                <c:pt idx="47">
                  <c:v>0.79722482911627901</c:v>
                </c:pt>
                <c:pt idx="48">
                  <c:v>0.82798748865116278</c:v>
                </c:pt>
                <c:pt idx="49">
                  <c:v>0.85786500213953487</c:v>
                </c:pt>
                <c:pt idx="50">
                  <c:v>0.88594651562790694</c:v>
                </c:pt>
                <c:pt idx="51">
                  <c:v>0.91233400381395346</c:v>
                </c:pt>
                <c:pt idx="52">
                  <c:v>0.9387214920000001</c:v>
                </c:pt>
                <c:pt idx="53">
                  <c:v>0.96486000004651162</c:v>
                </c:pt>
                <c:pt idx="54">
                  <c:v>0.99189650809302321</c:v>
                </c:pt>
                <c:pt idx="55">
                  <c:v>1.0198060580465118</c:v>
                </c:pt>
                <c:pt idx="56">
                  <c:v>1.0513076080000001</c:v>
                </c:pt>
                <c:pt idx="57">
                  <c:v>1.0827547428837208</c:v>
                </c:pt>
                <c:pt idx="58">
                  <c:v>1.115997877767442</c:v>
                </c:pt>
                <c:pt idx="59">
                  <c:v>1.14381689397463</c:v>
                </c:pt>
                <c:pt idx="60">
                  <c:v>1.1617579101818183</c:v>
                </c:pt>
                <c:pt idx="61">
                  <c:v>1.1715416236448202</c:v>
                </c:pt>
                <c:pt idx="62">
                  <c:v>1.1723453371078225</c:v>
                </c:pt>
                <c:pt idx="63">
                  <c:v>1.1569614849894292</c:v>
                </c:pt>
                <c:pt idx="64">
                  <c:v>1.1352916328710361</c:v>
                </c:pt>
                <c:pt idx="65">
                  <c:v>1.0965614946131079</c:v>
                </c:pt>
                <c:pt idx="66">
                  <c:v>1.0488513563551798</c:v>
                </c:pt>
                <c:pt idx="67">
                  <c:v>0.9912649319577167</c:v>
                </c:pt>
                <c:pt idx="68">
                  <c:v>0.93008650756025368</c:v>
                </c:pt>
                <c:pt idx="69">
                  <c:v>0.86441744046511626</c:v>
                </c:pt>
                <c:pt idx="70">
                  <c:v>0.79515796427906982</c:v>
                </c:pt>
                <c:pt idx="71">
                  <c:v>0.72500048809302331</c:v>
                </c:pt>
                <c:pt idx="72">
                  <c:v>0.65843501190697673</c:v>
                </c:pt>
                <c:pt idx="73">
                  <c:v>0.59905353572093034</c:v>
                </c:pt>
                <c:pt idx="74">
                  <c:v>0.54775405953488376</c:v>
                </c:pt>
                <c:pt idx="75">
                  <c:v>0.50902229869767446</c:v>
                </c:pt>
                <c:pt idx="76">
                  <c:v>0.47478053786046515</c:v>
                </c:pt>
                <c:pt idx="77">
                  <c:v>0.44412831334883712</c:v>
                </c:pt>
                <c:pt idx="78">
                  <c:v>0.41706808883720931</c:v>
                </c:pt>
                <c:pt idx="79">
                  <c:v>0.39452303665116278</c:v>
                </c:pt>
                <c:pt idx="80">
                  <c:v>0.37916198446511629</c:v>
                </c:pt>
                <c:pt idx="81">
                  <c:v>0.36290293227906983</c:v>
                </c:pt>
                <c:pt idx="82">
                  <c:v>0.35113599547763868</c:v>
                </c:pt>
                <c:pt idx="83">
                  <c:v>0.34026705867620749</c:v>
                </c:pt>
                <c:pt idx="84">
                  <c:v>0.33478612187477641</c:v>
                </c:pt>
                <c:pt idx="85">
                  <c:v>0.33199597158497313</c:v>
                </c:pt>
                <c:pt idx="86">
                  <c:v>0.33010382129516996</c:v>
                </c:pt>
                <c:pt idx="87">
                  <c:v>0.32821863356350622</c:v>
                </c:pt>
                <c:pt idx="88">
                  <c:v>0.32453744583184257</c:v>
                </c:pt>
                <c:pt idx="89">
                  <c:v>0.32176646935599285</c:v>
                </c:pt>
                <c:pt idx="90">
                  <c:v>0.32168949288014309</c:v>
                </c:pt>
                <c:pt idx="91">
                  <c:v>0.32251051640429335</c:v>
                </c:pt>
                <c:pt idx="92">
                  <c:v>0.32243353992844365</c:v>
                </c:pt>
                <c:pt idx="93">
                  <c:v>0.32235656345259389</c:v>
                </c:pt>
                <c:pt idx="94">
                  <c:v>0.32676958697674419</c:v>
                </c:pt>
                <c:pt idx="95">
                  <c:v>0.33301245172093025</c:v>
                </c:pt>
                <c:pt idx="96">
                  <c:v>0.34194931646511628</c:v>
                </c:pt>
                <c:pt idx="97">
                  <c:v>0.35091735204651164</c:v>
                </c:pt>
                <c:pt idx="98">
                  <c:v>0.35808938762790699</c:v>
                </c:pt>
                <c:pt idx="99">
                  <c:v>0.36343318120930235</c:v>
                </c:pt>
                <c:pt idx="100">
                  <c:v>0.37236897479069775</c:v>
                </c:pt>
                <c:pt idx="101">
                  <c:v>0.38132072869767442</c:v>
                </c:pt>
                <c:pt idx="102">
                  <c:v>0.39117048260465115</c:v>
                </c:pt>
                <c:pt idx="103">
                  <c:v>0.40014130320930236</c:v>
                </c:pt>
                <c:pt idx="104">
                  <c:v>0.40731612381395349</c:v>
                </c:pt>
                <c:pt idx="105">
                  <c:v>0.41808283730232559</c:v>
                </c:pt>
                <c:pt idx="106">
                  <c:v>0.42974755079069771</c:v>
                </c:pt>
                <c:pt idx="107">
                  <c:v>0.44322586873754155</c:v>
                </c:pt>
                <c:pt idx="108">
                  <c:v>0.45670418668438534</c:v>
                </c:pt>
                <c:pt idx="109">
                  <c:v>0.46927464993355483</c:v>
                </c:pt>
                <c:pt idx="110">
                  <c:v>0.48364111318272429</c:v>
                </c:pt>
                <c:pt idx="111">
                  <c:v>0.50160278992026586</c:v>
                </c:pt>
                <c:pt idx="112">
                  <c:v>0.51956446665780731</c:v>
                </c:pt>
                <c:pt idx="113">
                  <c:v>0.53393414339534884</c:v>
                </c:pt>
                <c:pt idx="114">
                  <c:v>0.5438309629900332</c:v>
                </c:pt>
                <c:pt idx="115">
                  <c:v>0.5519295331428572</c:v>
                </c:pt>
                <c:pt idx="116">
                  <c:v>0.56272210329568106</c:v>
                </c:pt>
                <c:pt idx="117">
                  <c:v>0.57892206149501657</c:v>
                </c:pt>
                <c:pt idx="118">
                  <c:v>0.59781601969435216</c:v>
                </c:pt>
                <c:pt idx="119">
                  <c:v>0.61581979738205983</c:v>
                </c:pt>
                <c:pt idx="120">
                  <c:v>0.63112957506976741</c:v>
                </c:pt>
                <c:pt idx="121">
                  <c:v>0.64651755461896243</c:v>
                </c:pt>
                <c:pt idx="122">
                  <c:v>0.66100753416815738</c:v>
                </c:pt>
                <c:pt idx="123">
                  <c:v>0.67549762083363152</c:v>
                </c:pt>
                <c:pt idx="124">
                  <c:v>0.69178370749910556</c:v>
                </c:pt>
                <c:pt idx="125">
                  <c:v>0.70716418890876576</c:v>
                </c:pt>
                <c:pt idx="126">
                  <c:v>0.71715667031842578</c:v>
                </c:pt>
                <c:pt idx="127">
                  <c:v>0.7262437607048301</c:v>
                </c:pt>
                <c:pt idx="128">
                  <c:v>0.7290448510912344</c:v>
                </c:pt>
                <c:pt idx="129">
                  <c:v>0.73184583436135964</c:v>
                </c:pt>
                <c:pt idx="130">
                  <c:v>0.73285081763148474</c:v>
                </c:pt>
                <c:pt idx="131">
                  <c:v>0.73295790801788907</c:v>
                </c:pt>
                <c:pt idx="132">
                  <c:v>0.73126899840429349</c:v>
                </c:pt>
                <c:pt idx="133">
                  <c:v>0.72508998167441874</c:v>
                </c:pt>
                <c:pt idx="134">
                  <c:v>0.71708754736212632</c:v>
                </c:pt>
                <c:pt idx="135">
                  <c:v>0.7081893624916944</c:v>
                </c:pt>
                <c:pt idx="136">
                  <c:v>0.69839317762126252</c:v>
                </c:pt>
                <c:pt idx="137">
                  <c:v>0.69219102796013288</c:v>
                </c:pt>
                <c:pt idx="138">
                  <c:v>0.68688687829900341</c:v>
                </c:pt>
                <c:pt idx="139">
                  <c:v>0.67619483575415285</c:v>
                </c:pt>
                <c:pt idx="140">
                  <c:v>0.66460479320930232</c:v>
                </c:pt>
                <c:pt idx="141">
                  <c:v>0.65481064354817275</c:v>
                </c:pt>
                <c:pt idx="142">
                  <c:v>0.64411849388704323</c:v>
                </c:pt>
                <c:pt idx="143">
                  <c:v>0.63432412999335541</c:v>
                </c:pt>
                <c:pt idx="144">
                  <c:v>0.62812176609966786</c:v>
                </c:pt>
                <c:pt idx="145">
                  <c:v>0.62191094001993363</c:v>
                </c:pt>
                <c:pt idx="146">
                  <c:v>0.61390411394019939</c:v>
                </c:pt>
                <c:pt idx="147">
                  <c:v>0.60678661144186052</c:v>
                </c:pt>
                <c:pt idx="148">
                  <c:v>0.59784401370542639</c:v>
                </c:pt>
                <c:pt idx="149">
                  <c:v>0.59069752308527135</c:v>
                </c:pt>
                <c:pt idx="150">
                  <c:v>0.58534703246511632</c:v>
                </c:pt>
                <c:pt idx="151">
                  <c:v>0.58179243472868214</c:v>
                </c:pt>
                <c:pt idx="152">
                  <c:v>0.58093183699224804</c:v>
                </c:pt>
                <c:pt idx="153">
                  <c:v>0.58007134637209301</c:v>
                </c:pt>
                <c:pt idx="154">
                  <c:v>0.58190485575193795</c:v>
                </c:pt>
                <c:pt idx="155">
                  <c:v>0.5873377561550388</c:v>
                </c:pt>
                <c:pt idx="156">
                  <c:v>0.59456665655813956</c:v>
                </c:pt>
                <c:pt idx="157">
                  <c:v>0.60270651803100783</c:v>
                </c:pt>
                <c:pt idx="158">
                  <c:v>0.60815237950387602</c:v>
                </c:pt>
                <c:pt idx="159">
                  <c:v>0.61180245520930232</c:v>
                </c:pt>
                <c:pt idx="160">
                  <c:v>0.61904453091472866</c:v>
                </c:pt>
                <c:pt idx="161">
                  <c:v>0.6244906066201551</c:v>
                </c:pt>
                <c:pt idx="162">
                  <c:v>0.63352868232558135</c:v>
                </c:pt>
                <c:pt idx="163">
                  <c:v>0.64708131758139531</c:v>
                </c:pt>
                <c:pt idx="164">
                  <c:v>0.6642259528372092</c:v>
                </c:pt>
                <c:pt idx="165">
                  <c:v>0.68854826823255821</c:v>
                </c:pt>
                <c:pt idx="166">
                  <c:v>0.72005458362790697</c:v>
                </c:pt>
                <c:pt idx="167">
                  <c:v>0.75245247204651156</c:v>
                </c:pt>
                <c:pt idx="168">
                  <c:v>0.78664636046511627</c:v>
                </c:pt>
                <c:pt idx="169">
                  <c:v>0.82174403316279077</c:v>
                </c:pt>
                <c:pt idx="170">
                  <c:v>0.85684170586046504</c:v>
                </c:pt>
                <c:pt idx="171">
                  <c:v>0.8937355927906977</c:v>
                </c:pt>
                <c:pt idx="172">
                  <c:v>0.93242547972093026</c:v>
                </c:pt>
                <c:pt idx="173">
                  <c:v>0.97919736665116286</c:v>
                </c:pt>
                <c:pt idx="174">
                  <c:v>1.0322552535813954</c:v>
                </c:pt>
                <c:pt idx="175">
                  <c:v>1.0907022116744185</c:v>
                </c:pt>
                <c:pt idx="176">
                  <c:v>1.1500471697674419</c:v>
                </c:pt>
                <c:pt idx="177">
                  <c:v>1.2228631990232559</c:v>
                </c:pt>
                <c:pt idx="178">
                  <c:v>1.2992836032790698</c:v>
                </c:pt>
                <c:pt idx="179">
                  <c:v>1.3864800075348838</c:v>
                </c:pt>
                <c:pt idx="180">
                  <c:v>1.4844524117906976</c:v>
                </c:pt>
                <c:pt idx="181">
                  <c:v>1.5887088879534883</c:v>
                </c:pt>
                <c:pt idx="182">
                  <c:v>1.6920673641162791</c:v>
                </c:pt>
                <c:pt idx="183">
                  <c:v>1.8044057331627907</c:v>
                </c:pt>
                <c:pt idx="184">
                  <c:v>1.9203361022093022</c:v>
                </c:pt>
                <c:pt idx="185">
                  <c:v>2.0470404360465118</c:v>
                </c:pt>
                <c:pt idx="186">
                  <c:v>2.1836227698837214</c:v>
                </c:pt>
                <c:pt idx="187">
                  <c:v>2.3336728542790697</c:v>
                </c:pt>
                <c:pt idx="188">
                  <c:v>2.4891109386744183</c:v>
                </c:pt>
                <c:pt idx="189">
                  <c:v>2.6490397728837207</c:v>
                </c:pt>
                <c:pt idx="190">
                  <c:v>2.814356607093023</c:v>
                </c:pt>
                <c:pt idx="191">
                  <c:v>2.9841634413023259</c:v>
                </c:pt>
                <c:pt idx="192">
                  <c:v>3.1512762755116284</c:v>
                </c:pt>
                <c:pt idx="193">
                  <c:v>3.3156951097209304</c:v>
                </c:pt>
                <c:pt idx="194">
                  <c:v>3.4585856939302326</c:v>
                </c:pt>
                <c:pt idx="195">
                  <c:v>3.5933942781395349</c:v>
                </c:pt>
                <c:pt idx="196">
                  <c:v>3.7174268623488378</c:v>
                </c:pt>
                <c:pt idx="197">
                  <c:v>3.8387654465581398</c:v>
                </c:pt>
                <c:pt idx="198">
                  <c:v>3.953818030767442</c:v>
                </c:pt>
                <c:pt idx="199">
                  <c:v>4.0634827220930232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3-4EDE-8E2C-19F9C6A70372}"/>
            </c:ext>
          </c:extLst>
        </c:ser>
        <c:ser>
          <c:idx val="1"/>
          <c:order val="2"/>
          <c:tx>
            <c:strRef>
              <c:f>fat計算!$O$1</c:f>
              <c:strCache>
                <c:ptCount val="1"/>
                <c:pt idx="0">
                  <c:v>fblood=0.2%, α = 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fat計算!$O$2:$O$201</c:f>
              <c:numCache>
                <c:formatCode>General</c:formatCode>
                <c:ptCount val="200"/>
                <c:pt idx="0">
                  <c:v>0.30993032638759693</c:v>
                </c:pt>
                <c:pt idx="1">
                  <c:v>0.30696763528682158</c:v>
                </c:pt>
                <c:pt idx="2">
                  <c:v>0.30580094418604653</c:v>
                </c:pt>
                <c:pt idx="3">
                  <c:v>0.30823396731782948</c:v>
                </c:pt>
                <c:pt idx="4">
                  <c:v>0.31156499044961239</c:v>
                </c:pt>
                <c:pt idx="5">
                  <c:v>0.30860979934883725</c:v>
                </c:pt>
                <c:pt idx="6">
                  <c:v>0.30385860824806199</c:v>
                </c:pt>
                <c:pt idx="7">
                  <c:v>0.29911984263565888</c:v>
                </c:pt>
                <c:pt idx="8">
                  <c:v>0.29617707702325585</c:v>
                </c:pt>
                <c:pt idx="9">
                  <c:v>0.29686872945736437</c:v>
                </c:pt>
                <c:pt idx="10">
                  <c:v>0.30025438189147285</c:v>
                </c:pt>
                <c:pt idx="11">
                  <c:v>0.30453782009302327</c:v>
                </c:pt>
                <c:pt idx="12">
                  <c:v>0.30522925829457365</c:v>
                </c:pt>
                <c:pt idx="13">
                  <c:v>0.3041249107286822</c:v>
                </c:pt>
                <c:pt idx="14">
                  <c:v>0.30481656316279071</c:v>
                </c:pt>
                <c:pt idx="15">
                  <c:v>0.30910877620295985</c:v>
                </c:pt>
                <c:pt idx="16">
                  <c:v>0.31609498924312901</c:v>
                </c:pt>
                <c:pt idx="17">
                  <c:v>0.32397920228329807</c:v>
                </c:pt>
                <c:pt idx="18">
                  <c:v>0.33096541532346718</c:v>
                </c:pt>
                <c:pt idx="19">
                  <c:v>0.3370570560845666</c:v>
                </c:pt>
                <c:pt idx="20">
                  <c:v>0.34494469684566598</c:v>
                </c:pt>
                <c:pt idx="21">
                  <c:v>0.3528413353742072</c:v>
                </c:pt>
                <c:pt idx="22">
                  <c:v>0.35894197390274846</c:v>
                </c:pt>
                <c:pt idx="23">
                  <c:v>0.36504261243128966</c:v>
                </c:pt>
                <c:pt idx="24">
                  <c:v>0.3747352509598309</c:v>
                </c:pt>
                <c:pt idx="25">
                  <c:v>0.38712167525581398</c:v>
                </c:pt>
                <c:pt idx="26">
                  <c:v>0.40047737227906977</c:v>
                </c:pt>
                <c:pt idx="27">
                  <c:v>0.41557486846511632</c:v>
                </c:pt>
                <c:pt idx="28">
                  <c:v>0.42977436465116281</c:v>
                </c:pt>
                <c:pt idx="29">
                  <c:v>0.44487336046511627</c:v>
                </c:pt>
                <c:pt idx="30">
                  <c:v>0.46176835627906976</c:v>
                </c:pt>
                <c:pt idx="31">
                  <c:v>0.47713835627906975</c:v>
                </c:pt>
                <c:pt idx="32">
                  <c:v>0.49430435627906977</c:v>
                </c:pt>
                <c:pt idx="33">
                  <c:v>0.50967435627906976</c:v>
                </c:pt>
                <c:pt idx="34">
                  <c:v>0.52055435627906965</c:v>
                </c:pt>
                <c:pt idx="35">
                  <c:v>0.53143199972093014</c:v>
                </c:pt>
                <c:pt idx="36">
                  <c:v>0.5431372795264271</c:v>
                </c:pt>
                <c:pt idx="37">
                  <c:v>0.55304206044820292</c:v>
                </c:pt>
                <c:pt idx="38">
                  <c:v>0.56743684136997885</c:v>
                </c:pt>
                <c:pt idx="39">
                  <c:v>0.58551295726849895</c:v>
                </c:pt>
                <c:pt idx="40">
                  <c:v>0.60179307316701902</c:v>
                </c:pt>
                <c:pt idx="41">
                  <c:v>0.62541979157716709</c:v>
                </c:pt>
                <c:pt idx="42">
                  <c:v>0.64994450998731501</c:v>
                </c:pt>
                <c:pt idx="43">
                  <c:v>0.67536722839746299</c:v>
                </c:pt>
                <c:pt idx="44">
                  <c:v>0.70527994680761108</c:v>
                </c:pt>
                <c:pt idx="45">
                  <c:v>0.73526164810147998</c:v>
                </c:pt>
                <c:pt idx="46">
                  <c:v>0.76793734939534886</c:v>
                </c:pt>
                <c:pt idx="47">
                  <c:v>0.80153326009302317</c:v>
                </c:pt>
                <c:pt idx="48">
                  <c:v>0.83243517079069762</c:v>
                </c:pt>
                <c:pt idx="49">
                  <c:v>0.86246478939534876</c:v>
                </c:pt>
                <c:pt idx="50">
                  <c:v>0.890698408</c:v>
                </c:pt>
                <c:pt idx="51">
                  <c:v>0.91733997599999995</c:v>
                </c:pt>
                <c:pt idx="52">
                  <c:v>0.94398154400000012</c:v>
                </c:pt>
                <c:pt idx="53">
                  <c:v>0.97015015172093022</c:v>
                </c:pt>
                <c:pt idx="54">
                  <c:v>0.99721675944186039</c:v>
                </c:pt>
                <c:pt idx="55">
                  <c:v>1.0251400202790699</c:v>
                </c:pt>
                <c:pt idx="56">
                  <c:v>1.056655281116279</c:v>
                </c:pt>
                <c:pt idx="57">
                  <c:v>1.088070281116279</c:v>
                </c:pt>
                <c:pt idx="58">
                  <c:v>1.1212812811162791</c:v>
                </c:pt>
                <c:pt idx="59">
                  <c:v>1.1490361346723046</c:v>
                </c:pt>
                <c:pt idx="60">
                  <c:v>1.16691298822833</c:v>
                </c:pt>
                <c:pt idx="61">
                  <c:v>1.1765572362959831</c:v>
                </c:pt>
                <c:pt idx="62">
                  <c:v>1.1772214843636364</c:v>
                </c:pt>
                <c:pt idx="63">
                  <c:v>1.1616746012684989</c:v>
                </c:pt>
                <c:pt idx="64">
                  <c:v>1.1398417181733618</c:v>
                </c:pt>
                <c:pt idx="65">
                  <c:v>1.1009459781479916</c:v>
                </c:pt>
                <c:pt idx="66">
                  <c:v>1.0530702381226218</c:v>
                </c:pt>
                <c:pt idx="67">
                  <c:v>0.99531564116701898</c:v>
                </c:pt>
                <c:pt idx="68">
                  <c:v>0.93396904421141647</c:v>
                </c:pt>
                <c:pt idx="69">
                  <c:v>0.86813116186046502</c:v>
                </c:pt>
                <c:pt idx="70">
                  <c:v>0.79870287041860466</c:v>
                </c:pt>
                <c:pt idx="71">
                  <c:v>0.72837657897674424</c:v>
                </c:pt>
                <c:pt idx="72">
                  <c:v>0.66164228753488363</c:v>
                </c:pt>
                <c:pt idx="73">
                  <c:v>0.60209199609302333</c:v>
                </c:pt>
                <c:pt idx="74">
                  <c:v>0.55062370465116284</c:v>
                </c:pt>
                <c:pt idx="75">
                  <c:v>0.51172741320930237</c:v>
                </c:pt>
                <c:pt idx="76">
                  <c:v>0.4773211217674419</c:v>
                </c:pt>
                <c:pt idx="77">
                  <c:v>0.44651047227906965</c:v>
                </c:pt>
                <c:pt idx="78">
                  <c:v>0.41929182279069771</c:v>
                </c:pt>
                <c:pt idx="79">
                  <c:v>0.39661351795348837</c:v>
                </c:pt>
                <c:pt idx="80">
                  <c:v>0.38111921311627905</c:v>
                </c:pt>
                <c:pt idx="81">
                  <c:v>0.36472690827906978</c:v>
                </c:pt>
                <c:pt idx="82">
                  <c:v>0.35282671882647587</c:v>
                </c:pt>
                <c:pt idx="83">
                  <c:v>0.34182452937388191</c:v>
                </c:pt>
                <c:pt idx="84">
                  <c:v>0.33621033992128802</c:v>
                </c:pt>
                <c:pt idx="85">
                  <c:v>0.33329015046869409</c:v>
                </c:pt>
                <c:pt idx="86">
                  <c:v>0.33126796101610018</c:v>
                </c:pt>
                <c:pt idx="87">
                  <c:v>0.32926612365652952</c:v>
                </c:pt>
                <c:pt idx="88">
                  <c:v>0.32546828629695884</c:v>
                </c:pt>
                <c:pt idx="89">
                  <c:v>0.32259287144901605</c:v>
                </c:pt>
                <c:pt idx="90">
                  <c:v>0.32241145660107334</c:v>
                </c:pt>
                <c:pt idx="91">
                  <c:v>0.32312804175313059</c:v>
                </c:pt>
                <c:pt idx="92">
                  <c:v>0.32294662690518783</c:v>
                </c:pt>
                <c:pt idx="93">
                  <c:v>0.32276521205724507</c:v>
                </c:pt>
                <c:pt idx="94">
                  <c:v>0.3270737972093023</c:v>
                </c:pt>
                <c:pt idx="95">
                  <c:v>0.33320890297674421</c:v>
                </c:pt>
                <c:pt idx="96">
                  <c:v>0.34203800874418605</c:v>
                </c:pt>
                <c:pt idx="97">
                  <c:v>0.35089517897674422</c:v>
                </c:pt>
                <c:pt idx="98">
                  <c:v>0.3579563492093023</c:v>
                </c:pt>
                <c:pt idx="99">
                  <c:v>0.36322130520930235</c:v>
                </c:pt>
                <c:pt idx="100">
                  <c:v>0.37207826120930237</c:v>
                </c:pt>
                <c:pt idx="101">
                  <c:v>0.38094999925581391</c:v>
                </c:pt>
                <c:pt idx="102">
                  <c:v>0.39071973730232556</c:v>
                </c:pt>
                <c:pt idx="103">
                  <c:v>0.39965103200000002</c:v>
                </c:pt>
                <c:pt idx="104">
                  <c:v>0.40678632669767439</c:v>
                </c:pt>
                <c:pt idx="105">
                  <c:v>0.41751340716279067</c:v>
                </c:pt>
                <c:pt idx="106">
                  <c:v>0.42913848762790702</c:v>
                </c:pt>
                <c:pt idx="107">
                  <c:v>0.4425665680398671</c:v>
                </c:pt>
                <c:pt idx="108">
                  <c:v>0.45599464845182719</c:v>
                </c:pt>
                <c:pt idx="109">
                  <c:v>0.46852644272425248</c:v>
                </c:pt>
                <c:pt idx="110">
                  <c:v>0.48285423699667779</c:v>
                </c:pt>
                <c:pt idx="111">
                  <c:v>0.50078045824584716</c:v>
                </c:pt>
                <c:pt idx="112">
                  <c:v>0.51870667949501659</c:v>
                </c:pt>
                <c:pt idx="113">
                  <c:v>0.53304090074418597</c:v>
                </c:pt>
                <c:pt idx="114">
                  <c:v>0.54290226485049831</c:v>
                </c:pt>
                <c:pt idx="115">
                  <c:v>0.55096741472425248</c:v>
                </c:pt>
                <c:pt idx="116">
                  <c:v>0.56172656459800663</c:v>
                </c:pt>
                <c:pt idx="117">
                  <c:v>0.57787392870431897</c:v>
                </c:pt>
                <c:pt idx="118">
                  <c:v>0.59671529281063129</c:v>
                </c:pt>
                <c:pt idx="119">
                  <c:v>0.61467429589368772</c:v>
                </c:pt>
                <c:pt idx="120">
                  <c:v>0.62993929897674417</c:v>
                </c:pt>
                <c:pt idx="121">
                  <c:v>0.64528828820035777</c:v>
                </c:pt>
                <c:pt idx="122">
                  <c:v>0.65973927742397132</c:v>
                </c:pt>
                <c:pt idx="123">
                  <c:v>0.67419048088014311</c:v>
                </c:pt>
                <c:pt idx="124">
                  <c:v>0.69043768433631492</c:v>
                </c:pt>
                <c:pt idx="125">
                  <c:v>0.70578667355992852</c:v>
                </c:pt>
                <c:pt idx="126">
                  <c:v>0.71574766278354207</c:v>
                </c:pt>
                <c:pt idx="127">
                  <c:v>0.7248108662397138</c:v>
                </c:pt>
                <c:pt idx="128">
                  <c:v>0.72758806969588563</c:v>
                </c:pt>
                <c:pt idx="129">
                  <c:v>0.73036505891949921</c:v>
                </c:pt>
                <c:pt idx="130">
                  <c:v>0.73134604814311266</c:v>
                </c:pt>
                <c:pt idx="131">
                  <c:v>0.7314292515992844</c:v>
                </c:pt>
                <c:pt idx="132">
                  <c:v>0.72971645505545624</c:v>
                </c:pt>
                <c:pt idx="133">
                  <c:v>0.72351344427906983</c:v>
                </c:pt>
                <c:pt idx="134">
                  <c:v>0.71548701592026587</c:v>
                </c:pt>
                <c:pt idx="135">
                  <c:v>0.70656280179401998</c:v>
                </c:pt>
                <c:pt idx="136">
                  <c:v>0.69674058766777414</c:v>
                </c:pt>
                <c:pt idx="137">
                  <c:v>0.69051015930897008</c:v>
                </c:pt>
                <c:pt idx="138">
                  <c:v>0.68517773095016621</c:v>
                </c:pt>
                <c:pt idx="139">
                  <c:v>0.6744575168239203</c:v>
                </c:pt>
                <c:pt idx="140">
                  <c:v>0.66283930269767444</c:v>
                </c:pt>
                <c:pt idx="141">
                  <c:v>0.65301687433887046</c:v>
                </c:pt>
                <c:pt idx="142">
                  <c:v>0.64229644598006641</c:v>
                </c:pt>
                <c:pt idx="143">
                  <c:v>0.63247358915614615</c:v>
                </c:pt>
                <c:pt idx="144">
                  <c:v>0.62624273233222594</c:v>
                </c:pt>
                <c:pt idx="145">
                  <c:v>0.62001208974086386</c:v>
                </c:pt>
                <c:pt idx="146">
                  <c:v>0.61198544714950165</c:v>
                </c:pt>
                <c:pt idx="147">
                  <c:v>0.60485659032558148</c:v>
                </c:pt>
                <c:pt idx="148">
                  <c:v>0.59590263826356593</c:v>
                </c:pt>
                <c:pt idx="149">
                  <c:v>0.58874490043410854</c:v>
                </c:pt>
                <c:pt idx="150">
                  <c:v>0.58338316260465117</c:v>
                </c:pt>
                <c:pt idx="151">
                  <c:v>0.57981721054263569</c:v>
                </c:pt>
                <c:pt idx="152">
                  <c:v>0.57894525848062017</c:v>
                </c:pt>
                <c:pt idx="153">
                  <c:v>0.5780735206511628</c:v>
                </c:pt>
                <c:pt idx="154">
                  <c:v>0.5798957828217054</c:v>
                </c:pt>
                <c:pt idx="155">
                  <c:v>0.58530983075969001</c:v>
                </c:pt>
                <c:pt idx="156">
                  <c:v>0.59251987869767442</c:v>
                </c:pt>
                <c:pt idx="157">
                  <c:v>0.60063885249612403</c:v>
                </c:pt>
                <c:pt idx="158">
                  <c:v>0.60606382629457367</c:v>
                </c:pt>
                <c:pt idx="159">
                  <c:v>0.60969322855813957</c:v>
                </c:pt>
                <c:pt idx="160">
                  <c:v>0.61691463082170539</c:v>
                </c:pt>
                <c:pt idx="161">
                  <c:v>0.62234003308527142</c:v>
                </c:pt>
                <c:pt idx="162">
                  <c:v>0.63135743534883715</c:v>
                </c:pt>
                <c:pt idx="163">
                  <c:v>0.64488929004651152</c:v>
                </c:pt>
                <c:pt idx="164">
                  <c:v>0.66201314474418604</c:v>
                </c:pt>
                <c:pt idx="165">
                  <c:v>0.68632121367441867</c:v>
                </c:pt>
                <c:pt idx="166">
                  <c:v>0.71781328260465116</c:v>
                </c:pt>
                <c:pt idx="167">
                  <c:v>0.7502033515348836</c:v>
                </c:pt>
                <c:pt idx="168">
                  <c:v>0.78438942046511628</c:v>
                </c:pt>
                <c:pt idx="169">
                  <c:v>0.81948505795348847</c:v>
                </c:pt>
                <c:pt idx="170">
                  <c:v>0.85458069544186044</c:v>
                </c:pt>
                <c:pt idx="171">
                  <c:v>0.89147276139534881</c:v>
                </c:pt>
                <c:pt idx="172">
                  <c:v>0.9301608273488372</c:v>
                </c:pt>
                <c:pt idx="173">
                  <c:v>0.97693089330232563</c:v>
                </c:pt>
                <c:pt idx="174">
                  <c:v>1.029986959255814</c:v>
                </c:pt>
                <c:pt idx="175">
                  <c:v>1.0884310252093023</c:v>
                </c:pt>
                <c:pt idx="176">
                  <c:v>1.1477730911627908</c:v>
                </c:pt>
                <c:pt idx="177">
                  <c:v>1.2205851571162791</c:v>
                </c:pt>
                <c:pt idx="178">
                  <c:v>1.2970015980697676</c:v>
                </c:pt>
                <c:pt idx="179">
                  <c:v>1.3841940390232559</c:v>
                </c:pt>
                <c:pt idx="180">
                  <c:v>1.4821624799767441</c:v>
                </c:pt>
                <c:pt idx="181">
                  <c:v>1.5864130647441861</c:v>
                </c:pt>
                <c:pt idx="182">
                  <c:v>1.689765649511628</c:v>
                </c:pt>
                <c:pt idx="183">
                  <c:v>1.8020980200465115</c:v>
                </c:pt>
                <c:pt idx="184">
                  <c:v>1.9180223905813953</c:v>
                </c:pt>
                <c:pt idx="185">
                  <c:v>2.0447229753488374</c:v>
                </c:pt>
                <c:pt idx="186">
                  <c:v>2.1813015601162795</c:v>
                </c:pt>
                <c:pt idx="187">
                  <c:v>2.3313499306511627</c:v>
                </c:pt>
                <c:pt idx="188">
                  <c:v>2.4867863011860463</c:v>
                </c:pt>
                <c:pt idx="189">
                  <c:v>2.6467141713488371</c:v>
                </c:pt>
                <c:pt idx="190">
                  <c:v>2.8120300415116279</c:v>
                </c:pt>
                <c:pt idx="191">
                  <c:v>2.9818359116744189</c:v>
                </c:pt>
                <c:pt idx="192">
                  <c:v>3.1489477818372098</c:v>
                </c:pt>
                <c:pt idx="193">
                  <c:v>3.3133656519999999</c:v>
                </c:pt>
                <c:pt idx="194">
                  <c:v>3.4562552721627906</c:v>
                </c:pt>
                <c:pt idx="195">
                  <c:v>3.5910628923255814</c:v>
                </c:pt>
                <c:pt idx="196">
                  <c:v>3.7150945124883727</c:v>
                </c:pt>
                <c:pt idx="197">
                  <c:v>3.8364321326511632</c:v>
                </c:pt>
                <c:pt idx="198">
                  <c:v>3.9514837528139539</c:v>
                </c:pt>
                <c:pt idx="199">
                  <c:v>4.0611475872093026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3-4EDE-8E2C-19F9C6A70372}"/>
            </c:ext>
          </c:extLst>
        </c:ser>
        <c:ser>
          <c:idx val="2"/>
          <c:order val="3"/>
          <c:tx>
            <c:strRef>
              <c:f>fat計算!$R$1</c:f>
              <c:strCache>
                <c:ptCount val="1"/>
                <c:pt idx="0">
                  <c:v>fblood=4%, α = 100%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fat計算!$R$2:$R$201</c:f>
              <c:numCache>
                <c:formatCode>General</c:formatCode>
                <c:ptCount val="200"/>
                <c:pt idx="0">
                  <c:v>0.35283810852713182</c:v>
                </c:pt>
                <c:pt idx="1">
                  <c:v>0.35058924031007754</c:v>
                </c:pt>
                <c:pt idx="2">
                  <c:v>0.35013637209302323</c:v>
                </c:pt>
                <c:pt idx="3">
                  <c:v>0.353283003875969</c:v>
                </c:pt>
                <c:pt idx="4">
                  <c:v>0.35732763565891473</c:v>
                </c:pt>
                <c:pt idx="5">
                  <c:v>0.35517196046511629</c:v>
                </c:pt>
                <c:pt idx="6">
                  <c:v>0.35122028527131782</c:v>
                </c:pt>
                <c:pt idx="7">
                  <c:v>0.3473543031007752</c:v>
                </c:pt>
                <c:pt idx="8">
                  <c:v>0.34528432093023259</c:v>
                </c:pt>
                <c:pt idx="9">
                  <c:v>0.34680633875968991</c:v>
                </c:pt>
                <c:pt idx="10">
                  <c:v>0.35102235658914727</c:v>
                </c:pt>
                <c:pt idx="11">
                  <c:v>0.35613637441860468</c:v>
                </c:pt>
                <c:pt idx="12">
                  <c:v>0.35765839224806201</c:v>
                </c:pt>
                <c:pt idx="13">
                  <c:v>0.35738441007751937</c:v>
                </c:pt>
                <c:pt idx="14">
                  <c:v>0.35890642790697674</c:v>
                </c:pt>
                <c:pt idx="15">
                  <c:v>0.36415754587737847</c:v>
                </c:pt>
                <c:pt idx="16">
                  <c:v>0.37210266384778012</c:v>
                </c:pt>
                <c:pt idx="17">
                  <c:v>0.38107432135306551</c:v>
                </c:pt>
                <c:pt idx="18">
                  <c:v>0.38914797885835095</c:v>
                </c:pt>
                <c:pt idx="19">
                  <c:v>0.39632363636363632</c:v>
                </c:pt>
                <c:pt idx="20">
                  <c:v>0.40529529386892177</c:v>
                </c:pt>
                <c:pt idx="21">
                  <c:v>0.41426695137420716</c:v>
                </c:pt>
                <c:pt idx="22">
                  <c:v>0.42144260887949259</c:v>
                </c:pt>
                <c:pt idx="23">
                  <c:v>0.42861826638477801</c:v>
                </c:pt>
                <c:pt idx="24">
                  <c:v>0.43938592389006348</c:v>
                </c:pt>
                <c:pt idx="25">
                  <c:v>0.45289042790697676</c:v>
                </c:pt>
                <c:pt idx="26">
                  <c:v>0.4673642046511628</c:v>
                </c:pt>
                <c:pt idx="27">
                  <c:v>0.48367682790697653</c:v>
                </c:pt>
                <c:pt idx="28">
                  <c:v>0.49909145116279074</c:v>
                </c:pt>
                <c:pt idx="29">
                  <c:v>0.51540407441860459</c:v>
                </c:pt>
                <c:pt idx="30">
                  <c:v>0.53351269767441856</c:v>
                </c:pt>
                <c:pt idx="31">
                  <c:v>0.54982532093023251</c:v>
                </c:pt>
                <c:pt idx="32">
                  <c:v>0.56793394418604648</c:v>
                </c:pt>
                <c:pt idx="33">
                  <c:v>0.58424656744186043</c:v>
                </c:pt>
                <c:pt idx="34">
                  <c:v>0.59606919069767439</c:v>
                </c:pt>
                <c:pt idx="35">
                  <c:v>0.6081488930232557</c:v>
                </c:pt>
                <c:pt idx="36">
                  <c:v>0.62105623171247359</c:v>
                </c:pt>
                <c:pt idx="37">
                  <c:v>0.63242464947145871</c:v>
                </c:pt>
                <c:pt idx="38">
                  <c:v>0.64828306723044393</c:v>
                </c:pt>
                <c:pt idx="39">
                  <c:v>0.66773348498942919</c:v>
                </c:pt>
                <c:pt idx="40">
                  <c:v>0.68538790274841443</c:v>
                </c:pt>
                <c:pt idx="41">
                  <c:v>0.71022632050739964</c:v>
                </c:pt>
                <c:pt idx="42">
                  <c:v>0.7359627382663847</c:v>
                </c:pt>
                <c:pt idx="43">
                  <c:v>0.76259715602536993</c:v>
                </c:pt>
                <c:pt idx="44">
                  <c:v>0.79372157378435526</c:v>
                </c:pt>
                <c:pt idx="45">
                  <c:v>0.82493168456659627</c:v>
                </c:pt>
                <c:pt idx="46">
                  <c:v>0.85883579534883725</c:v>
                </c:pt>
                <c:pt idx="47">
                  <c:v>0.89369996279069763</c:v>
                </c:pt>
                <c:pt idx="48">
                  <c:v>0.92587013023255815</c:v>
                </c:pt>
                <c:pt idx="49">
                  <c:v>0.9571422976744185</c:v>
                </c:pt>
                <c:pt idx="50">
                  <c:v>0.98661846511627904</c:v>
                </c:pt>
                <c:pt idx="51">
                  <c:v>1.0142986325581396</c:v>
                </c:pt>
                <c:pt idx="52">
                  <c:v>1.0419788000000001</c:v>
                </c:pt>
                <c:pt idx="53">
                  <c:v>1.0696339674418605</c:v>
                </c:pt>
                <c:pt idx="54">
                  <c:v>1.0981871348837209</c:v>
                </c:pt>
                <c:pt idx="55">
                  <c:v>1.12746691627907</c:v>
                </c:pt>
                <c:pt idx="56">
                  <c:v>1.1603386976744186</c:v>
                </c:pt>
                <c:pt idx="57">
                  <c:v>1.1930390930232557</c:v>
                </c:pt>
                <c:pt idx="58">
                  <c:v>1.227535488372093</c:v>
                </c:pt>
                <c:pt idx="59">
                  <c:v>1.2566397928118396</c:v>
                </c:pt>
                <c:pt idx="60">
                  <c:v>1.2758660972515856</c:v>
                </c:pt>
                <c:pt idx="61">
                  <c:v>1.2870104016913317</c:v>
                </c:pt>
                <c:pt idx="62">
                  <c:v>1.2891747061310783</c:v>
                </c:pt>
                <c:pt idx="63">
                  <c:v>1.2751750105708246</c:v>
                </c:pt>
                <c:pt idx="64">
                  <c:v>1.2548893150105711</c:v>
                </c:pt>
                <c:pt idx="65">
                  <c:v>1.217627312473573</c:v>
                </c:pt>
                <c:pt idx="66">
                  <c:v>1.1713853099365752</c:v>
                </c:pt>
                <c:pt idx="67">
                  <c:v>1.1153510004228326</c:v>
                </c:pt>
                <c:pt idx="68">
                  <c:v>1.0557246909090909</c:v>
                </c:pt>
                <c:pt idx="69">
                  <c:v>0.99160838139534879</c:v>
                </c:pt>
                <c:pt idx="70">
                  <c:v>0.92390166279069774</c:v>
                </c:pt>
                <c:pt idx="71">
                  <c:v>0.85529694418604651</c:v>
                </c:pt>
                <c:pt idx="72">
                  <c:v>0.79028422558139533</c:v>
                </c:pt>
                <c:pt idx="73">
                  <c:v>0.73245550697674422</c:v>
                </c:pt>
                <c:pt idx="74">
                  <c:v>0.68270878837209303</c:v>
                </c:pt>
                <c:pt idx="75">
                  <c:v>0.64536268372093031</c:v>
                </c:pt>
                <c:pt idx="76">
                  <c:v>0.61250657906976747</c:v>
                </c:pt>
                <c:pt idx="77">
                  <c:v>0.58307108837209298</c:v>
                </c:pt>
                <c:pt idx="78">
                  <c:v>0.55722759767441865</c:v>
                </c:pt>
                <c:pt idx="79">
                  <c:v>0.5358741069767442</c:v>
                </c:pt>
                <c:pt idx="80">
                  <c:v>0.52170461627906972</c:v>
                </c:pt>
                <c:pt idx="81">
                  <c:v>0.5066371255813954</c:v>
                </c:pt>
                <c:pt idx="82">
                  <c:v>0.49606175026833632</c:v>
                </c:pt>
                <c:pt idx="83">
                  <c:v>0.48638437495527709</c:v>
                </c:pt>
                <c:pt idx="84">
                  <c:v>0.48209499964221825</c:v>
                </c:pt>
                <c:pt idx="85">
                  <c:v>0.48037108479427548</c:v>
                </c:pt>
                <c:pt idx="86">
                  <c:v>0.47954516994633273</c:v>
                </c:pt>
                <c:pt idx="87">
                  <c:v>0.4785907155635063</c:v>
                </c:pt>
                <c:pt idx="88">
                  <c:v>0.47584026118067979</c:v>
                </c:pt>
                <c:pt idx="89">
                  <c:v>0.47398780679785329</c:v>
                </c:pt>
                <c:pt idx="90">
                  <c:v>0.47482935241502677</c:v>
                </c:pt>
                <c:pt idx="91">
                  <c:v>0.47656889803220037</c:v>
                </c:pt>
                <c:pt idx="92">
                  <c:v>0.47741044364937391</c:v>
                </c:pt>
                <c:pt idx="93">
                  <c:v>0.47825198926654738</c:v>
                </c:pt>
                <c:pt idx="94">
                  <c:v>0.48358353488372086</c:v>
                </c:pt>
                <c:pt idx="95">
                  <c:v>0.49139950930232557</c:v>
                </c:pt>
                <c:pt idx="96">
                  <c:v>0.50190948372093014</c:v>
                </c:pt>
                <c:pt idx="97">
                  <c:v>0.51310500232558143</c:v>
                </c:pt>
                <c:pt idx="98">
                  <c:v>0.52250452093023259</c:v>
                </c:pt>
                <c:pt idx="99">
                  <c:v>0.52882264418604652</c:v>
                </c:pt>
                <c:pt idx="100">
                  <c:v>0.53873276744186049</c:v>
                </c:pt>
                <c:pt idx="101">
                  <c:v>0.5489856627906976</c:v>
                </c:pt>
                <c:pt idx="102">
                  <c:v>0.56013655813953489</c:v>
                </c:pt>
                <c:pt idx="103">
                  <c:v>0.56996098837209308</c:v>
                </c:pt>
                <c:pt idx="104">
                  <c:v>0.57798941860465114</c:v>
                </c:pt>
                <c:pt idx="105">
                  <c:v>0.58960984883720924</c:v>
                </c:pt>
                <c:pt idx="106">
                  <c:v>0.60212827906976751</c:v>
                </c:pt>
                <c:pt idx="107">
                  <c:v>0.61687796013289031</c:v>
                </c:pt>
                <c:pt idx="108">
                  <c:v>0.63162764119601333</c:v>
                </c:pt>
                <c:pt idx="109">
                  <c:v>0.64505085714285715</c:v>
                </c:pt>
                <c:pt idx="110">
                  <c:v>0.66027007308970109</c:v>
                </c:pt>
                <c:pt idx="111">
                  <c:v>0.67908128903654486</c:v>
                </c:pt>
                <c:pt idx="112">
                  <c:v>0.69789250498338873</c:v>
                </c:pt>
                <c:pt idx="113">
                  <c:v>0.71311172093023245</c:v>
                </c:pt>
                <c:pt idx="114">
                  <c:v>0.72385807973421934</c:v>
                </c:pt>
                <c:pt idx="115">
                  <c:v>0.7327227455149502</c:v>
                </c:pt>
                <c:pt idx="116">
                  <c:v>0.74428141129568104</c:v>
                </c:pt>
                <c:pt idx="117">
                  <c:v>0.76199931428571421</c:v>
                </c:pt>
                <c:pt idx="118">
                  <c:v>0.78241121727574758</c:v>
                </c:pt>
                <c:pt idx="119">
                  <c:v>0.80192512026578067</c:v>
                </c:pt>
                <c:pt idx="120">
                  <c:v>0.818745023255814</c:v>
                </c:pt>
                <c:pt idx="121">
                  <c:v>0.83563734382826471</c:v>
                </c:pt>
                <c:pt idx="122">
                  <c:v>0.85163166440071558</c:v>
                </c:pt>
                <c:pt idx="123">
                  <c:v>0.86762598497316612</c:v>
                </c:pt>
                <c:pt idx="124">
                  <c:v>0.88541630554561723</c:v>
                </c:pt>
                <c:pt idx="125">
                  <c:v>0.90200870053667248</c:v>
                </c:pt>
                <c:pt idx="126">
                  <c:v>0.91321309552772811</c:v>
                </c:pt>
                <c:pt idx="127">
                  <c:v>0.92321956493738822</c:v>
                </c:pt>
                <c:pt idx="128">
                  <c:v>0.92694003434704841</c:v>
                </c:pt>
                <c:pt idx="129">
                  <c:v>0.9306605037567085</c:v>
                </c:pt>
                <c:pt idx="130">
                  <c:v>0.93258497316636846</c:v>
                </c:pt>
                <c:pt idx="131">
                  <c:v>0.93361144257602868</c:v>
                </c:pt>
                <c:pt idx="132">
                  <c:v>0.93284191198568878</c:v>
                </c:pt>
                <c:pt idx="133">
                  <c:v>0.92758238139534899</c:v>
                </c:pt>
                <c:pt idx="134">
                  <c:v>0.92049943322259142</c:v>
                </c:pt>
                <c:pt idx="135">
                  <c:v>0.9126041780730898</c:v>
                </c:pt>
                <c:pt idx="136">
                  <c:v>0.903810922923588</c:v>
                </c:pt>
                <c:pt idx="137">
                  <c:v>0.89869536079734225</c:v>
                </c:pt>
                <c:pt idx="138">
                  <c:v>0.89447779867109634</c:v>
                </c:pt>
                <c:pt idx="139">
                  <c:v>0.88487223654485048</c:v>
                </c:pt>
                <c:pt idx="140">
                  <c:v>0.87436867441860455</c:v>
                </c:pt>
                <c:pt idx="141">
                  <c:v>0.86566111229235887</c:v>
                </c:pt>
                <c:pt idx="142">
                  <c:v>0.85605555016611301</c:v>
                </c:pt>
                <c:pt idx="143">
                  <c:v>0.84734798803986711</c:v>
                </c:pt>
                <c:pt idx="144">
                  <c:v>0.84223242591362135</c:v>
                </c:pt>
                <c:pt idx="145">
                  <c:v>0.83677409169435224</c:v>
                </c:pt>
                <c:pt idx="146">
                  <c:v>0.829519757475083</c:v>
                </c:pt>
                <c:pt idx="147">
                  <c:v>0.82282065116279079</c:v>
                </c:pt>
                <c:pt idx="148">
                  <c:v>0.81429644961240322</c:v>
                </c:pt>
                <c:pt idx="149">
                  <c:v>0.80756824806201544</c:v>
                </c:pt>
                <c:pt idx="150">
                  <c:v>0.80263604651162801</c:v>
                </c:pt>
                <c:pt idx="151">
                  <c:v>0.79949984496124027</c:v>
                </c:pt>
                <c:pt idx="152">
                  <c:v>0.79905764341085272</c:v>
                </c:pt>
                <c:pt idx="153">
                  <c:v>0.79861544186046507</c:v>
                </c:pt>
                <c:pt idx="154">
                  <c:v>0.8008672403100775</c:v>
                </c:pt>
                <c:pt idx="155">
                  <c:v>0.80701096434108532</c:v>
                </c:pt>
                <c:pt idx="156">
                  <c:v>0.81495068837209306</c:v>
                </c:pt>
                <c:pt idx="157">
                  <c:v>0.8240883379844961</c:v>
                </c:pt>
                <c:pt idx="158">
                  <c:v>0.83053198759689928</c:v>
                </c:pt>
                <c:pt idx="159">
                  <c:v>0.83517963720930233</c:v>
                </c:pt>
                <c:pt idx="160">
                  <c:v>0.84341928682170542</c:v>
                </c:pt>
                <c:pt idx="161">
                  <c:v>0.8498629364341086</c:v>
                </c:pt>
                <c:pt idx="162">
                  <c:v>0.85989858604651159</c:v>
                </c:pt>
                <c:pt idx="163">
                  <c:v>0.87444890232558137</c:v>
                </c:pt>
                <c:pt idx="164">
                  <c:v>0.89259121860465118</c:v>
                </c:pt>
                <c:pt idx="165">
                  <c:v>0.9176604558139535</c:v>
                </c:pt>
                <c:pt idx="166">
                  <c:v>0.9499136930232559</c:v>
                </c:pt>
                <c:pt idx="167">
                  <c:v>0.98280785116279057</c:v>
                </c:pt>
                <c:pt idx="168">
                  <c:v>1.0174980093023256</c:v>
                </c:pt>
                <c:pt idx="169">
                  <c:v>1.0530861674418606</c:v>
                </c:pt>
                <c:pt idx="170">
                  <c:v>1.0886743255813953</c:v>
                </c:pt>
                <c:pt idx="171">
                  <c:v>1.1260584837209302</c:v>
                </c:pt>
                <c:pt idx="172">
                  <c:v>1.1652386418604652</c:v>
                </c:pt>
                <c:pt idx="173">
                  <c:v>1.2125007999999979</c:v>
                </c:pt>
                <c:pt idx="174">
                  <c:v>1.2660489581395349</c:v>
                </c:pt>
                <c:pt idx="175">
                  <c:v>1.3250279627906956</c:v>
                </c:pt>
                <c:pt idx="176">
                  <c:v>1.3849049674418605</c:v>
                </c:pt>
                <c:pt idx="177">
                  <c:v>1.4582948186046512</c:v>
                </c:pt>
                <c:pt idx="178">
                  <c:v>1.5352890447674419</c:v>
                </c:pt>
                <c:pt idx="179">
                  <c:v>1.6230592709302325</c:v>
                </c:pt>
                <c:pt idx="180">
                  <c:v>1.7216054970930232</c:v>
                </c:pt>
                <c:pt idx="181">
                  <c:v>1.826437723255814</c:v>
                </c:pt>
                <c:pt idx="182">
                  <c:v>1.9303719494186047</c:v>
                </c:pt>
                <c:pt idx="183">
                  <c:v>2.0432861755813954</c:v>
                </c:pt>
                <c:pt idx="184">
                  <c:v>2.1597924017441859</c:v>
                </c:pt>
                <c:pt idx="185">
                  <c:v>2.2869889348837211</c:v>
                </c:pt>
                <c:pt idx="186">
                  <c:v>2.424063468023256</c:v>
                </c:pt>
                <c:pt idx="187">
                  <c:v>2.5745223081395348</c:v>
                </c:pt>
                <c:pt idx="188">
                  <c:v>2.7303691482558139</c:v>
                </c:pt>
                <c:pt idx="189">
                  <c:v>2.8907059883720931</c:v>
                </c:pt>
                <c:pt idx="190">
                  <c:v>3.0564308284883719</c:v>
                </c:pt>
                <c:pt idx="191">
                  <c:v>3.2266456686046512</c:v>
                </c:pt>
                <c:pt idx="192">
                  <c:v>3.3941665087209305</c:v>
                </c:pt>
                <c:pt idx="193">
                  <c:v>3.5589933488372094</c:v>
                </c:pt>
                <c:pt idx="194">
                  <c:v>3.7022919389534885</c:v>
                </c:pt>
                <c:pt idx="195">
                  <c:v>3.8375085290697672</c:v>
                </c:pt>
                <c:pt idx="196">
                  <c:v>3.9619491191860474</c:v>
                </c:pt>
                <c:pt idx="197">
                  <c:v>4.0836957093023258</c:v>
                </c:pt>
                <c:pt idx="198">
                  <c:v>4.1991562994186049</c:v>
                </c:pt>
                <c:pt idx="199">
                  <c:v>4.309228889534884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3-4EDE-8E2C-19F9C6A70372}"/>
            </c:ext>
          </c:extLst>
        </c:ser>
        <c:ser>
          <c:idx val="5"/>
          <c:order val="4"/>
          <c:tx>
            <c:strRef>
              <c:f>fat計算!$AA$1</c:f>
              <c:strCache>
                <c:ptCount val="1"/>
                <c:pt idx="0">
                  <c:v>fblood=4%, α = 50%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fat計算!$AA$2:$AA$201</c:f>
              <c:numCache>
                <c:formatCode>General</c:formatCode>
                <c:ptCount val="200"/>
                <c:pt idx="0">
                  <c:v>0.51397098480620151</c:v>
                </c:pt>
                <c:pt idx="1">
                  <c:v>0.50865430635658815</c:v>
                </c:pt>
                <c:pt idx="2">
                  <c:v>0.50513362790697669</c:v>
                </c:pt>
                <c:pt idx="3">
                  <c:v>0.50521459178294581</c:v>
                </c:pt>
                <c:pt idx="4">
                  <c:v>0.50619355565891477</c:v>
                </c:pt>
                <c:pt idx="5">
                  <c:v>0.50092722372093024</c:v>
                </c:pt>
                <c:pt idx="6">
                  <c:v>0.49386489178294568</c:v>
                </c:pt>
                <c:pt idx="7">
                  <c:v>0.48696966124031005</c:v>
                </c:pt>
                <c:pt idx="8">
                  <c:v>0.48187043069767443</c:v>
                </c:pt>
                <c:pt idx="9">
                  <c:v>0.48078738062015508</c:v>
                </c:pt>
                <c:pt idx="10">
                  <c:v>0.4823983305426357</c:v>
                </c:pt>
                <c:pt idx="11">
                  <c:v>0.4849051381395349</c:v>
                </c:pt>
                <c:pt idx="12">
                  <c:v>0.48381994573643411</c:v>
                </c:pt>
                <c:pt idx="13">
                  <c:v>0.48094089565891474</c:v>
                </c:pt>
                <c:pt idx="14">
                  <c:v>0.47985784558139538</c:v>
                </c:pt>
                <c:pt idx="15">
                  <c:v>0.48243962587737843</c:v>
                </c:pt>
                <c:pt idx="16">
                  <c:v>0.48771540617336151</c:v>
                </c:pt>
                <c:pt idx="17">
                  <c:v>0.49395345623678644</c:v>
                </c:pt>
                <c:pt idx="18">
                  <c:v>0.49929350630021141</c:v>
                </c:pt>
                <c:pt idx="19">
                  <c:v>0.50376983357293859</c:v>
                </c:pt>
                <c:pt idx="20">
                  <c:v>0.510042160845666</c:v>
                </c:pt>
                <c:pt idx="21">
                  <c:v>0.51640446579281185</c:v>
                </c:pt>
                <c:pt idx="22">
                  <c:v>0.52097077073995779</c:v>
                </c:pt>
                <c:pt idx="23">
                  <c:v>0.52553707568710362</c:v>
                </c:pt>
                <c:pt idx="24">
                  <c:v>0.53369538063424948</c:v>
                </c:pt>
                <c:pt idx="25">
                  <c:v>0.54456696651162795</c:v>
                </c:pt>
                <c:pt idx="26">
                  <c:v>0.55640782511627906</c:v>
                </c:pt>
                <c:pt idx="27">
                  <c:v>0.56952409860465114</c:v>
                </c:pt>
                <c:pt idx="28">
                  <c:v>0.58174237209302326</c:v>
                </c:pt>
                <c:pt idx="29">
                  <c:v>0.5948736418604651</c:v>
                </c:pt>
                <c:pt idx="30">
                  <c:v>0.60980091162790695</c:v>
                </c:pt>
                <c:pt idx="31">
                  <c:v>0.62564222325581387</c:v>
                </c:pt>
                <c:pt idx="32">
                  <c:v>0.64327953488372092</c:v>
                </c:pt>
                <c:pt idx="33">
                  <c:v>0.65912084651162794</c:v>
                </c:pt>
                <c:pt idx="34">
                  <c:v>0.67047215813953487</c:v>
                </c:pt>
                <c:pt idx="35">
                  <c:v>0.6819284437209302</c:v>
                </c:pt>
                <c:pt idx="36">
                  <c:v>0.69421236566596189</c:v>
                </c:pt>
                <c:pt idx="37">
                  <c:v>0.70478383830866798</c:v>
                </c:pt>
                <c:pt idx="38">
                  <c:v>0.71984531095137416</c:v>
                </c:pt>
                <c:pt idx="39">
                  <c:v>0.7393921333615221</c:v>
                </c:pt>
                <c:pt idx="40">
                  <c:v>0.75714295577167023</c:v>
                </c:pt>
                <c:pt idx="41">
                  <c:v>0.7837038032980973</c:v>
                </c:pt>
                <c:pt idx="42">
                  <c:v>0.81116265082452421</c:v>
                </c:pt>
                <c:pt idx="43">
                  <c:v>0.83951949835095141</c:v>
                </c:pt>
                <c:pt idx="44">
                  <c:v>0.87236634587737849</c:v>
                </c:pt>
                <c:pt idx="45">
                  <c:v>0.90594586875264282</c:v>
                </c:pt>
                <c:pt idx="46">
                  <c:v>0.94221939162790691</c:v>
                </c:pt>
                <c:pt idx="47">
                  <c:v>0.97986858232558038</c:v>
                </c:pt>
                <c:pt idx="48">
                  <c:v>1.0148237730232559</c:v>
                </c:pt>
                <c:pt idx="49">
                  <c:v>1.0491380427906976</c:v>
                </c:pt>
                <c:pt idx="50">
                  <c:v>1.0816563125581395</c:v>
                </c:pt>
                <c:pt idx="51">
                  <c:v>1.1144180762790699</c:v>
                </c:pt>
                <c:pt idx="52">
                  <c:v>1.1471798400000002</c:v>
                </c:pt>
                <c:pt idx="53">
                  <c:v>1.1754370009302326</c:v>
                </c:pt>
                <c:pt idx="54">
                  <c:v>1.2045921618604651</c:v>
                </c:pt>
                <c:pt idx="55">
                  <c:v>1.2341461609302327</c:v>
                </c:pt>
                <c:pt idx="56">
                  <c:v>1.26729216</c:v>
                </c:pt>
                <c:pt idx="57">
                  <c:v>1.2993498576744185</c:v>
                </c:pt>
                <c:pt idx="58">
                  <c:v>1.3332035553488373</c:v>
                </c:pt>
                <c:pt idx="59">
                  <c:v>1.3610246067653278</c:v>
                </c:pt>
                <c:pt idx="60">
                  <c:v>1.3789676581818182</c:v>
                </c:pt>
                <c:pt idx="61">
                  <c:v>1.3873226547145876</c:v>
                </c:pt>
                <c:pt idx="62">
                  <c:v>1.3866976512473572</c:v>
                </c:pt>
                <c:pt idx="63">
                  <c:v>1.3694373361522199</c:v>
                </c:pt>
                <c:pt idx="64">
                  <c:v>1.3458910210570827</c:v>
                </c:pt>
                <c:pt idx="65">
                  <c:v>1.3053169831712474</c:v>
                </c:pt>
                <c:pt idx="66">
                  <c:v>1.2557629452854124</c:v>
                </c:pt>
                <c:pt idx="67">
                  <c:v>1.1963651846088794</c:v>
                </c:pt>
                <c:pt idx="68">
                  <c:v>1.1333754239323466</c:v>
                </c:pt>
                <c:pt idx="69">
                  <c:v>1.0658828093023256</c:v>
                </c:pt>
                <c:pt idx="70">
                  <c:v>0.99479978558139537</c:v>
                </c:pt>
                <c:pt idx="71">
                  <c:v>0.92281876186046508</c:v>
                </c:pt>
                <c:pt idx="72">
                  <c:v>0.85442973813953482</c:v>
                </c:pt>
                <c:pt idx="73">
                  <c:v>0.79322471441860465</c:v>
                </c:pt>
                <c:pt idx="74">
                  <c:v>0.74010169069767451</c:v>
                </c:pt>
                <c:pt idx="75">
                  <c:v>0.69946497395348839</c:v>
                </c:pt>
                <c:pt idx="76">
                  <c:v>0.66331825720930238</c:v>
                </c:pt>
                <c:pt idx="77">
                  <c:v>0.63071426697674315</c:v>
                </c:pt>
                <c:pt idx="78">
                  <c:v>0.60170227674418608</c:v>
                </c:pt>
                <c:pt idx="79">
                  <c:v>0.57768373302325582</c:v>
                </c:pt>
                <c:pt idx="80">
                  <c:v>0.56084918930232552</c:v>
                </c:pt>
                <c:pt idx="81">
                  <c:v>0.54311664558139539</c:v>
                </c:pt>
                <c:pt idx="82">
                  <c:v>0.52987621724508049</c:v>
                </c:pt>
                <c:pt idx="83">
                  <c:v>0.51753378890876556</c:v>
                </c:pt>
                <c:pt idx="84">
                  <c:v>0.51057936057245079</c:v>
                </c:pt>
                <c:pt idx="85">
                  <c:v>0.50625466246869411</c:v>
                </c:pt>
                <c:pt idx="86">
                  <c:v>0.50282796436493737</c:v>
                </c:pt>
                <c:pt idx="87">
                  <c:v>0.49954051742397126</c:v>
                </c:pt>
                <c:pt idx="88">
                  <c:v>0.49445707048300536</c:v>
                </c:pt>
                <c:pt idx="89">
                  <c:v>0.49051584865831838</c:v>
                </c:pt>
                <c:pt idx="90">
                  <c:v>0.48926862683363148</c:v>
                </c:pt>
                <c:pt idx="91">
                  <c:v>0.48891940500894454</c:v>
                </c:pt>
                <c:pt idx="92">
                  <c:v>0.48767218318425759</c:v>
                </c:pt>
                <c:pt idx="93">
                  <c:v>0.48642496135957064</c:v>
                </c:pt>
                <c:pt idx="94">
                  <c:v>0.48966773953488374</c:v>
                </c:pt>
                <c:pt idx="95">
                  <c:v>0.49532853441860464</c:v>
                </c:pt>
                <c:pt idx="96">
                  <c:v>0.50368332930232551</c:v>
                </c:pt>
                <c:pt idx="97">
                  <c:v>0.51266154093023264</c:v>
                </c:pt>
                <c:pt idx="98">
                  <c:v>0.51984375255813953</c:v>
                </c:pt>
                <c:pt idx="99">
                  <c:v>0.52458512418604653</c:v>
                </c:pt>
                <c:pt idx="100">
                  <c:v>0.53291849581395356</c:v>
                </c:pt>
                <c:pt idx="101">
                  <c:v>0.54157107395348836</c:v>
                </c:pt>
                <c:pt idx="102">
                  <c:v>0.55112165209302322</c:v>
                </c:pt>
                <c:pt idx="103">
                  <c:v>0.56015556418604651</c:v>
                </c:pt>
                <c:pt idx="104">
                  <c:v>0.56739347627906978</c:v>
                </c:pt>
                <c:pt idx="105">
                  <c:v>0.57822124604651159</c:v>
                </c:pt>
                <c:pt idx="106">
                  <c:v>0.58994701581395348</c:v>
                </c:pt>
                <c:pt idx="107">
                  <c:v>0.60369194617940203</c:v>
                </c:pt>
                <c:pt idx="108">
                  <c:v>0.61743687654485047</c:v>
                </c:pt>
                <c:pt idx="109">
                  <c:v>0.63008671295681062</c:v>
                </c:pt>
                <c:pt idx="110">
                  <c:v>0.6445325493687708</c:v>
                </c:pt>
                <c:pt idx="111">
                  <c:v>0.6626346555481728</c:v>
                </c:pt>
                <c:pt idx="112">
                  <c:v>0.6807367617275748</c:v>
                </c:pt>
                <c:pt idx="113">
                  <c:v>0.69524686790697665</c:v>
                </c:pt>
                <c:pt idx="114">
                  <c:v>0.70528411694352156</c:v>
                </c:pt>
                <c:pt idx="115">
                  <c:v>0.71348037714285717</c:v>
                </c:pt>
                <c:pt idx="116">
                  <c:v>0.72437063734219276</c:v>
                </c:pt>
                <c:pt idx="117">
                  <c:v>0.74103665847176081</c:v>
                </c:pt>
                <c:pt idx="118">
                  <c:v>0.76039667960132895</c:v>
                </c:pt>
                <c:pt idx="119">
                  <c:v>0.77901509049833884</c:v>
                </c:pt>
                <c:pt idx="120">
                  <c:v>0.79493950139534886</c:v>
                </c:pt>
                <c:pt idx="121">
                  <c:v>0.81105201545617178</c:v>
                </c:pt>
                <c:pt idx="122">
                  <c:v>0.82626652951699464</c:v>
                </c:pt>
                <c:pt idx="123">
                  <c:v>0.84148318590339877</c:v>
                </c:pt>
                <c:pt idx="124">
                  <c:v>0.85849584228980325</c:v>
                </c:pt>
                <c:pt idx="125">
                  <c:v>0.87445839355992838</c:v>
                </c:pt>
                <c:pt idx="126">
                  <c:v>0.88503294483005368</c:v>
                </c:pt>
                <c:pt idx="127">
                  <c:v>0.8945616756350625</c:v>
                </c:pt>
                <c:pt idx="128">
                  <c:v>0.89780440644007165</c:v>
                </c:pt>
                <c:pt idx="129">
                  <c:v>0.90104499491949919</c:v>
                </c:pt>
                <c:pt idx="130">
                  <c:v>0.9024895833989266</c:v>
                </c:pt>
                <c:pt idx="131">
                  <c:v>0.90303831420393565</c:v>
                </c:pt>
                <c:pt idx="132">
                  <c:v>0.90179104500894458</c:v>
                </c:pt>
                <c:pt idx="133">
                  <c:v>0.89605163348837213</c:v>
                </c:pt>
                <c:pt idx="134">
                  <c:v>0.88848880438538214</c:v>
                </c:pt>
                <c:pt idx="135">
                  <c:v>0.88007296411960145</c:v>
                </c:pt>
                <c:pt idx="136">
                  <c:v>0.87075912385382059</c:v>
                </c:pt>
                <c:pt idx="137">
                  <c:v>0.8650779877740864</c:v>
                </c:pt>
                <c:pt idx="138">
                  <c:v>0.86029485169435216</c:v>
                </c:pt>
                <c:pt idx="139">
                  <c:v>0.85012585794019935</c:v>
                </c:pt>
                <c:pt idx="140">
                  <c:v>0.83905886418604647</c:v>
                </c:pt>
                <c:pt idx="141">
                  <c:v>0.82978572810631235</c:v>
                </c:pt>
                <c:pt idx="142">
                  <c:v>0.81961459202657805</c:v>
                </c:pt>
                <c:pt idx="143">
                  <c:v>0.81033717129568106</c:v>
                </c:pt>
                <c:pt idx="144">
                  <c:v>0.80465175056478411</c:v>
                </c:pt>
                <c:pt idx="145">
                  <c:v>0.79879708611295686</c:v>
                </c:pt>
                <c:pt idx="146">
                  <c:v>0.79114642166112958</c:v>
                </c:pt>
                <c:pt idx="147">
                  <c:v>0.78422022883720932</c:v>
                </c:pt>
                <c:pt idx="148">
                  <c:v>0.7754689407751939</c:v>
                </c:pt>
                <c:pt idx="149">
                  <c:v>0.76851579503875966</c:v>
                </c:pt>
                <c:pt idx="150">
                  <c:v>0.76335864930232566</c:v>
                </c:pt>
                <c:pt idx="151">
                  <c:v>0.75999536124031009</c:v>
                </c:pt>
                <c:pt idx="152">
                  <c:v>0.75932607317829459</c:v>
                </c:pt>
                <c:pt idx="153">
                  <c:v>0.75865892744186048</c:v>
                </c:pt>
                <c:pt idx="154">
                  <c:v>0.76068578170542633</c:v>
                </c:pt>
                <c:pt idx="155">
                  <c:v>0.76645245643410864</c:v>
                </c:pt>
                <c:pt idx="156">
                  <c:v>0.77401513116279075</c:v>
                </c:pt>
                <c:pt idx="157">
                  <c:v>0.78273502728682176</c:v>
                </c:pt>
                <c:pt idx="158">
                  <c:v>0.78876092341085269</c:v>
                </c:pt>
                <c:pt idx="159">
                  <c:v>0.79299510418604657</c:v>
                </c:pt>
                <c:pt idx="160">
                  <c:v>0.80082128496124039</c:v>
                </c:pt>
                <c:pt idx="161">
                  <c:v>0.80685146573643418</c:v>
                </c:pt>
                <c:pt idx="162">
                  <c:v>0.81647364651162779</c:v>
                </c:pt>
                <c:pt idx="163">
                  <c:v>0.83060835162790692</c:v>
                </c:pt>
                <c:pt idx="164">
                  <c:v>0.84833505674418597</c:v>
                </c:pt>
                <c:pt idx="165">
                  <c:v>0.8731193646511628</c:v>
                </c:pt>
                <c:pt idx="166">
                  <c:v>0.9050876725581396</c:v>
                </c:pt>
                <c:pt idx="167">
                  <c:v>0.93782544093023235</c:v>
                </c:pt>
                <c:pt idx="168">
                  <c:v>0.97235920930232556</c:v>
                </c:pt>
                <c:pt idx="169">
                  <c:v>1.007906663255814</c:v>
                </c:pt>
                <c:pt idx="170">
                  <c:v>1.0434541172093024</c:v>
                </c:pt>
                <c:pt idx="171">
                  <c:v>1.0808018558139536</c:v>
                </c:pt>
                <c:pt idx="172">
                  <c:v>1.1199455944186048</c:v>
                </c:pt>
                <c:pt idx="173">
                  <c:v>1.1671713330232549</c:v>
                </c:pt>
                <c:pt idx="174">
                  <c:v>1.2206830716279069</c:v>
                </c:pt>
                <c:pt idx="175">
                  <c:v>1.279604233488371</c:v>
                </c:pt>
                <c:pt idx="176">
                  <c:v>1.3394233953488373</c:v>
                </c:pt>
                <c:pt idx="177">
                  <c:v>1.4127339804651162</c:v>
                </c:pt>
                <c:pt idx="178">
                  <c:v>1.4896489405813953</c:v>
                </c:pt>
                <c:pt idx="179">
                  <c:v>1.5773399006976743</c:v>
                </c:pt>
                <c:pt idx="180">
                  <c:v>1.6758068608139536</c:v>
                </c:pt>
                <c:pt idx="181">
                  <c:v>1.7805212590697674</c:v>
                </c:pt>
                <c:pt idx="182">
                  <c:v>1.8843376573255814</c:v>
                </c:pt>
                <c:pt idx="183">
                  <c:v>1.9971319132558139</c:v>
                </c:pt>
                <c:pt idx="184">
                  <c:v>2.1135181691860465</c:v>
                </c:pt>
                <c:pt idx="185">
                  <c:v>2.2406397209302327</c:v>
                </c:pt>
                <c:pt idx="186">
                  <c:v>2.3776392726744189</c:v>
                </c:pt>
                <c:pt idx="187">
                  <c:v>2.5280638355813951</c:v>
                </c:pt>
                <c:pt idx="188">
                  <c:v>2.6838763984883718</c:v>
                </c:pt>
                <c:pt idx="189">
                  <c:v>2.8441939576744186</c:v>
                </c:pt>
                <c:pt idx="190">
                  <c:v>3.009899516860465</c:v>
                </c:pt>
                <c:pt idx="191">
                  <c:v>3.1800950760465119</c:v>
                </c:pt>
                <c:pt idx="192">
                  <c:v>3.3475966352325583</c:v>
                </c:pt>
                <c:pt idx="193">
                  <c:v>3.5124041944186049</c:v>
                </c:pt>
                <c:pt idx="194">
                  <c:v>3.6556835036046511</c:v>
                </c:pt>
                <c:pt idx="195">
                  <c:v>3.7908808127906979</c:v>
                </c:pt>
                <c:pt idx="196">
                  <c:v>3.9153021219767448</c:v>
                </c:pt>
                <c:pt idx="197">
                  <c:v>4.0370294311627912</c:v>
                </c:pt>
                <c:pt idx="198">
                  <c:v>4.1524707403488375</c:v>
                </c:pt>
                <c:pt idx="199">
                  <c:v>4.2625261918604656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3-4EDE-8E2C-19F9C6A70372}"/>
            </c:ext>
          </c:extLst>
        </c:ser>
        <c:ser>
          <c:idx val="3"/>
          <c:order val="5"/>
          <c:tx>
            <c:strRef>
              <c:f>fat計算!$U$1</c:f>
              <c:strCache>
                <c:ptCount val="1"/>
                <c:pt idx="0">
                  <c:v>fblood=4%, α = 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fat計算!$U$2:$U$201</c:f>
              <c:numCache>
                <c:formatCode>General</c:formatCode>
                <c:ptCount val="200"/>
                <c:pt idx="0">
                  <c:v>0.67510386108527132</c:v>
                </c:pt>
                <c:pt idx="1">
                  <c:v>0.66671937240309864</c:v>
                </c:pt>
                <c:pt idx="2">
                  <c:v>0.66013088372093032</c:v>
                </c:pt>
                <c:pt idx="3">
                  <c:v>0.6571461796899225</c:v>
                </c:pt>
                <c:pt idx="4">
                  <c:v>0.65505947565891476</c:v>
                </c:pt>
                <c:pt idx="5">
                  <c:v>0.64668248697674424</c:v>
                </c:pt>
                <c:pt idx="6">
                  <c:v>0.63650949829457359</c:v>
                </c:pt>
                <c:pt idx="7">
                  <c:v>0.62658501937984501</c:v>
                </c:pt>
                <c:pt idx="8">
                  <c:v>0.61845654046511633</c:v>
                </c:pt>
                <c:pt idx="9">
                  <c:v>0.61476842248062025</c:v>
                </c:pt>
                <c:pt idx="10">
                  <c:v>0.61377430449612413</c:v>
                </c:pt>
                <c:pt idx="11">
                  <c:v>0.61367390186046511</c:v>
                </c:pt>
                <c:pt idx="12">
                  <c:v>0.60998149922480627</c:v>
                </c:pt>
                <c:pt idx="13">
                  <c:v>0.60449738124031005</c:v>
                </c:pt>
                <c:pt idx="14">
                  <c:v>0.60080926325581396</c:v>
                </c:pt>
                <c:pt idx="15">
                  <c:v>0.60072170587737839</c:v>
                </c:pt>
                <c:pt idx="16">
                  <c:v>0.6033281484989429</c:v>
                </c:pt>
                <c:pt idx="17">
                  <c:v>0.60683259112050736</c:v>
                </c:pt>
                <c:pt idx="18">
                  <c:v>0.60943903374207187</c:v>
                </c:pt>
                <c:pt idx="19">
                  <c:v>0.61121603078224096</c:v>
                </c:pt>
                <c:pt idx="20">
                  <c:v>0.61478902782241018</c:v>
                </c:pt>
                <c:pt idx="21">
                  <c:v>0.61854198021141649</c:v>
                </c:pt>
                <c:pt idx="22">
                  <c:v>0.62049893260042288</c:v>
                </c:pt>
                <c:pt idx="23">
                  <c:v>0.62245588498942928</c:v>
                </c:pt>
                <c:pt idx="24">
                  <c:v>0.62800483737843549</c:v>
                </c:pt>
                <c:pt idx="25">
                  <c:v>0.63624350511627914</c:v>
                </c:pt>
                <c:pt idx="26">
                  <c:v>0.64545144558139533</c:v>
                </c:pt>
                <c:pt idx="27">
                  <c:v>0.65537136930232553</c:v>
                </c:pt>
                <c:pt idx="28">
                  <c:v>0.66439329302325578</c:v>
                </c:pt>
                <c:pt idx="29">
                  <c:v>0.67434320930232561</c:v>
                </c:pt>
                <c:pt idx="30">
                  <c:v>0.68608912558139534</c:v>
                </c:pt>
                <c:pt idx="31">
                  <c:v>0.70145912558139534</c:v>
                </c:pt>
                <c:pt idx="32">
                  <c:v>0.71862512558139535</c:v>
                </c:pt>
                <c:pt idx="33">
                  <c:v>0.73399512558139535</c:v>
                </c:pt>
                <c:pt idx="34">
                  <c:v>0.74487512558139524</c:v>
                </c:pt>
                <c:pt idx="35">
                  <c:v>0.75570799441860459</c:v>
                </c:pt>
                <c:pt idx="36">
                  <c:v>0.76736849961945031</c:v>
                </c:pt>
                <c:pt idx="37">
                  <c:v>0.77714302714587724</c:v>
                </c:pt>
                <c:pt idx="38">
                  <c:v>0.79140755467230439</c:v>
                </c:pt>
                <c:pt idx="39">
                  <c:v>0.81105078173361522</c:v>
                </c:pt>
                <c:pt idx="40">
                  <c:v>0.82889800879492603</c:v>
                </c:pt>
                <c:pt idx="41">
                  <c:v>0.85718128608879496</c:v>
                </c:pt>
                <c:pt idx="42">
                  <c:v>0.88636256338266373</c:v>
                </c:pt>
                <c:pt idx="43">
                  <c:v>0.91644184067653267</c:v>
                </c:pt>
                <c:pt idx="44">
                  <c:v>0.95101111797040172</c:v>
                </c:pt>
                <c:pt idx="45">
                  <c:v>0.98696005293868927</c:v>
                </c:pt>
                <c:pt idx="46">
                  <c:v>1.0256029879069768</c:v>
                </c:pt>
                <c:pt idx="47">
                  <c:v>1.0660372018604629</c:v>
                </c:pt>
                <c:pt idx="48">
                  <c:v>1.1037774158139535</c:v>
                </c:pt>
                <c:pt idx="49">
                  <c:v>1.1411337879069767</c:v>
                </c:pt>
                <c:pt idx="50">
                  <c:v>1.17669416</c:v>
                </c:pt>
                <c:pt idx="51">
                  <c:v>1.2145375199999999</c:v>
                </c:pt>
                <c:pt idx="52">
                  <c:v>1.25238088</c:v>
                </c:pt>
                <c:pt idx="53">
                  <c:v>1.2812400344186046</c:v>
                </c:pt>
                <c:pt idx="54">
                  <c:v>1.3109971888372092</c:v>
                </c:pt>
                <c:pt idx="55">
                  <c:v>1.3408254055813955</c:v>
                </c:pt>
                <c:pt idx="56">
                  <c:v>1.3742456223255815</c:v>
                </c:pt>
                <c:pt idx="57">
                  <c:v>1.4056606223255812</c:v>
                </c:pt>
                <c:pt idx="58">
                  <c:v>1.4388716223255815</c:v>
                </c:pt>
                <c:pt idx="59">
                  <c:v>1.4654094207188162</c:v>
                </c:pt>
                <c:pt idx="60">
                  <c:v>1.4820692191120508</c:v>
                </c:pt>
                <c:pt idx="61">
                  <c:v>1.4876349077378435</c:v>
                </c:pt>
                <c:pt idx="62">
                  <c:v>1.4842205963636363</c:v>
                </c:pt>
                <c:pt idx="63">
                  <c:v>1.4636996617336151</c:v>
                </c:pt>
                <c:pt idx="64">
                  <c:v>1.4368927271035943</c:v>
                </c:pt>
                <c:pt idx="65">
                  <c:v>1.3930066538689219</c:v>
                </c:pt>
                <c:pt idx="66">
                  <c:v>1.3401405806342497</c:v>
                </c:pt>
                <c:pt idx="67">
                  <c:v>1.277379368794926</c:v>
                </c:pt>
                <c:pt idx="68">
                  <c:v>1.2110261569556025</c:v>
                </c:pt>
                <c:pt idx="69">
                  <c:v>1.1401572372093023</c:v>
                </c:pt>
                <c:pt idx="70">
                  <c:v>1.065697908372093</c:v>
                </c:pt>
                <c:pt idx="71">
                  <c:v>0.99034057953488386</c:v>
                </c:pt>
                <c:pt idx="72">
                  <c:v>0.91857525069767432</c:v>
                </c:pt>
                <c:pt idx="73">
                  <c:v>0.85399392186046519</c:v>
                </c:pt>
                <c:pt idx="74">
                  <c:v>0.79749459302325576</c:v>
                </c:pt>
                <c:pt idx="75">
                  <c:v>0.75356726418604647</c:v>
                </c:pt>
                <c:pt idx="76">
                  <c:v>0.71412993534883729</c:v>
                </c:pt>
                <c:pt idx="77">
                  <c:v>0.67835744558139321</c:v>
                </c:pt>
                <c:pt idx="78">
                  <c:v>0.64617695581395351</c:v>
                </c:pt>
                <c:pt idx="79">
                  <c:v>0.61949335906976744</c:v>
                </c:pt>
                <c:pt idx="80">
                  <c:v>0.59999376232558144</c:v>
                </c:pt>
                <c:pt idx="81">
                  <c:v>0.57959616558139537</c:v>
                </c:pt>
                <c:pt idx="82">
                  <c:v>0.56369068422182467</c:v>
                </c:pt>
                <c:pt idx="83">
                  <c:v>0.54868320286225403</c:v>
                </c:pt>
                <c:pt idx="84">
                  <c:v>0.53906372150268345</c:v>
                </c:pt>
                <c:pt idx="85">
                  <c:v>0.53213824014311262</c:v>
                </c:pt>
                <c:pt idx="86">
                  <c:v>0.52611075878354208</c:v>
                </c:pt>
                <c:pt idx="87">
                  <c:v>0.52049031928443623</c:v>
                </c:pt>
                <c:pt idx="88">
                  <c:v>0.51307387978533092</c:v>
                </c:pt>
                <c:pt idx="89">
                  <c:v>0.50704389051878351</c:v>
                </c:pt>
                <c:pt idx="90">
                  <c:v>0.50370790125223608</c:v>
                </c:pt>
                <c:pt idx="91">
                  <c:v>0.50126991198568871</c:v>
                </c:pt>
                <c:pt idx="92">
                  <c:v>0.49793392271914133</c:v>
                </c:pt>
                <c:pt idx="93">
                  <c:v>0.4945979334525939</c:v>
                </c:pt>
                <c:pt idx="94">
                  <c:v>0.49575194418604651</c:v>
                </c:pt>
                <c:pt idx="95">
                  <c:v>0.49925755953488371</c:v>
                </c:pt>
                <c:pt idx="96">
                  <c:v>0.50545717488372088</c:v>
                </c:pt>
                <c:pt idx="97">
                  <c:v>0.51221807953488374</c:v>
                </c:pt>
                <c:pt idx="98">
                  <c:v>0.51718298418604647</c:v>
                </c:pt>
                <c:pt idx="99">
                  <c:v>0.52034760418604653</c:v>
                </c:pt>
                <c:pt idx="100">
                  <c:v>0.52710422418604652</c:v>
                </c:pt>
                <c:pt idx="101">
                  <c:v>0.534156485116279</c:v>
                </c:pt>
                <c:pt idx="102">
                  <c:v>0.54210674604651166</c:v>
                </c:pt>
                <c:pt idx="103">
                  <c:v>0.55035014000000004</c:v>
                </c:pt>
                <c:pt idx="104">
                  <c:v>0.55679753395348841</c:v>
                </c:pt>
                <c:pt idx="105">
                  <c:v>0.56683264325581395</c:v>
                </c:pt>
                <c:pt idx="106">
                  <c:v>0.57776575255813956</c:v>
                </c:pt>
                <c:pt idx="107">
                  <c:v>0.59050593222591363</c:v>
                </c:pt>
                <c:pt idx="108">
                  <c:v>0.60324611189368771</c:v>
                </c:pt>
                <c:pt idx="109">
                  <c:v>0.6151225687707641</c:v>
                </c:pt>
                <c:pt idx="110">
                  <c:v>0.62879502564784062</c:v>
                </c:pt>
                <c:pt idx="111">
                  <c:v>0.64618802205980064</c:v>
                </c:pt>
                <c:pt idx="112">
                  <c:v>0.66358101847176076</c:v>
                </c:pt>
                <c:pt idx="113">
                  <c:v>0.67738201488372085</c:v>
                </c:pt>
                <c:pt idx="114">
                  <c:v>0.68671015415282399</c:v>
                </c:pt>
                <c:pt idx="115">
                  <c:v>0.69423800877076414</c:v>
                </c:pt>
                <c:pt idx="116">
                  <c:v>0.70445986338870437</c:v>
                </c:pt>
                <c:pt idx="117">
                  <c:v>0.7200740026578073</c:v>
                </c:pt>
                <c:pt idx="118">
                  <c:v>0.73838214192691032</c:v>
                </c:pt>
                <c:pt idx="119">
                  <c:v>0.75610506073089701</c:v>
                </c:pt>
                <c:pt idx="120">
                  <c:v>0.77113397953488372</c:v>
                </c:pt>
                <c:pt idx="121">
                  <c:v>0.78646668708407874</c:v>
                </c:pt>
                <c:pt idx="122">
                  <c:v>0.8009013946332737</c:v>
                </c:pt>
                <c:pt idx="123">
                  <c:v>0.81534038683363153</c:v>
                </c:pt>
                <c:pt idx="124">
                  <c:v>0.83157537903398937</c:v>
                </c:pt>
                <c:pt idx="125">
                  <c:v>0.84690808658318428</c:v>
                </c:pt>
                <c:pt idx="126">
                  <c:v>0.85685279413237925</c:v>
                </c:pt>
                <c:pt idx="127">
                  <c:v>0.86590378633273701</c:v>
                </c:pt>
                <c:pt idx="128">
                  <c:v>0.86866877853309488</c:v>
                </c:pt>
                <c:pt idx="129">
                  <c:v>0.87142948608228987</c:v>
                </c:pt>
                <c:pt idx="130">
                  <c:v>0.87239419363148474</c:v>
                </c:pt>
                <c:pt idx="131">
                  <c:v>0.87246518583184263</c:v>
                </c:pt>
                <c:pt idx="132">
                  <c:v>0.87074017803220038</c:v>
                </c:pt>
                <c:pt idx="133">
                  <c:v>0.86452088558139528</c:v>
                </c:pt>
                <c:pt idx="134">
                  <c:v>0.85647817554817285</c:v>
                </c:pt>
                <c:pt idx="135">
                  <c:v>0.84754175016611299</c:v>
                </c:pt>
                <c:pt idx="136">
                  <c:v>0.83770732478405319</c:v>
                </c:pt>
                <c:pt idx="137">
                  <c:v>0.83146061475083055</c:v>
                </c:pt>
                <c:pt idx="138">
                  <c:v>0.82611190471760798</c:v>
                </c:pt>
                <c:pt idx="139">
                  <c:v>0.81537947933554822</c:v>
                </c:pt>
                <c:pt idx="140">
                  <c:v>0.80374905395348839</c:v>
                </c:pt>
                <c:pt idx="141">
                  <c:v>0.79391034392026583</c:v>
                </c:pt>
                <c:pt idx="142">
                  <c:v>0.7831736338870432</c:v>
                </c:pt>
                <c:pt idx="143">
                  <c:v>0.77332635455149501</c:v>
                </c:pt>
                <c:pt idx="144">
                  <c:v>0.76707107521594686</c:v>
                </c:pt>
                <c:pt idx="145">
                  <c:v>0.76082008053156147</c:v>
                </c:pt>
                <c:pt idx="146">
                  <c:v>0.75277308584717606</c:v>
                </c:pt>
                <c:pt idx="147">
                  <c:v>0.74561980651162796</c:v>
                </c:pt>
                <c:pt idx="148">
                  <c:v>0.73664143193798459</c:v>
                </c:pt>
                <c:pt idx="149">
                  <c:v>0.72946334201550389</c:v>
                </c:pt>
                <c:pt idx="150">
                  <c:v>0.72408125209302332</c:v>
                </c:pt>
                <c:pt idx="151">
                  <c:v>0.7204908775193799</c:v>
                </c:pt>
                <c:pt idx="152">
                  <c:v>0.71959450294573646</c:v>
                </c:pt>
                <c:pt idx="153">
                  <c:v>0.71870241302325577</c:v>
                </c:pt>
                <c:pt idx="154">
                  <c:v>0.72050432310077517</c:v>
                </c:pt>
                <c:pt idx="155">
                  <c:v>0.72589394852713185</c:v>
                </c:pt>
                <c:pt idx="156">
                  <c:v>0.73307957395348833</c:v>
                </c:pt>
                <c:pt idx="157">
                  <c:v>0.74138171658914731</c:v>
                </c:pt>
                <c:pt idx="158">
                  <c:v>0.74698985922480621</c:v>
                </c:pt>
                <c:pt idx="159">
                  <c:v>0.75081057116279071</c:v>
                </c:pt>
                <c:pt idx="160">
                  <c:v>0.75822328310077525</c:v>
                </c:pt>
                <c:pt idx="161">
                  <c:v>0.76383999503875977</c:v>
                </c:pt>
                <c:pt idx="162">
                  <c:v>0.7730487069767441</c:v>
                </c:pt>
                <c:pt idx="163">
                  <c:v>0.78676780093023246</c:v>
                </c:pt>
                <c:pt idx="164">
                  <c:v>0.80407889488372086</c:v>
                </c:pt>
                <c:pt idx="165">
                  <c:v>0.8285782734883721</c:v>
                </c:pt>
                <c:pt idx="166">
                  <c:v>0.8602616520930233</c:v>
                </c:pt>
                <c:pt idx="167">
                  <c:v>0.89284303069767412</c:v>
                </c:pt>
                <c:pt idx="168">
                  <c:v>0.92722040930232552</c:v>
                </c:pt>
                <c:pt idx="169">
                  <c:v>0.96272715906976725</c:v>
                </c:pt>
                <c:pt idx="170">
                  <c:v>0.99823390883720919</c:v>
                </c:pt>
                <c:pt idx="171">
                  <c:v>1.0355452279069768</c:v>
                </c:pt>
                <c:pt idx="172">
                  <c:v>1.0746525469767443</c:v>
                </c:pt>
                <c:pt idx="173">
                  <c:v>1.1218418660465117</c:v>
                </c:pt>
                <c:pt idx="174">
                  <c:v>1.1753171851162789</c:v>
                </c:pt>
                <c:pt idx="175">
                  <c:v>1.2341805041860465</c:v>
                </c:pt>
                <c:pt idx="176">
                  <c:v>1.293941823255814</c:v>
                </c:pt>
                <c:pt idx="177">
                  <c:v>1.3671731423255815</c:v>
                </c:pt>
                <c:pt idx="178">
                  <c:v>1.4440088363953489</c:v>
                </c:pt>
                <c:pt idx="179">
                  <c:v>1.5316205304651163</c:v>
                </c:pt>
                <c:pt idx="180">
                  <c:v>1.6300082245348837</c:v>
                </c:pt>
                <c:pt idx="181">
                  <c:v>1.7346047948837209</c:v>
                </c:pt>
                <c:pt idx="182">
                  <c:v>1.8383033652325582</c:v>
                </c:pt>
                <c:pt idx="183">
                  <c:v>1.9509776509302326</c:v>
                </c:pt>
                <c:pt idx="184">
                  <c:v>2.0672439366279072</c:v>
                </c:pt>
                <c:pt idx="185">
                  <c:v>2.1942905069767442</c:v>
                </c:pt>
                <c:pt idx="186">
                  <c:v>2.3312150773255818</c:v>
                </c:pt>
                <c:pt idx="187">
                  <c:v>2.4816053630232555</c:v>
                </c:pt>
                <c:pt idx="188">
                  <c:v>2.6373836487209301</c:v>
                </c:pt>
                <c:pt idx="189">
                  <c:v>2.7976819269767441</c:v>
                </c:pt>
                <c:pt idx="190">
                  <c:v>2.9633682052325581</c:v>
                </c:pt>
                <c:pt idx="191">
                  <c:v>3.1335444834883721</c:v>
                </c:pt>
                <c:pt idx="192">
                  <c:v>3.3010267617441862</c:v>
                </c:pt>
                <c:pt idx="193">
                  <c:v>3.4658150399999998</c:v>
                </c:pt>
                <c:pt idx="194">
                  <c:v>3.6090750682558141</c:v>
                </c:pt>
                <c:pt idx="195">
                  <c:v>3.7442530965116281</c:v>
                </c:pt>
                <c:pt idx="196">
                  <c:v>3.8686551247674426</c:v>
                </c:pt>
                <c:pt idx="197">
                  <c:v>3.9903631530232562</c:v>
                </c:pt>
                <c:pt idx="198">
                  <c:v>4.10578518127907</c:v>
                </c:pt>
                <c:pt idx="199">
                  <c:v>4.2158234941860471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C3-4EDE-8E2C-19F9C6A70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400415"/>
        <c:axId val="1113401247"/>
      </c:lineChart>
      <c:catAx>
        <c:axId val="111340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Wavelength</a:t>
                </a:r>
                <a:r>
                  <a:rPr lang="en-US" altLang="zh-TW" baseline="0"/>
                  <a:t> (nm)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3401247"/>
        <c:crosses val="autoZero"/>
        <c:auto val="1"/>
        <c:lblAlgn val="ctr"/>
        <c:lblOffset val="100"/>
        <c:tickLblSkip val="40"/>
        <c:tickMarkSkip val="1"/>
        <c:noMultiLvlLbl val="0"/>
      </c:catAx>
      <c:valAx>
        <c:axId val="11134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/>
                  <a:t>μ</a:t>
                </a:r>
                <a:r>
                  <a:rPr lang="en-US" altLang="zh-TW"/>
                  <a:t>a (cm</a:t>
                </a:r>
                <a:r>
                  <a:rPr lang="en-US" altLang="zh-TW" baseline="30000"/>
                  <a:t>-1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340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muscle </a:t>
            </a:r>
            <a:r>
              <a:rPr lang="el-GR" altLang="zh-TW" baseline="0"/>
              <a:t>μ</a:t>
            </a:r>
            <a:r>
              <a:rPr lang="en-US" altLang="zh-TW" baseline="0"/>
              <a:t>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muscle_cal!$L$1</c:f>
              <c:strCache>
                <c:ptCount val="1"/>
                <c:pt idx="0">
                  <c:v>fblood=0.2%, α = 100%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muscle_cal!$F$2:$F$201</c:f>
              <c:numCache>
                <c:formatCode>General</c:formatCode>
                <c:ptCount val="200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  <c:pt idx="151">
                  <c:v>851</c:v>
                </c:pt>
                <c:pt idx="152">
                  <c:v>852</c:v>
                </c:pt>
                <c:pt idx="153">
                  <c:v>853</c:v>
                </c:pt>
                <c:pt idx="154">
                  <c:v>854</c:v>
                </c:pt>
                <c:pt idx="155">
                  <c:v>855</c:v>
                </c:pt>
                <c:pt idx="156">
                  <c:v>856</c:v>
                </c:pt>
                <c:pt idx="157">
                  <c:v>857</c:v>
                </c:pt>
                <c:pt idx="158">
                  <c:v>858</c:v>
                </c:pt>
                <c:pt idx="159">
                  <c:v>859</c:v>
                </c:pt>
                <c:pt idx="160">
                  <c:v>860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</c:numCache>
            </c:numRef>
          </c:cat>
          <c:val>
            <c:numRef>
              <c:f>muscle_cal!$L$2:$L$201</c:f>
              <c:numCache>
                <c:formatCode>General</c:formatCode>
                <c:ptCount val="200"/>
                <c:pt idx="0">
                  <c:v>7.7030387596899175E-3</c:v>
                </c:pt>
                <c:pt idx="1">
                  <c:v>7.8411286821705398E-3</c:v>
                </c:pt>
                <c:pt idx="2">
                  <c:v>7.9792186046511622E-3</c:v>
                </c:pt>
                <c:pt idx="3">
                  <c:v>8.1698085271317764E-3</c:v>
                </c:pt>
                <c:pt idx="4">
                  <c:v>8.3603984496124009E-3</c:v>
                </c:pt>
                <c:pt idx="5">
                  <c:v>8.5552730232558126E-3</c:v>
                </c:pt>
                <c:pt idx="6">
                  <c:v>8.7501475968992208E-3</c:v>
                </c:pt>
                <c:pt idx="7">
                  <c:v>8.9493068217054231E-3</c:v>
                </c:pt>
                <c:pt idx="8">
                  <c:v>9.1484660465116271E-3</c:v>
                </c:pt>
                <c:pt idx="9">
                  <c:v>9.3476252713178241E-3</c:v>
                </c:pt>
                <c:pt idx="10">
                  <c:v>9.5467844961240281E-3</c:v>
                </c:pt>
                <c:pt idx="11">
                  <c:v>9.7459437209302321E-3</c:v>
                </c:pt>
                <c:pt idx="12">
                  <c:v>9.9451029457364292E-3</c:v>
                </c:pt>
                <c:pt idx="13">
                  <c:v>1.0144262170542633E-2</c:v>
                </c:pt>
                <c:pt idx="14">
                  <c:v>1.0343421395348835E-2</c:v>
                </c:pt>
                <c:pt idx="15">
                  <c:v>1.0608931839323448E-2</c:v>
                </c:pt>
                <c:pt idx="16">
                  <c:v>1.0874442283298058E-2</c:v>
                </c:pt>
                <c:pt idx="17">
                  <c:v>1.1146379704016857E-2</c:v>
                </c:pt>
                <c:pt idx="18">
                  <c:v>1.1418317124735722E-2</c:v>
                </c:pt>
                <c:pt idx="19">
                  <c:v>1.1690254545454521E-2</c:v>
                </c:pt>
                <c:pt idx="20">
                  <c:v>1.1962191966173315E-2</c:v>
                </c:pt>
                <c:pt idx="21">
                  <c:v>1.2234129386892112E-2</c:v>
                </c:pt>
                <c:pt idx="22">
                  <c:v>1.2506066807610981E-2</c:v>
                </c:pt>
                <c:pt idx="23">
                  <c:v>1.2778004228329778E-2</c:v>
                </c:pt>
                <c:pt idx="24">
                  <c:v>1.3049941649048574E-2</c:v>
                </c:pt>
                <c:pt idx="25">
                  <c:v>1.3324021395348835E-2</c:v>
                </c:pt>
                <c:pt idx="26">
                  <c:v>1.409701023255814E-2</c:v>
                </c:pt>
                <c:pt idx="27">
                  <c:v>1.4872141395348825E-2</c:v>
                </c:pt>
                <c:pt idx="28">
                  <c:v>1.5647272558139535E-2</c:v>
                </c:pt>
                <c:pt idx="29">
                  <c:v>1.6422403720930231E-2</c:v>
                </c:pt>
                <c:pt idx="30">
                  <c:v>1.719753488372093E-2</c:v>
                </c:pt>
                <c:pt idx="31">
                  <c:v>1.7972666046511626E-2</c:v>
                </c:pt>
                <c:pt idx="32">
                  <c:v>1.8747797209302326E-2</c:v>
                </c:pt>
                <c:pt idx="33">
                  <c:v>1.9522928372093021E-2</c:v>
                </c:pt>
                <c:pt idx="34">
                  <c:v>2.0298059534883721E-2</c:v>
                </c:pt>
                <c:pt idx="35">
                  <c:v>2.1086044651162792E-2</c:v>
                </c:pt>
                <c:pt idx="36">
                  <c:v>2.1381484312896378E-2</c:v>
                </c:pt>
                <c:pt idx="37">
                  <c:v>2.1689777928118343E-2</c:v>
                </c:pt>
                <c:pt idx="38">
                  <c:v>2.199807154334037E-2</c:v>
                </c:pt>
                <c:pt idx="39">
                  <c:v>2.2306365158562335E-2</c:v>
                </c:pt>
                <c:pt idx="40">
                  <c:v>2.2614658773784296E-2</c:v>
                </c:pt>
                <c:pt idx="41">
                  <c:v>2.2922952389006327E-2</c:v>
                </c:pt>
                <c:pt idx="42">
                  <c:v>2.3231246004228292E-2</c:v>
                </c:pt>
                <c:pt idx="43">
                  <c:v>2.353953961945025E-2</c:v>
                </c:pt>
                <c:pt idx="44">
                  <c:v>2.3847833234672284E-2</c:v>
                </c:pt>
                <c:pt idx="45">
                  <c:v>2.4160411501057036E-2</c:v>
                </c:pt>
                <c:pt idx="46">
                  <c:v>2.4472989767441861E-2</c:v>
                </c:pt>
                <c:pt idx="47">
                  <c:v>2.4624398139534879E-2</c:v>
                </c:pt>
                <c:pt idx="48">
                  <c:v>2.4775806511627904E-2</c:v>
                </c:pt>
                <c:pt idx="49">
                  <c:v>2.4927214883720929E-2</c:v>
                </c:pt>
                <c:pt idx="50">
                  <c:v>2.5078623255813951E-2</c:v>
                </c:pt>
                <c:pt idx="51">
                  <c:v>2.5230031627906976E-2</c:v>
                </c:pt>
                <c:pt idx="52">
                  <c:v>2.5381439999999998E-2</c:v>
                </c:pt>
                <c:pt idx="53">
                  <c:v>2.5357848372093022E-2</c:v>
                </c:pt>
                <c:pt idx="54">
                  <c:v>2.5334256744186046E-2</c:v>
                </c:pt>
                <c:pt idx="55">
                  <c:v>2.5302095813953492E-2</c:v>
                </c:pt>
                <c:pt idx="56">
                  <c:v>2.5269934883720931E-2</c:v>
                </c:pt>
                <c:pt idx="57">
                  <c:v>2.5229204651162788E-2</c:v>
                </c:pt>
                <c:pt idx="58">
                  <c:v>2.518847441860465E-2</c:v>
                </c:pt>
                <c:pt idx="59">
                  <c:v>2.5119107822410138E-2</c:v>
                </c:pt>
                <c:pt idx="60">
                  <c:v>2.504974122621563E-2</c:v>
                </c:pt>
                <c:pt idx="61">
                  <c:v>2.4980374630021122E-2</c:v>
                </c:pt>
                <c:pt idx="62">
                  <c:v>2.4911008033826613E-2</c:v>
                </c:pt>
                <c:pt idx="63">
                  <c:v>2.4841641437632102E-2</c:v>
                </c:pt>
                <c:pt idx="64">
                  <c:v>2.477227484143759E-2</c:v>
                </c:pt>
                <c:pt idx="65">
                  <c:v>2.4707192896405872E-2</c:v>
                </c:pt>
                <c:pt idx="66">
                  <c:v>2.4642110951374155E-2</c:v>
                </c:pt>
                <c:pt idx="67">
                  <c:v>2.4581313657505214E-2</c:v>
                </c:pt>
                <c:pt idx="68">
                  <c:v>2.4520516363636301E-2</c:v>
                </c:pt>
                <c:pt idx="69">
                  <c:v>2.445971906976744E-2</c:v>
                </c:pt>
                <c:pt idx="70">
                  <c:v>2.4410058139534882E-2</c:v>
                </c:pt>
                <c:pt idx="71">
                  <c:v>2.4360397209302324E-2</c:v>
                </c:pt>
                <c:pt idx="72">
                  <c:v>2.4310736279069767E-2</c:v>
                </c:pt>
                <c:pt idx="73">
                  <c:v>2.4261075348837209E-2</c:v>
                </c:pt>
                <c:pt idx="74">
                  <c:v>2.4211414418604651E-2</c:v>
                </c:pt>
                <c:pt idx="75">
                  <c:v>2.4153184186046513E-2</c:v>
                </c:pt>
                <c:pt idx="76">
                  <c:v>2.409495395348837E-2</c:v>
                </c:pt>
                <c:pt idx="77">
                  <c:v>2.4028154418604647E-2</c:v>
                </c:pt>
                <c:pt idx="78">
                  <c:v>2.396135488372093E-2</c:v>
                </c:pt>
                <c:pt idx="79">
                  <c:v>2.3894555348837207E-2</c:v>
                </c:pt>
                <c:pt idx="80">
                  <c:v>2.3827755813953487E-2</c:v>
                </c:pt>
                <c:pt idx="81">
                  <c:v>2.3760956279069767E-2</c:v>
                </c:pt>
                <c:pt idx="82">
                  <c:v>2.3708964436493705E-2</c:v>
                </c:pt>
                <c:pt idx="83">
                  <c:v>2.3656972593917632E-2</c:v>
                </c:pt>
                <c:pt idx="84">
                  <c:v>2.3604980751341653E-2</c:v>
                </c:pt>
                <c:pt idx="85">
                  <c:v>2.3546561932021405E-2</c:v>
                </c:pt>
                <c:pt idx="86">
                  <c:v>2.348814311270123E-2</c:v>
                </c:pt>
                <c:pt idx="87">
                  <c:v>2.3423297316636796E-2</c:v>
                </c:pt>
                <c:pt idx="88">
                  <c:v>2.3358451520572435E-2</c:v>
                </c:pt>
                <c:pt idx="89">
                  <c:v>2.3293605724508001E-2</c:v>
                </c:pt>
                <c:pt idx="90">
                  <c:v>2.3228759928443636E-2</c:v>
                </c:pt>
                <c:pt idx="91">
                  <c:v>2.3163914132379206E-2</c:v>
                </c:pt>
                <c:pt idx="92">
                  <c:v>2.3099068336314837E-2</c:v>
                </c:pt>
                <c:pt idx="93">
                  <c:v>2.3034222540250407E-2</c:v>
                </c:pt>
                <c:pt idx="94">
                  <c:v>2.2969376744186046E-2</c:v>
                </c:pt>
                <c:pt idx="95">
                  <c:v>2.2959000465116279E-2</c:v>
                </c:pt>
                <c:pt idx="96">
                  <c:v>2.2948624186046512E-2</c:v>
                </c:pt>
                <c:pt idx="97">
                  <c:v>2.297252511627907E-2</c:v>
                </c:pt>
                <c:pt idx="98">
                  <c:v>2.2996426046511628E-2</c:v>
                </c:pt>
                <c:pt idx="99">
                  <c:v>2.2956057209302324E-2</c:v>
                </c:pt>
                <c:pt idx="100">
                  <c:v>2.2915688372093023E-2</c:v>
                </c:pt>
                <c:pt idx="101">
                  <c:v>2.2892458139534881E-2</c:v>
                </c:pt>
                <c:pt idx="102">
                  <c:v>2.2869227906976743E-2</c:v>
                </c:pt>
                <c:pt idx="103">
                  <c:v>2.2824574418604651E-2</c:v>
                </c:pt>
                <c:pt idx="104">
                  <c:v>2.2779920930232556E-2</c:v>
                </c:pt>
                <c:pt idx="105">
                  <c:v>2.2735267441860465E-2</c:v>
                </c:pt>
                <c:pt idx="106">
                  <c:v>2.269061395348837E-2</c:v>
                </c:pt>
                <c:pt idx="107">
                  <c:v>2.2714883720930199E-2</c:v>
                </c:pt>
                <c:pt idx="108">
                  <c:v>2.2739153488372032E-2</c:v>
                </c:pt>
                <c:pt idx="109">
                  <c:v>2.2741999999999978E-2</c:v>
                </c:pt>
                <c:pt idx="110">
                  <c:v>2.2744846511627857E-2</c:v>
                </c:pt>
                <c:pt idx="111">
                  <c:v>2.2747693023255803E-2</c:v>
                </c:pt>
                <c:pt idx="112">
                  <c:v>2.2750539534883679E-2</c:v>
                </c:pt>
                <c:pt idx="113">
                  <c:v>2.2753386046511625E-2</c:v>
                </c:pt>
                <c:pt idx="114">
                  <c:v>2.2876232558139524E-2</c:v>
                </c:pt>
                <c:pt idx="115">
                  <c:v>2.2994794418604629E-2</c:v>
                </c:pt>
                <c:pt idx="116">
                  <c:v>2.3113356279069734E-2</c:v>
                </c:pt>
                <c:pt idx="117">
                  <c:v>2.3270479999999958E-2</c:v>
                </c:pt>
                <c:pt idx="118">
                  <c:v>2.3427603720930182E-2</c:v>
                </c:pt>
                <c:pt idx="119">
                  <c:v>2.3584727441860406E-2</c:v>
                </c:pt>
                <c:pt idx="120">
                  <c:v>2.3741851162790695E-2</c:v>
                </c:pt>
                <c:pt idx="121">
                  <c:v>2.4405897960643977E-2</c:v>
                </c:pt>
                <c:pt idx="122">
                  <c:v>2.5069944758497262E-2</c:v>
                </c:pt>
                <c:pt idx="123">
                  <c:v>2.5733991556350602E-2</c:v>
                </c:pt>
                <c:pt idx="124">
                  <c:v>2.6398038354203898E-2</c:v>
                </c:pt>
                <c:pt idx="125">
                  <c:v>2.7047088872987401E-2</c:v>
                </c:pt>
                <c:pt idx="126">
                  <c:v>2.7696139391770996E-2</c:v>
                </c:pt>
                <c:pt idx="127">
                  <c:v>2.8330193631484743E-2</c:v>
                </c:pt>
                <c:pt idx="128">
                  <c:v>2.8964247871198563E-2</c:v>
                </c:pt>
                <c:pt idx="129">
                  <c:v>2.9598302110912311E-2</c:v>
                </c:pt>
                <c:pt idx="130">
                  <c:v>3.0232356350626058E-2</c:v>
                </c:pt>
                <c:pt idx="131">
                  <c:v>3.0866410590339875E-2</c:v>
                </c:pt>
                <c:pt idx="132">
                  <c:v>3.1500464830053622E-2</c:v>
                </c:pt>
                <c:pt idx="133">
                  <c:v>3.2134519069767442E-2</c:v>
                </c:pt>
                <c:pt idx="134">
                  <c:v>3.2576650232558124E-2</c:v>
                </c:pt>
                <c:pt idx="135">
                  <c:v>3.3023066046511604E-2</c:v>
                </c:pt>
                <c:pt idx="136">
                  <c:v>3.3469481860465083E-2</c:v>
                </c:pt>
                <c:pt idx="137">
                  <c:v>3.3920182325581354E-2</c:v>
                </c:pt>
                <c:pt idx="138">
                  <c:v>3.4370882790697617E-2</c:v>
                </c:pt>
                <c:pt idx="139">
                  <c:v>3.4821583255813894E-2</c:v>
                </c:pt>
                <c:pt idx="140">
                  <c:v>3.5272283720930234E-2</c:v>
                </c:pt>
                <c:pt idx="141">
                  <c:v>3.5722984186046497E-2</c:v>
                </c:pt>
                <c:pt idx="142">
                  <c:v>3.6173684651162767E-2</c:v>
                </c:pt>
                <c:pt idx="143">
                  <c:v>3.6624385116279037E-2</c:v>
                </c:pt>
                <c:pt idx="144">
                  <c:v>3.7075085581395308E-2</c:v>
                </c:pt>
                <c:pt idx="145">
                  <c:v>3.7508647441860415E-2</c:v>
                </c:pt>
                <c:pt idx="146">
                  <c:v>3.7942209302325523E-2</c:v>
                </c:pt>
                <c:pt idx="147">
                  <c:v>3.8358632558139531E-2</c:v>
                </c:pt>
                <c:pt idx="148">
                  <c:v>3.8571389147286791E-2</c:v>
                </c:pt>
                <c:pt idx="149">
                  <c:v>3.8784145736434059E-2</c:v>
                </c:pt>
                <c:pt idx="150">
                  <c:v>3.8996902325581395E-2</c:v>
                </c:pt>
                <c:pt idx="151">
                  <c:v>3.9209658914728655E-2</c:v>
                </c:pt>
                <c:pt idx="152">
                  <c:v>3.9422415503875916E-2</c:v>
                </c:pt>
                <c:pt idx="153">
                  <c:v>3.9635172093023252E-2</c:v>
                </c:pt>
                <c:pt idx="154">
                  <c:v>3.9847928682170512E-2</c:v>
                </c:pt>
                <c:pt idx="155">
                  <c:v>4.007568155038755E-2</c:v>
                </c:pt>
                <c:pt idx="156">
                  <c:v>4.0303434418604581E-2</c:v>
                </c:pt>
                <c:pt idx="157">
                  <c:v>4.0546183565891444E-2</c:v>
                </c:pt>
                <c:pt idx="158">
                  <c:v>4.0788932713178246E-2</c:v>
                </c:pt>
                <c:pt idx="159">
                  <c:v>4.103168186046504E-2</c:v>
                </c:pt>
                <c:pt idx="160">
                  <c:v>4.1274431007751911E-2</c:v>
                </c:pt>
                <c:pt idx="161">
                  <c:v>4.1517180155038712E-2</c:v>
                </c:pt>
                <c:pt idx="162">
                  <c:v>4.1759929302325575E-2</c:v>
                </c:pt>
                <c:pt idx="163">
                  <c:v>4.2175345116279066E-2</c:v>
                </c:pt>
                <c:pt idx="164">
                  <c:v>4.2590760930232556E-2</c:v>
                </c:pt>
                <c:pt idx="165">
                  <c:v>4.2993322790697668E-2</c:v>
                </c:pt>
                <c:pt idx="166">
                  <c:v>4.3395884651162724E-2</c:v>
                </c:pt>
                <c:pt idx="167">
                  <c:v>4.3785592558139463E-2</c:v>
                </c:pt>
                <c:pt idx="168">
                  <c:v>4.417530046511621E-2</c:v>
                </c:pt>
                <c:pt idx="169">
                  <c:v>4.456500837209295E-2</c:v>
                </c:pt>
                <c:pt idx="170">
                  <c:v>4.4954716279069766E-2</c:v>
                </c:pt>
                <c:pt idx="171">
                  <c:v>4.5344424186046436E-2</c:v>
                </c:pt>
                <c:pt idx="172">
                  <c:v>4.5734132093023253E-2</c:v>
                </c:pt>
                <c:pt idx="173">
                  <c:v>4.6123839999999895E-2</c:v>
                </c:pt>
                <c:pt idx="174">
                  <c:v>4.6513547906976739E-2</c:v>
                </c:pt>
                <c:pt idx="175">
                  <c:v>4.6905398139534774E-2</c:v>
                </c:pt>
                <c:pt idx="176">
                  <c:v>4.7297248372093016E-2</c:v>
                </c:pt>
                <c:pt idx="177">
                  <c:v>4.7691240930232554E-2</c:v>
                </c:pt>
                <c:pt idx="178">
                  <c:v>4.8171858488372091E-2</c:v>
                </c:pt>
                <c:pt idx="179">
                  <c:v>4.8652476046511628E-2</c:v>
                </c:pt>
                <c:pt idx="180">
                  <c:v>4.9133093604651158E-2</c:v>
                </c:pt>
                <c:pt idx="181">
                  <c:v>4.9613711162790695E-2</c:v>
                </c:pt>
                <c:pt idx="182">
                  <c:v>5.0094328720930226E-2</c:v>
                </c:pt>
                <c:pt idx="183">
                  <c:v>5.0574946279069763E-2</c:v>
                </c:pt>
                <c:pt idx="184">
                  <c:v>5.10555638372093E-2</c:v>
                </c:pt>
                <c:pt idx="185">
                  <c:v>5.153189674418604E-2</c:v>
                </c:pt>
                <c:pt idx="186">
                  <c:v>5.2008229651162793E-2</c:v>
                </c:pt>
                <c:pt idx="187">
                  <c:v>5.2480277906976736E-2</c:v>
                </c:pt>
                <c:pt idx="188">
                  <c:v>5.2952326162790699E-2</c:v>
                </c:pt>
                <c:pt idx="189">
                  <c:v>5.3424374418604648E-2</c:v>
                </c:pt>
                <c:pt idx="190">
                  <c:v>5.3896422674418604E-2</c:v>
                </c:pt>
                <c:pt idx="191">
                  <c:v>5.4368470930232553E-2</c:v>
                </c:pt>
                <c:pt idx="192">
                  <c:v>5.4840519186046509E-2</c:v>
                </c:pt>
                <c:pt idx="193">
                  <c:v>5.5312567441860465E-2</c:v>
                </c:pt>
                <c:pt idx="194">
                  <c:v>5.5950865697674414E-2</c:v>
                </c:pt>
                <c:pt idx="195">
                  <c:v>5.6589163953488363E-2</c:v>
                </c:pt>
                <c:pt idx="196">
                  <c:v>5.7227462209302318E-2</c:v>
                </c:pt>
                <c:pt idx="197">
                  <c:v>5.7865760465116267E-2</c:v>
                </c:pt>
                <c:pt idx="198">
                  <c:v>5.850405872093023E-2</c:v>
                </c:pt>
                <c:pt idx="199">
                  <c:v>5.9142356976744179E-2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D-4427-9FDD-B3CE55DD5649}"/>
            </c:ext>
          </c:extLst>
        </c:ser>
        <c:ser>
          <c:idx val="4"/>
          <c:order val="1"/>
          <c:tx>
            <c:strRef>
              <c:f>muscle_cal!$X$1</c:f>
              <c:strCache>
                <c:ptCount val="1"/>
                <c:pt idx="0">
                  <c:v>fblood=0.2%, α =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muscle_cal!$X$2:$X$201</c:f>
              <c:numCache>
                <c:formatCode>General</c:formatCode>
                <c:ptCount val="200"/>
                <c:pt idx="0">
                  <c:v>1.5759682573643404E-2</c:v>
                </c:pt>
                <c:pt idx="1">
                  <c:v>1.574438198449607E-2</c:v>
                </c:pt>
                <c:pt idx="2">
                  <c:v>1.5729081395348836E-2</c:v>
                </c:pt>
                <c:pt idx="3">
                  <c:v>1.5766387922480616E-2</c:v>
                </c:pt>
                <c:pt idx="4">
                  <c:v>1.5803694449612399E-2</c:v>
                </c:pt>
                <c:pt idx="5">
                  <c:v>1.5843036186046509E-2</c:v>
                </c:pt>
                <c:pt idx="6">
                  <c:v>1.5882377922480616E-2</c:v>
                </c:pt>
                <c:pt idx="7">
                  <c:v>1.5930074728682166E-2</c:v>
                </c:pt>
                <c:pt idx="8">
                  <c:v>1.5977771534883722E-2</c:v>
                </c:pt>
                <c:pt idx="9">
                  <c:v>1.604667736434108E-2</c:v>
                </c:pt>
                <c:pt idx="10">
                  <c:v>1.6115583193798445E-2</c:v>
                </c:pt>
                <c:pt idx="11">
                  <c:v>1.6184381906976745E-2</c:v>
                </c:pt>
                <c:pt idx="12">
                  <c:v>1.6253180620155031E-2</c:v>
                </c:pt>
                <c:pt idx="13">
                  <c:v>1.6322086449612399E-2</c:v>
                </c:pt>
                <c:pt idx="14">
                  <c:v>1.6390992279069767E-2</c:v>
                </c:pt>
                <c:pt idx="15">
                  <c:v>1.6523035839323449E-2</c:v>
                </c:pt>
                <c:pt idx="16">
                  <c:v>1.6655079399577128E-2</c:v>
                </c:pt>
                <c:pt idx="17">
                  <c:v>1.6790336448202901E-2</c:v>
                </c:pt>
                <c:pt idx="18">
                  <c:v>1.6925593496828747E-2</c:v>
                </c:pt>
                <c:pt idx="19">
                  <c:v>1.7062564405919634E-2</c:v>
                </c:pt>
                <c:pt idx="20">
                  <c:v>1.7199535315010527E-2</c:v>
                </c:pt>
                <c:pt idx="21">
                  <c:v>1.7341005107822344E-2</c:v>
                </c:pt>
                <c:pt idx="22">
                  <c:v>1.7482474900634239E-2</c:v>
                </c:pt>
                <c:pt idx="23">
                  <c:v>1.7623944693446057E-2</c:v>
                </c:pt>
                <c:pt idx="24">
                  <c:v>1.7765414486257874E-2</c:v>
                </c:pt>
                <c:pt idx="25">
                  <c:v>1.7907848325581392E-2</c:v>
                </c:pt>
                <c:pt idx="26">
                  <c:v>1.8549191255813953E-2</c:v>
                </c:pt>
                <c:pt idx="27">
                  <c:v>1.9164504930232553E-2</c:v>
                </c:pt>
                <c:pt idx="28">
                  <c:v>1.977981860465116E-2</c:v>
                </c:pt>
                <c:pt idx="29">
                  <c:v>2.0395882093023253E-2</c:v>
                </c:pt>
                <c:pt idx="30">
                  <c:v>2.1011945581395346E-2</c:v>
                </c:pt>
                <c:pt idx="31">
                  <c:v>2.1763511162790697E-2</c:v>
                </c:pt>
                <c:pt idx="32">
                  <c:v>2.2515076744186045E-2</c:v>
                </c:pt>
                <c:pt idx="33">
                  <c:v>2.3266642325581392E-2</c:v>
                </c:pt>
                <c:pt idx="34">
                  <c:v>2.4018207906976743E-2</c:v>
                </c:pt>
                <c:pt idx="35">
                  <c:v>2.4775022186046512E-2</c:v>
                </c:pt>
                <c:pt idx="36">
                  <c:v>2.5039291010570799E-2</c:v>
                </c:pt>
                <c:pt idx="37">
                  <c:v>2.5307737369978808E-2</c:v>
                </c:pt>
                <c:pt idx="38">
                  <c:v>2.5576183729386883E-2</c:v>
                </c:pt>
                <c:pt idx="39">
                  <c:v>2.5889297577166986E-2</c:v>
                </c:pt>
                <c:pt idx="40">
                  <c:v>2.6202411424947086E-2</c:v>
                </c:pt>
                <c:pt idx="41">
                  <c:v>2.6596826528541208E-2</c:v>
                </c:pt>
                <c:pt idx="42">
                  <c:v>2.6991241632135267E-2</c:v>
                </c:pt>
                <c:pt idx="43">
                  <c:v>2.7385656735729319E-2</c:v>
                </c:pt>
                <c:pt idx="44">
                  <c:v>2.7780071839323447E-2</c:v>
                </c:pt>
                <c:pt idx="45">
                  <c:v>2.8211120710359361E-2</c:v>
                </c:pt>
                <c:pt idx="46">
                  <c:v>2.8642169581395347E-2</c:v>
                </c:pt>
                <c:pt idx="47">
                  <c:v>2.8932829116279014E-2</c:v>
                </c:pt>
                <c:pt idx="48">
                  <c:v>2.9223488651162789E-2</c:v>
                </c:pt>
                <c:pt idx="49">
                  <c:v>2.952700213953488E-2</c:v>
                </c:pt>
                <c:pt idx="50">
                  <c:v>2.9830515627906975E-2</c:v>
                </c:pt>
                <c:pt idx="51">
                  <c:v>3.0236003813953489E-2</c:v>
                </c:pt>
                <c:pt idx="52">
                  <c:v>3.0641491999999999E-2</c:v>
                </c:pt>
                <c:pt idx="53">
                  <c:v>3.0648000046511626E-2</c:v>
                </c:pt>
                <c:pt idx="54">
                  <c:v>3.0654508093023253E-2</c:v>
                </c:pt>
                <c:pt idx="55">
                  <c:v>3.0636058046511629E-2</c:v>
                </c:pt>
                <c:pt idx="56">
                  <c:v>3.0617607999999998E-2</c:v>
                </c:pt>
                <c:pt idx="57">
                  <c:v>3.0544742883720929E-2</c:v>
                </c:pt>
                <c:pt idx="58">
                  <c:v>3.0471877767441858E-2</c:v>
                </c:pt>
                <c:pt idx="59">
                  <c:v>3.0338348520084556E-2</c:v>
                </c:pt>
                <c:pt idx="60">
                  <c:v>3.0204819272727258E-2</c:v>
                </c:pt>
                <c:pt idx="61">
                  <c:v>2.9995987281183911E-2</c:v>
                </c:pt>
                <c:pt idx="62">
                  <c:v>2.9787155289640564E-2</c:v>
                </c:pt>
                <c:pt idx="63">
                  <c:v>2.9554757716701869E-2</c:v>
                </c:pt>
                <c:pt idx="64">
                  <c:v>2.9322360143763174E-2</c:v>
                </c:pt>
                <c:pt idx="65">
                  <c:v>2.9091676431289595E-2</c:v>
                </c:pt>
                <c:pt idx="66">
                  <c:v>2.8860992718816016E-2</c:v>
                </c:pt>
                <c:pt idx="67">
                  <c:v>2.8632022866807546E-2</c:v>
                </c:pt>
                <c:pt idx="68">
                  <c:v>2.840305301479909E-2</c:v>
                </c:pt>
                <c:pt idx="69">
                  <c:v>2.8173440465116276E-2</c:v>
                </c:pt>
                <c:pt idx="70">
                  <c:v>2.7954964279069766E-2</c:v>
                </c:pt>
                <c:pt idx="71">
                  <c:v>2.7736488093023252E-2</c:v>
                </c:pt>
                <c:pt idx="72">
                  <c:v>2.7518011906976742E-2</c:v>
                </c:pt>
                <c:pt idx="73">
                  <c:v>2.7299535720930232E-2</c:v>
                </c:pt>
                <c:pt idx="74">
                  <c:v>2.7081059534883722E-2</c:v>
                </c:pt>
                <c:pt idx="75">
                  <c:v>2.6858298697674417E-2</c:v>
                </c:pt>
                <c:pt idx="76">
                  <c:v>2.6635537860465113E-2</c:v>
                </c:pt>
                <c:pt idx="77">
                  <c:v>2.6410313348837151E-2</c:v>
                </c:pt>
                <c:pt idx="78">
                  <c:v>2.6185088837209304E-2</c:v>
                </c:pt>
                <c:pt idx="79">
                  <c:v>2.5985036651162786E-2</c:v>
                </c:pt>
                <c:pt idx="80">
                  <c:v>2.5784984465116279E-2</c:v>
                </c:pt>
                <c:pt idx="81">
                  <c:v>2.5584932279069765E-2</c:v>
                </c:pt>
                <c:pt idx="82">
                  <c:v>2.5399687785330916E-2</c:v>
                </c:pt>
                <c:pt idx="83">
                  <c:v>2.5214443291592056E-2</c:v>
                </c:pt>
                <c:pt idx="84">
                  <c:v>2.5029198797853279E-2</c:v>
                </c:pt>
                <c:pt idx="85">
                  <c:v>2.4840740815742338E-2</c:v>
                </c:pt>
                <c:pt idx="86">
                  <c:v>2.465228283363146E-2</c:v>
                </c:pt>
                <c:pt idx="87">
                  <c:v>2.4470787409660046E-2</c:v>
                </c:pt>
                <c:pt idx="88">
                  <c:v>2.4289291985688712E-2</c:v>
                </c:pt>
                <c:pt idx="89">
                  <c:v>2.4120007817531257E-2</c:v>
                </c:pt>
                <c:pt idx="90">
                  <c:v>2.3950723649373867E-2</c:v>
                </c:pt>
                <c:pt idx="91">
                  <c:v>2.3781439481216415E-2</c:v>
                </c:pt>
                <c:pt idx="92">
                  <c:v>2.3612155313059026E-2</c:v>
                </c:pt>
                <c:pt idx="93">
                  <c:v>2.344287114490157E-2</c:v>
                </c:pt>
                <c:pt idx="94">
                  <c:v>2.3273586976744184E-2</c:v>
                </c:pt>
                <c:pt idx="95">
                  <c:v>2.3155451720930233E-2</c:v>
                </c:pt>
                <c:pt idx="96">
                  <c:v>2.3037316465116281E-2</c:v>
                </c:pt>
                <c:pt idx="97">
                  <c:v>2.2950352046511628E-2</c:v>
                </c:pt>
                <c:pt idx="98">
                  <c:v>2.2863387627906975E-2</c:v>
                </c:pt>
                <c:pt idx="99">
                  <c:v>2.2744181209302324E-2</c:v>
                </c:pt>
                <c:pt idx="100">
                  <c:v>2.2624974790697673E-2</c:v>
                </c:pt>
                <c:pt idx="101">
                  <c:v>2.2521728697674416E-2</c:v>
                </c:pt>
                <c:pt idx="102">
                  <c:v>2.2418482604651159E-2</c:v>
                </c:pt>
                <c:pt idx="103">
                  <c:v>2.2334303209302325E-2</c:v>
                </c:pt>
                <c:pt idx="104">
                  <c:v>2.2250123813953485E-2</c:v>
                </c:pt>
                <c:pt idx="105">
                  <c:v>2.2165837302325582E-2</c:v>
                </c:pt>
                <c:pt idx="106">
                  <c:v>2.2081550790697672E-2</c:v>
                </c:pt>
                <c:pt idx="107">
                  <c:v>2.2055583023255783E-2</c:v>
                </c:pt>
                <c:pt idx="108">
                  <c:v>2.2029615255813893E-2</c:v>
                </c:pt>
                <c:pt idx="109">
                  <c:v>2.1993792790697651E-2</c:v>
                </c:pt>
                <c:pt idx="110">
                  <c:v>2.1957970325581343E-2</c:v>
                </c:pt>
                <c:pt idx="111">
                  <c:v>2.19253613488372E-2</c:v>
                </c:pt>
                <c:pt idx="112">
                  <c:v>2.1892752372092983E-2</c:v>
                </c:pt>
                <c:pt idx="113">
                  <c:v>2.1860143395348836E-2</c:v>
                </c:pt>
                <c:pt idx="114">
                  <c:v>2.1947534418604642E-2</c:v>
                </c:pt>
                <c:pt idx="115">
                  <c:v>2.203267599999998E-2</c:v>
                </c:pt>
                <c:pt idx="116">
                  <c:v>2.2117817581395319E-2</c:v>
                </c:pt>
                <c:pt idx="117">
                  <c:v>2.2222347209302284E-2</c:v>
                </c:pt>
                <c:pt idx="118">
                  <c:v>2.2326876837209249E-2</c:v>
                </c:pt>
                <c:pt idx="119">
                  <c:v>2.2439225953488309E-2</c:v>
                </c:pt>
                <c:pt idx="120">
                  <c:v>2.2551575069767439E-2</c:v>
                </c:pt>
                <c:pt idx="121">
                  <c:v>2.3176631542039326E-2</c:v>
                </c:pt>
                <c:pt idx="122">
                  <c:v>2.3801688014311213E-2</c:v>
                </c:pt>
                <c:pt idx="123">
                  <c:v>2.4426851602862239E-2</c:v>
                </c:pt>
                <c:pt idx="124">
                  <c:v>2.5052015191413202E-2</c:v>
                </c:pt>
                <c:pt idx="125">
                  <c:v>2.5669573524150197E-2</c:v>
                </c:pt>
                <c:pt idx="126">
                  <c:v>2.6287131856887275E-2</c:v>
                </c:pt>
                <c:pt idx="127">
                  <c:v>2.6897299166368467E-2</c:v>
                </c:pt>
                <c:pt idx="128">
                  <c:v>2.7507466475849725E-2</c:v>
                </c:pt>
                <c:pt idx="129">
                  <c:v>2.8117526669051846E-2</c:v>
                </c:pt>
                <c:pt idx="130">
                  <c:v>2.8727586862253962E-2</c:v>
                </c:pt>
                <c:pt idx="131">
                  <c:v>2.9337754171735224E-2</c:v>
                </c:pt>
                <c:pt idx="132">
                  <c:v>2.9947921481216413E-2</c:v>
                </c:pt>
                <c:pt idx="133">
                  <c:v>3.0557981674418599E-2</c:v>
                </c:pt>
                <c:pt idx="134">
                  <c:v>3.0976118790697664E-2</c:v>
                </c:pt>
                <c:pt idx="135">
                  <c:v>3.1396505348837186E-2</c:v>
                </c:pt>
                <c:pt idx="136">
                  <c:v>3.1816891906976716E-2</c:v>
                </c:pt>
                <c:pt idx="137">
                  <c:v>3.2239313674418561E-2</c:v>
                </c:pt>
                <c:pt idx="138">
                  <c:v>3.2661735441860407E-2</c:v>
                </c:pt>
                <c:pt idx="139">
                  <c:v>3.3084264325581335E-2</c:v>
                </c:pt>
                <c:pt idx="140">
                  <c:v>3.3506793209302325E-2</c:v>
                </c:pt>
                <c:pt idx="141">
                  <c:v>3.3929214976744171E-2</c:v>
                </c:pt>
                <c:pt idx="142">
                  <c:v>3.4351636744186023E-2</c:v>
                </c:pt>
                <c:pt idx="143">
                  <c:v>3.4773844279069738E-2</c:v>
                </c:pt>
                <c:pt idx="144">
                  <c:v>3.5196051813953445E-2</c:v>
                </c:pt>
                <c:pt idx="145">
                  <c:v>3.5609797162790648E-2</c:v>
                </c:pt>
                <c:pt idx="146">
                  <c:v>3.602354251162785E-2</c:v>
                </c:pt>
                <c:pt idx="147">
                  <c:v>3.6428611441860458E-2</c:v>
                </c:pt>
                <c:pt idx="148">
                  <c:v>3.6630013705426331E-2</c:v>
                </c:pt>
                <c:pt idx="149">
                  <c:v>3.6831523085271274E-2</c:v>
                </c:pt>
                <c:pt idx="150">
                  <c:v>3.7033032465116272E-2</c:v>
                </c:pt>
                <c:pt idx="151">
                  <c:v>3.7234434728682146E-2</c:v>
                </c:pt>
                <c:pt idx="152">
                  <c:v>3.7435836992248006E-2</c:v>
                </c:pt>
                <c:pt idx="153">
                  <c:v>3.7637346372093025E-2</c:v>
                </c:pt>
                <c:pt idx="154">
                  <c:v>3.7838855751937961E-2</c:v>
                </c:pt>
                <c:pt idx="155">
                  <c:v>3.8047756155038706E-2</c:v>
                </c:pt>
                <c:pt idx="156">
                  <c:v>3.8256656558139465E-2</c:v>
                </c:pt>
                <c:pt idx="157">
                  <c:v>3.8478518031007727E-2</c:v>
                </c:pt>
                <c:pt idx="158">
                  <c:v>3.870037950387592E-2</c:v>
                </c:pt>
                <c:pt idx="159">
                  <c:v>3.8922455209302251E-2</c:v>
                </c:pt>
                <c:pt idx="160">
                  <c:v>3.9144530914728658E-2</c:v>
                </c:pt>
                <c:pt idx="161">
                  <c:v>3.9366606620154995E-2</c:v>
                </c:pt>
                <c:pt idx="162">
                  <c:v>3.9588682325581395E-2</c:v>
                </c:pt>
                <c:pt idx="163">
                  <c:v>3.9983317581395346E-2</c:v>
                </c:pt>
                <c:pt idx="164">
                  <c:v>4.0377952837209297E-2</c:v>
                </c:pt>
                <c:pt idx="165">
                  <c:v>4.0766268232558134E-2</c:v>
                </c:pt>
                <c:pt idx="166">
                  <c:v>4.1154583627906909E-2</c:v>
                </c:pt>
                <c:pt idx="167">
                  <c:v>4.1536472046511549E-2</c:v>
                </c:pt>
                <c:pt idx="168">
                  <c:v>4.1918360465116211E-2</c:v>
                </c:pt>
                <c:pt idx="169">
                  <c:v>4.2306033162790621E-2</c:v>
                </c:pt>
                <c:pt idx="170">
                  <c:v>4.2693705860465114E-2</c:v>
                </c:pt>
                <c:pt idx="171">
                  <c:v>4.30815927906976E-2</c:v>
                </c:pt>
                <c:pt idx="172">
                  <c:v>4.3469479720930231E-2</c:v>
                </c:pt>
                <c:pt idx="173">
                  <c:v>4.3857366651162737E-2</c:v>
                </c:pt>
                <c:pt idx="174">
                  <c:v>4.4245253581395347E-2</c:v>
                </c:pt>
                <c:pt idx="175">
                  <c:v>4.4634211674418549E-2</c:v>
                </c:pt>
                <c:pt idx="176">
                  <c:v>4.5023169767441855E-2</c:v>
                </c:pt>
                <c:pt idx="177">
                  <c:v>4.5413199023255815E-2</c:v>
                </c:pt>
                <c:pt idx="178">
                  <c:v>4.5889853279069762E-2</c:v>
                </c:pt>
                <c:pt idx="179">
                  <c:v>4.6366507534883722E-2</c:v>
                </c:pt>
                <c:pt idx="180">
                  <c:v>4.6843161790697668E-2</c:v>
                </c:pt>
                <c:pt idx="181">
                  <c:v>4.7317887953488368E-2</c:v>
                </c:pt>
                <c:pt idx="182">
                  <c:v>4.7792614116279067E-2</c:v>
                </c:pt>
                <c:pt idx="183">
                  <c:v>4.8267233162790697E-2</c:v>
                </c:pt>
                <c:pt idx="184">
                  <c:v>4.8741852209302328E-2</c:v>
                </c:pt>
                <c:pt idx="185">
                  <c:v>4.9214436046511628E-2</c:v>
                </c:pt>
                <c:pt idx="186">
                  <c:v>4.9687019883720929E-2</c:v>
                </c:pt>
                <c:pt idx="187">
                  <c:v>5.0157354279069762E-2</c:v>
                </c:pt>
                <c:pt idx="188">
                  <c:v>5.0627688674418601E-2</c:v>
                </c:pt>
                <c:pt idx="189">
                  <c:v>5.1098772883720923E-2</c:v>
                </c:pt>
                <c:pt idx="190">
                  <c:v>5.1569857093023252E-2</c:v>
                </c:pt>
                <c:pt idx="191">
                  <c:v>5.2040941302325575E-2</c:v>
                </c:pt>
                <c:pt idx="192">
                  <c:v>5.2512025511627904E-2</c:v>
                </c:pt>
                <c:pt idx="193">
                  <c:v>5.2983109720930233E-2</c:v>
                </c:pt>
                <c:pt idx="194">
                  <c:v>5.3620443930232554E-2</c:v>
                </c:pt>
                <c:pt idx="195">
                  <c:v>5.4257778139534876E-2</c:v>
                </c:pt>
                <c:pt idx="196">
                  <c:v>5.4895112348837205E-2</c:v>
                </c:pt>
                <c:pt idx="197">
                  <c:v>5.553244655813952E-2</c:v>
                </c:pt>
                <c:pt idx="198">
                  <c:v>5.6169780767441856E-2</c:v>
                </c:pt>
                <c:pt idx="199">
                  <c:v>5.6807222093023253E-2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D-4427-9FDD-B3CE55DD5649}"/>
            </c:ext>
          </c:extLst>
        </c:ser>
        <c:ser>
          <c:idx val="1"/>
          <c:order val="2"/>
          <c:tx>
            <c:strRef>
              <c:f>muscle_cal!$O$1</c:f>
              <c:strCache>
                <c:ptCount val="1"/>
                <c:pt idx="0">
                  <c:v>fblood=0.2%, α = 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muscle_cal!$O$2:$O$201</c:f>
              <c:numCache>
                <c:formatCode>General</c:formatCode>
                <c:ptCount val="200"/>
                <c:pt idx="0">
                  <c:v>2.3816326387596894E-2</c:v>
                </c:pt>
                <c:pt idx="1">
                  <c:v>2.3647635286821594E-2</c:v>
                </c:pt>
                <c:pt idx="2">
                  <c:v>2.3478944186046513E-2</c:v>
                </c:pt>
                <c:pt idx="3">
                  <c:v>2.3362967317829452E-2</c:v>
                </c:pt>
                <c:pt idx="4">
                  <c:v>2.3246990449612401E-2</c:v>
                </c:pt>
                <c:pt idx="5">
                  <c:v>2.3130799348837206E-2</c:v>
                </c:pt>
                <c:pt idx="6">
                  <c:v>2.3014608248062014E-2</c:v>
                </c:pt>
                <c:pt idx="7">
                  <c:v>2.2910842635658912E-2</c:v>
                </c:pt>
                <c:pt idx="8">
                  <c:v>2.2807077023255812E-2</c:v>
                </c:pt>
                <c:pt idx="9">
                  <c:v>2.2745729457364333E-2</c:v>
                </c:pt>
                <c:pt idx="10">
                  <c:v>2.2684381891472864E-2</c:v>
                </c:pt>
                <c:pt idx="11">
                  <c:v>2.2622820093023254E-2</c:v>
                </c:pt>
                <c:pt idx="12">
                  <c:v>2.256125829457364E-2</c:v>
                </c:pt>
                <c:pt idx="13">
                  <c:v>2.2499910728682168E-2</c:v>
                </c:pt>
                <c:pt idx="14">
                  <c:v>2.2438563162790696E-2</c:v>
                </c:pt>
                <c:pt idx="15">
                  <c:v>2.2437139839323446E-2</c:v>
                </c:pt>
                <c:pt idx="16">
                  <c:v>2.2435716515856199E-2</c:v>
                </c:pt>
                <c:pt idx="17">
                  <c:v>2.2434293192388946E-2</c:v>
                </c:pt>
                <c:pt idx="18">
                  <c:v>2.2432869868921769E-2</c:v>
                </c:pt>
                <c:pt idx="19">
                  <c:v>2.2434874266384752E-2</c:v>
                </c:pt>
                <c:pt idx="20">
                  <c:v>2.2436878663847734E-2</c:v>
                </c:pt>
                <c:pt idx="21">
                  <c:v>2.2447880828752577E-2</c:v>
                </c:pt>
                <c:pt idx="22">
                  <c:v>2.2458882993657493E-2</c:v>
                </c:pt>
                <c:pt idx="23">
                  <c:v>2.2469885158562335E-2</c:v>
                </c:pt>
                <c:pt idx="24">
                  <c:v>2.2480887323467178E-2</c:v>
                </c:pt>
                <c:pt idx="25">
                  <c:v>2.2491675255813953E-2</c:v>
                </c:pt>
                <c:pt idx="26">
                  <c:v>2.3001372279069766E-2</c:v>
                </c:pt>
                <c:pt idx="27">
                  <c:v>2.3456868465116278E-2</c:v>
                </c:pt>
                <c:pt idx="28">
                  <c:v>2.3912364651162789E-2</c:v>
                </c:pt>
                <c:pt idx="29">
                  <c:v>2.4369360465116278E-2</c:v>
                </c:pt>
                <c:pt idx="30">
                  <c:v>2.4826356279069768E-2</c:v>
                </c:pt>
                <c:pt idx="31">
                  <c:v>2.5554356279069768E-2</c:v>
                </c:pt>
                <c:pt idx="32">
                  <c:v>2.6282356279069767E-2</c:v>
                </c:pt>
                <c:pt idx="33">
                  <c:v>2.7010356279069767E-2</c:v>
                </c:pt>
                <c:pt idx="34">
                  <c:v>2.7738356279069766E-2</c:v>
                </c:pt>
                <c:pt idx="35">
                  <c:v>2.8463999720930236E-2</c:v>
                </c:pt>
                <c:pt idx="36">
                  <c:v>2.8697097708245217E-2</c:v>
                </c:pt>
                <c:pt idx="37">
                  <c:v>2.892569681183927E-2</c:v>
                </c:pt>
                <c:pt idx="38">
                  <c:v>2.9154295915433396E-2</c:v>
                </c:pt>
                <c:pt idx="39">
                  <c:v>2.9472229995771638E-2</c:v>
                </c:pt>
                <c:pt idx="40">
                  <c:v>2.9790164076109876E-2</c:v>
                </c:pt>
                <c:pt idx="41">
                  <c:v>3.0270700668076092E-2</c:v>
                </c:pt>
                <c:pt idx="42">
                  <c:v>3.0751237260042245E-2</c:v>
                </c:pt>
                <c:pt idx="43">
                  <c:v>3.1231773852008392E-2</c:v>
                </c:pt>
                <c:pt idx="44">
                  <c:v>3.1712310443974608E-2</c:v>
                </c:pt>
                <c:pt idx="45">
                  <c:v>3.2261829919661686E-2</c:v>
                </c:pt>
                <c:pt idx="46">
                  <c:v>3.2811349395348834E-2</c:v>
                </c:pt>
                <c:pt idx="47">
                  <c:v>3.3241260093023146E-2</c:v>
                </c:pt>
                <c:pt idx="48">
                  <c:v>3.3671170790697674E-2</c:v>
                </c:pt>
                <c:pt idx="49">
                  <c:v>3.4126789395348835E-2</c:v>
                </c:pt>
                <c:pt idx="50">
                  <c:v>3.4582407999999995E-2</c:v>
                </c:pt>
                <c:pt idx="51">
                  <c:v>3.5241975999999994E-2</c:v>
                </c:pt>
                <c:pt idx="52">
                  <c:v>3.5901543999999994E-2</c:v>
                </c:pt>
                <c:pt idx="53">
                  <c:v>3.5938151720930234E-2</c:v>
                </c:pt>
                <c:pt idx="54">
                  <c:v>3.597475944186046E-2</c:v>
                </c:pt>
                <c:pt idx="55">
                  <c:v>3.5970020279069766E-2</c:v>
                </c:pt>
                <c:pt idx="56">
                  <c:v>3.5965281116279071E-2</c:v>
                </c:pt>
                <c:pt idx="57">
                  <c:v>3.5860281116279064E-2</c:v>
                </c:pt>
                <c:pt idx="58">
                  <c:v>3.575528111627907E-2</c:v>
                </c:pt>
                <c:pt idx="59">
                  <c:v>3.5557589217758978E-2</c:v>
                </c:pt>
                <c:pt idx="60">
                  <c:v>3.5359897319238887E-2</c:v>
                </c:pt>
                <c:pt idx="61">
                  <c:v>3.5011599932346704E-2</c:v>
                </c:pt>
                <c:pt idx="62">
                  <c:v>3.4663302545454522E-2</c:v>
                </c:pt>
                <c:pt idx="63">
                  <c:v>3.4267873995771636E-2</c:v>
                </c:pt>
                <c:pt idx="64">
                  <c:v>3.387244544608875E-2</c:v>
                </c:pt>
                <c:pt idx="65">
                  <c:v>3.3476159966173313E-2</c:v>
                </c:pt>
                <c:pt idx="66">
                  <c:v>3.3079874486257876E-2</c:v>
                </c:pt>
                <c:pt idx="67">
                  <c:v>3.2682732076109874E-2</c:v>
                </c:pt>
                <c:pt idx="68">
                  <c:v>3.2285589665961879E-2</c:v>
                </c:pt>
                <c:pt idx="69">
                  <c:v>3.1887161860465113E-2</c:v>
                </c:pt>
                <c:pt idx="70">
                  <c:v>3.149987041860465E-2</c:v>
                </c:pt>
                <c:pt idx="71">
                  <c:v>3.1112578976744187E-2</c:v>
                </c:pt>
                <c:pt idx="72">
                  <c:v>3.0725287534883718E-2</c:v>
                </c:pt>
                <c:pt idx="73">
                  <c:v>3.0337996093023255E-2</c:v>
                </c:pt>
                <c:pt idx="74">
                  <c:v>2.9950704651162792E-2</c:v>
                </c:pt>
                <c:pt idx="75">
                  <c:v>2.9563413209302322E-2</c:v>
                </c:pt>
                <c:pt idx="76">
                  <c:v>2.9176121767441856E-2</c:v>
                </c:pt>
                <c:pt idx="77">
                  <c:v>2.8792472279069656E-2</c:v>
                </c:pt>
                <c:pt idx="78">
                  <c:v>2.8408822790697674E-2</c:v>
                </c:pt>
                <c:pt idx="79">
                  <c:v>2.8075517953488369E-2</c:v>
                </c:pt>
                <c:pt idx="80">
                  <c:v>2.7742213116279071E-2</c:v>
                </c:pt>
                <c:pt idx="81">
                  <c:v>2.7408908279069766E-2</c:v>
                </c:pt>
                <c:pt idx="82">
                  <c:v>2.7090411134168123E-2</c:v>
                </c:pt>
                <c:pt idx="83">
                  <c:v>2.6771913989266476E-2</c:v>
                </c:pt>
                <c:pt idx="84">
                  <c:v>2.6453416844364908E-2</c:v>
                </c:pt>
                <c:pt idx="85">
                  <c:v>2.6134919699463268E-2</c:v>
                </c:pt>
                <c:pt idx="86">
                  <c:v>2.5816422554561694E-2</c:v>
                </c:pt>
                <c:pt idx="87">
                  <c:v>2.5518277502683297E-2</c:v>
                </c:pt>
                <c:pt idx="88">
                  <c:v>2.522013245080499E-2</c:v>
                </c:pt>
                <c:pt idx="89">
                  <c:v>2.494640991055451E-2</c:v>
                </c:pt>
                <c:pt idx="90">
                  <c:v>2.4672687370304102E-2</c:v>
                </c:pt>
                <c:pt idx="91">
                  <c:v>2.4398964830053622E-2</c:v>
                </c:pt>
                <c:pt idx="92">
                  <c:v>2.4125242289803214E-2</c:v>
                </c:pt>
                <c:pt idx="93">
                  <c:v>2.3851519749552734E-2</c:v>
                </c:pt>
                <c:pt idx="94">
                  <c:v>2.3577797209302323E-2</c:v>
                </c:pt>
                <c:pt idx="95">
                  <c:v>2.3351902976744186E-2</c:v>
                </c:pt>
                <c:pt idx="96">
                  <c:v>2.3126008744186046E-2</c:v>
                </c:pt>
                <c:pt idx="97">
                  <c:v>2.2928178976744186E-2</c:v>
                </c:pt>
                <c:pt idx="98">
                  <c:v>2.2730349209302322E-2</c:v>
                </c:pt>
                <c:pt idx="99">
                  <c:v>2.2532305209302324E-2</c:v>
                </c:pt>
                <c:pt idx="100">
                  <c:v>2.2334261209302327E-2</c:v>
                </c:pt>
                <c:pt idx="101">
                  <c:v>2.2150999255813951E-2</c:v>
                </c:pt>
                <c:pt idx="102">
                  <c:v>2.1967737302325579E-2</c:v>
                </c:pt>
                <c:pt idx="103">
                  <c:v>2.1844031999999999E-2</c:v>
                </c:pt>
                <c:pt idx="104">
                  <c:v>2.1720326697674416E-2</c:v>
                </c:pt>
                <c:pt idx="105">
                  <c:v>2.1596407162790696E-2</c:v>
                </c:pt>
                <c:pt idx="106">
                  <c:v>2.1472487627906975E-2</c:v>
                </c:pt>
                <c:pt idx="107">
                  <c:v>2.1396282325581363E-2</c:v>
                </c:pt>
                <c:pt idx="108">
                  <c:v>2.1320077023255751E-2</c:v>
                </c:pt>
                <c:pt idx="109">
                  <c:v>2.1245585581395325E-2</c:v>
                </c:pt>
                <c:pt idx="110">
                  <c:v>2.117109413953483E-2</c:v>
                </c:pt>
                <c:pt idx="111">
                  <c:v>2.1103029674418593E-2</c:v>
                </c:pt>
                <c:pt idx="112">
                  <c:v>2.1034965209302283E-2</c:v>
                </c:pt>
                <c:pt idx="113">
                  <c:v>2.0966900744186043E-2</c:v>
                </c:pt>
                <c:pt idx="114">
                  <c:v>2.1018836279069756E-2</c:v>
                </c:pt>
                <c:pt idx="115">
                  <c:v>2.1070557581395328E-2</c:v>
                </c:pt>
                <c:pt idx="116">
                  <c:v>2.1122278883720896E-2</c:v>
                </c:pt>
                <c:pt idx="117">
                  <c:v>2.117421441860461E-2</c:v>
                </c:pt>
                <c:pt idx="118">
                  <c:v>2.1226149953488323E-2</c:v>
                </c:pt>
                <c:pt idx="119">
                  <c:v>2.129372446511622E-2</c:v>
                </c:pt>
                <c:pt idx="120">
                  <c:v>2.1361298976744186E-2</c:v>
                </c:pt>
                <c:pt idx="121">
                  <c:v>2.1947365123434676E-2</c:v>
                </c:pt>
                <c:pt idx="122">
                  <c:v>2.2533431270125168E-2</c:v>
                </c:pt>
                <c:pt idx="123">
                  <c:v>2.3119711649373868E-2</c:v>
                </c:pt>
                <c:pt idx="124">
                  <c:v>2.3705992028622502E-2</c:v>
                </c:pt>
                <c:pt idx="125">
                  <c:v>2.4292058175312992E-2</c:v>
                </c:pt>
                <c:pt idx="126">
                  <c:v>2.4878124322003554E-2</c:v>
                </c:pt>
                <c:pt idx="127">
                  <c:v>2.5464404701252188E-2</c:v>
                </c:pt>
                <c:pt idx="128">
                  <c:v>2.6050685080500888E-2</c:v>
                </c:pt>
                <c:pt idx="129">
                  <c:v>2.663675122719138E-2</c:v>
                </c:pt>
                <c:pt idx="130">
                  <c:v>2.722281737388187E-2</c:v>
                </c:pt>
                <c:pt idx="131">
                  <c:v>2.7809097753130573E-2</c:v>
                </c:pt>
                <c:pt idx="132">
                  <c:v>2.8395378132379204E-2</c:v>
                </c:pt>
                <c:pt idx="133">
                  <c:v>2.8981444279069755E-2</c:v>
                </c:pt>
                <c:pt idx="134">
                  <c:v>2.9375587348837197E-2</c:v>
                </c:pt>
                <c:pt idx="135">
                  <c:v>2.9769944651162773E-2</c:v>
                </c:pt>
                <c:pt idx="136">
                  <c:v>3.0164301953488341E-2</c:v>
                </c:pt>
                <c:pt idx="137">
                  <c:v>3.0558445023255772E-2</c:v>
                </c:pt>
                <c:pt idx="138">
                  <c:v>3.09525880930232E-2</c:v>
                </c:pt>
                <c:pt idx="139">
                  <c:v>3.1346945395348776E-2</c:v>
                </c:pt>
                <c:pt idx="140">
                  <c:v>3.1741302697674417E-2</c:v>
                </c:pt>
                <c:pt idx="141">
                  <c:v>3.2135445767441845E-2</c:v>
                </c:pt>
                <c:pt idx="142">
                  <c:v>3.2529588837209279E-2</c:v>
                </c:pt>
                <c:pt idx="143">
                  <c:v>3.2923303441860438E-2</c:v>
                </c:pt>
                <c:pt idx="144">
                  <c:v>3.331701804651159E-2</c:v>
                </c:pt>
                <c:pt idx="145">
                  <c:v>3.371094688372088E-2</c:v>
                </c:pt>
                <c:pt idx="146">
                  <c:v>3.410487572093017E-2</c:v>
                </c:pt>
                <c:pt idx="147">
                  <c:v>3.4498590325581391E-2</c:v>
                </c:pt>
                <c:pt idx="148">
                  <c:v>3.4688638263565864E-2</c:v>
                </c:pt>
                <c:pt idx="149">
                  <c:v>3.4878900434108483E-2</c:v>
                </c:pt>
                <c:pt idx="150">
                  <c:v>3.5069162604651163E-2</c:v>
                </c:pt>
                <c:pt idx="151">
                  <c:v>3.525921054263563E-2</c:v>
                </c:pt>
                <c:pt idx="152">
                  <c:v>3.5449258480620104E-2</c:v>
                </c:pt>
                <c:pt idx="153">
                  <c:v>3.5639520651162791E-2</c:v>
                </c:pt>
                <c:pt idx="154">
                  <c:v>3.5829782821705403E-2</c:v>
                </c:pt>
                <c:pt idx="155">
                  <c:v>3.6019830759689869E-2</c:v>
                </c:pt>
                <c:pt idx="156">
                  <c:v>3.620987869767435E-2</c:v>
                </c:pt>
                <c:pt idx="157">
                  <c:v>3.6410852496124003E-2</c:v>
                </c:pt>
                <c:pt idx="158">
                  <c:v>3.6611826294573595E-2</c:v>
                </c:pt>
                <c:pt idx="159">
                  <c:v>3.6813228558139462E-2</c:v>
                </c:pt>
                <c:pt idx="160">
                  <c:v>3.7014630821705405E-2</c:v>
                </c:pt>
                <c:pt idx="161">
                  <c:v>3.7216033085271272E-2</c:v>
                </c:pt>
                <c:pt idx="162">
                  <c:v>3.7417435348837208E-2</c:v>
                </c:pt>
                <c:pt idx="163">
                  <c:v>3.7791290046511626E-2</c:v>
                </c:pt>
                <c:pt idx="164">
                  <c:v>3.8165144744186044E-2</c:v>
                </c:pt>
                <c:pt idx="165">
                  <c:v>3.85392136744186E-2</c:v>
                </c:pt>
                <c:pt idx="166">
                  <c:v>3.8913282604651094E-2</c:v>
                </c:pt>
                <c:pt idx="167">
                  <c:v>3.9287351534883636E-2</c:v>
                </c:pt>
                <c:pt idx="168">
                  <c:v>3.9661420465116205E-2</c:v>
                </c:pt>
                <c:pt idx="169">
                  <c:v>4.0047057953488285E-2</c:v>
                </c:pt>
                <c:pt idx="170">
                  <c:v>4.0432695441860463E-2</c:v>
                </c:pt>
                <c:pt idx="171">
                  <c:v>4.0818761395348763E-2</c:v>
                </c:pt>
                <c:pt idx="172">
                  <c:v>4.1204827348837209E-2</c:v>
                </c:pt>
                <c:pt idx="173">
                  <c:v>4.1590893302325585E-2</c:v>
                </c:pt>
                <c:pt idx="174">
                  <c:v>4.1976959255813948E-2</c:v>
                </c:pt>
                <c:pt idx="175">
                  <c:v>4.2363025209302324E-2</c:v>
                </c:pt>
                <c:pt idx="176">
                  <c:v>4.2749091162790694E-2</c:v>
                </c:pt>
                <c:pt idx="177">
                  <c:v>4.313515711627907E-2</c:v>
                </c:pt>
                <c:pt idx="178">
                  <c:v>4.3607848069767439E-2</c:v>
                </c:pt>
                <c:pt idx="179">
                  <c:v>4.4080539023255816E-2</c:v>
                </c:pt>
                <c:pt idx="180">
                  <c:v>4.4553229976744185E-2</c:v>
                </c:pt>
                <c:pt idx="181">
                  <c:v>4.5022064744186047E-2</c:v>
                </c:pt>
                <c:pt idx="182">
                  <c:v>4.5490899511627901E-2</c:v>
                </c:pt>
                <c:pt idx="183">
                  <c:v>4.5959520046511625E-2</c:v>
                </c:pt>
                <c:pt idx="184">
                  <c:v>4.6428140581395348E-2</c:v>
                </c:pt>
                <c:pt idx="185">
                  <c:v>4.6896975348837203E-2</c:v>
                </c:pt>
                <c:pt idx="186">
                  <c:v>4.7365810116279071E-2</c:v>
                </c:pt>
                <c:pt idx="187">
                  <c:v>4.7834430651162788E-2</c:v>
                </c:pt>
                <c:pt idx="188">
                  <c:v>4.8303051186046511E-2</c:v>
                </c:pt>
                <c:pt idx="189">
                  <c:v>4.8773171348837206E-2</c:v>
                </c:pt>
                <c:pt idx="190">
                  <c:v>4.9243291511627908E-2</c:v>
                </c:pt>
                <c:pt idx="191">
                  <c:v>4.9713411674418603E-2</c:v>
                </c:pt>
                <c:pt idx="192">
                  <c:v>5.0183531837209298E-2</c:v>
                </c:pt>
                <c:pt idx="193">
                  <c:v>5.0653652E-2</c:v>
                </c:pt>
                <c:pt idx="194">
                  <c:v>5.1290022162790695E-2</c:v>
                </c:pt>
                <c:pt idx="195">
                  <c:v>5.192639232558139E-2</c:v>
                </c:pt>
                <c:pt idx="196">
                  <c:v>5.2562762488372092E-2</c:v>
                </c:pt>
                <c:pt idx="197">
                  <c:v>5.3199132651162773E-2</c:v>
                </c:pt>
                <c:pt idx="198">
                  <c:v>5.3835502813953481E-2</c:v>
                </c:pt>
                <c:pt idx="199">
                  <c:v>5.4472087209302321E-2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6D-4427-9FDD-B3CE55DD5649}"/>
            </c:ext>
          </c:extLst>
        </c:ser>
        <c:ser>
          <c:idx val="2"/>
          <c:order val="3"/>
          <c:tx>
            <c:strRef>
              <c:f>muscle_cal!$R$1</c:f>
              <c:strCache>
                <c:ptCount val="1"/>
                <c:pt idx="0">
                  <c:v>fblood=4%, α = 100%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muscle_cal!$R$2:$R$201</c:f>
              <c:numCache>
                <c:formatCode>General</c:formatCode>
                <c:ptCount val="200"/>
                <c:pt idx="0">
                  <c:v>6.6724108527131773E-2</c:v>
                </c:pt>
                <c:pt idx="1">
                  <c:v>6.7269240310077513E-2</c:v>
                </c:pt>
                <c:pt idx="2">
                  <c:v>6.7814372093023254E-2</c:v>
                </c:pt>
                <c:pt idx="3">
                  <c:v>6.8412003875968991E-2</c:v>
                </c:pt>
                <c:pt idx="4">
                  <c:v>6.9009635658914728E-2</c:v>
                </c:pt>
                <c:pt idx="5">
                  <c:v>6.9692960465116263E-2</c:v>
                </c:pt>
                <c:pt idx="6">
                  <c:v>7.0376285271317826E-2</c:v>
                </c:pt>
                <c:pt idx="7">
                  <c:v>7.1145303100775187E-2</c:v>
                </c:pt>
                <c:pt idx="8">
                  <c:v>7.1914320930232561E-2</c:v>
                </c:pt>
                <c:pt idx="9">
                  <c:v>7.2683338759689908E-2</c:v>
                </c:pt>
                <c:pt idx="10">
                  <c:v>7.3452356589147283E-2</c:v>
                </c:pt>
                <c:pt idx="11">
                  <c:v>7.4221374418604658E-2</c:v>
                </c:pt>
                <c:pt idx="12">
                  <c:v>7.4990392248062004E-2</c:v>
                </c:pt>
                <c:pt idx="13">
                  <c:v>7.5759410077519365E-2</c:v>
                </c:pt>
                <c:pt idx="14">
                  <c:v>7.652842790697674E-2</c:v>
                </c:pt>
                <c:pt idx="15">
                  <c:v>7.7485909513742054E-2</c:v>
                </c:pt>
                <c:pt idx="16">
                  <c:v>7.8443391120507355E-2</c:v>
                </c:pt>
                <c:pt idx="17">
                  <c:v>7.9529412262156388E-2</c:v>
                </c:pt>
                <c:pt idx="18">
                  <c:v>8.0615433403805475E-2</c:v>
                </c:pt>
                <c:pt idx="19">
                  <c:v>8.1701454545454522E-2</c:v>
                </c:pt>
                <c:pt idx="20">
                  <c:v>8.278747568710354E-2</c:v>
                </c:pt>
                <c:pt idx="21">
                  <c:v>8.3873496828752572E-2</c:v>
                </c:pt>
                <c:pt idx="22">
                  <c:v>8.4959517970401674E-2</c:v>
                </c:pt>
                <c:pt idx="23">
                  <c:v>8.6045539112050706E-2</c:v>
                </c:pt>
                <c:pt idx="24">
                  <c:v>8.7131560253699739E-2</c:v>
                </c:pt>
                <c:pt idx="25">
                  <c:v>8.8260427906976732E-2</c:v>
                </c:pt>
                <c:pt idx="26">
                  <c:v>8.988820465116279E-2</c:v>
                </c:pt>
                <c:pt idx="27">
                  <c:v>9.1558827906976517E-2</c:v>
                </c:pt>
                <c:pt idx="28">
                  <c:v>9.3229451162790702E-2</c:v>
                </c:pt>
                <c:pt idx="29">
                  <c:v>9.4900074418604652E-2</c:v>
                </c:pt>
                <c:pt idx="30">
                  <c:v>9.6570697674418601E-2</c:v>
                </c:pt>
                <c:pt idx="31">
                  <c:v>9.8241320930232551E-2</c:v>
                </c:pt>
                <c:pt idx="32">
                  <c:v>9.9911944186046514E-2</c:v>
                </c:pt>
                <c:pt idx="33">
                  <c:v>0.10158256744186046</c:v>
                </c:pt>
                <c:pt idx="34">
                  <c:v>0.10325319069767443</c:v>
                </c:pt>
                <c:pt idx="35">
                  <c:v>0.10518089302325581</c:v>
                </c:pt>
                <c:pt idx="36">
                  <c:v>0.10661604989429173</c:v>
                </c:pt>
                <c:pt idx="37">
                  <c:v>0.10830828583509509</c:v>
                </c:pt>
                <c:pt idx="38">
                  <c:v>0.1100005217758985</c:v>
                </c:pt>
                <c:pt idx="39">
                  <c:v>0.11169275771670187</c:v>
                </c:pt>
                <c:pt idx="40">
                  <c:v>0.11338499365750521</c:v>
                </c:pt>
                <c:pt idx="41">
                  <c:v>0.11507722959830864</c:v>
                </c:pt>
                <c:pt idx="42">
                  <c:v>0.11676946553911201</c:v>
                </c:pt>
                <c:pt idx="43">
                  <c:v>0.11846170147991536</c:v>
                </c:pt>
                <c:pt idx="44">
                  <c:v>0.1201539374207188</c:v>
                </c:pt>
                <c:pt idx="45">
                  <c:v>0.12193186638477796</c:v>
                </c:pt>
                <c:pt idx="46">
                  <c:v>0.12370979534883721</c:v>
                </c:pt>
                <c:pt idx="47">
                  <c:v>0.12540796279069769</c:v>
                </c:pt>
                <c:pt idx="48">
                  <c:v>0.12710613023255815</c:v>
                </c:pt>
                <c:pt idx="49">
                  <c:v>0.12880429767441859</c:v>
                </c:pt>
                <c:pt idx="50">
                  <c:v>0.13050246511627908</c:v>
                </c:pt>
                <c:pt idx="51">
                  <c:v>0.13220063255813955</c:v>
                </c:pt>
                <c:pt idx="52">
                  <c:v>0.13389880000000001</c:v>
                </c:pt>
                <c:pt idx="53">
                  <c:v>0.13542196744186047</c:v>
                </c:pt>
                <c:pt idx="54">
                  <c:v>0.13694513488372093</c:v>
                </c:pt>
                <c:pt idx="55">
                  <c:v>0.13829691627906976</c:v>
                </c:pt>
                <c:pt idx="56">
                  <c:v>0.13964869767441859</c:v>
                </c:pt>
                <c:pt idx="57">
                  <c:v>0.1408290930232558</c:v>
                </c:pt>
                <c:pt idx="58">
                  <c:v>0.14200948837209301</c:v>
                </c:pt>
                <c:pt idx="59">
                  <c:v>0.14316124735729385</c:v>
                </c:pt>
                <c:pt idx="60">
                  <c:v>0.14431300634249472</c:v>
                </c:pt>
                <c:pt idx="61">
                  <c:v>0.14546476532769553</c:v>
                </c:pt>
                <c:pt idx="62">
                  <c:v>0.1466165243128964</c:v>
                </c:pt>
                <c:pt idx="63">
                  <c:v>0.14776828329809721</c:v>
                </c:pt>
                <c:pt idx="64">
                  <c:v>0.14892004228329803</c:v>
                </c:pt>
                <c:pt idx="65">
                  <c:v>0.15015749429175471</c:v>
                </c:pt>
                <c:pt idx="66">
                  <c:v>0.15139494630021136</c:v>
                </c:pt>
                <c:pt idx="67">
                  <c:v>0.1527180913319236</c:v>
                </c:pt>
                <c:pt idx="68">
                  <c:v>0.15404123636363631</c:v>
                </c:pt>
                <c:pt idx="69">
                  <c:v>0.15536438139534883</c:v>
                </c:pt>
                <c:pt idx="70">
                  <c:v>0.15669866279069766</c:v>
                </c:pt>
                <c:pt idx="71">
                  <c:v>0.15803294418604652</c:v>
                </c:pt>
                <c:pt idx="72">
                  <c:v>0.15936722558139535</c:v>
                </c:pt>
                <c:pt idx="73">
                  <c:v>0.16070150697674421</c:v>
                </c:pt>
                <c:pt idx="74">
                  <c:v>0.16203578837209304</c:v>
                </c:pt>
                <c:pt idx="75">
                  <c:v>0.16319868372093022</c:v>
                </c:pt>
                <c:pt idx="76">
                  <c:v>0.16436157906976745</c:v>
                </c:pt>
                <c:pt idx="77">
                  <c:v>0.165353088372093</c:v>
                </c:pt>
                <c:pt idx="78">
                  <c:v>0.16634459767441859</c:v>
                </c:pt>
                <c:pt idx="79">
                  <c:v>0.16733610697674417</c:v>
                </c:pt>
                <c:pt idx="80">
                  <c:v>0.16832761627906975</c:v>
                </c:pt>
                <c:pt idx="81">
                  <c:v>0.16931912558139536</c:v>
                </c:pt>
                <c:pt idx="82">
                  <c:v>0.17032544257602858</c:v>
                </c:pt>
                <c:pt idx="83">
                  <c:v>0.1713317595706616</c:v>
                </c:pt>
                <c:pt idx="84">
                  <c:v>0.17233807656529512</c:v>
                </c:pt>
                <c:pt idx="85">
                  <c:v>0.17321585402504466</c:v>
                </c:pt>
                <c:pt idx="86">
                  <c:v>0.17409363148479423</c:v>
                </c:pt>
                <c:pt idx="87">
                  <c:v>0.17484286940966007</c:v>
                </c:pt>
                <c:pt idx="88">
                  <c:v>0.1755921073345259</c:v>
                </c:pt>
                <c:pt idx="89">
                  <c:v>0.17634134525939171</c:v>
                </c:pt>
                <c:pt idx="90">
                  <c:v>0.17709058318425758</c:v>
                </c:pt>
                <c:pt idx="91">
                  <c:v>0.17783982110912341</c:v>
                </c:pt>
                <c:pt idx="92">
                  <c:v>0.17858905903398925</c:v>
                </c:pt>
                <c:pt idx="93">
                  <c:v>0.17933829695885506</c:v>
                </c:pt>
                <c:pt idx="94">
                  <c:v>0.1800875348837209</c:v>
                </c:pt>
                <c:pt idx="95">
                  <c:v>0.18154250930232557</c:v>
                </c:pt>
                <c:pt idx="96">
                  <c:v>0.18299748372093022</c:v>
                </c:pt>
                <c:pt idx="97">
                  <c:v>0.18513800232558139</c:v>
                </c:pt>
                <c:pt idx="98">
                  <c:v>0.18727852093023256</c:v>
                </c:pt>
                <c:pt idx="99">
                  <c:v>0.18813364418604653</c:v>
                </c:pt>
                <c:pt idx="100">
                  <c:v>0.18898876744186044</c:v>
                </c:pt>
                <c:pt idx="101">
                  <c:v>0.19018666279069765</c:v>
                </c:pt>
                <c:pt idx="102">
                  <c:v>0.19138455813953487</c:v>
                </c:pt>
                <c:pt idx="103">
                  <c:v>0.19215398837209299</c:v>
                </c:pt>
                <c:pt idx="104">
                  <c:v>0.19292341860465118</c:v>
                </c:pt>
                <c:pt idx="105">
                  <c:v>0.19369284883720927</c:v>
                </c:pt>
                <c:pt idx="106">
                  <c:v>0.19446227906976743</c:v>
                </c:pt>
                <c:pt idx="107">
                  <c:v>0.19570767441860459</c:v>
                </c:pt>
                <c:pt idx="108">
                  <c:v>0.19695306976744181</c:v>
                </c:pt>
                <c:pt idx="109">
                  <c:v>0.19776999999999997</c:v>
                </c:pt>
                <c:pt idx="110">
                  <c:v>0.19858693023255808</c:v>
                </c:pt>
                <c:pt idx="111">
                  <c:v>0.19940386046511627</c:v>
                </c:pt>
                <c:pt idx="112">
                  <c:v>0.20022079069767437</c:v>
                </c:pt>
                <c:pt idx="113">
                  <c:v>0.20103772093023253</c:v>
                </c:pt>
                <c:pt idx="114">
                  <c:v>0.2019746511627907</c:v>
                </c:pt>
                <c:pt idx="115">
                  <c:v>0.20282588837209301</c:v>
                </c:pt>
                <c:pt idx="116">
                  <c:v>0.20367712558139531</c:v>
                </c:pt>
                <c:pt idx="117">
                  <c:v>0.20529959999999994</c:v>
                </c:pt>
                <c:pt idx="118">
                  <c:v>0.20692207441860461</c:v>
                </c:pt>
                <c:pt idx="119">
                  <c:v>0.20854454883720924</c:v>
                </c:pt>
                <c:pt idx="120">
                  <c:v>0.21016702325581396</c:v>
                </c:pt>
                <c:pt idx="121">
                  <c:v>0.21229642075134164</c:v>
                </c:pt>
                <c:pt idx="122">
                  <c:v>0.21442581824686938</c:v>
                </c:pt>
                <c:pt idx="123">
                  <c:v>0.21655521574239692</c:v>
                </c:pt>
                <c:pt idx="124">
                  <c:v>0.21868461323792479</c:v>
                </c:pt>
                <c:pt idx="125">
                  <c:v>0.22051408515205695</c:v>
                </c:pt>
                <c:pt idx="126">
                  <c:v>0.22234355706618958</c:v>
                </c:pt>
                <c:pt idx="127">
                  <c:v>0.22387310339892658</c:v>
                </c:pt>
                <c:pt idx="128">
                  <c:v>0.22540264973166368</c:v>
                </c:pt>
                <c:pt idx="129">
                  <c:v>0.22693219606440071</c:v>
                </c:pt>
                <c:pt idx="130">
                  <c:v>0.22846174239713768</c:v>
                </c:pt>
                <c:pt idx="131">
                  <c:v>0.22999128872987476</c:v>
                </c:pt>
                <c:pt idx="132">
                  <c:v>0.23152083506261173</c:v>
                </c:pt>
                <c:pt idx="133">
                  <c:v>0.23305038139534884</c:v>
                </c:pt>
                <c:pt idx="134">
                  <c:v>0.23438800465116277</c:v>
                </c:pt>
                <c:pt idx="135">
                  <c:v>0.23581132093023252</c:v>
                </c:pt>
                <c:pt idx="136">
                  <c:v>0.23723463720930227</c:v>
                </c:pt>
                <c:pt idx="137">
                  <c:v>0.23874364651162788</c:v>
                </c:pt>
                <c:pt idx="138">
                  <c:v>0.24025265581395344</c:v>
                </c:pt>
                <c:pt idx="139">
                  <c:v>0.241761665116279</c:v>
                </c:pt>
                <c:pt idx="140">
                  <c:v>0.24327067441860462</c:v>
                </c:pt>
                <c:pt idx="141">
                  <c:v>0.24477968372093023</c:v>
                </c:pt>
                <c:pt idx="142">
                  <c:v>0.24628869302325582</c:v>
                </c:pt>
                <c:pt idx="143">
                  <c:v>0.24779770232558135</c:v>
                </c:pt>
                <c:pt idx="144">
                  <c:v>0.24930671162790691</c:v>
                </c:pt>
                <c:pt idx="145">
                  <c:v>0.25047294883720927</c:v>
                </c:pt>
                <c:pt idx="146">
                  <c:v>0.25163918604651159</c:v>
                </c:pt>
                <c:pt idx="147">
                  <c:v>0.25246265116279071</c:v>
                </c:pt>
                <c:pt idx="148">
                  <c:v>0.25308244961240306</c:v>
                </c:pt>
                <c:pt idx="149">
                  <c:v>0.25370224806201547</c:v>
                </c:pt>
                <c:pt idx="150">
                  <c:v>0.25432204651162793</c:v>
                </c:pt>
                <c:pt idx="151">
                  <c:v>0.25494184496124028</c:v>
                </c:pt>
                <c:pt idx="152">
                  <c:v>0.25556164341085269</c:v>
                </c:pt>
                <c:pt idx="153">
                  <c:v>0.2561814418604651</c:v>
                </c:pt>
                <c:pt idx="154">
                  <c:v>0.25680124031007745</c:v>
                </c:pt>
                <c:pt idx="155">
                  <c:v>0.25772096434108521</c:v>
                </c:pt>
                <c:pt idx="156">
                  <c:v>0.25864068837209298</c:v>
                </c:pt>
                <c:pt idx="157">
                  <c:v>0.25986033798449609</c:v>
                </c:pt>
                <c:pt idx="158">
                  <c:v>0.26107998759689921</c:v>
                </c:pt>
                <c:pt idx="159">
                  <c:v>0.26229963720930222</c:v>
                </c:pt>
                <c:pt idx="160">
                  <c:v>0.26351928682170539</c:v>
                </c:pt>
                <c:pt idx="161">
                  <c:v>0.26473893643410845</c:v>
                </c:pt>
                <c:pt idx="162">
                  <c:v>0.26595858604651157</c:v>
                </c:pt>
                <c:pt idx="163">
                  <c:v>0.2673509023255814</c:v>
                </c:pt>
                <c:pt idx="164">
                  <c:v>0.26874321860465117</c:v>
                </c:pt>
                <c:pt idx="165">
                  <c:v>0.26987845581395348</c:v>
                </c:pt>
                <c:pt idx="166">
                  <c:v>0.27101369302325579</c:v>
                </c:pt>
                <c:pt idx="167">
                  <c:v>0.27189185116279063</c:v>
                </c:pt>
                <c:pt idx="168">
                  <c:v>0.27277000930232553</c:v>
                </c:pt>
                <c:pt idx="169">
                  <c:v>0.27364816744186038</c:v>
                </c:pt>
                <c:pt idx="170">
                  <c:v>0.27452632558139534</c:v>
                </c:pt>
                <c:pt idx="171">
                  <c:v>0.27540448372093018</c:v>
                </c:pt>
                <c:pt idx="172">
                  <c:v>0.27628264186046514</c:v>
                </c:pt>
                <c:pt idx="173">
                  <c:v>0.27716079999999788</c:v>
                </c:pt>
                <c:pt idx="174">
                  <c:v>0.27803895813953483</c:v>
                </c:pt>
                <c:pt idx="175">
                  <c:v>0.27895996279069557</c:v>
                </c:pt>
                <c:pt idx="176">
                  <c:v>0.27988096744186042</c:v>
                </c:pt>
                <c:pt idx="177">
                  <c:v>0.2808448186046511</c:v>
                </c:pt>
                <c:pt idx="178">
                  <c:v>0.28189529476744185</c:v>
                </c:pt>
                <c:pt idx="179">
                  <c:v>0.28294577093023254</c:v>
                </c:pt>
                <c:pt idx="180">
                  <c:v>0.28399624709302324</c:v>
                </c:pt>
                <c:pt idx="181">
                  <c:v>0.28504672325581393</c:v>
                </c:pt>
                <c:pt idx="182">
                  <c:v>0.28609719941860462</c:v>
                </c:pt>
                <c:pt idx="183">
                  <c:v>0.28714767558139537</c:v>
                </c:pt>
                <c:pt idx="184">
                  <c:v>0.28819815174418606</c:v>
                </c:pt>
                <c:pt idx="185">
                  <c:v>0.28916293488372091</c:v>
                </c:pt>
                <c:pt idx="186">
                  <c:v>0.29012771802325582</c:v>
                </c:pt>
                <c:pt idx="187">
                  <c:v>0.29100680813953489</c:v>
                </c:pt>
                <c:pt idx="188">
                  <c:v>0.29188589825581396</c:v>
                </c:pt>
                <c:pt idx="189">
                  <c:v>0.29276498837209303</c:v>
                </c:pt>
                <c:pt idx="190">
                  <c:v>0.2936440784883721</c:v>
                </c:pt>
                <c:pt idx="191">
                  <c:v>0.29452316860465116</c:v>
                </c:pt>
                <c:pt idx="192">
                  <c:v>0.29540225872093023</c:v>
                </c:pt>
                <c:pt idx="193">
                  <c:v>0.2962813488372093</c:v>
                </c:pt>
                <c:pt idx="194">
                  <c:v>0.2973266889534884</c:v>
                </c:pt>
                <c:pt idx="195">
                  <c:v>0.2983720290697674</c:v>
                </c:pt>
                <c:pt idx="196">
                  <c:v>0.2994173691860465</c:v>
                </c:pt>
                <c:pt idx="197">
                  <c:v>0.3004627093023256</c:v>
                </c:pt>
                <c:pt idx="198">
                  <c:v>0.3015080494186046</c:v>
                </c:pt>
                <c:pt idx="199">
                  <c:v>0.30255338953488375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6D-4427-9FDD-B3CE55DD5649}"/>
            </c:ext>
          </c:extLst>
        </c:ser>
        <c:ser>
          <c:idx val="5"/>
          <c:order val="4"/>
          <c:tx>
            <c:strRef>
              <c:f>muscle_cal!$AA$1</c:f>
              <c:strCache>
                <c:ptCount val="1"/>
                <c:pt idx="0">
                  <c:v>fblood=4%, α = 50%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muscle_cal!$AA$2:$AA$201</c:f>
              <c:numCache>
                <c:formatCode>General</c:formatCode>
                <c:ptCount val="200"/>
                <c:pt idx="0">
                  <c:v>0.22785698480620153</c:v>
                </c:pt>
                <c:pt idx="1">
                  <c:v>0.2253343063565881</c:v>
                </c:pt>
                <c:pt idx="2">
                  <c:v>0.22281162790697673</c:v>
                </c:pt>
                <c:pt idx="3">
                  <c:v>0.22034359178294574</c:v>
                </c:pt>
                <c:pt idx="4">
                  <c:v>0.21787555565891473</c:v>
                </c:pt>
                <c:pt idx="5">
                  <c:v>0.2154482237209302</c:v>
                </c:pt>
                <c:pt idx="6">
                  <c:v>0.21302089178294573</c:v>
                </c:pt>
                <c:pt idx="7">
                  <c:v>0.21076066124031007</c:v>
                </c:pt>
                <c:pt idx="8">
                  <c:v>0.2085004306976744</c:v>
                </c:pt>
                <c:pt idx="9">
                  <c:v>0.20666438062015505</c:v>
                </c:pt>
                <c:pt idx="10">
                  <c:v>0.20482833054263566</c:v>
                </c:pt>
                <c:pt idx="11">
                  <c:v>0.2029901381395349</c:v>
                </c:pt>
                <c:pt idx="12">
                  <c:v>0.20115194573643408</c:v>
                </c:pt>
                <c:pt idx="13">
                  <c:v>0.19931589565891475</c:v>
                </c:pt>
                <c:pt idx="14">
                  <c:v>0.19747984558139536</c:v>
                </c:pt>
                <c:pt idx="15">
                  <c:v>0.19576798951374205</c:v>
                </c:pt>
                <c:pt idx="16">
                  <c:v>0.19405613344608874</c:v>
                </c:pt>
                <c:pt idx="17">
                  <c:v>0.19240854714587732</c:v>
                </c:pt>
                <c:pt idx="18">
                  <c:v>0.19076096084566596</c:v>
                </c:pt>
                <c:pt idx="19">
                  <c:v>0.18914765175475681</c:v>
                </c:pt>
                <c:pt idx="20">
                  <c:v>0.18753434266384775</c:v>
                </c:pt>
                <c:pt idx="21">
                  <c:v>0.18601101124735725</c:v>
                </c:pt>
                <c:pt idx="22">
                  <c:v>0.18448767983086681</c:v>
                </c:pt>
                <c:pt idx="23">
                  <c:v>0.18296434841437625</c:v>
                </c:pt>
                <c:pt idx="24">
                  <c:v>0.18144101699788578</c:v>
                </c:pt>
                <c:pt idx="25">
                  <c:v>0.17993696651162791</c:v>
                </c:pt>
                <c:pt idx="26">
                  <c:v>0.17893182511627906</c:v>
                </c:pt>
                <c:pt idx="27">
                  <c:v>0.17740609860465109</c:v>
                </c:pt>
                <c:pt idx="28">
                  <c:v>0.17588037209302324</c:v>
                </c:pt>
                <c:pt idx="29">
                  <c:v>0.17436964186046508</c:v>
                </c:pt>
                <c:pt idx="30">
                  <c:v>0.17285891162790698</c:v>
                </c:pt>
                <c:pt idx="31">
                  <c:v>0.17405822325581394</c:v>
                </c:pt>
                <c:pt idx="32">
                  <c:v>0.17525753488372092</c:v>
                </c:pt>
                <c:pt idx="33">
                  <c:v>0.17645684651162791</c:v>
                </c:pt>
                <c:pt idx="34">
                  <c:v>0.17765615813953492</c:v>
                </c:pt>
                <c:pt idx="35">
                  <c:v>0.17896044372093026</c:v>
                </c:pt>
                <c:pt idx="36">
                  <c:v>0.17977218384778007</c:v>
                </c:pt>
                <c:pt idx="37">
                  <c:v>0.18066747467230435</c:v>
                </c:pt>
                <c:pt idx="38">
                  <c:v>0.18156276549682873</c:v>
                </c:pt>
                <c:pt idx="39">
                  <c:v>0.18335140608879491</c:v>
                </c:pt>
                <c:pt idx="40">
                  <c:v>0.18514004668076106</c:v>
                </c:pt>
                <c:pt idx="41">
                  <c:v>0.18855471238900634</c:v>
                </c:pt>
                <c:pt idx="42">
                  <c:v>0.19196937809725156</c:v>
                </c:pt>
                <c:pt idx="43">
                  <c:v>0.19538404380549676</c:v>
                </c:pt>
                <c:pt idx="44">
                  <c:v>0.19879870951374207</c:v>
                </c:pt>
                <c:pt idx="45">
                  <c:v>0.20294605057082449</c:v>
                </c:pt>
                <c:pt idx="46">
                  <c:v>0.20709339162790694</c:v>
                </c:pt>
                <c:pt idx="47">
                  <c:v>0.21157658232558033</c:v>
                </c:pt>
                <c:pt idx="48">
                  <c:v>0.2160597730232558</c:v>
                </c:pt>
                <c:pt idx="49">
                  <c:v>0.22080004279069765</c:v>
                </c:pt>
                <c:pt idx="50">
                  <c:v>0.2255403125581395</c:v>
                </c:pt>
                <c:pt idx="51">
                  <c:v>0.23232007627906978</c:v>
                </c:pt>
                <c:pt idx="52">
                  <c:v>0.23909983999999995</c:v>
                </c:pt>
                <c:pt idx="53">
                  <c:v>0.24122500093023255</c:v>
                </c:pt>
                <c:pt idx="54">
                  <c:v>0.2433501618604651</c:v>
                </c:pt>
                <c:pt idx="55">
                  <c:v>0.24497616093023253</c:v>
                </c:pt>
                <c:pt idx="56">
                  <c:v>0.24660215999999999</c:v>
                </c:pt>
                <c:pt idx="57">
                  <c:v>0.24713985767441859</c:v>
                </c:pt>
                <c:pt idx="58">
                  <c:v>0.24767755534883723</c:v>
                </c:pt>
                <c:pt idx="59">
                  <c:v>0.24754606131078222</c:v>
                </c:pt>
                <c:pt idx="60">
                  <c:v>0.24741456727272726</c:v>
                </c:pt>
                <c:pt idx="61">
                  <c:v>0.24577701835095137</c:v>
                </c:pt>
                <c:pt idx="62">
                  <c:v>0.24413946942917544</c:v>
                </c:pt>
                <c:pt idx="63">
                  <c:v>0.24203060887949254</c:v>
                </c:pt>
                <c:pt idx="64">
                  <c:v>0.23992174832980967</c:v>
                </c:pt>
                <c:pt idx="65">
                  <c:v>0.23784716498942912</c:v>
                </c:pt>
                <c:pt idx="66">
                  <c:v>0.23577258164904855</c:v>
                </c:pt>
                <c:pt idx="67">
                  <c:v>0.23373227551797024</c:v>
                </c:pt>
                <c:pt idx="68">
                  <c:v>0.2316919693868921</c:v>
                </c:pt>
                <c:pt idx="69">
                  <c:v>0.22963880930232558</c:v>
                </c:pt>
                <c:pt idx="70">
                  <c:v>0.22759678558139537</c:v>
                </c:pt>
                <c:pt idx="71">
                  <c:v>0.22555476186046511</c:v>
                </c:pt>
                <c:pt idx="72">
                  <c:v>0.22351273813953487</c:v>
                </c:pt>
                <c:pt idx="73">
                  <c:v>0.22147071441860464</c:v>
                </c:pt>
                <c:pt idx="74">
                  <c:v>0.21942869069767446</c:v>
                </c:pt>
                <c:pt idx="75">
                  <c:v>0.21730097395348835</c:v>
                </c:pt>
                <c:pt idx="76">
                  <c:v>0.2151732572093023</c:v>
                </c:pt>
                <c:pt idx="77">
                  <c:v>0.21299626697674309</c:v>
                </c:pt>
                <c:pt idx="78">
                  <c:v>0.21081927674418605</c:v>
                </c:pt>
                <c:pt idx="79">
                  <c:v>0.20914573302325579</c:v>
                </c:pt>
                <c:pt idx="80">
                  <c:v>0.20747218930232558</c:v>
                </c:pt>
                <c:pt idx="81">
                  <c:v>0.20579864558139535</c:v>
                </c:pt>
                <c:pt idx="82">
                  <c:v>0.20413990955277278</c:v>
                </c:pt>
                <c:pt idx="83">
                  <c:v>0.20248117352415007</c:v>
                </c:pt>
                <c:pt idx="84">
                  <c:v>0.20082243749552769</c:v>
                </c:pt>
                <c:pt idx="85">
                  <c:v>0.19909943169946329</c:v>
                </c:pt>
                <c:pt idx="86">
                  <c:v>0.19737642590339891</c:v>
                </c:pt>
                <c:pt idx="87">
                  <c:v>0.19579267127012506</c:v>
                </c:pt>
                <c:pt idx="88">
                  <c:v>0.19420891663685147</c:v>
                </c:pt>
                <c:pt idx="89">
                  <c:v>0.19286938711985679</c:v>
                </c:pt>
                <c:pt idx="90">
                  <c:v>0.19152985760286223</c:v>
                </c:pt>
                <c:pt idx="91">
                  <c:v>0.19019032808586758</c:v>
                </c:pt>
                <c:pt idx="92">
                  <c:v>0.18885079856887296</c:v>
                </c:pt>
                <c:pt idx="93">
                  <c:v>0.18751126905187832</c:v>
                </c:pt>
                <c:pt idx="94">
                  <c:v>0.18617173953488372</c:v>
                </c:pt>
                <c:pt idx="95">
                  <c:v>0.18547153441860464</c:v>
                </c:pt>
                <c:pt idx="96">
                  <c:v>0.18477132930232559</c:v>
                </c:pt>
                <c:pt idx="97">
                  <c:v>0.18469454093023255</c:v>
                </c:pt>
                <c:pt idx="98">
                  <c:v>0.18461775255813953</c:v>
                </c:pt>
                <c:pt idx="99">
                  <c:v>0.18389612418604651</c:v>
                </c:pt>
                <c:pt idx="100">
                  <c:v>0.18317449581395348</c:v>
                </c:pt>
                <c:pt idx="101">
                  <c:v>0.18277207395348838</c:v>
                </c:pt>
                <c:pt idx="102">
                  <c:v>0.18236965209302325</c:v>
                </c:pt>
                <c:pt idx="103">
                  <c:v>0.1823485641860465</c:v>
                </c:pt>
                <c:pt idx="104">
                  <c:v>0.18232747627906976</c:v>
                </c:pt>
                <c:pt idx="105">
                  <c:v>0.18230424604651163</c:v>
                </c:pt>
                <c:pt idx="106">
                  <c:v>0.18228101581395348</c:v>
                </c:pt>
                <c:pt idx="107">
                  <c:v>0.18252166046511625</c:v>
                </c:pt>
                <c:pt idx="108">
                  <c:v>0.18276230511627903</c:v>
                </c:pt>
                <c:pt idx="109">
                  <c:v>0.18280585581395345</c:v>
                </c:pt>
                <c:pt idx="110">
                  <c:v>0.18284940651162784</c:v>
                </c:pt>
                <c:pt idx="111">
                  <c:v>0.18295722697674419</c:v>
                </c:pt>
                <c:pt idx="112">
                  <c:v>0.18306504744186042</c:v>
                </c:pt>
                <c:pt idx="113">
                  <c:v>0.18317286790697673</c:v>
                </c:pt>
                <c:pt idx="114">
                  <c:v>0.183400688372093</c:v>
                </c:pt>
                <c:pt idx="115">
                  <c:v>0.18358351999999997</c:v>
                </c:pt>
                <c:pt idx="116">
                  <c:v>0.18376635162790694</c:v>
                </c:pt>
                <c:pt idx="117">
                  <c:v>0.18433694418604646</c:v>
                </c:pt>
                <c:pt idx="118">
                  <c:v>0.18490753674418597</c:v>
                </c:pt>
                <c:pt idx="119">
                  <c:v>0.18563451906976736</c:v>
                </c:pt>
                <c:pt idx="120">
                  <c:v>0.18636150139534882</c:v>
                </c:pt>
                <c:pt idx="121">
                  <c:v>0.18771109237924863</c:v>
                </c:pt>
                <c:pt idx="122">
                  <c:v>0.18906068336314844</c:v>
                </c:pt>
                <c:pt idx="123">
                  <c:v>0.19041241667262956</c:v>
                </c:pt>
                <c:pt idx="124">
                  <c:v>0.19176414998211086</c:v>
                </c:pt>
                <c:pt idx="125">
                  <c:v>0.19296377817531288</c:v>
                </c:pt>
                <c:pt idx="126">
                  <c:v>0.19416340636851517</c:v>
                </c:pt>
                <c:pt idx="127">
                  <c:v>0.19521521409660098</c:v>
                </c:pt>
                <c:pt idx="128">
                  <c:v>0.19626702182468692</c:v>
                </c:pt>
                <c:pt idx="129">
                  <c:v>0.1973166872271914</c:v>
                </c:pt>
                <c:pt idx="130">
                  <c:v>0.19836635262969582</c:v>
                </c:pt>
                <c:pt idx="131">
                  <c:v>0.19941816035778176</c:v>
                </c:pt>
                <c:pt idx="132">
                  <c:v>0.20046996808586756</c:v>
                </c:pt>
                <c:pt idx="133">
                  <c:v>0.20151963348837199</c:v>
                </c:pt>
                <c:pt idx="134">
                  <c:v>0.20237737581395349</c:v>
                </c:pt>
                <c:pt idx="135">
                  <c:v>0.20328010697674417</c:v>
                </c:pt>
                <c:pt idx="136">
                  <c:v>0.20418283813953486</c:v>
                </c:pt>
                <c:pt idx="137">
                  <c:v>0.20512627348837206</c:v>
                </c:pt>
                <c:pt idx="138">
                  <c:v>0.20606970883720924</c:v>
                </c:pt>
                <c:pt idx="139">
                  <c:v>0.20701528651162784</c:v>
                </c:pt>
                <c:pt idx="140">
                  <c:v>0.20796086418604653</c:v>
                </c:pt>
                <c:pt idx="141">
                  <c:v>0.20890429953488371</c:v>
                </c:pt>
                <c:pt idx="142">
                  <c:v>0.20984773488372091</c:v>
                </c:pt>
                <c:pt idx="143">
                  <c:v>0.2107868855813953</c:v>
                </c:pt>
                <c:pt idx="144">
                  <c:v>0.21172603627906972</c:v>
                </c:pt>
                <c:pt idx="145">
                  <c:v>0.21249594325581389</c:v>
                </c:pt>
                <c:pt idx="146">
                  <c:v>0.21326585023255809</c:v>
                </c:pt>
                <c:pt idx="147">
                  <c:v>0.21386222883720929</c:v>
                </c:pt>
                <c:pt idx="148">
                  <c:v>0.21425494077519378</c:v>
                </c:pt>
                <c:pt idx="149">
                  <c:v>0.21464979503875964</c:v>
                </c:pt>
                <c:pt idx="150">
                  <c:v>0.21504464930232559</c:v>
                </c:pt>
                <c:pt idx="151">
                  <c:v>0.21543736124031007</c:v>
                </c:pt>
                <c:pt idx="152">
                  <c:v>0.2158300731782945</c:v>
                </c:pt>
                <c:pt idx="153">
                  <c:v>0.21622492744186045</c:v>
                </c:pt>
                <c:pt idx="154">
                  <c:v>0.21661978170542634</c:v>
                </c:pt>
                <c:pt idx="155">
                  <c:v>0.2171624564341085</c:v>
                </c:pt>
                <c:pt idx="156">
                  <c:v>0.21770513116279061</c:v>
                </c:pt>
                <c:pt idx="157">
                  <c:v>0.21850702728682164</c:v>
                </c:pt>
                <c:pt idx="158">
                  <c:v>0.21930892341085267</c:v>
                </c:pt>
                <c:pt idx="159">
                  <c:v>0.22011510418604641</c:v>
                </c:pt>
                <c:pt idx="160">
                  <c:v>0.22092128496124031</c:v>
                </c:pt>
                <c:pt idx="161">
                  <c:v>0.22172746573643404</c:v>
                </c:pt>
                <c:pt idx="162">
                  <c:v>0.22253364651162788</c:v>
                </c:pt>
                <c:pt idx="163">
                  <c:v>0.22351035162790694</c:v>
                </c:pt>
                <c:pt idx="164">
                  <c:v>0.22448705674418604</c:v>
                </c:pt>
                <c:pt idx="165">
                  <c:v>0.22533736465116277</c:v>
                </c:pt>
                <c:pt idx="166">
                  <c:v>0.22618767255813949</c:v>
                </c:pt>
                <c:pt idx="167">
                  <c:v>0.22690944093023235</c:v>
                </c:pt>
                <c:pt idx="168">
                  <c:v>0.2276312093023255</c:v>
                </c:pt>
                <c:pt idx="169">
                  <c:v>0.22846866325581378</c:v>
                </c:pt>
                <c:pt idx="170">
                  <c:v>0.22930611720930233</c:v>
                </c:pt>
                <c:pt idx="171">
                  <c:v>0.23014785581395344</c:v>
                </c:pt>
                <c:pt idx="172">
                  <c:v>0.23098959441860464</c:v>
                </c:pt>
                <c:pt idx="173">
                  <c:v>0.23183133302325473</c:v>
                </c:pt>
                <c:pt idx="174">
                  <c:v>0.23267307162790696</c:v>
                </c:pt>
                <c:pt idx="175">
                  <c:v>0.23353623348837102</c:v>
                </c:pt>
                <c:pt idx="176">
                  <c:v>0.23439939534883719</c:v>
                </c:pt>
                <c:pt idx="177">
                  <c:v>0.23528398046511625</c:v>
                </c:pt>
                <c:pt idx="178">
                  <c:v>0.23625519058139535</c:v>
                </c:pt>
                <c:pt idx="179">
                  <c:v>0.23722640069767439</c:v>
                </c:pt>
                <c:pt idx="180">
                  <c:v>0.23819761081395346</c:v>
                </c:pt>
                <c:pt idx="181">
                  <c:v>0.23913025906976743</c:v>
                </c:pt>
                <c:pt idx="182">
                  <c:v>0.24006290732558139</c:v>
                </c:pt>
                <c:pt idx="183">
                  <c:v>0.24099341325581397</c:v>
                </c:pt>
                <c:pt idx="184">
                  <c:v>0.2419239191860465</c:v>
                </c:pt>
                <c:pt idx="185">
                  <c:v>0.24281372093023254</c:v>
                </c:pt>
                <c:pt idx="186">
                  <c:v>0.24370352267441858</c:v>
                </c:pt>
                <c:pt idx="187">
                  <c:v>0.24454833558139535</c:v>
                </c:pt>
                <c:pt idx="188">
                  <c:v>0.2453931484883721</c:v>
                </c:pt>
                <c:pt idx="189">
                  <c:v>0.2462529576744186</c:v>
                </c:pt>
                <c:pt idx="190">
                  <c:v>0.2471127668604651</c:v>
                </c:pt>
                <c:pt idx="191">
                  <c:v>0.24797257604651163</c:v>
                </c:pt>
                <c:pt idx="192">
                  <c:v>0.24883238523255813</c:v>
                </c:pt>
                <c:pt idx="193">
                  <c:v>0.24969219441860463</c:v>
                </c:pt>
                <c:pt idx="194">
                  <c:v>0.25071825360465116</c:v>
                </c:pt>
                <c:pt idx="195">
                  <c:v>0.2517443127906977</c:v>
                </c:pt>
                <c:pt idx="196">
                  <c:v>0.25277037197674412</c:v>
                </c:pt>
                <c:pt idx="197">
                  <c:v>0.2537964311627906</c:v>
                </c:pt>
                <c:pt idx="198">
                  <c:v>0.25482249034883719</c:v>
                </c:pt>
                <c:pt idx="199">
                  <c:v>0.25585069186046511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6D-4427-9FDD-B3CE55DD5649}"/>
            </c:ext>
          </c:extLst>
        </c:ser>
        <c:ser>
          <c:idx val="3"/>
          <c:order val="5"/>
          <c:tx>
            <c:strRef>
              <c:f>muscle_cal!$U$1</c:f>
              <c:strCache>
                <c:ptCount val="1"/>
                <c:pt idx="0">
                  <c:v>fblood=4%, α = 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muscle_cal!$U$2:$U$201</c:f>
              <c:numCache>
                <c:formatCode>General</c:formatCode>
                <c:ptCount val="200"/>
                <c:pt idx="0">
                  <c:v>0.38898986108527128</c:v>
                </c:pt>
                <c:pt idx="1">
                  <c:v>0.38339937240309868</c:v>
                </c:pt>
                <c:pt idx="2">
                  <c:v>0.37780888372093024</c:v>
                </c:pt>
                <c:pt idx="3">
                  <c:v>0.37227517968992246</c:v>
                </c:pt>
                <c:pt idx="4">
                  <c:v>0.36674147565891468</c:v>
                </c:pt>
                <c:pt idx="5">
                  <c:v>0.36120348697674415</c:v>
                </c:pt>
                <c:pt idx="6">
                  <c:v>0.35566549829457367</c:v>
                </c:pt>
                <c:pt idx="7">
                  <c:v>0.35037601937984497</c:v>
                </c:pt>
                <c:pt idx="8">
                  <c:v>0.34508654046511628</c:v>
                </c:pt>
                <c:pt idx="9">
                  <c:v>0.34064542248062013</c:v>
                </c:pt>
                <c:pt idx="10">
                  <c:v>0.33620430449612404</c:v>
                </c:pt>
                <c:pt idx="11">
                  <c:v>0.33175890186046514</c:v>
                </c:pt>
                <c:pt idx="12">
                  <c:v>0.32731349922480618</c:v>
                </c:pt>
                <c:pt idx="13">
                  <c:v>0.32287238124031004</c:v>
                </c:pt>
                <c:pt idx="14">
                  <c:v>0.31843126325581389</c:v>
                </c:pt>
                <c:pt idx="15">
                  <c:v>0.31405006951374198</c:v>
                </c:pt>
                <c:pt idx="16">
                  <c:v>0.30966887577167013</c:v>
                </c:pt>
                <c:pt idx="17">
                  <c:v>0.30528768202959822</c:v>
                </c:pt>
                <c:pt idx="18">
                  <c:v>0.30090648828752642</c:v>
                </c:pt>
                <c:pt idx="19">
                  <c:v>0.29659384896405916</c:v>
                </c:pt>
                <c:pt idx="20">
                  <c:v>0.29228120964059195</c:v>
                </c:pt>
                <c:pt idx="21">
                  <c:v>0.28814852566596183</c:v>
                </c:pt>
                <c:pt idx="22">
                  <c:v>0.28401584169133187</c:v>
                </c:pt>
                <c:pt idx="23">
                  <c:v>0.27988315771670186</c:v>
                </c:pt>
                <c:pt idx="24">
                  <c:v>0.27575047374207184</c:v>
                </c:pt>
                <c:pt idx="25">
                  <c:v>0.27161350511627907</c:v>
                </c:pt>
                <c:pt idx="26">
                  <c:v>0.26797544558139541</c:v>
                </c:pt>
                <c:pt idx="27">
                  <c:v>0.26325336930232557</c:v>
                </c:pt>
                <c:pt idx="28">
                  <c:v>0.25853129302325578</c:v>
                </c:pt>
                <c:pt idx="29">
                  <c:v>0.25383920930232562</c:v>
                </c:pt>
                <c:pt idx="30">
                  <c:v>0.24914712558139535</c:v>
                </c:pt>
                <c:pt idx="31">
                  <c:v>0.24987512558139535</c:v>
                </c:pt>
                <c:pt idx="32">
                  <c:v>0.25060312558139536</c:v>
                </c:pt>
                <c:pt idx="33">
                  <c:v>0.25133112558139536</c:v>
                </c:pt>
                <c:pt idx="34">
                  <c:v>0.25205912558139532</c:v>
                </c:pt>
                <c:pt idx="35">
                  <c:v>0.25273999441860462</c:v>
                </c:pt>
                <c:pt idx="36">
                  <c:v>0.25292831780126845</c:v>
                </c:pt>
                <c:pt idx="37">
                  <c:v>0.25302666350951364</c:v>
                </c:pt>
                <c:pt idx="38">
                  <c:v>0.25312500921775899</c:v>
                </c:pt>
                <c:pt idx="39">
                  <c:v>0.25501005446088792</c:v>
                </c:pt>
                <c:pt idx="40">
                  <c:v>0.25689509970401686</c:v>
                </c:pt>
                <c:pt idx="41">
                  <c:v>0.262032195179704</c:v>
                </c:pt>
                <c:pt idx="42">
                  <c:v>0.26716929065539108</c:v>
                </c:pt>
                <c:pt idx="43">
                  <c:v>0.27230638613107816</c:v>
                </c:pt>
                <c:pt idx="44">
                  <c:v>0.27744348160676535</c:v>
                </c:pt>
                <c:pt idx="45">
                  <c:v>0.28396023475687099</c:v>
                </c:pt>
                <c:pt idx="46">
                  <c:v>0.29047698790697674</c:v>
                </c:pt>
                <c:pt idx="47">
                  <c:v>0.29774520186046299</c:v>
                </c:pt>
                <c:pt idx="48">
                  <c:v>0.30501341581395347</c:v>
                </c:pt>
                <c:pt idx="49">
                  <c:v>0.31279578790697671</c:v>
                </c:pt>
                <c:pt idx="50">
                  <c:v>0.32057816</c:v>
                </c:pt>
                <c:pt idx="51">
                  <c:v>0.33243951999999999</c:v>
                </c:pt>
                <c:pt idx="52">
                  <c:v>0.34430087999999998</c:v>
                </c:pt>
                <c:pt idx="53">
                  <c:v>0.34702803441860464</c:v>
                </c:pt>
                <c:pt idx="54">
                  <c:v>0.34975518883720924</c:v>
                </c:pt>
                <c:pt idx="55">
                  <c:v>0.3516554055813953</c:v>
                </c:pt>
                <c:pt idx="56">
                  <c:v>0.35355562232558135</c:v>
                </c:pt>
                <c:pt idx="57">
                  <c:v>0.35345062232558139</c:v>
                </c:pt>
                <c:pt idx="58">
                  <c:v>0.35334562232558137</c:v>
                </c:pt>
                <c:pt idx="59">
                  <c:v>0.35193087526427058</c:v>
                </c:pt>
                <c:pt idx="60">
                  <c:v>0.3505161282029598</c:v>
                </c:pt>
                <c:pt idx="61">
                  <c:v>0.34608927137420714</c:v>
                </c:pt>
                <c:pt idx="62">
                  <c:v>0.34166241454545454</c:v>
                </c:pt>
                <c:pt idx="63">
                  <c:v>0.33629293446088793</c:v>
                </c:pt>
                <c:pt idx="64">
                  <c:v>0.33092345437632126</c:v>
                </c:pt>
                <c:pt idx="65">
                  <c:v>0.32553683568710351</c:v>
                </c:pt>
                <c:pt idx="66">
                  <c:v>0.32015021699788582</c:v>
                </c:pt>
                <c:pt idx="67">
                  <c:v>0.31474645970401682</c:v>
                </c:pt>
                <c:pt idx="68">
                  <c:v>0.30934270241014794</c:v>
                </c:pt>
                <c:pt idx="69">
                  <c:v>0.30391323720930224</c:v>
                </c:pt>
                <c:pt idx="70">
                  <c:v>0.29849490837209303</c:v>
                </c:pt>
                <c:pt idx="71">
                  <c:v>0.29307657953488375</c:v>
                </c:pt>
                <c:pt idx="72">
                  <c:v>0.28765825069767442</c:v>
                </c:pt>
                <c:pt idx="73">
                  <c:v>0.28223992186046509</c:v>
                </c:pt>
                <c:pt idx="74">
                  <c:v>0.27682159302325582</c:v>
                </c:pt>
                <c:pt idx="75">
                  <c:v>0.27140326418604643</c:v>
                </c:pt>
                <c:pt idx="76">
                  <c:v>0.26598493534883716</c:v>
                </c:pt>
                <c:pt idx="77">
                  <c:v>0.26063944558139318</c:v>
                </c:pt>
                <c:pt idx="78">
                  <c:v>0.25529395581395348</c:v>
                </c:pt>
                <c:pt idx="79">
                  <c:v>0.2509553590697674</c:v>
                </c:pt>
                <c:pt idx="80">
                  <c:v>0.24661676232558141</c:v>
                </c:pt>
                <c:pt idx="81">
                  <c:v>0.24227816558139534</c:v>
                </c:pt>
                <c:pt idx="82">
                  <c:v>0.23795437652951693</c:v>
                </c:pt>
                <c:pt idx="83">
                  <c:v>0.2336305874776386</c:v>
                </c:pt>
                <c:pt idx="84">
                  <c:v>0.22930679842576027</c:v>
                </c:pt>
                <c:pt idx="85">
                  <c:v>0.22498300937388185</c:v>
                </c:pt>
                <c:pt idx="86">
                  <c:v>0.22065922032200355</c:v>
                </c:pt>
                <c:pt idx="87">
                  <c:v>0.21674247313059006</c:v>
                </c:pt>
                <c:pt idx="88">
                  <c:v>0.21282572593917709</c:v>
                </c:pt>
                <c:pt idx="89">
                  <c:v>0.20939742898032193</c:v>
                </c:pt>
                <c:pt idx="90">
                  <c:v>0.20596913202146688</c:v>
                </c:pt>
                <c:pt idx="91">
                  <c:v>0.20254083506261175</c:v>
                </c:pt>
                <c:pt idx="92">
                  <c:v>0.1991125381037567</c:v>
                </c:pt>
                <c:pt idx="93">
                  <c:v>0.19568424114490157</c:v>
                </c:pt>
                <c:pt idx="94">
                  <c:v>0.1922559441860465</c:v>
                </c:pt>
                <c:pt idx="95">
                  <c:v>0.18940055953488372</c:v>
                </c:pt>
                <c:pt idx="96">
                  <c:v>0.18654517488372094</c:v>
                </c:pt>
                <c:pt idx="97">
                  <c:v>0.1842510795348837</c:v>
                </c:pt>
                <c:pt idx="98">
                  <c:v>0.18195698418604653</c:v>
                </c:pt>
                <c:pt idx="99">
                  <c:v>0.17965860418604651</c:v>
                </c:pt>
                <c:pt idx="100">
                  <c:v>0.17736022418604649</c:v>
                </c:pt>
                <c:pt idx="101">
                  <c:v>0.17535748511627908</c:v>
                </c:pt>
                <c:pt idx="102">
                  <c:v>0.17335474604651163</c:v>
                </c:pt>
                <c:pt idx="103">
                  <c:v>0.17254313999999998</c:v>
                </c:pt>
                <c:pt idx="104">
                  <c:v>0.17173153395348839</c:v>
                </c:pt>
                <c:pt idx="105">
                  <c:v>0.17091564325581393</c:v>
                </c:pt>
                <c:pt idx="106">
                  <c:v>0.17009975255813953</c:v>
                </c:pt>
                <c:pt idx="107">
                  <c:v>0.16933564651162783</c:v>
                </c:pt>
                <c:pt idx="108">
                  <c:v>0.16857154046511622</c:v>
                </c:pt>
                <c:pt idx="109">
                  <c:v>0.16784171162790695</c:v>
                </c:pt>
                <c:pt idx="110">
                  <c:v>0.16711188279069764</c:v>
                </c:pt>
                <c:pt idx="111">
                  <c:v>0.16651059348837208</c:v>
                </c:pt>
                <c:pt idx="112">
                  <c:v>0.16590930418604646</c:v>
                </c:pt>
                <c:pt idx="113">
                  <c:v>0.16530801488372091</c:v>
                </c:pt>
                <c:pt idx="114">
                  <c:v>0.16482672558139536</c:v>
                </c:pt>
                <c:pt idx="115">
                  <c:v>0.16434115162790697</c:v>
                </c:pt>
                <c:pt idx="116">
                  <c:v>0.16385557767441858</c:v>
                </c:pt>
                <c:pt idx="117">
                  <c:v>0.16337428837209297</c:v>
                </c:pt>
                <c:pt idx="118">
                  <c:v>0.1628929990697674</c:v>
                </c:pt>
                <c:pt idx="119">
                  <c:v>0.16272448930232553</c:v>
                </c:pt>
                <c:pt idx="120">
                  <c:v>0.16255597953488371</c:v>
                </c:pt>
                <c:pt idx="121">
                  <c:v>0.16312576400715559</c:v>
                </c:pt>
                <c:pt idx="122">
                  <c:v>0.16369554847942752</c:v>
                </c:pt>
                <c:pt idx="123">
                  <c:v>0.16426961760286224</c:v>
                </c:pt>
                <c:pt idx="124">
                  <c:v>0.16484368672629693</c:v>
                </c:pt>
                <c:pt idx="125">
                  <c:v>0.16541347119856881</c:v>
                </c:pt>
                <c:pt idx="126">
                  <c:v>0.16598325567084077</c:v>
                </c:pt>
                <c:pt idx="127">
                  <c:v>0.16655732479427543</c:v>
                </c:pt>
                <c:pt idx="128">
                  <c:v>0.16713139391771017</c:v>
                </c:pt>
                <c:pt idx="129">
                  <c:v>0.16770117838998211</c:v>
                </c:pt>
                <c:pt idx="130">
                  <c:v>0.16827096286225396</c:v>
                </c:pt>
                <c:pt idx="131">
                  <c:v>0.1688450319856887</c:v>
                </c:pt>
                <c:pt idx="132">
                  <c:v>0.16941910110912337</c:v>
                </c:pt>
                <c:pt idx="133">
                  <c:v>0.16998888558139513</c:v>
                </c:pt>
                <c:pt idx="134">
                  <c:v>0.1703667469767442</c:v>
                </c:pt>
                <c:pt idx="135">
                  <c:v>0.1707488930232558</c:v>
                </c:pt>
                <c:pt idx="136">
                  <c:v>0.1711310390697674</c:v>
                </c:pt>
                <c:pt idx="137">
                  <c:v>0.17150890046511624</c:v>
                </c:pt>
                <c:pt idx="138">
                  <c:v>0.17188676186046506</c:v>
                </c:pt>
                <c:pt idx="139">
                  <c:v>0.17226890790697669</c:v>
                </c:pt>
                <c:pt idx="140">
                  <c:v>0.17265105395348834</c:v>
                </c:pt>
                <c:pt idx="141">
                  <c:v>0.17302891534883721</c:v>
                </c:pt>
                <c:pt idx="142">
                  <c:v>0.17340677674418603</c:v>
                </c:pt>
                <c:pt idx="143">
                  <c:v>0.17377606883720928</c:v>
                </c:pt>
                <c:pt idx="144">
                  <c:v>0.17414536093023253</c:v>
                </c:pt>
                <c:pt idx="145">
                  <c:v>0.17451893767441856</c:v>
                </c:pt>
                <c:pt idx="146">
                  <c:v>0.17489251441860457</c:v>
                </c:pt>
                <c:pt idx="147">
                  <c:v>0.1752618065116279</c:v>
                </c:pt>
                <c:pt idx="148">
                  <c:v>0.17542743193798443</c:v>
                </c:pt>
                <c:pt idx="149">
                  <c:v>0.17559734201550381</c:v>
                </c:pt>
                <c:pt idx="150">
                  <c:v>0.17576725209302327</c:v>
                </c:pt>
                <c:pt idx="151">
                  <c:v>0.17593287751937983</c:v>
                </c:pt>
                <c:pt idx="152">
                  <c:v>0.1760985029457364</c:v>
                </c:pt>
                <c:pt idx="153">
                  <c:v>0.1762684130232558</c:v>
                </c:pt>
                <c:pt idx="154">
                  <c:v>0.17643832310077517</c:v>
                </c:pt>
                <c:pt idx="155">
                  <c:v>0.17660394852713174</c:v>
                </c:pt>
                <c:pt idx="156">
                  <c:v>0.1767695739534883</c:v>
                </c:pt>
                <c:pt idx="157">
                  <c:v>0.17715371658914722</c:v>
                </c:pt>
                <c:pt idx="158">
                  <c:v>0.17753785922480617</c:v>
                </c:pt>
                <c:pt idx="159">
                  <c:v>0.17793057116279065</c:v>
                </c:pt>
                <c:pt idx="160">
                  <c:v>0.17832328310077519</c:v>
                </c:pt>
                <c:pt idx="161">
                  <c:v>0.17871599503875962</c:v>
                </c:pt>
                <c:pt idx="162">
                  <c:v>0.17910870697674416</c:v>
                </c:pt>
                <c:pt idx="163">
                  <c:v>0.17966980093023255</c:v>
                </c:pt>
                <c:pt idx="164">
                  <c:v>0.1802308948837209</c:v>
                </c:pt>
                <c:pt idx="165">
                  <c:v>0.18079627348837207</c:v>
                </c:pt>
                <c:pt idx="166">
                  <c:v>0.18136165209302318</c:v>
                </c:pt>
                <c:pt idx="167">
                  <c:v>0.18192703069767413</c:v>
                </c:pt>
                <c:pt idx="168">
                  <c:v>0.18249240930232549</c:v>
                </c:pt>
                <c:pt idx="169">
                  <c:v>0.18328915906976714</c:v>
                </c:pt>
                <c:pt idx="170">
                  <c:v>0.18408590883720927</c:v>
                </c:pt>
                <c:pt idx="171">
                  <c:v>0.18489122790697665</c:v>
                </c:pt>
                <c:pt idx="172">
                  <c:v>0.1856965469767442</c:v>
                </c:pt>
                <c:pt idx="173">
                  <c:v>0.18650186604651162</c:v>
                </c:pt>
                <c:pt idx="174">
                  <c:v>0.18730718511627908</c:v>
                </c:pt>
                <c:pt idx="175">
                  <c:v>0.1881125041860465</c:v>
                </c:pt>
                <c:pt idx="176">
                  <c:v>0.18891782325581397</c:v>
                </c:pt>
                <c:pt idx="177">
                  <c:v>0.18972314232558138</c:v>
                </c:pt>
                <c:pt idx="178">
                  <c:v>0.19061508639534883</c:v>
                </c:pt>
                <c:pt idx="179">
                  <c:v>0.19150703046511625</c:v>
                </c:pt>
                <c:pt idx="180">
                  <c:v>0.19239897453488375</c:v>
                </c:pt>
                <c:pt idx="181">
                  <c:v>0.19321379488372092</c:v>
                </c:pt>
                <c:pt idx="182">
                  <c:v>0.19402861523255815</c:v>
                </c:pt>
                <c:pt idx="183">
                  <c:v>0.19483915093023257</c:v>
                </c:pt>
                <c:pt idx="184">
                  <c:v>0.19564968662790699</c:v>
                </c:pt>
                <c:pt idx="185">
                  <c:v>0.19646450697674417</c:v>
                </c:pt>
                <c:pt idx="186">
                  <c:v>0.1972793273255814</c:v>
                </c:pt>
                <c:pt idx="187">
                  <c:v>0.19808986302325579</c:v>
                </c:pt>
                <c:pt idx="188">
                  <c:v>0.19890039872093024</c:v>
                </c:pt>
                <c:pt idx="189">
                  <c:v>0.19974092697674417</c:v>
                </c:pt>
                <c:pt idx="190">
                  <c:v>0.20058145523255813</c:v>
                </c:pt>
                <c:pt idx="191">
                  <c:v>0.20142198348837204</c:v>
                </c:pt>
                <c:pt idx="192">
                  <c:v>0.20226251174418605</c:v>
                </c:pt>
                <c:pt idx="193">
                  <c:v>0.20310303999999998</c:v>
                </c:pt>
                <c:pt idx="194">
                  <c:v>0.20410981825581395</c:v>
                </c:pt>
                <c:pt idx="195">
                  <c:v>0.20511659651162789</c:v>
                </c:pt>
                <c:pt idx="196">
                  <c:v>0.20612337476744186</c:v>
                </c:pt>
                <c:pt idx="197">
                  <c:v>0.20713015302325558</c:v>
                </c:pt>
                <c:pt idx="198">
                  <c:v>0.20813693127906974</c:v>
                </c:pt>
                <c:pt idx="199">
                  <c:v>0.20914799418604652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6D-4427-9FDD-B3CE55DD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400415"/>
        <c:axId val="1113401247"/>
      </c:lineChart>
      <c:catAx>
        <c:axId val="111340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Wavelength</a:t>
                </a:r>
                <a:r>
                  <a:rPr lang="en-US" altLang="zh-TW" baseline="0"/>
                  <a:t> (nm)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3401247"/>
        <c:crosses val="autoZero"/>
        <c:auto val="1"/>
        <c:lblAlgn val="ctr"/>
        <c:lblOffset val="100"/>
        <c:tickLblSkip val="40"/>
        <c:tickMarkSkip val="1"/>
        <c:noMultiLvlLbl val="0"/>
      </c:catAx>
      <c:valAx>
        <c:axId val="11134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/>
                  <a:t>μ</a:t>
                </a:r>
                <a:r>
                  <a:rPr lang="en-US" altLang="zh-TW"/>
                  <a:t>a (cm</a:t>
                </a:r>
                <a:r>
                  <a:rPr lang="en-US" altLang="zh-TW" baseline="30000"/>
                  <a:t>-1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340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505648</xdr:colOff>
      <xdr:row>7</xdr:row>
      <xdr:rowOff>91108</xdr:rowOff>
    </xdr:from>
    <xdr:to>
      <xdr:col>15</xdr:col>
      <xdr:colOff>435092</xdr:colOff>
      <xdr:row>31</xdr:row>
      <xdr:rowOff>17392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5945FC5-5FFA-4FCB-91B5-030704E09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16</xdr:col>
      <xdr:colOff>596900</xdr:colOff>
      <xdr:row>17</xdr:row>
      <xdr:rowOff>152400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C9255E4-7BA0-4E5C-AB0C-8113D66E1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4</xdr:row>
      <xdr:rowOff>76200</xdr:rowOff>
    </xdr:from>
    <xdr:to>
      <xdr:col>9</xdr:col>
      <xdr:colOff>182880</xdr:colOff>
      <xdr:row>17</xdr:row>
      <xdr:rowOff>144780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96068ED-4862-4910-A9EE-F7A627F10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502920</xdr:colOff>
      <xdr:row>6</xdr:row>
      <xdr:rowOff>30480</xdr:rowOff>
    </xdr:from>
    <xdr:to>
      <xdr:col>23</xdr:col>
      <xdr:colOff>198120</xdr:colOff>
      <xdr:row>19</xdr:row>
      <xdr:rowOff>99060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C6AF31B-0FC7-49D2-A522-6B930524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5</xdr:row>
      <xdr:rowOff>68580</xdr:rowOff>
    </xdr:from>
    <xdr:to>
      <xdr:col>11</xdr:col>
      <xdr:colOff>434340</xdr:colOff>
      <xdr:row>18</xdr:row>
      <xdr:rowOff>137160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1CFC240-2413-44BA-8501-3FE24D375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E7F7-BE73-4782-9E06-39D1EDCE6046}">
  <dimension ref="B1:N202"/>
  <sheetViews>
    <sheetView zoomScale="92" zoomScaleNormal="115" workbookViewId="0">
      <selection activeCell="R30" sqref="R30"/>
    </sheetView>
  </sheetViews>
  <sheetFormatPr defaultColWidth="9" defaultRowHeight="16.5" x14ac:dyDescent="0.25"/>
  <cols>
    <col min="1" max="1" width="9" style="1"/>
    <col min="2" max="2" width="9" style="2"/>
    <col min="3" max="3" width="9" style="1"/>
    <col min="4" max="4" width="9" style="2"/>
    <col min="5" max="5" width="9" style="1"/>
    <col min="6" max="6" width="9" style="2"/>
    <col min="7" max="8" width="9" style="1"/>
    <col min="9" max="9" width="9" style="2"/>
    <col min="10" max="10" width="9" style="1"/>
    <col min="11" max="11" width="9" style="2"/>
    <col min="12" max="12" width="9" style="1"/>
    <col min="13" max="13" width="9" style="2"/>
    <col min="14" max="16384" width="9" style="1"/>
  </cols>
  <sheetData>
    <row r="1" spans="2:14" x14ac:dyDescent="0.25">
      <c r="C1" s="1" t="s">
        <v>0</v>
      </c>
      <c r="E1" s="1" t="s">
        <v>1</v>
      </c>
      <c r="G1" s="1" t="s">
        <v>2</v>
      </c>
      <c r="H1" s="1" t="s">
        <v>3</v>
      </c>
      <c r="J1" s="1" t="s">
        <v>4</v>
      </c>
      <c r="L1" s="1" t="s">
        <v>5</v>
      </c>
      <c r="N1" s="1" t="s">
        <v>6</v>
      </c>
    </row>
    <row r="2" spans="2:14" x14ac:dyDescent="0.25">
      <c r="B2" s="2">
        <v>700</v>
      </c>
      <c r="C2" s="1">
        <v>213.55402000000001</v>
      </c>
      <c r="D2" s="2">
        <v>702.31778429999997</v>
      </c>
      <c r="E2" s="1">
        <v>2.4952983839999998</v>
      </c>
      <c r="F2" s="2">
        <v>700</v>
      </c>
      <c r="G2" s="1">
        <v>290</v>
      </c>
      <c r="H2" s="1">
        <v>1794.28</v>
      </c>
      <c r="I2" s="2">
        <v>711.98729500000002</v>
      </c>
      <c r="J2" s="1">
        <v>5.1937516000000003E-2</v>
      </c>
      <c r="K2" s="2">
        <v>702</v>
      </c>
      <c r="L2" s="1">
        <v>6.8999999999999999E-3</v>
      </c>
      <c r="M2" s="2">
        <v>700</v>
      </c>
      <c r="N2" s="1">
        <v>0.32300000000000001</v>
      </c>
    </row>
    <row r="3" spans="2:14" x14ac:dyDescent="0.25">
      <c r="B3" s="2">
        <v>702</v>
      </c>
      <c r="C3" s="1">
        <v>211.4442</v>
      </c>
      <c r="D3" s="2">
        <v>721.95578230000001</v>
      </c>
      <c r="E3" s="1">
        <v>2.4078580170000001</v>
      </c>
      <c r="F3" s="2">
        <v>702</v>
      </c>
      <c r="G3" s="1">
        <v>294</v>
      </c>
      <c r="H3" s="1">
        <v>1741</v>
      </c>
      <c r="I3" s="2">
        <v>729.46889409999994</v>
      </c>
      <c r="J3" s="1">
        <v>4.9020368000000002E-2</v>
      </c>
      <c r="K3" s="2">
        <v>714</v>
      </c>
      <c r="L3" s="1">
        <v>9.7999999999999997E-3</v>
      </c>
      <c r="M3" s="2">
        <v>701</v>
      </c>
      <c r="N3" s="1">
        <v>0.32</v>
      </c>
    </row>
    <row r="4" spans="2:14" x14ac:dyDescent="0.25">
      <c r="B4" s="2">
        <v>704</v>
      </c>
      <c r="C4" s="1">
        <v>209.36114000000001</v>
      </c>
      <c r="D4" s="2">
        <v>738.96949989999996</v>
      </c>
      <c r="E4" s="1">
        <v>2.2130428599999998</v>
      </c>
      <c r="F4" s="2">
        <v>704</v>
      </c>
      <c r="G4" s="1">
        <v>298</v>
      </c>
      <c r="H4" s="1">
        <v>1687.76</v>
      </c>
      <c r="I4" s="2">
        <v>761.0891464</v>
      </c>
      <c r="J4" s="1">
        <v>4.5608425000000001E-2</v>
      </c>
      <c r="K4" s="2">
        <v>725</v>
      </c>
      <c r="L4" s="1">
        <v>1.34E-2</v>
      </c>
      <c r="M4" s="2">
        <v>702</v>
      </c>
      <c r="N4" s="1">
        <v>0.31900000000000001</v>
      </c>
    </row>
    <row r="5" spans="2:14" x14ac:dyDescent="0.25">
      <c r="B5" s="2">
        <v>706</v>
      </c>
      <c r="C5" s="1">
        <v>207.30441999999999</v>
      </c>
      <c r="D5" s="2">
        <v>764.67201169999998</v>
      </c>
      <c r="E5" s="1">
        <v>1.9510079899999999</v>
      </c>
      <c r="F5" s="2">
        <v>706</v>
      </c>
      <c r="G5" s="1">
        <v>302.8</v>
      </c>
      <c r="H5" s="1">
        <v>1634.48</v>
      </c>
      <c r="I5" s="2">
        <v>774.61442139999997</v>
      </c>
      <c r="J5" s="1">
        <v>4.1215707999999997E-2</v>
      </c>
      <c r="K5" s="2">
        <v>735</v>
      </c>
      <c r="L5" s="1">
        <v>2.3800000000000002E-2</v>
      </c>
      <c r="M5" s="2">
        <v>703</v>
      </c>
      <c r="N5" s="1">
        <v>0.32200000000000001</v>
      </c>
    </row>
    <row r="6" spans="2:14" x14ac:dyDescent="0.25">
      <c r="B6" s="2">
        <v>708</v>
      </c>
      <c r="C6" s="1">
        <v>205.27364</v>
      </c>
      <c r="D6" s="2">
        <v>792.39757559999998</v>
      </c>
      <c r="E6" s="1">
        <v>1.753630593</v>
      </c>
      <c r="F6" s="2">
        <v>708</v>
      </c>
      <c r="G6" s="1">
        <v>308.39999999999998</v>
      </c>
      <c r="H6" s="1">
        <v>1583.52</v>
      </c>
      <c r="I6" s="2">
        <v>792.10212869999998</v>
      </c>
      <c r="J6" s="1">
        <v>3.9277356999999999E-2</v>
      </c>
      <c r="K6" s="2">
        <v>746</v>
      </c>
      <c r="L6" s="1">
        <v>2.75E-2</v>
      </c>
      <c r="M6" s="2">
        <v>704</v>
      </c>
      <c r="N6" s="1">
        <v>0.32600000000000001</v>
      </c>
    </row>
    <row r="7" spans="2:14" x14ac:dyDescent="0.25">
      <c r="B7" s="2">
        <v>710</v>
      </c>
      <c r="C7" s="1">
        <v>203.26840000000001</v>
      </c>
      <c r="D7" s="2">
        <v>813.49163729999998</v>
      </c>
      <c r="E7" s="1">
        <v>1.608531138</v>
      </c>
      <c r="F7" s="2">
        <v>710</v>
      </c>
      <c r="G7" s="1">
        <v>314</v>
      </c>
      <c r="H7" s="1">
        <v>1540.48</v>
      </c>
      <c r="I7" s="2">
        <v>813.96328989999995</v>
      </c>
      <c r="J7" s="1">
        <v>3.7071286000000002E-2</v>
      </c>
      <c r="K7" s="2">
        <v>752</v>
      </c>
      <c r="L7" s="1">
        <v>2.81E-2</v>
      </c>
      <c r="M7" s="2">
        <v>705</v>
      </c>
      <c r="N7" s="1">
        <v>0.32300000000000001</v>
      </c>
    </row>
    <row r="8" spans="2:14" x14ac:dyDescent="0.25">
      <c r="B8" s="2">
        <v>712</v>
      </c>
      <c r="C8" s="1">
        <v>201.28831</v>
      </c>
      <c r="D8" s="2">
        <v>839.81243930000005</v>
      </c>
      <c r="E8" s="1">
        <v>1.3086932010000001</v>
      </c>
      <c r="F8" s="2">
        <v>712</v>
      </c>
      <c r="G8" s="1">
        <v>319.60000000000002</v>
      </c>
      <c r="H8" s="1">
        <v>1497.4</v>
      </c>
      <c r="I8" s="2">
        <v>830.01557579999997</v>
      </c>
      <c r="J8" s="1">
        <v>3.6715847000000003E-2</v>
      </c>
      <c r="K8" s="2">
        <v>758</v>
      </c>
      <c r="L8" s="1">
        <v>2.7199999999999998E-2</v>
      </c>
      <c r="M8" s="2">
        <v>706</v>
      </c>
      <c r="N8" s="1">
        <v>0.318</v>
      </c>
    </row>
    <row r="9" spans="2:14" x14ac:dyDescent="0.25">
      <c r="B9" s="2">
        <v>714</v>
      </c>
      <c r="C9" s="1">
        <v>199.33296999999999</v>
      </c>
      <c r="D9" s="2">
        <v>864.72546160000002</v>
      </c>
      <c r="E9" s="1">
        <v>1.042646897</v>
      </c>
      <c r="F9" s="2">
        <v>714</v>
      </c>
      <c r="G9" s="1">
        <v>325.2</v>
      </c>
      <c r="H9" s="1">
        <v>1454.36</v>
      </c>
      <c r="I9" s="2">
        <v>848.45931700000006</v>
      </c>
      <c r="J9" s="1">
        <v>3.6402414000000001E-2</v>
      </c>
      <c r="K9" s="2">
        <v>769</v>
      </c>
      <c r="L9" s="1">
        <v>2.5100000000000001E-2</v>
      </c>
      <c r="M9" s="2">
        <v>707</v>
      </c>
      <c r="N9" s="1">
        <v>0.313</v>
      </c>
    </row>
    <row r="10" spans="2:14" x14ac:dyDescent="0.25">
      <c r="B10" s="2">
        <v>716</v>
      </c>
      <c r="C10" s="1">
        <v>197.40203</v>
      </c>
      <c r="D10" s="2">
        <v>881.20991249999997</v>
      </c>
      <c r="E10" s="1">
        <v>0.88490683000000003</v>
      </c>
      <c r="F10" s="2">
        <v>716</v>
      </c>
      <c r="G10" s="1">
        <v>332</v>
      </c>
      <c r="H10" s="1">
        <v>1411.32</v>
      </c>
      <c r="I10" s="2">
        <v>863.59221820000005</v>
      </c>
      <c r="J10" s="1">
        <v>3.6715847000000003E-2</v>
      </c>
      <c r="K10" s="2">
        <v>781</v>
      </c>
      <c r="L10" s="1">
        <v>2.3E-2</v>
      </c>
      <c r="M10" s="2">
        <v>708</v>
      </c>
      <c r="N10" s="1">
        <v>0.31</v>
      </c>
    </row>
    <row r="11" spans="2:14" x14ac:dyDescent="0.25">
      <c r="B11" s="2">
        <v>718</v>
      </c>
      <c r="C11" s="1">
        <v>195.49509</v>
      </c>
      <c r="D11" s="2">
        <v>899.76259889999994</v>
      </c>
      <c r="E11" s="1">
        <v>0.72272030200000004</v>
      </c>
      <c r="F11" s="2">
        <v>718</v>
      </c>
      <c r="G11" s="1">
        <v>340</v>
      </c>
      <c r="H11" s="1">
        <v>1368.28</v>
      </c>
      <c r="I11" s="2">
        <v>875.30159119999996</v>
      </c>
      <c r="J11" s="1">
        <v>3.8527786000000001E-2</v>
      </c>
      <c r="K11" s="2">
        <v>794</v>
      </c>
      <c r="L11" s="1">
        <v>2.1000000000000001E-2</v>
      </c>
      <c r="M11" s="2">
        <v>709</v>
      </c>
      <c r="N11" s="1">
        <v>0.311</v>
      </c>
    </row>
    <row r="12" spans="2:14" x14ac:dyDescent="0.25">
      <c r="B12" s="2">
        <v>720</v>
      </c>
      <c r="C12" s="1">
        <v>193.61179999999999</v>
      </c>
      <c r="F12" s="2">
        <v>720</v>
      </c>
      <c r="G12" s="1">
        <v>348</v>
      </c>
      <c r="H12" s="1">
        <v>1325.88</v>
      </c>
      <c r="I12" s="2">
        <v>888.51357540000004</v>
      </c>
      <c r="J12" s="1">
        <v>4.3249716000000001E-2</v>
      </c>
      <c r="K12" s="2">
        <v>806</v>
      </c>
      <c r="L12" s="1">
        <v>1.95E-2</v>
      </c>
      <c r="M12" s="2">
        <v>710</v>
      </c>
      <c r="N12" s="1">
        <v>0.315</v>
      </c>
    </row>
    <row r="13" spans="2:14" x14ac:dyDescent="0.25">
      <c r="B13" s="2">
        <v>722</v>
      </c>
      <c r="C13" s="1">
        <v>191.75181000000001</v>
      </c>
      <c r="F13" s="2">
        <v>722</v>
      </c>
      <c r="G13" s="1">
        <v>356</v>
      </c>
      <c r="H13" s="1">
        <v>1285.1600000000001</v>
      </c>
      <c r="I13" s="2">
        <v>895.88614359999997</v>
      </c>
      <c r="J13" s="1">
        <v>4.8550362E-2</v>
      </c>
      <c r="K13" s="2">
        <v>813</v>
      </c>
      <c r="L13" s="1">
        <v>1.9099999999999999E-2</v>
      </c>
      <c r="M13" s="2">
        <v>711</v>
      </c>
      <c r="N13" s="1">
        <v>0.32</v>
      </c>
    </row>
    <row r="14" spans="2:14" x14ac:dyDescent="0.25">
      <c r="B14" s="2">
        <v>724</v>
      </c>
      <c r="C14" s="1">
        <v>189.91476</v>
      </c>
      <c r="F14" s="2">
        <v>724</v>
      </c>
      <c r="G14" s="1">
        <v>364</v>
      </c>
      <c r="H14" s="1">
        <v>1244.44</v>
      </c>
      <c r="K14" s="2">
        <v>820</v>
      </c>
      <c r="L14" s="1">
        <v>1.9900000000000001E-2</v>
      </c>
      <c r="M14" s="2">
        <v>712</v>
      </c>
      <c r="N14" s="1">
        <v>0.32100000000000001</v>
      </c>
    </row>
    <row r="15" spans="2:14" x14ac:dyDescent="0.25">
      <c r="B15" s="2">
        <v>726</v>
      </c>
      <c r="C15" s="1">
        <v>188.1003</v>
      </c>
      <c r="F15" s="2">
        <v>726</v>
      </c>
      <c r="G15" s="1">
        <v>372.4</v>
      </c>
      <c r="H15" s="1">
        <v>1203.68</v>
      </c>
      <c r="K15" s="2">
        <v>833</v>
      </c>
      <c r="L15" s="1">
        <v>3.0800000000000001E-2</v>
      </c>
      <c r="M15" s="2">
        <v>713</v>
      </c>
      <c r="N15" s="1">
        <v>0.32</v>
      </c>
    </row>
    <row r="16" spans="2:14" x14ac:dyDescent="0.25">
      <c r="B16" s="2">
        <v>728</v>
      </c>
      <c r="C16" s="1">
        <v>186.30808999999999</v>
      </c>
      <c r="F16" s="2">
        <v>728</v>
      </c>
      <c r="G16" s="1">
        <v>381.2</v>
      </c>
      <c r="H16" s="1">
        <v>1152.8</v>
      </c>
      <c r="K16" s="2">
        <v>847</v>
      </c>
      <c r="L16" s="1">
        <v>3.8699999999999998E-2</v>
      </c>
      <c r="M16" s="2">
        <v>714</v>
      </c>
      <c r="N16" s="1">
        <v>0.32100000000000001</v>
      </c>
    </row>
    <row r="17" spans="2:14" x14ac:dyDescent="0.25">
      <c r="B17" s="2">
        <v>730</v>
      </c>
      <c r="C17" s="1">
        <v>184.53781000000001</v>
      </c>
      <c r="F17" s="2">
        <v>730</v>
      </c>
      <c r="G17" s="1">
        <v>390</v>
      </c>
      <c r="H17" s="1">
        <v>1102.2</v>
      </c>
      <c r="K17" s="2">
        <v>862</v>
      </c>
      <c r="L17" s="1">
        <v>4.2799999999999998E-2</v>
      </c>
      <c r="M17" s="2">
        <v>715</v>
      </c>
      <c r="N17" s="1">
        <v>0.32600000000000001</v>
      </c>
    </row>
    <row r="18" spans="2:14" x14ac:dyDescent="0.25">
      <c r="B18" s="2">
        <v>732</v>
      </c>
      <c r="C18" s="1">
        <v>182.78913</v>
      </c>
      <c r="D18" s="1"/>
      <c r="F18" s="2">
        <v>732</v>
      </c>
      <c r="G18" s="1">
        <v>398.8</v>
      </c>
      <c r="H18" s="1">
        <v>1102.2</v>
      </c>
      <c r="K18" s="2">
        <v>877</v>
      </c>
      <c r="L18" s="1">
        <v>5.0599999999999999E-2</v>
      </c>
      <c r="M18" s="2">
        <v>716</v>
      </c>
      <c r="N18" s="1">
        <v>0.33400000000000002</v>
      </c>
    </row>
    <row r="19" spans="2:14" x14ac:dyDescent="0.25">
      <c r="B19" s="2">
        <v>734</v>
      </c>
      <c r="C19" s="1">
        <v>181.06172000000001</v>
      </c>
      <c r="D19" s="1"/>
      <c r="F19" s="2">
        <v>734</v>
      </c>
      <c r="G19" s="1">
        <v>407.6</v>
      </c>
      <c r="H19" s="1">
        <v>1102.2</v>
      </c>
      <c r="K19" s="2">
        <v>893</v>
      </c>
      <c r="L19" s="1">
        <v>6.0900000000000003E-2</v>
      </c>
      <c r="M19" s="2">
        <v>717</v>
      </c>
      <c r="N19" s="1">
        <v>0.34300000000000003</v>
      </c>
    </row>
    <row r="20" spans="2:14" x14ac:dyDescent="0.25">
      <c r="B20" s="2">
        <v>736</v>
      </c>
      <c r="C20" s="1">
        <v>179.35525999999999</v>
      </c>
      <c r="D20" s="1"/>
      <c r="F20" s="2">
        <v>736</v>
      </c>
      <c r="G20" s="1">
        <v>418.8</v>
      </c>
      <c r="H20" s="1">
        <v>1101.76</v>
      </c>
      <c r="M20" s="2">
        <v>718</v>
      </c>
      <c r="N20" s="1">
        <v>0.35099999999999998</v>
      </c>
    </row>
    <row r="21" spans="2:14" x14ac:dyDescent="0.25">
      <c r="B21" s="2">
        <v>738</v>
      </c>
      <c r="C21" s="1">
        <v>177.66945999999999</v>
      </c>
      <c r="D21" s="1"/>
      <c r="F21" s="2">
        <v>738</v>
      </c>
      <c r="G21" s="1">
        <v>432.4</v>
      </c>
      <c r="H21" s="1">
        <v>1100.48</v>
      </c>
      <c r="M21" s="2">
        <v>719</v>
      </c>
      <c r="N21" s="1">
        <v>0.35799999999999998</v>
      </c>
    </row>
    <row r="22" spans="2:14" x14ac:dyDescent="0.25">
      <c r="B22" s="2">
        <v>740</v>
      </c>
      <c r="C22" s="1">
        <v>176.00399999999999</v>
      </c>
      <c r="D22" s="1"/>
      <c r="F22" s="2">
        <v>740</v>
      </c>
      <c r="G22" s="1">
        <v>446</v>
      </c>
      <c r="H22" s="1">
        <v>1115.8800000000001</v>
      </c>
      <c r="M22" s="2">
        <v>720</v>
      </c>
      <c r="N22" s="1">
        <v>0.36699999999999999</v>
      </c>
    </row>
    <row r="23" spans="2:14" x14ac:dyDescent="0.25">
      <c r="B23" s="2">
        <v>742</v>
      </c>
      <c r="C23" s="1">
        <v>174.35857999999999</v>
      </c>
      <c r="D23" s="1"/>
      <c r="F23" s="2">
        <v>742</v>
      </c>
      <c r="G23" s="1">
        <v>459.6</v>
      </c>
      <c r="H23" s="1">
        <v>1161.6400000000001</v>
      </c>
      <c r="M23" s="2">
        <v>721</v>
      </c>
      <c r="N23" s="1">
        <v>0.376</v>
      </c>
    </row>
    <row r="24" spans="2:14" x14ac:dyDescent="0.25">
      <c r="B24" s="2">
        <v>744</v>
      </c>
      <c r="C24" s="1">
        <v>172.73292000000001</v>
      </c>
      <c r="D24" s="1"/>
      <c r="F24" s="2">
        <v>744</v>
      </c>
      <c r="G24" s="1">
        <v>473.2</v>
      </c>
      <c r="H24" s="1">
        <v>1207.4000000000001</v>
      </c>
      <c r="M24" s="2">
        <v>722</v>
      </c>
      <c r="N24" s="1">
        <v>0.38300000000000001</v>
      </c>
    </row>
    <row r="25" spans="2:14" x14ac:dyDescent="0.25">
      <c r="B25" s="2">
        <v>746</v>
      </c>
      <c r="C25" s="1">
        <v>171.12671</v>
      </c>
      <c r="D25" s="1"/>
      <c r="F25" s="2">
        <v>746</v>
      </c>
      <c r="G25" s="1">
        <v>487.6</v>
      </c>
      <c r="H25" s="1">
        <v>1266.04</v>
      </c>
      <c r="M25" s="2">
        <v>723</v>
      </c>
      <c r="N25" s="1">
        <v>0.39</v>
      </c>
    </row>
    <row r="26" spans="2:14" x14ac:dyDescent="0.25">
      <c r="B26" s="2">
        <v>748</v>
      </c>
      <c r="C26" s="1">
        <v>169.53968</v>
      </c>
      <c r="D26" s="1"/>
      <c r="F26" s="2">
        <v>748</v>
      </c>
      <c r="G26" s="1">
        <v>502.8</v>
      </c>
      <c r="H26" s="1">
        <v>1333.24</v>
      </c>
      <c r="M26" s="2">
        <v>724</v>
      </c>
      <c r="N26" s="1">
        <v>0.40100000000000002</v>
      </c>
    </row>
    <row r="27" spans="2:14" x14ac:dyDescent="0.25">
      <c r="B27" s="2">
        <v>750</v>
      </c>
      <c r="C27" s="1">
        <v>167.97155000000001</v>
      </c>
      <c r="D27" s="1"/>
      <c r="F27" s="2">
        <v>750</v>
      </c>
      <c r="G27" s="1">
        <v>518</v>
      </c>
      <c r="H27" s="1">
        <v>1405.24</v>
      </c>
      <c r="M27" s="2">
        <v>725</v>
      </c>
      <c r="N27" s="1">
        <v>0.41499999999999998</v>
      </c>
    </row>
    <row r="28" spans="2:14" x14ac:dyDescent="0.25">
      <c r="B28" s="2">
        <v>752</v>
      </c>
      <c r="C28" s="1">
        <v>166.42204000000001</v>
      </c>
      <c r="F28" s="2">
        <v>752</v>
      </c>
      <c r="G28" s="1">
        <v>533.20000000000005</v>
      </c>
      <c r="H28" s="1">
        <v>1515.32</v>
      </c>
      <c r="M28" s="2">
        <v>726</v>
      </c>
      <c r="N28" s="1">
        <v>0.43</v>
      </c>
    </row>
    <row r="29" spans="2:14" x14ac:dyDescent="0.25">
      <c r="B29" s="2">
        <v>754</v>
      </c>
      <c r="C29" s="1">
        <v>164.89088000000001</v>
      </c>
      <c r="F29" s="2">
        <v>754</v>
      </c>
      <c r="G29" s="1">
        <v>548.4</v>
      </c>
      <c r="H29" s="1">
        <v>1541.76</v>
      </c>
      <c r="M29" s="2">
        <v>727</v>
      </c>
      <c r="N29" s="1">
        <v>0.44700000000000001</v>
      </c>
    </row>
    <row r="30" spans="2:14" x14ac:dyDescent="0.25">
      <c r="B30" s="2">
        <v>756</v>
      </c>
      <c r="C30" s="1">
        <v>163.37781000000001</v>
      </c>
      <c r="F30" s="2">
        <v>756</v>
      </c>
      <c r="G30" s="1">
        <v>562</v>
      </c>
      <c r="H30" s="1">
        <v>1560.48</v>
      </c>
      <c r="M30" s="2">
        <v>728</v>
      </c>
      <c r="N30" s="1">
        <v>0.46300000000000002</v>
      </c>
    </row>
    <row r="31" spans="2:14" x14ac:dyDescent="0.25">
      <c r="B31" s="2">
        <v>758</v>
      </c>
      <c r="C31" s="1">
        <v>161.88256999999999</v>
      </c>
      <c r="F31" s="2">
        <v>758</v>
      </c>
      <c r="G31" s="1">
        <v>574</v>
      </c>
      <c r="H31" s="1">
        <v>1560.48</v>
      </c>
      <c r="M31" s="2">
        <v>729</v>
      </c>
      <c r="N31" s="1">
        <v>0.48</v>
      </c>
    </row>
    <row r="32" spans="2:14" x14ac:dyDescent="0.25">
      <c r="B32" s="2">
        <v>760</v>
      </c>
      <c r="C32" s="1">
        <v>160.4049</v>
      </c>
      <c r="F32" s="2">
        <v>760</v>
      </c>
      <c r="G32" s="1">
        <v>586</v>
      </c>
      <c r="H32" s="1">
        <v>1548.52</v>
      </c>
      <c r="M32" s="2">
        <v>730</v>
      </c>
      <c r="N32" s="1">
        <v>0.499</v>
      </c>
    </row>
    <row r="33" spans="2:14" x14ac:dyDescent="0.25">
      <c r="B33" s="2">
        <v>762</v>
      </c>
      <c r="C33" s="1">
        <v>158.94453999999999</v>
      </c>
      <c r="F33" s="2">
        <v>762</v>
      </c>
      <c r="G33" s="1">
        <v>598</v>
      </c>
      <c r="H33" s="1">
        <v>1508.44</v>
      </c>
      <c r="M33" s="2">
        <v>731</v>
      </c>
      <c r="N33" s="1">
        <v>0.51600000000000001</v>
      </c>
    </row>
    <row r="34" spans="2:14" x14ac:dyDescent="0.25">
      <c r="B34" s="2">
        <v>764</v>
      </c>
      <c r="C34" s="1">
        <v>157.50126</v>
      </c>
      <c r="F34" s="2">
        <v>764</v>
      </c>
      <c r="G34" s="1">
        <v>610</v>
      </c>
      <c r="H34" s="1">
        <v>1459.56</v>
      </c>
      <c r="M34" s="2">
        <v>732</v>
      </c>
      <c r="N34" s="1">
        <v>0.53500000000000003</v>
      </c>
    </row>
    <row r="35" spans="2:14" x14ac:dyDescent="0.25">
      <c r="B35" s="2">
        <v>766</v>
      </c>
      <c r="C35" s="1">
        <v>156.07481000000001</v>
      </c>
      <c r="F35" s="2">
        <v>766</v>
      </c>
      <c r="G35" s="1">
        <v>622.79999999999995</v>
      </c>
      <c r="H35" s="1">
        <v>1410.52</v>
      </c>
      <c r="M35" s="2">
        <v>733</v>
      </c>
      <c r="N35" s="1">
        <v>0.55200000000000005</v>
      </c>
    </row>
    <row r="36" spans="2:14" x14ac:dyDescent="0.25">
      <c r="B36" s="2">
        <v>768</v>
      </c>
      <c r="C36" s="1">
        <v>154.66494</v>
      </c>
      <c r="F36" s="2">
        <v>768</v>
      </c>
      <c r="G36" s="1">
        <v>636.4</v>
      </c>
      <c r="H36" s="1">
        <v>1361.32</v>
      </c>
      <c r="M36" s="2">
        <v>734</v>
      </c>
      <c r="N36" s="1">
        <v>0.56399999999999995</v>
      </c>
    </row>
    <row r="37" spans="2:14" x14ac:dyDescent="0.25">
      <c r="B37" s="2">
        <v>770</v>
      </c>
      <c r="C37" s="1">
        <v>153.27143000000001</v>
      </c>
      <c r="F37" s="2">
        <v>770</v>
      </c>
      <c r="G37" s="1">
        <v>650</v>
      </c>
      <c r="H37" s="1">
        <v>1311.88</v>
      </c>
      <c r="M37" s="2">
        <v>735</v>
      </c>
      <c r="N37" s="1">
        <v>0.57599999999999996</v>
      </c>
    </row>
    <row r="38" spans="2:14" x14ac:dyDescent="0.25">
      <c r="B38" s="2">
        <v>772</v>
      </c>
      <c r="C38" s="1">
        <v>151.89402999999999</v>
      </c>
      <c r="F38" s="2">
        <v>772</v>
      </c>
      <c r="G38" s="1">
        <v>663.6</v>
      </c>
      <c r="H38" s="1">
        <v>1262.44</v>
      </c>
      <c r="M38" s="2">
        <v>736</v>
      </c>
      <c r="N38" s="1">
        <v>0.58899999999999997</v>
      </c>
    </row>
    <row r="39" spans="2:14" x14ac:dyDescent="0.25">
      <c r="B39" s="2">
        <v>774</v>
      </c>
      <c r="C39" s="1">
        <v>150.53254000000001</v>
      </c>
      <c r="F39" s="2">
        <v>774</v>
      </c>
      <c r="G39" s="1">
        <v>677.2</v>
      </c>
      <c r="H39" s="1">
        <v>1213</v>
      </c>
      <c r="M39" s="2">
        <v>737</v>
      </c>
      <c r="N39" s="1">
        <v>0.6</v>
      </c>
    </row>
    <row r="40" spans="2:14" x14ac:dyDescent="0.25">
      <c r="B40" s="2">
        <v>776</v>
      </c>
      <c r="C40" s="1">
        <v>149.18671000000001</v>
      </c>
      <c r="F40" s="2">
        <v>776</v>
      </c>
      <c r="G40" s="1">
        <v>689.2</v>
      </c>
      <c r="H40" s="1">
        <v>1163.56</v>
      </c>
      <c r="M40" s="2">
        <v>738</v>
      </c>
      <c r="N40" s="1">
        <v>0.61599999999999999</v>
      </c>
    </row>
    <row r="41" spans="2:14" x14ac:dyDescent="0.25">
      <c r="B41" s="2">
        <v>778</v>
      </c>
      <c r="C41" s="1">
        <v>147.85633000000001</v>
      </c>
      <c r="F41" s="2">
        <v>778</v>
      </c>
      <c r="G41" s="1">
        <v>699.6</v>
      </c>
      <c r="H41" s="1">
        <v>1114.8</v>
      </c>
      <c r="M41" s="2">
        <v>739</v>
      </c>
      <c r="N41" s="1">
        <v>0.63600000000000001</v>
      </c>
    </row>
    <row r="42" spans="2:14" x14ac:dyDescent="0.25">
      <c r="B42" s="2">
        <v>780</v>
      </c>
      <c r="C42" s="1">
        <v>146.54119</v>
      </c>
      <c r="F42" s="2">
        <v>780</v>
      </c>
      <c r="G42" s="1">
        <v>710</v>
      </c>
      <c r="H42" s="1">
        <v>1075.44</v>
      </c>
      <c r="M42" s="2">
        <v>740</v>
      </c>
      <c r="N42" s="1">
        <v>0.65400000000000003</v>
      </c>
    </row>
    <row r="43" spans="2:14" x14ac:dyDescent="0.25">
      <c r="B43" s="2">
        <v>782</v>
      </c>
      <c r="C43" s="1">
        <v>145.24106</v>
      </c>
      <c r="F43" s="2">
        <v>782</v>
      </c>
      <c r="G43" s="1">
        <v>720.4</v>
      </c>
      <c r="H43" s="1">
        <v>1036.08</v>
      </c>
      <c r="M43" s="2">
        <v>741</v>
      </c>
      <c r="N43" s="1">
        <v>0.68</v>
      </c>
    </row>
    <row r="44" spans="2:14" x14ac:dyDescent="0.25">
      <c r="B44" s="2">
        <v>784</v>
      </c>
      <c r="C44" s="1">
        <v>143.95574999999999</v>
      </c>
      <c r="F44" s="2">
        <v>784</v>
      </c>
      <c r="G44" s="1">
        <v>730.8</v>
      </c>
      <c r="H44" s="1">
        <v>996.72</v>
      </c>
      <c r="M44" s="2">
        <v>742</v>
      </c>
      <c r="N44" s="1">
        <v>0.70699999999999996</v>
      </c>
    </row>
    <row r="45" spans="2:14" x14ac:dyDescent="0.25">
      <c r="B45" s="2">
        <v>786</v>
      </c>
      <c r="C45" s="1">
        <v>142.68504999999999</v>
      </c>
      <c r="F45" s="2">
        <v>786</v>
      </c>
      <c r="G45" s="1">
        <v>740</v>
      </c>
      <c r="H45" s="1">
        <v>957.36</v>
      </c>
      <c r="M45" s="2">
        <v>743</v>
      </c>
      <c r="N45" s="1">
        <v>0.73499999999999999</v>
      </c>
    </row>
    <row r="46" spans="2:14" x14ac:dyDescent="0.25">
      <c r="B46" s="2">
        <v>788</v>
      </c>
      <c r="C46" s="1">
        <v>141.42874</v>
      </c>
      <c r="F46" s="2">
        <v>788</v>
      </c>
      <c r="G46" s="1">
        <v>748</v>
      </c>
      <c r="H46" s="1">
        <v>921.8</v>
      </c>
      <c r="M46" s="2">
        <v>744</v>
      </c>
      <c r="N46" s="1">
        <v>0.76800000000000002</v>
      </c>
    </row>
    <row r="47" spans="2:14" x14ac:dyDescent="0.25">
      <c r="B47" s="2">
        <v>790</v>
      </c>
      <c r="C47" s="1">
        <v>140.18664999999999</v>
      </c>
      <c r="F47" s="2">
        <v>790</v>
      </c>
      <c r="G47" s="1">
        <v>756</v>
      </c>
      <c r="H47" s="1">
        <v>890.8</v>
      </c>
      <c r="M47" s="2">
        <v>745</v>
      </c>
      <c r="N47" s="1">
        <v>0.80100000000000005</v>
      </c>
    </row>
    <row r="48" spans="2:14" x14ac:dyDescent="0.25">
      <c r="B48" s="2">
        <v>792</v>
      </c>
      <c r="C48" s="1">
        <v>138.95856000000001</v>
      </c>
      <c r="F48" s="2">
        <v>792</v>
      </c>
      <c r="G48" s="1">
        <v>764</v>
      </c>
      <c r="H48" s="1">
        <v>859.8</v>
      </c>
      <c r="M48" s="2">
        <v>746</v>
      </c>
      <c r="N48" s="1">
        <v>0.83699999999999997</v>
      </c>
    </row>
    <row r="49" spans="2:14" x14ac:dyDescent="0.25">
      <c r="B49" s="2">
        <v>794</v>
      </c>
      <c r="C49" s="1">
        <v>137.74428</v>
      </c>
      <c r="F49" s="2">
        <v>794</v>
      </c>
      <c r="G49" s="1">
        <v>772</v>
      </c>
      <c r="H49" s="1">
        <v>828.8</v>
      </c>
      <c r="M49" s="2">
        <v>747</v>
      </c>
      <c r="N49" s="1">
        <v>0.874</v>
      </c>
    </row>
    <row r="50" spans="2:14" x14ac:dyDescent="0.25">
      <c r="B50" s="2">
        <v>796</v>
      </c>
      <c r="C50" s="1">
        <v>136.54363000000001</v>
      </c>
      <c r="F50" s="2">
        <v>796</v>
      </c>
      <c r="G50" s="1">
        <v>786.4</v>
      </c>
      <c r="H50" s="1">
        <v>802.96</v>
      </c>
      <c r="M50" s="2">
        <v>748</v>
      </c>
      <c r="N50" s="1">
        <v>0.90800000000000003</v>
      </c>
    </row>
    <row r="51" spans="2:14" x14ac:dyDescent="0.25">
      <c r="B51" s="2">
        <v>798</v>
      </c>
      <c r="C51" s="1">
        <v>135.35642000000001</v>
      </c>
      <c r="F51" s="2">
        <v>798</v>
      </c>
      <c r="G51" s="1">
        <v>807.2</v>
      </c>
      <c r="H51" s="1">
        <v>782.36</v>
      </c>
      <c r="M51" s="2">
        <v>749</v>
      </c>
      <c r="N51" s="1">
        <v>0.94099999999999995</v>
      </c>
    </row>
    <row r="52" spans="2:14" x14ac:dyDescent="0.25">
      <c r="B52" s="2">
        <v>800</v>
      </c>
      <c r="C52" s="1">
        <v>134.18247</v>
      </c>
      <c r="F52" s="2">
        <v>800</v>
      </c>
      <c r="G52" s="1">
        <v>816</v>
      </c>
      <c r="H52" s="1">
        <v>761.72</v>
      </c>
      <c r="M52" s="2">
        <v>750</v>
      </c>
      <c r="N52" s="1">
        <v>0.97199999999999998</v>
      </c>
    </row>
    <row r="53" spans="2:14" x14ac:dyDescent="0.25">
      <c r="B53" s="2">
        <v>802</v>
      </c>
      <c r="C53" s="1">
        <v>133.02159</v>
      </c>
      <c r="F53" s="2">
        <v>802</v>
      </c>
      <c r="G53" s="1">
        <v>828</v>
      </c>
      <c r="H53" s="1">
        <v>743.84</v>
      </c>
      <c r="M53" s="2">
        <v>751</v>
      </c>
      <c r="N53" s="1">
        <v>1.0009999999999999</v>
      </c>
    </row>
    <row r="54" spans="2:14" x14ac:dyDescent="0.25">
      <c r="B54" s="2">
        <v>804</v>
      </c>
      <c r="C54" s="1">
        <v>131.87360000000001</v>
      </c>
      <c r="F54" s="2">
        <v>804</v>
      </c>
      <c r="G54" s="1">
        <v>836</v>
      </c>
      <c r="H54" s="1">
        <v>737.08</v>
      </c>
      <c r="M54" s="2">
        <v>752</v>
      </c>
      <c r="N54" s="1">
        <v>1.03</v>
      </c>
    </row>
    <row r="55" spans="2:14" x14ac:dyDescent="0.25">
      <c r="B55" s="2">
        <v>806</v>
      </c>
      <c r="C55" s="1">
        <v>130.73833999999999</v>
      </c>
      <c r="F55" s="2">
        <v>806</v>
      </c>
      <c r="G55" s="1">
        <v>844</v>
      </c>
      <c r="H55" s="1">
        <v>730.28</v>
      </c>
      <c r="M55" s="2">
        <v>753</v>
      </c>
      <c r="N55" s="1">
        <v>1.0589999999999999</v>
      </c>
    </row>
    <row r="56" spans="2:14" x14ac:dyDescent="0.25">
      <c r="B56" s="2">
        <v>808</v>
      </c>
      <c r="C56" s="1">
        <v>129.61563000000001</v>
      </c>
      <c r="F56" s="2">
        <v>808</v>
      </c>
      <c r="G56" s="1">
        <v>856</v>
      </c>
      <c r="H56" s="1">
        <v>723.52</v>
      </c>
      <c r="M56" s="2">
        <v>754</v>
      </c>
      <c r="N56" s="1">
        <v>1.089</v>
      </c>
    </row>
    <row r="57" spans="2:14" x14ac:dyDescent="0.25">
      <c r="B57" s="2">
        <v>810</v>
      </c>
      <c r="C57" s="1">
        <v>128.50530000000001</v>
      </c>
      <c r="F57" s="2">
        <v>810</v>
      </c>
      <c r="G57" s="1">
        <v>864</v>
      </c>
      <c r="H57" s="1">
        <v>717.08</v>
      </c>
      <c r="M57" s="2">
        <v>755</v>
      </c>
      <c r="N57" s="1">
        <v>1.1200000000000001</v>
      </c>
    </row>
    <row r="58" spans="2:14" x14ac:dyDescent="0.25">
      <c r="B58" s="2">
        <v>812</v>
      </c>
      <c r="C58" s="1">
        <v>127.40719</v>
      </c>
      <c r="F58" s="2">
        <v>812</v>
      </c>
      <c r="G58" s="1">
        <v>872</v>
      </c>
      <c r="H58" s="1">
        <v>711.84</v>
      </c>
      <c r="M58" s="2">
        <v>756</v>
      </c>
      <c r="N58" s="1">
        <v>1.155</v>
      </c>
    </row>
    <row r="59" spans="2:14" x14ac:dyDescent="0.25">
      <c r="B59" s="2">
        <v>814</v>
      </c>
      <c r="C59" s="1">
        <v>126.32113</v>
      </c>
      <c r="F59" s="2">
        <v>814</v>
      </c>
      <c r="G59" s="1">
        <v>880</v>
      </c>
      <c r="H59" s="1">
        <v>706.6</v>
      </c>
      <c r="M59" s="2">
        <v>757</v>
      </c>
      <c r="N59" s="1">
        <v>1.19</v>
      </c>
    </row>
    <row r="60" spans="2:14" x14ac:dyDescent="0.25">
      <c r="B60" s="2">
        <v>816</v>
      </c>
      <c r="C60" s="1">
        <v>125.24695</v>
      </c>
      <c r="F60" s="2">
        <v>816</v>
      </c>
      <c r="G60" s="1">
        <v>887.2</v>
      </c>
      <c r="H60" s="1">
        <v>701.32</v>
      </c>
      <c r="M60" s="2">
        <v>758</v>
      </c>
      <c r="N60" s="1">
        <v>1.2270000000000001</v>
      </c>
    </row>
    <row r="61" spans="2:14" x14ac:dyDescent="0.25">
      <c r="B61" s="2">
        <v>818</v>
      </c>
      <c r="C61" s="1">
        <v>124.18451</v>
      </c>
      <c r="F61" s="2">
        <v>818</v>
      </c>
      <c r="G61" s="1">
        <v>901.6</v>
      </c>
      <c r="H61" s="1">
        <v>696.08</v>
      </c>
      <c r="M61" s="2">
        <v>759</v>
      </c>
      <c r="N61" s="1">
        <v>1.258</v>
      </c>
    </row>
    <row r="62" spans="2:14" x14ac:dyDescent="0.25">
      <c r="B62" s="2">
        <v>820</v>
      </c>
      <c r="C62" s="1">
        <v>123.13364</v>
      </c>
      <c r="F62" s="2">
        <v>820</v>
      </c>
      <c r="G62" s="1">
        <v>916</v>
      </c>
      <c r="H62" s="1">
        <v>693.76</v>
      </c>
      <c r="M62" s="2">
        <v>760</v>
      </c>
      <c r="N62" s="1">
        <v>1.278</v>
      </c>
    </row>
    <row r="63" spans="2:14" x14ac:dyDescent="0.25">
      <c r="B63" s="2">
        <v>822</v>
      </c>
      <c r="C63" s="1">
        <v>122.09419</v>
      </c>
      <c r="F63" s="2">
        <v>822</v>
      </c>
      <c r="G63" s="1">
        <v>930.4</v>
      </c>
      <c r="H63" s="1">
        <v>693.6</v>
      </c>
      <c r="M63" s="2">
        <v>761</v>
      </c>
      <c r="N63" s="1">
        <v>1.2889999999999999</v>
      </c>
    </row>
    <row r="64" spans="2:14" x14ac:dyDescent="0.25">
      <c r="B64" s="2">
        <v>824</v>
      </c>
      <c r="C64" s="1">
        <v>121.06601000000001</v>
      </c>
      <c r="F64" s="2">
        <v>824</v>
      </c>
      <c r="G64" s="1">
        <v>944.8</v>
      </c>
      <c r="H64" s="1">
        <v>693.48</v>
      </c>
      <c r="M64" s="2">
        <v>762</v>
      </c>
      <c r="N64" s="1">
        <v>1.29</v>
      </c>
    </row>
    <row r="65" spans="2:14" x14ac:dyDescent="0.25">
      <c r="B65" s="2">
        <v>826</v>
      </c>
      <c r="C65" s="1">
        <v>120.04895</v>
      </c>
      <c r="F65" s="2">
        <v>826</v>
      </c>
      <c r="G65" s="1">
        <v>956.4</v>
      </c>
      <c r="H65" s="1">
        <v>693.32</v>
      </c>
      <c r="M65" s="2">
        <v>763</v>
      </c>
      <c r="N65" s="1">
        <v>1.2729999999999999</v>
      </c>
    </row>
    <row r="66" spans="2:14" x14ac:dyDescent="0.25">
      <c r="B66" s="2">
        <v>828</v>
      </c>
      <c r="C66" s="1">
        <v>119.04286</v>
      </c>
      <c r="F66" s="2">
        <v>828</v>
      </c>
      <c r="G66" s="1">
        <v>965.2</v>
      </c>
      <c r="H66" s="1">
        <v>693.2</v>
      </c>
      <c r="M66" s="2">
        <v>764</v>
      </c>
      <c r="N66" s="1">
        <v>1.2490000000000001</v>
      </c>
    </row>
    <row r="67" spans="2:14" x14ac:dyDescent="0.25">
      <c r="B67" s="2">
        <v>830</v>
      </c>
      <c r="C67" s="1">
        <v>118.0476</v>
      </c>
      <c r="F67" s="2">
        <v>830</v>
      </c>
      <c r="G67" s="1">
        <v>974</v>
      </c>
      <c r="H67" s="1">
        <v>693.04</v>
      </c>
      <c r="M67" s="2">
        <v>765</v>
      </c>
      <c r="N67" s="1">
        <v>1.206</v>
      </c>
    </row>
    <row r="68" spans="2:14" x14ac:dyDescent="0.25">
      <c r="B68" s="2">
        <v>832</v>
      </c>
      <c r="C68" s="1">
        <v>117.06303</v>
      </c>
      <c r="F68" s="2">
        <v>832</v>
      </c>
      <c r="G68" s="1">
        <v>982.8</v>
      </c>
      <c r="H68" s="1">
        <v>692.92</v>
      </c>
      <c r="M68" s="2">
        <v>766</v>
      </c>
      <c r="N68" s="1">
        <v>1.153</v>
      </c>
    </row>
    <row r="69" spans="2:14" x14ac:dyDescent="0.25">
      <c r="B69" s="2">
        <v>834</v>
      </c>
      <c r="C69" s="1">
        <v>116.089</v>
      </c>
      <c r="F69" s="2">
        <v>834</v>
      </c>
      <c r="G69" s="1">
        <v>991.6</v>
      </c>
      <c r="H69" s="1">
        <v>692.76</v>
      </c>
      <c r="M69" s="2">
        <v>767</v>
      </c>
      <c r="N69" s="1">
        <v>1.089</v>
      </c>
    </row>
    <row r="70" spans="2:14" x14ac:dyDescent="0.25">
      <c r="B70" s="2">
        <v>836</v>
      </c>
      <c r="C70" s="1">
        <v>115.12538000000001</v>
      </c>
      <c r="F70" s="2">
        <v>836</v>
      </c>
      <c r="G70" s="1">
        <v>1001.2</v>
      </c>
      <c r="H70" s="1">
        <v>692.64</v>
      </c>
      <c r="M70" s="2">
        <v>768</v>
      </c>
      <c r="N70" s="1">
        <v>1.0209999999999999</v>
      </c>
    </row>
    <row r="71" spans="2:14" x14ac:dyDescent="0.25">
      <c r="B71" s="2">
        <v>838</v>
      </c>
      <c r="C71" s="1">
        <v>114.17203000000001</v>
      </c>
      <c r="F71" s="2">
        <v>838</v>
      </c>
      <c r="G71" s="1">
        <v>1011.6</v>
      </c>
      <c r="H71" s="1">
        <v>692.48</v>
      </c>
      <c r="M71" s="2">
        <v>769</v>
      </c>
      <c r="N71" s="1">
        <v>0.94799999999999995</v>
      </c>
    </row>
    <row r="72" spans="2:14" x14ac:dyDescent="0.25">
      <c r="B72" s="2">
        <v>840</v>
      </c>
      <c r="C72" s="1">
        <v>113.22883</v>
      </c>
      <c r="F72" s="2">
        <v>840</v>
      </c>
      <c r="G72" s="1">
        <v>1022</v>
      </c>
      <c r="H72" s="1">
        <v>692.36</v>
      </c>
      <c r="M72" s="2">
        <v>770</v>
      </c>
      <c r="N72" s="1">
        <v>0.871</v>
      </c>
    </row>
    <row r="73" spans="2:14" x14ac:dyDescent="0.25">
      <c r="B73" s="2">
        <v>842</v>
      </c>
      <c r="C73" s="1">
        <v>112.29563</v>
      </c>
      <c r="F73" s="2">
        <v>842</v>
      </c>
      <c r="G73" s="1">
        <v>1032.4000000000001</v>
      </c>
      <c r="H73" s="1">
        <v>692.2</v>
      </c>
      <c r="M73" s="2">
        <v>771</v>
      </c>
      <c r="N73" s="1">
        <v>0.79300000000000004</v>
      </c>
    </row>
    <row r="74" spans="2:14" x14ac:dyDescent="0.25">
      <c r="B74" s="2">
        <v>844</v>
      </c>
      <c r="C74" s="1">
        <v>111.3723</v>
      </c>
      <c r="F74" s="2">
        <v>844</v>
      </c>
      <c r="G74" s="1">
        <v>1042.8</v>
      </c>
      <c r="H74" s="1">
        <v>691.96</v>
      </c>
      <c r="M74" s="2">
        <v>772</v>
      </c>
      <c r="N74" s="1">
        <v>0.71899999999999997</v>
      </c>
    </row>
    <row r="75" spans="2:14" x14ac:dyDescent="0.25">
      <c r="B75" s="2">
        <v>846</v>
      </c>
      <c r="C75" s="1">
        <v>110.45873</v>
      </c>
      <c r="F75" s="2">
        <v>846</v>
      </c>
      <c r="G75" s="1">
        <v>1050</v>
      </c>
      <c r="H75" s="1">
        <v>691.76</v>
      </c>
      <c r="M75" s="2">
        <v>773</v>
      </c>
      <c r="N75" s="1">
        <v>0.65300000000000002</v>
      </c>
    </row>
    <row r="76" spans="2:14" x14ac:dyDescent="0.25">
      <c r="B76" s="2">
        <v>848</v>
      </c>
      <c r="C76" s="1">
        <v>109.55479</v>
      </c>
      <c r="F76" s="2">
        <v>848</v>
      </c>
      <c r="G76" s="1">
        <v>1054</v>
      </c>
      <c r="H76" s="1">
        <v>691.52</v>
      </c>
      <c r="M76" s="2">
        <v>774</v>
      </c>
      <c r="N76" s="1">
        <v>0.59599999999999997</v>
      </c>
    </row>
    <row r="77" spans="2:14" x14ac:dyDescent="0.25">
      <c r="B77" s="2">
        <v>850</v>
      </c>
      <c r="C77" s="1">
        <v>108.66034000000001</v>
      </c>
      <c r="F77" s="2">
        <v>850</v>
      </c>
      <c r="G77" s="1">
        <v>1058</v>
      </c>
      <c r="H77" s="1">
        <v>691.32</v>
      </c>
      <c r="M77" s="2">
        <v>775</v>
      </c>
      <c r="N77" s="1">
        <v>0.55300000000000005</v>
      </c>
    </row>
    <row r="78" spans="2:14" x14ac:dyDescent="0.25">
      <c r="B78" s="2">
        <v>852</v>
      </c>
      <c r="C78" s="1">
        <v>107.77527000000001</v>
      </c>
      <c r="F78" s="2">
        <v>852</v>
      </c>
      <c r="G78" s="1">
        <v>1062</v>
      </c>
      <c r="H78" s="1">
        <v>691.08</v>
      </c>
      <c r="M78" s="2">
        <v>776</v>
      </c>
      <c r="N78" s="1">
        <v>0.51500000000000001</v>
      </c>
    </row>
    <row r="79" spans="2:14" x14ac:dyDescent="0.25">
      <c r="B79" s="2">
        <v>854</v>
      </c>
      <c r="C79" s="1">
        <v>106.89946</v>
      </c>
      <c r="F79" s="2">
        <v>854</v>
      </c>
      <c r="G79" s="1">
        <v>1066</v>
      </c>
      <c r="H79" s="1">
        <v>690.88</v>
      </c>
      <c r="M79" s="2">
        <v>777</v>
      </c>
      <c r="N79" s="1">
        <v>0.48099999999999998</v>
      </c>
    </row>
    <row r="80" spans="2:14" x14ac:dyDescent="0.25">
      <c r="B80" s="2">
        <v>856</v>
      </c>
      <c r="C80" s="1">
        <v>106.03279999999999</v>
      </c>
      <c r="F80" s="2">
        <v>856</v>
      </c>
      <c r="G80" s="1">
        <v>1072.8</v>
      </c>
      <c r="H80" s="1">
        <v>690.64</v>
      </c>
      <c r="M80" s="2">
        <v>778</v>
      </c>
      <c r="N80" s="1">
        <v>0.45100000000000001</v>
      </c>
    </row>
    <row r="81" spans="2:14" x14ac:dyDescent="0.25">
      <c r="B81" s="2">
        <v>858</v>
      </c>
      <c r="C81" s="1">
        <v>105.17515</v>
      </c>
      <c r="F81" s="2">
        <v>858</v>
      </c>
      <c r="G81" s="1">
        <v>1082.4000000000001</v>
      </c>
      <c r="H81" s="1">
        <v>692.44</v>
      </c>
      <c r="M81" s="2">
        <v>779</v>
      </c>
      <c r="N81" s="1">
        <v>0.42599999999999999</v>
      </c>
    </row>
    <row r="82" spans="2:14" x14ac:dyDescent="0.25">
      <c r="B82" s="2">
        <v>860</v>
      </c>
      <c r="C82" s="1">
        <v>104.32642</v>
      </c>
      <c r="F82" s="2">
        <v>860</v>
      </c>
      <c r="G82" s="1">
        <v>1092</v>
      </c>
      <c r="H82" s="1">
        <v>694.32</v>
      </c>
      <c r="M82" s="2">
        <v>780</v>
      </c>
      <c r="N82" s="1">
        <v>0.40899999999999997</v>
      </c>
    </row>
    <row r="83" spans="2:14" x14ac:dyDescent="0.25">
      <c r="B83" s="2">
        <v>862</v>
      </c>
      <c r="C83" s="1">
        <v>103.48649</v>
      </c>
      <c r="F83" s="2">
        <v>862</v>
      </c>
      <c r="G83" s="1">
        <v>1101.5999999999999</v>
      </c>
      <c r="H83" s="1">
        <v>696.2</v>
      </c>
      <c r="M83" s="2">
        <v>781</v>
      </c>
      <c r="N83" s="1">
        <v>0.39100000000000001</v>
      </c>
    </row>
    <row r="84" spans="2:14" x14ac:dyDescent="0.25">
      <c r="B84" s="2">
        <v>864</v>
      </c>
      <c r="C84" s="1">
        <v>102.65523</v>
      </c>
      <c r="F84" s="2">
        <v>864</v>
      </c>
      <c r="G84" s="1">
        <v>1111.2</v>
      </c>
      <c r="H84" s="1">
        <v>698.04</v>
      </c>
      <c r="M84" s="2">
        <v>782</v>
      </c>
      <c r="N84" s="1">
        <v>0.378</v>
      </c>
    </row>
    <row r="85" spans="2:14" x14ac:dyDescent="0.25">
      <c r="B85" s="2">
        <v>866</v>
      </c>
      <c r="C85" s="1">
        <v>101.83256</v>
      </c>
      <c r="F85" s="2">
        <v>866</v>
      </c>
      <c r="G85" s="1">
        <v>1118.4000000000001</v>
      </c>
      <c r="H85" s="1">
        <v>699.92</v>
      </c>
      <c r="M85" s="2">
        <v>783</v>
      </c>
      <c r="N85" s="1">
        <v>0.36599999999999999</v>
      </c>
    </row>
    <row r="86" spans="2:14" x14ac:dyDescent="0.25">
      <c r="B86" s="2">
        <v>868</v>
      </c>
      <c r="C86" s="1">
        <v>101.01835</v>
      </c>
      <c r="F86" s="2">
        <v>868</v>
      </c>
      <c r="G86" s="1">
        <v>1123.2</v>
      </c>
      <c r="H86" s="1">
        <v>701.8</v>
      </c>
      <c r="M86" s="2">
        <v>784</v>
      </c>
      <c r="N86" s="1">
        <v>0.36</v>
      </c>
    </row>
    <row r="87" spans="2:14" x14ac:dyDescent="0.25">
      <c r="B87" s="2">
        <v>870</v>
      </c>
      <c r="C87" s="1">
        <v>100.21250999999999</v>
      </c>
      <c r="F87" s="2">
        <v>870</v>
      </c>
      <c r="G87" s="1">
        <v>1128</v>
      </c>
      <c r="H87" s="1">
        <v>705.84</v>
      </c>
      <c r="M87" s="2">
        <v>785</v>
      </c>
      <c r="N87" s="1">
        <v>0.35699999999999998</v>
      </c>
    </row>
    <row r="88" spans="2:14" x14ac:dyDescent="0.25">
      <c r="B88" s="2">
        <v>872</v>
      </c>
      <c r="C88" s="1">
        <v>99.414917000000003</v>
      </c>
      <c r="F88" s="2">
        <v>872</v>
      </c>
      <c r="G88" s="1">
        <v>1132.8</v>
      </c>
      <c r="H88" s="1">
        <v>709.96</v>
      </c>
      <c r="M88" s="2">
        <v>786</v>
      </c>
      <c r="N88" s="1">
        <v>0.35499999999999998</v>
      </c>
    </row>
    <row r="89" spans="2:14" x14ac:dyDescent="0.25">
      <c r="B89" s="2">
        <v>874</v>
      </c>
      <c r="C89" s="1">
        <v>98.625480999999994</v>
      </c>
      <c r="F89" s="2">
        <v>874</v>
      </c>
      <c r="G89" s="1">
        <v>1137.5999999999999</v>
      </c>
      <c r="H89" s="1">
        <v>714.08</v>
      </c>
      <c r="M89" s="2">
        <v>787</v>
      </c>
      <c r="N89" s="1">
        <v>0.35299999999999998</v>
      </c>
    </row>
    <row r="90" spans="2:14" x14ac:dyDescent="0.25">
      <c r="B90" s="2">
        <v>876</v>
      </c>
      <c r="C90" s="1">
        <v>97.844098000000002</v>
      </c>
      <c r="F90" s="2">
        <v>876</v>
      </c>
      <c r="G90" s="1">
        <v>1142.8</v>
      </c>
      <c r="H90" s="1">
        <v>718.2</v>
      </c>
      <c r="M90" s="2">
        <v>788</v>
      </c>
      <c r="N90" s="1">
        <v>0.34899999999999998</v>
      </c>
    </row>
    <row r="91" spans="2:14" x14ac:dyDescent="0.25">
      <c r="B91" s="2">
        <v>878</v>
      </c>
      <c r="C91" s="1">
        <v>97.070665000000005</v>
      </c>
      <c r="F91" s="2">
        <v>878</v>
      </c>
      <c r="G91" s="1">
        <v>1148.4000000000001</v>
      </c>
      <c r="H91" s="1">
        <v>722.32</v>
      </c>
      <c r="M91" s="2">
        <v>789</v>
      </c>
      <c r="N91" s="1">
        <v>0.34599999999999997</v>
      </c>
    </row>
    <row r="92" spans="2:14" x14ac:dyDescent="0.25">
      <c r="B92" s="2">
        <v>880</v>
      </c>
      <c r="C92" s="1">
        <v>96.305086000000003</v>
      </c>
      <c r="F92" s="2">
        <v>880</v>
      </c>
      <c r="G92" s="1">
        <v>1154</v>
      </c>
      <c r="H92" s="1">
        <v>726.44</v>
      </c>
      <c r="M92" s="2">
        <v>790</v>
      </c>
      <c r="N92" s="1">
        <v>0.34599999999999997</v>
      </c>
    </row>
    <row r="93" spans="2:14" x14ac:dyDescent="0.25">
      <c r="B93" s="2">
        <v>882</v>
      </c>
      <c r="C93" s="1">
        <v>95.547262000000003</v>
      </c>
      <c r="F93" s="2">
        <v>882</v>
      </c>
      <c r="G93" s="1">
        <v>1159.5999999999999</v>
      </c>
      <c r="H93" s="1">
        <v>729.84</v>
      </c>
      <c r="M93" s="2">
        <v>791</v>
      </c>
      <c r="N93" s="1">
        <v>0.34699999999999998</v>
      </c>
    </row>
    <row r="94" spans="2:14" x14ac:dyDescent="0.25">
      <c r="B94" s="2">
        <v>884</v>
      </c>
      <c r="C94" s="1">
        <v>94.797096999999994</v>
      </c>
      <c r="F94" s="2">
        <v>884</v>
      </c>
      <c r="G94" s="1">
        <v>1165.2</v>
      </c>
      <c r="H94" s="1">
        <v>733.2</v>
      </c>
      <c r="M94" s="2">
        <v>792</v>
      </c>
      <c r="N94" s="1">
        <v>0.34699999999999998</v>
      </c>
    </row>
    <row r="95" spans="2:14" x14ac:dyDescent="0.25">
      <c r="B95" s="2">
        <v>886</v>
      </c>
      <c r="C95" s="1">
        <v>94.054497999999995</v>
      </c>
      <c r="F95" s="2">
        <v>886</v>
      </c>
      <c r="G95" s="1">
        <v>1170</v>
      </c>
      <c r="H95" s="1">
        <v>736.6</v>
      </c>
      <c r="M95" s="2">
        <v>793</v>
      </c>
      <c r="N95" s="1">
        <v>0.34699999999999998</v>
      </c>
    </row>
    <row r="96" spans="2:14" x14ac:dyDescent="0.25">
      <c r="B96" s="2">
        <v>888</v>
      </c>
      <c r="C96" s="1">
        <v>93.319370000000006</v>
      </c>
      <c r="F96" s="2">
        <v>888</v>
      </c>
      <c r="G96" s="1">
        <v>1174</v>
      </c>
      <c r="H96" s="1">
        <v>739.96</v>
      </c>
      <c r="M96" s="2">
        <v>794</v>
      </c>
      <c r="N96" s="1">
        <v>0.35199999999999998</v>
      </c>
    </row>
    <row r="97" spans="2:14" x14ac:dyDescent="0.25">
      <c r="B97" s="2">
        <v>890</v>
      </c>
      <c r="C97" s="1">
        <v>92.591622999999998</v>
      </c>
      <c r="F97" s="2">
        <v>890</v>
      </c>
      <c r="G97" s="1">
        <v>1178</v>
      </c>
      <c r="H97" s="1">
        <v>743.6</v>
      </c>
      <c r="M97" s="2">
        <v>795</v>
      </c>
      <c r="N97" s="1">
        <v>0.35899999999999999</v>
      </c>
    </row>
    <row r="98" spans="2:14" x14ac:dyDescent="0.25">
      <c r="B98" s="2">
        <v>892</v>
      </c>
      <c r="C98" s="1">
        <v>91.871166000000002</v>
      </c>
      <c r="F98" s="2">
        <v>892</v>
      </c>
      <c r="G98" s="1">
        <v>1182</v>
      </c>
      <c r="H98" s="1">
        <v>747.24</v>
      </c>
      <c r="M98" s="2">
        <v>796</v>
      </c>
      <c r="N98" s="1">
        <v>0.36899999999999999</v>
      </c>
    </row>
    <row r="99" spans="2:14" x14ac:dyDescent="0.25">
      <c r="B99" s="2">
        <v>894</v>
      </c>
      <c r="C99" s="1">
        <v>91.157909000000004</v>
      </c>
      <c r="F99" s="2">
        <v>894</v>
      </c>
      <c r="G99" s="1">
        <v>1186</v>
      </c>
      <c r="H99" s="1">
        <v>750.88</v>
      </c>
      <c r="M99" s="2">
        <v>797</v>
      </c>
      <c r="N99" s="1">
        <v>0.379</v>
      </c>
    </row>
    <row r="100" spans="2:14" x14ac:dyDescent="0.25">
      <c r="B100" s="2">
        <v>896</v>
      </c>
      <c r="C100" s="1">
        <v>90.451764999999995</v>
      </c>
      <c r="F100" s="2">
        <v>896</v>
      </c>
      <c r="G100" s="1">
        <v>1190</v>
      </c>
      <c r="H100" s="1">
        <v>754.52</v>
      </c>
      <c r="M100" s="2">
        <v>798</v>
      </c>
      <c r="N100" s="1">
        <v>0.38700000000000001</v>
      </c>
    </row>
    <row r="101" spans="2:14" x14ac:dyDescent="0.25">
      <c r="B101" s="2">
        <v>898</v>
      </c>
      <c r="C101" s="1">
        <v>89.752647999999994</v>
      </c>
      <c r="F101" s="2">
        <v>898</v>
      </c>
      <c r="G101" s="1">
        <v>1194</v>
      </c>
      <c r="H101" s="1">
        <v>758.16</v>
      </c>
      <c r="M101" s="2">
        <v>799</v>
      </c>
      <c r="N101" s="1">
        <v>0.39300000000000002</v>
      </c>
    </row>
    <row r="102" spans="2:14" x14ac:dyDescent="0.25">
      <c r="B102" s="2">
        <v>900</v>
      </c>
      <c r="C102" s="1">
        <v>89.060471000000007</v>
      </c>
      <c r="F102" s="2">
        <v>900</v>
      </c>
      <c r="G102" s="1">
        <v>1198</v>
      </c>
      <c r="H102" s="1">
        <v>761.84</v>
      </c>
      <c r="M102" s="2">
        <v>800</v>
      </c>
      <c r="N102" s="1">
        <v>0.40300000000000002</v>
      </c>
    </row>
    <row r="103" spans="2:14" x14ac:dyDescent="0.25">
      <c r="M103" s="2">
        <v>801</v>
      </c>
      <c r="N103" s="1">
        <v>0.41299999999999998</v>
      </c>
    </row>
    <row r="104" spans="2:14" x14ac:dyDescent="0.25">
      <c r="M104" s="2">
        <v>802</v>
      </c>
      <c r="N104" s="1">
        <v>0.42399999999999999</v>
      </c>
    </row>
    <row r="105" spans="2:14" x14ac:dyDescent="0.25">
      <c r="M105" s="2">
        <v>803</v>
      </c>
      <c r="N105" s="1">
        <v>0.434</v>
      </c>
    </row>
    <row r="106" spans="2:14" x14ac:dyDescent="0.25">
      <c r="M106" s="2">
        <v>804</v>
      </c>
      <c r="N106" s="1">
        <v>0.442</v>
      </c>
    </row>
    <row r="107" spans="2:14" x14ac:dyDescent="0.25">
      <c r="M107" s="2">
        <v>805</v>
      </c>
      <c r="N107" s="1">
        <v>0.45400000000000001</v>
      </c>
    </row>
    <row r="108" spans="2:14" x14ac:dyDescent="0.25">
      <c r="M108" s="2">
        <v>806</v>
      </c>
      <c r="N108" s="1">
        <v>0.46700000000000003</v>
      </c>
    </row>
    <row r="109" spans="2:14" x14ac:dyDescent="0.25">
      <c r="M109" s="2">
        <v>807</v>
      </c>
      <c r="N109" s="1">
        <v>0.48199999999999998</v>
      </c>
    </row>
    <row r="110" spans="2:14" x14ac:dyDescent="0.25">
      <c r="M110" s="2">
        <v>808</v>
      </c>
      <c r="N110" s="1">
        <v>0.497</v>
      </c>
    </row>
    <row r="111" spans="2:14" x14ac:dyDescent="0.25">
      <c r="M111" s="2">
        <v>809</v>
      </c>
      <c r="N111" s="1">
        <v>0.51100000000000001</v>
      </c>
    </row>
    <row r="112" spans="2:14" x14ac:dyDescent="0.25">
      <c r="M112" s="2">
        <v>810</v>
      </c>
      <c r="N112" s="1">
        <v>0.52700000000000002</v>
      </c>
    </row>
    <row r="113" spans="13:14" x14ac:dyDescent="0.25">
      <c r="M113" s="2">
        <v>811</v>
      </c>
      <c r="N113" s="1">
        <v>0.54700000000000004</v>
      </c>
    </row>
    <row r="114" spans="13:14" x14ac:dyDescent="0.25">
      <c r="M114" s="2">
        <v>812</v>
      </c>
      <c r="N114" s="1">
        <v>0.56699999999999995</v>
      </c>
    </row>
    <row r="115" spans="13:14" x14ac:dyDescent="0.25">
      <c r="M115" s="2">
        <v>813</v>
      </c>
      <c r="N115" s="1">
        <v>0.58299999999999996</v>
      </c>
    </row>
    <row r="116" spans="13:14" x14ac:dyDescent="0.25">
      <c r="M116" s="2">
        <v>814</v>
      </c>
      <c r="N116" s="1">
        <v>0.59399999999999997</v>
      </c>
    </row>
    <row r="117" spans="13:14" x14ac:dyDescent="0.25">
      <c r="M117" s="2">
        <v>815</v>
      </c>
      <c r="N117" s="1">
        <v>0.60299999999999998</v>
      </c>
    </row>
    <row r="118" spans="13:14" x14ac:dyDescent="0.25">
      <c r="M118" s="2">
        <v>816</v>
      </c>
      <c r="N118" s="1">
        <v>0.61499999999999999</v>
      </c>
    </row>
    <row r="119" spans="13:14" x14ac:dyDescent="0.25">
      <c r="M119" s="2">
        <v>817</v>
      </c>
      <c r="N119" s="1">
        <v>0.63300000000000001</v>
      </c>
    </row>
    <row r="120" spans="13:14" x14ac:dyDescent="0.25">
      <c r="M120" s="2">
        <v>818</v>
      </c>
      <c r="N120" s="1">
        <v>0.65400000000000003</v>
      </c>
    </row>
    <row r="121" spans="13:14" x14ac:dyDescent="0.25">
      <c r="M121" s="2">
        <v>819</v>
      </c>
      <c r="N121" s="1">
        <v>0.67400000000000004</v>
      </c>
    </row>
    <row r="122" spans="13:14" x14ac:dyDescent="0.25">
      <c r="M122" s="2">
        <v>820</v>
      </c>
      <c r="N122" s="1">
        <v>0.69099999999999995</v>
      </c>
    </row>
    <row r="123" spans="13:14" x14ac:dyDescent="0.25">
      <c r="M123" s="2">
        <v>821</v>
      </c>
      <c r="N123" s="1">
        <v>0.70799999999999996</v>
      </c>
    </row>
    <row r="124" spans="13:14" x14ac:dyDescent="0.25">
      <c r="M124" s="2">
        <v>822</v>
      </c>
      <c r="N124" s="1">
        <v>0.72399999999999998</v>
      </c>
    </row>
    <row r="125" spans="13:14" x14ac:dyDescent="0.25">
      <c r="M125" s="2">
        <v>823</v>
      </c>
      <c r="N125" s="1">
        <v>0.74</v>
      </c>
    </row>
    <row r="126" spans="13:14" x14ac:dyDescent="0.25">
      <c r="M126" s="2">
        <v>824</v>
      </c>
      <c r="N126" s="1">
        <v>0.75800000000000001</v>
      </c>
    </row>
    <row r="127" spans="13:14" x14ac:dyDescent="0.25">
      <c r="M127" s="2">
        <v>825</v>
      </c>
      <c r="N127" s="1">
        <v>0.77500000000000002</v>
      </c>
    </row>
    <row r="128" spans="13:14" x14ac:dyDescent="0.25">
      <c r="M128" s="2">
        <v>826</v>
      </c>
      <c r="N128" s="1">
        <v>0.78600000000000003</v>
      </c>
    </row>
    <row r="129" spans="13:14" x14ac:dyDescent="0.25">
      <c r="M129" s="2">
        <v>827</v>
      </c>
      <c r="N129" s="1">
        <v>0.79600000000000004</v>
      </c>
    </row>
    <row r="130" spans="13:14" x14ac:dyDescent="0.25">
      <c r="M130" s="2">
        <v>828</v>
      </c>
      <c r="N130" s="1">
        <v>0.79900000000000004</v>
      </c>
    </row>
    <row r="131" spans="13:14" x14ac:dyDescent="0.25">
      <c r="M131" s="2">
        <v>829</v>
      </c>
      <c r="N131" s="1">
        <v>0.80200000000000005</v>
      </c>
    </row>
    <row r="132" spans="13:14" x14ac:dyDescent="0.25">
      <c r="M132" s="2">
        <v>830</v>
      </c>
      <c r="N132" s="1">
        <v>0.80300000000000005</v>
      </c>
    </row>
    <row r="133" spans="13:14" x14ac:dyDescent="0.25">
      <c r="M133" s="2">
        <v>831</v>
      </c>
      <c r="N133" s="1">
        <v>0.80300000000000005</v>
      </c>
    </row>
    <row r="134" spans="13:14" x14ac:dyDescent="0.25">
      <c r="M134" s="2">
        <v>832</v>
      </c>
      <c r="N134" s="1">
        <v>0.80100000000000005</v>
      </c>
    </row>
    <row r="135" spans="13:14" x14ac:dyDescent="0.25">
      <c r="M135" s="2">
        <v>833</v>
      </c>
      <c r="N135" s="1">
        <v>0.79400000000000004</v>
      </c>
    </row>
    <row r="136" spans="13:14" x14ac:dyDescent="0.25">
      <c r="M136" s="2">
        <v>834</v>
      </c>
      <c r="N136" s="1">
        <v>0.78500000000000003</v>
      </c>
    </row>
    <row r="137" spans="13:14" x14ac:dyDescent="0.25">
      <c r="M137" s="2">
        <v>835</v>
      </c>
      <c r="N137" s="1">
        <v>0.77500000000000002</v>
      </c>
    </row>
    <row r="138" spans="13:14" x14ac:dyDescent="0.25">
      <c r="M138" s="2">
        <v>836</v>
      </c>
      <c r="N138" s="1">
        <v>0.76400000000000001</v>
      </c>
    </row>
    <row r="139" spans="13:14" x14ac:dyDescent="0.25">
      <c r="M139" s="2">
        <v>837</v>
      </c>
      <c r="N139" s="1">
        <v>0.75700000000000001</v>
      </c>
    </row>
    <row r="140" spans="13:14" x14ac:dyDescent="0.25">
      <c r="M140" s="2">
        <v>838</v>
      </c>
      <c r="N140" s="1">
        <v>0.751</v>
      </c>
    </row>
    <row r="141" spans="13:14" x14ac:dyDescent="0.25">
      <c r="M141" s="2">
        <v>839</v>
      </c>
      <c r="N141" s="1">
        <v>0.73899999999999999</v>
      </c>
    </row>
    <row r="142" spans="13:14" x14ac:dyDescent="0.25">
      <c r="M142" s="2">
        <v>840</v>
      </c>
      <c r="N142" s="1">
        <v>0.72599999999999998</v>
      </c>
    </row>
    <row r="143" spans="13:14" x14ac:dyDescent="0.25">
      <c r="M143" s="2">
        <v>841</v>
      </c>
      <c r="N143" s="1">
        <v>0.71499999999999997</v>
      </c>
    </row>
    <row r="144" spans="13:14" x14ac:dyDescent="0.25">
      <c r="M144" s="2">
        <v>842</v>
      </c>
      <c r="N144" s="1">
        <v>0.70299999999999996</v>
      </c>
    </row>
    <row r="145" spans="13:14" x14ac:dyDescent="0.25">
      <c r="M145" s="2">
        <v>843</v>
      </c>
      <c r="N145" s="1">
        <v>0.69199999999999995</v>
      </c>
    </row>
    <row r="146" spans="13:14" x14ac:dyDescent="0.25">
      <c r="M146" s="2">
        <v>844</v>
      </c>
      <c r="N146" s="1">
        <v>0.68500000000000005</v>
      </c>
    </row>
    <row r="147" spans="13:14" x14ac:dyDescent="0.25">
      <c r="M147" s="2">
        <v>845</v>
      </c>
      <c r="N147" s="1">
        <v>0.67800000000000005</v>
      </c>
    </row>
    <row r="148" spans="13:14" x14ac:dyDescent="0.25">
      <c r="M148" s="2">
        <v>846</v>
      </c>
      <c r="N148" s="1">
        <v>0.66900000000000004</v>
      </c>
    </row>
    <row r="149" spans="13:14" x14ac:dyDescent="0.25">
      <c r="M149" s="2">
        <v>847</v>
      </c>
      <c r="N149" s="1">
        <v>0.66100000000000003</v>
      </c>
    </row>
    <row r="150" spans="13:14" x14ac:dyDescent="0.25">
      <c r="M150" s="2">
        <v>848</v>
      </c>
      <c r="N150" s="1">
        <v>0.65100000000000002</v>
      </c>
    </row>
    <row r="151" spans="13:14" x14ac:dyDescent="0.25">
      <c r="M151" s="2">
        <v>849</v>
      </c>
      <c r="N151" s="1">
        <v>0.64300000000000002</v>
      </c>
    </row>
    <row r="152" spans="13:14" x14ac:dyDescent="0.25">
      <c r="M152" s="2">
        <v>850</v>
      </c>
      <c r="N152" s="1">
        <v>0.63700000000000001</v>
      </c>
    </row>
    <row r="153" spans="13:14" x14ac:dyDescent="0.25">
      <c r="M153" s="2">
        <v>851</v>
      </c>
      <c r="N153" s="1">
        <v>0.63300000000000001</v>
      </c>
    </row>
    <row r="154" spans="13:14" x14ac:dyDescent="0.25">
      <c r="M154" s="2">
        <v>852</v>
      </c>
      <c r="N154" s="1">
        <v>0.63200000000000001</v>
      </c>
    </row>
    <row r="155" spans="13:14" x14ac:dyDescent="0.25">
      <c r="M155" s="2">
        <v>853</v>
      </c>
      <c r="N155" s="1">
        <v>0.63100000000000001</v>
      </c>
    </row>
    <row r="156" spans="13:14" x14ac:dyDescent="0.25">
      <c r="M156" s="2">
        <v>854</v>
      </c>
      <c r="N156" s="1">
        <v>0.63300000000000001</v>
      </c>
    </row>
    <row r="157" spans="13:14" x14ac:dyDescent="0.25">
      <c r="M157" s="2">
        <v>855</v>
      </c>
      <c r="N157" s="1">
        <v>0.63900000000000001</v>
      </c>
    </row>
    <row r="158" spans="13:14" x14ac:dyDescent="0.25">
      <c r="M158" s="2">
        <v>856</v>
      </c>
      <c r="N158" s="1">
        <v>0.64700000000000002</v>
      </c>
    </row>
    <row r="159" spans="13:14" x14ac:dyDescent="0.25">
      <c r="M159" s="2">
        <v>857</v>
      </c>
      <c r="N159" s="1">
        <v>0.65600000000000003</v>
      </c>
    </row>
    <row r="160" spans="13:14" x14ac:dyDescent="0.25">
      <c r="M160" s="2">
        <v>858</v>
      </c>
      <c r="N160" s="1">
        <v>0.66200000000000003</v>
      </c>
    </row>
    <row r="161" spans="13:14" x14ac:dyDescent="0.25">
      <c r="M161" s="2">
        <v>859</v>
      </c>
      <c r="N161" s="1">
        <v>0.66600000000000004</v>
      </c>
    </row>
    <row r="162" spans="13:14" x14ac:dyDescent="0.25">
      <c r="M162" s="2">
        <v>860</v>
      </c>
      <c r="N162" s="1">
        <v>0.67400000000000004</v>
      </c>
    </row>
    <row r="163" spans="13:14" x14ac:dyDescent="0.25">
      <c r="M163" s="2">
        <v>861</v>
      </c>
      <c r="N163" s="1">
        <v>0.68</v>
      </c>
    </row>
    <row r="164" spans="13:14" x14ac:dyDescent="0.25">
      <c r="M164" s="2">
        <v>862</v>
      </c>
      <c r="N164" s="1">
        <v>0.69</v>
      </c>
    </row>
    <row r="165" spans="13:14" x14ac:dyDescent="0.25">
      <c r="M165" s="2">
        <v>863</v>
      </c>
      <c r="N165" s="1">
        <v>0.70499999999999996</v>
      </c>
    </row>
    <row r="166" spans="13:14" x14ac:dyDescent="0.25">
      <c r="M166" s="2">
        <v>864</v>
      </c>
      <c r="N166" s="1">
        <v>0.72399999999999998</v>
      </c>
    </row>
    <row r="167" spans="13:14" x14ac:dyDescent="0.25">
      <c r="M167" s="2">
        <v>865</v>
      </c>
      <c r="N167" s="1">
        <v>0.751</v>
      </c>
    </row>
    <row r="168" spans="13:14" x14ac:dyDescent="0.25">
      <c r="M168" s="2">
        <v>866</v>
      </c>
      <c r="N168" s="1">
        <v>0.78600000000000003</v>
      </c>
    </row>
    <row r="169" spans="13:14" x14ac:dyDescent="0.25">
      <c r="M169" s="2">
        <v>867</v>
      </c>
      <c r="N169" s="1">
        <v>0.82199999999999995</v>
      </c>
    </row>
    <row r="170" spans="13:14" x14ac:dyDescent="0.25">
      <c r="M170" s="2">
        <v>868</v>
      </c>
      <c r="N170" s="1">
        <v>0.86</v>
      </c>
    </row>
    <row r="171" spans="13:14" x14ac:dyDescent="0.25">
      <c r="M171" s="2">
        <v>869</v>
      </c>
      <c r="N171" s="1">
        <v>0.89900000000000002</v>
      </c>
    </row>
    <row r="172" spans="13:14" x14ac:dyDescent="0.25">
      <c r="M172" s="2">
        <v>870</v>
      </c>
      <c r="N172" s="1">
        <v>0.93799999999999994</v>
      </c>
    </row>
    <row r="173" spans="13:14" x14ac:dyDescent="0.25">
      <c r="M173" s="2">
        <v>871</v>
      </c>
      <c r="N173" s="1">
        <v>0.97899999999999998</v>
      </c>
    </row>
    <row r="174" spans="13:14" x14ac:dyDescent="0.25">
      <c r="M174" s="2">
        <v>872</v>
      </c>
      <c r="N174" s="1">
        <v>1.022</v>
      </c>
    </row>
    <row r="175" spans="13:14" x14ac:dyDescent="0.25">
      <c r="M175" s="2">
        <v>873</v>
      </c>
      <c r="N175" s="1">
        <v>1.0740000000000001</v>
      </c>
    </row>
    <row r="176" spans="13:14" x14ac:dyDescent="0.25">
      <c r="M176" s="2">
        <v>874</v>
      </c>
      <c r="N176" s="1">
        <v>1.133</v>
      </c>
    </row>
    <row r="177" spans="13:14" x14ac:dyDescent="0.25">
      <c r="M177" s="2">
        <v>875</v>
      </c>
      <c r="N177" s="1">
        <v>1.198</v>
      </c>
    </row>
    <row r="178" spans="13:14" x14ac:dyDescent="0.25">
      <c r="M178" s="2">
        <v>876</v>
      </c>
      <c r="N178" s="1">
        <v>1.264</v>
      </c>
    </row>
    <row r="179" spans="13:14" x14ac:dyDescent="0.25">
      <c r="M179" s="2">
        <v>877</v>
      </c>
      <c r="N179" s="1">
        <v>1.345</v>
      </c>
    </row>
    <row r="180" spans="13:14" x14ac:dyDescent="0.25">
      <c r="M180" s="2">
        <v>878</v>
      </c>
      <c r="N180" s="1">
        <v>1.43</v>
      </c>
    </row>
    <row r="181" spans="13:14" x14ac:dyDescent="0.25">
      <c r="M181" s="2">
        <v>879</v>
      </c>
      <c r="N181" s="1">
        <v>1.5269999999999999</v>
      </c>
    </row>
    <row r="182" spans="13:14" x14ac:dyDescent="0.25">
      <c r="M182" s="2">
        <v>880</v>
      </c>
      <c r="N182" s="1">
        <v>1.6359999999999999</v>
      </c>
    </row>
    <row r="183" spans="13:14" x14ac:dyDescent="0.25">
      <c r="M183" s="2">
        <v>881</v>
      </c>
      <c r="N183" s="1">
        <v>1.752</v>
      </c>
    </row>
    <row r="184" spans="13:14" x14ac:dyDescent="0.25">
      <c r="M184" s="2">
        <v>882</v>
      </c>
      <c r="N184" s="1">
        <v>1.867</v>
      </c>
    </row>
    <row r="185" spans="13:14" x14ac:dyDescent="0.25">
      <c r="M185" s="2">
        <v>883</v>
      </c>
      <c r="N185" s="1">
        <v>1.992</v>
      </c>
    </row>
    <row r="186" spans="13:14" x14ac:dyDescent="0.25">
      <c r="M186" s="2">
        <v>884</v>
      </c>
      <c r="N186" s="1">
        <v>2.121</v>
      </c>
    </row>
    <row r="187" spans="13:14" x14ac:dyDescent="0.25">
      <c r="M187" s="2">
        <v>885</v>
      </c>
      <c r="N187" s="1">
        <v>2.262</v>
      </c>
    </row>
    <row r="188" spans="13:14" x14ac:dyDescent="0.25">
      <c r="M188" s="2">
        <v>886</v>
      </c>
      <c r="N188" s="1">
        <v>2.4140000000000001</v>
      </c>
    </row>
    <row r="189" spans="13:14" x14ac:dyDescent="0.25">
      <c r="M189" s="2">
        <v>887</v>
      </c>
      <c r="N189" s="1">
        <v>2.581</v>
      </c>
    </row>
    <row r="190" spans="13:14" x14ac:dyDescent="0.25">
      <c r="M190" s="2">
        <v>888</v>
      </c>
      <c r="N190" s="1">
        <v>2.754</v>
      </c>
    </row>
    <row r="191" spans="13:14" x14ac:dyDescent="0.25">
      <c r="M191" s="2">
        <v>889</v>
      </c>
      <c r="N191" s="1">
        <v>2.9319999999999999</v>
      </c>
    </row>
    <row r="192" spans="13:14" x14ac:dyDescent="0.25">
      <c r="M192" s="2">
        <v>890</v>
      </c>
      <c r="N192" s="1">
        <v>3.1160000000000001</v>
      </c>
    </row>
    <row r="193" spans="13:14" x14ac:dyDescent="0.25">
      <c r="M193" s="2">
        <v>891</v>
      </c>
      <c r="N193" s="1">
        <v>3.3050000000000002</v>
      </c>
    </row>
    <row r="194" spans="13:14" x14ac:dyDescent="0.25">
      <c r="M194" s="2">
        <v>892</v>
      </c>
      <c r="N194" s="1">
        <v>3.4910000000000001</v>
      </c>
    </row>
    <row r="195" spans="13:14" x14ac:dyDescent="0.25">
      <c r="M195" s="2">
        <v>893</v>
      </c>
      <c r="N195" s="1">
        <v>3.6739999999999999</v>
      </c>
    </row>
    <row r="196" spans="13:14" x14ac:dyDescent="0.25">
      <c r="M196" s="2">
        <v>894</v>
      </c>
      <c r="N196" s="1">
        <v>3.8330000000000002</v>
      </c>
    </row>
    <row r="197" spans="13:14" x14ac:dyDescent="0.25">
      <c r="M197" s="2">
        <v>895</v>
      </c>
      <c r="N197" s="1">
        <v>3.9830000000000001</v>
      </c>
    </row>
    <row r="198" spans="13:14" x14ac:dyDescent="0.25">
      <c r="M198" s="2">
        <v>896</v>
      </c>
      <c r="N198" s="1">
        <v>4.1210000000000004</v>
      </c>
    </row>
    <row r="199" spans="13:14" x14ac:dyDescent="0.25">
      <c r="M199" s="2">
        <v>897</v>
      </c>
      <c r="N199" s="1">
        <v>4.2560000000000002</v>
      </c>
    </row>
    <row r="200" spans="13:14" x14ac:dyDescent="0.25">
      <c r="M200" s="2">
        <v>898</v>
      </c>
      <c r="N200" s="1">
        <v>4.3840000000000003</v>
      </c>
    </row>
    <row r="201" spans="13:14" x14ac:dyDescent="0.25">
      <c r="M201" s="2">
        <v>899</v>
      </c>
      <c r="N201" s="1">
        <v>4.5060000000000002</v>
      </c>
    </row>
    <row r="202" spans="13:14" x14ac:dyDescent="0.25">
      <c r="M202" s="2">
        <v>900</v>
      </c>
      <c r="N202" s="1">
        <v>4.633</v>
      </c>
    </row>
  </sheetData>
  <sortState xmlns:xlrd2="http://schemas.microsoft.com/office/spreadsheetml/2017/richdata2" ref="K2:L19">
    <sortCondition ref="K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9795-C956-4692-986F-603593FD5B7D}">
  <dimension ref="A1:F102"/>
  <sheetViews>
    <sheetView workbookViewId="0">
      <selection activeCell="S7" sqref="S7"/>
    </sheetView>
  </sheetViews>
  <sheetFormatPr defaultRowHeight="16.5" x14ac:dyDescent="0.25"/>
  <cols>
    <col min="1" max="1" width="9" style="2"/>
    <col min="2" max="2" width="9" style="1"/>
  </cols>
  <sheetData>
    <row r="1" spans="1:6" x14ac:dyDescent="0.25">
      <c r="B1" s="1" t="s">
        <v>0</v>
      </c>
      <c r="D1" t="s">
        <v>7</v>
      </c>
      <c r="E1" t="s">
        <v>9</v>
      </c>
      <c r="F1" t="s">
        <v>8</v>
      </c>
    </row>
    <row r="2" spans="1:6" x14ac:dyDescent="0.25">
      <c r="A2" s="2">
        <v>700</v>
      </c>
      <c r="B2" s="1">
        <v>213.55402000000001</v>
      </c>
      <c r="D2">
        <f>B2*0.013</f>
        <v>2.7762022599999998</v>
      </c>
      <c r="E2">
        <f>B2*0.16</f>
        <v>34.168643200000005</v>
      </c>
      <c r="F2">
        <f>B2*0.43</f>
        <v>91.828228600000003</v>
      </c>
    </row>
    <row r="3" spans="1:6" x14ac:dyDescent="0.25">
      <c r="A3" s="2">
        <v>702</v>
      </c>
      <c r="B3" s="1">
        <v>211.4442</v>
      </c>
      <c r="D3">
        <f t="shared" ref="D3:D66" si="0">B3*0.013</f>
        <v>2.7487746</v>
      </c>
      <c r="E3">
        <f t="shared" ref="E3:E66" si="1">B3*0.16</f>
        <v>33.831071999999999</v>
      </c>
      <c r="F3">
        <f t="shared" ref="F3:F66" si="2">B3*0.43</f>
        <v>90.921005999999991</v>
      </c>
    </row>
    <row r="4" spans="1:6" x14ac:dyDescent="0.25">
      <c r="A4" s="2">
        <v>704</v>
      </c>
      <c r="B4" s="1">
        <v>209.36114000000001</v>
      </c>
      <c r="D4">
        <f t="shared" si="0"/>
        <v>2.7216948199999997</v>
      </c>
      <c r="E4">
        <f t="shared" si="1"/>
        <v>33.497782399999998</v>
      </c>
      <c r="F4">
        <f t="shared" si="2"/>
        <v>90.025290200000001</v>
      </c>
    </row>
    <row r="5" spans="1:6" x14ac:dyDescent="0.25">
      <c r="A5" s="2">
        <v>706</v>
      </c>
      <c r="B5" s="1">
        <v>207.30441999999999</v>
      </c>
      <c r="D5">
        <f t="shared" si="0"/>
        <v>2.6949574599999999</v>
      </c>
      <c r="E5">
        <f t="shared" si="1"/>
        <v>33.1687072</v>
      </c>
      <c r="F5">
        <f t="shared" si="2"/>
        <v>89.140900599999995</v>
      </c>
    </row>
    <row r="6" spans="1:6" x14ac:dyDescent="0.25">
      <c r="A6" s="2">
        <v>708</v>
      </c>
      <c r="B6" s="1">
        <v>205.27364</v>
      </c>
      <c r="D6">
        <f t="shared" si="0"/>
        <v>2.6685573199999997</v>
      </c>
      <c r="E6">
        <f t="shared" si="1"/>
        <v>32.843782400000002</v>
      </c>
      <c r="F6">
        <f t="shared" si="2"/>
        <v>88.267665199999996</v>
      </c>
    </row>
    <row r="7" spans="1:6" x14ac:dyDescent="0.25">
      <c r="A7" s="2">
        <v>710</v>
      </c>
      <c r="B7" s="1">
        <v>203.26840000000001</v>
      </c>
      <c r="D7">
        <f t="shared" si="0"/>
        <v>2.6424892</v>
      </c>
      <c r="E7">
        <f t="shared" si="1"/>
        <v>32.522944000000003</v>
      </c>
      <c r="F7">
        <f t="shared" si="2"/>
        <v>87.405411999999998</v>
      </c>
    </row>
    <row r="8" spans="1:6" x14ac:dyDescent="0.25">
      <c r="A8" s="2">
        <v>712</v>
      </c>
      <c r="B8" s="1">
        <v>201.28831</v>
      </c>
      <c r="D8">
        <f t="shared" si="0"/>
        <v>2.6167480299999997</v>
      </c>
      <c r="E8">
        <f t="shared" si="1"/>
        <v>32.206129599999997</v>
      </c>
      <c r="F8">
        <f t="shared" si="2"/>
        <v>86.553973299999996</v>
      </c>
    </row>
    <row r="9" spans="1:6" x14ac:dyDescent="0.25">
      <c r="A9" s="2">
        <v>714</v>
      </c>
      <c r="B9" s="1">
        <v>199.33296999999999</v>
      </c>
      <c r="D9">
        <f t="shared" si="0"/>
        <v>2.5913286099999997</v>
      </c>
      <c r="E9">
        <f t="shared" si="1"/>
        <v>31.893275199999998</v>
      </c>
      <c r="F9">
        <f t="shared" si="2"/>
        <v>85.713177099999996</v>
      </c>
    </row>
    <row r="10" spans="1:6" x14ac:dyDescent="0.25">
      <c r="A10" s="2">
        <v>716</v>
      </c>
      <c r="B10" s="1">
        <v>197.40203</v>
      </c>
      <c r="D10">
        <f t="shared" si="0"/>
        <v>2.5662263899999997</v>
      </c>
      <c r="E10">
        <f t="shared" si="1"/>
        <v>31.584324800000001</v>
      </c>
      <c r="F10">
        <f t="shared" si="2"/>
        <v>84.882872899999995</v>
      </c>
    </row>
    <row r="11" spans="1:6" x14ac:dyDescent="0.25">
      <c r="A11" s="2">
        <v>718</v>
      </c>
      <c r="B11" s="1">
        <v>195.49509</v>
      </c>
      <c r="D11">
        <f t="shared" si="0"/>
        <v>2.5414361699999999</v>
      </c>
      <c r="E11">
        <f t="shared" si="1"/>
        <v>31.279214400000001</v>
      </c>
      <c r="F11">
        <f t="shared" si="2"/>
        <v>84.062888700000002</v>
      </c>
    </row>
    <row r="12" spans="1:6" x14ac:dyDescent="0.25">
      <c r="A12" s="2">
        <v>720</v>
      </c>
      <c r="B12" s="1">
        <v>193.61179999999999</v>
      </c>
      <c r="D12">
        <f t="shared" si="0"/>
        <v>2.5169533999999998</v>
      </c>
      <c r="E12">
        <f t="shared" si="1"/>
        <v>30.977888</v>
      </c>
      <c r="F12">
        <f t="shared" si="2"/>
        <v>83.253073999999998</v>
      </c>
    </row>
    <row r="13" spans="1:6" x14ac:dyDescent="0.25">
      <c r="A13" s="2">
        <v>722</v>
      </c>
      <c r="B13" s="1">
        <v>191.75181000000001</v>
      </c>
      <c r="D13">
        <f t="shared" si="0"/>
        <v>2.49277353</v>
      </c>
      <c r="E13">
        <f t="shared" si="1"/>
        <v>30.680289600000002</v>
      </c>
      <c r="F13">
        <f t="shared" si="2"/>
        <v>82.453278300000008</v>
      </c>
    </row>
    <row r="14" spans="1:6" x14ac:dyDescent="0.25">
      <c r="A14" s="2">
        <v>724</v>
      </c>
      <c r="B14" s="1">
        <v>189.91476</v>
      </c>
      <c r="D14">
        <f t="shared" si="0"/>
        <v>2.4688918799999997</v>
      </c>
      <c r="E14">
        <f t="shared" si="1"/>
        <v>30.386361600000001</v>
      </c>
      <c r="F14">
        <f t="shared" si="2"/>
        <v>81.663346799999999</v>
      </c>
    </row>
    <row r="15" spans="1:6" x14ac:dyDescent="0.25">
      <c r="A15" s="2">
        <v>726</v>
      </c>
      <c r="B15" s="1">
        <v>188.1003</v>
      </c>
      <c r="D15">
        <f t="shared" si="0"/>
        <v>2.4453038999999999</v>
      </c>
      <c r="E15">
        <f t="shared" si="1"/>
        <v>30.096048</v>
      </c>
      <c r="F15">
        <f t="shared" si="2"/>
        <v>80.883128999999997</v>
      </c>
    </row>
    <row r="16" spans="1:6" x14ac:dyDescent="0.25">
      <c r="A16" s="2">
        <v>728</v>
      </c>
      <c r="B16" s="1">
        <v>186.30808999999999</v>
      </c>
      <c r="D16">
        <f t="shared" si="0"/>
        <v>2.4220051699999998</v>
      </c>
      <c r="E16">
        <f t="shared" si="1"/>
        <v>29.809294399999999</v>
      </c>
      <c r="F16">
        <f t="shared" si="2"/>
        <v>80.112478699999997</v>
      </c>
    </row>
    <row r="17" spans="1:6" x14ac:dyDescent="0.25">
      <c r="A17" s="2">
        <v>730</v>
      </c>
      <c r="B17" s="1">
        <v>184.53781000000001</v>
      </c>
      <c r="D17">
        <f t="shared" si="0"/>
        <v>2.39899153</v>
      </c>
      <c r="E17">
        <f t="shared" si="1"/>
        <v>29.5260496</v>
      </c>
      <c r="F17">
        <f t="shared" si="2"/>
        <v>79.351258299999998</v>
      </c>
    </row>
    <row r="18" spans="1:6" x14ac:dyDescent="0.25">
      <c r="A18" s="2">
        <v>732</v>
      </c>
      <c r="B18" s="1">
        <v>182.78913</v>
      </c>
      <c r="D18">
        <f t="shared" si="0"/>
        <v>2.3762586899999998</v>
      </c>
      <c r="E18">
        <f t="shared" si="1"/>
        <v>29.246260800000002</v>
      </c>
      <c r="F18">
        <f t="shared" si="2"/>
        <v>78.599325899999997</v>
      </c>
    </row>
    <row r="19" spans="1:6" x14ac:dyDescent="0.25">
      <c r="A19" s="2">
        <v>734</v>
      </c>
      <c r="B19" s="1">
        <v>181.06172000000001</v>
      </c>
      <c r="D19">
        <f t="shared" si="0"/>
        <v>2.35380236</v>
      </c>
      <c r="E19">
        <f t="shared" si="1"/>
        <v>28.969875200000001</v>
      </c>
      <c r="F19">
        <f t="shared" si="2"/>
        <v>77.856539600000005</v>
      </c>
    </row>
    <row r="20" spans="1:6" x14ac:dyDescent="0.25">
      <c r="A20" s="2">
        <v>736</v>
      </c>
      <c r="B20" s="1">
        <v>179.35525999999999</v>
      </c>
      <c r="D20">
        <f t="shared" si="0"/>
        <v>2.3316183799999997</v>
      </c>
      <c r="E20">
        <f t="shared" si="1"/>
        <v>28.696841599999999</v>
      </c>
      <c r="F20">
        <f t="shared" si="2"/>
        <v>77.122761799999992</v>
      </c>
    </row>
    <row r="21" spans="1:6" x14ac:dyDescent="0.25">
      <c r="A21" s="2">
        <v>738</v>
      </c>
      <c r="B21" s="1">
        <v>177.66945999999999</v>
      </c>
      <c r="D21">
        <f t="shared" si="0"/>
        <v>2.3097029799999995</v>
      </c>
      <c r="E21">
        <f t="shared" si="1"/>
        <v>28.427113599999998</v>
      </c>
      <c r="F21">
        <f t="shared" si="2"/>
        <v>76.397867799999986</v>
      </c>
    </row>
    <row r="22" spans="1:6" x14ac:dyDescent="0.25">
      <c r="A22" s="2">
        <v>740</v>
      </c>
      <c r="B22" s="1">
        <v>176.00399999999999</v>
      </c>
      <c r="D22">
        <f t="shared" si="0"/>
        <v>2.288052</v>
      </c>
      <c r="E22">
        <f t="shared" si="1"/>
        <v>28.160640000000001</v>
      </c>
      <c r="F22">
        <f t="shared" si="2"/>
        <v>75.681719999999999</v>
      </c>
    </row>
    <row r="23" spans="1:6" x14ac:dyDescent="0.25">
      <c r="A23" s="2">
        <v>742</v>
      </c>
      <c r="B23" s="1">
        <v>174.35857999999999</v>
      </c>
      <c r="D23">
        <f t="shared" si="0"/>
        <v>2.2666615399999999</v>
      </c>
      <c r="E23">
        <f t="shared" si="1"/>
        <v>27.897372799999999</v>
      </c>
      <c r="F23">
        <f t="shared" si="2"/>
        <v>74.9741894</v>
      </c>
    </row>
    <row r="24" spans="1:6" x14ac:dyDescent="0.25">
      <c r="A24" s="2">
        <v>744</v>
      </c>
      <c r="B24" s="1">
        <v>172.73292000000001</v>
      </c>
      <c r="D24">
        <f t="shared" si="0"/>
        <v>2.24552796</v>
      </c>
      <c r="E24">
        <f t="shared" si="1"/>
        <v>27.6372672</v>
      </c>
      <c r="F24">
        <f t="shared" si="2"/>
        <v>74.275155600000005</v>
      </c>
    </row>
    <row r="25" spans="1:6" x14ac:dyDescent="0.25">
      <c r="A25" s="2">
        <v>746</v>
      </c>
      <c r="B25" s="1">
        <v>171.12671</v>
      </c>
      <c r="D25">
        <f t="shared" si="0"/>
        <v>2.22464723</v>
      </c>
      <c r="E25">
        <f t="shared" si="1"/>
        <v>27.380273600000002</v>
      </c>
      <c r="F25">
        <f t="shared" si="2"/>
        <v>73.584485299999997</v>
      </c>
    </row>
    <row r="26" spans="1:6" x14ac:dyDescent="0.25">
      <c r="A26" s="2">
        <v>748</v>
      </c>
      <c r="B26" s="1">
        <v>169.53968</v>
      </c>
      <c r="D26">
        <f t="shared" si="0"/>
        <v>2.2040158399999998</v>
      </c>
      <c r="E26">
        <f t="shared" si="1"/>
        <v>27.126348800000002</v>
      </c>
      <c r="F26">
        <f t="shared" si="2"/>
        <v>72.902062400000005</v>
      </c>
    </row>
    <row r="27" spans="1:6" x14ac:dyDescent="0.25">
      <c r="A27" s="2">
        <v>750</v>
      </c>
      <c r="B27" s="1">
        <v>167.97155000000001</v>
      </c>
      <c r="D27">
        <f t="shared" si="0"/>
        <v>2.1836301499999999</v>
      </c>
      <c r="E27">
        <f t="shared" si="1"/>
        <v>26.875448000000002</v>
      </c>
      <c r="F27">
        <f t="shared" si="2"/>
        <v>72.227766500000001</v>
      </c>
    </row>
    <row r="28" spans="1:6" x14ac:dyDescent="0.25">
      <c r="A28" s="2">
        <v>752</v>
      </c>
      <c r="B28" s="1">
        <v>166.42204000000001</v>
      </c>
      <c r="D28">
        <f t="shared" si="0"/>
        <v>2.1634865200000002</v>
      </c>
      <c r="E28">
        <f t="shared" si="1"/>
        <v>26.627526400000001</v>
      </c>
      <c r="F28">
        <f t="shared" si="2"/>
        <v>71.561477199999999</v>
      </c>
    </row>
    <row r="29" spans="1:6" x14ac:dyDescent="0.25">
      <c r="A29" s="2">
        <v>754</v>
      </c>
      <c r="B29" s="1">
        <v>164.89088000000001</v>
      </c>
      <c r="D29">
        <f t="shared" si="0"/>
        <v>2.1435814400000002</v>
      </c>
      <c r="E29">
        <f t="shared" si="1"/>
        <v>26.382540800000001</v>
      </c>
      <c r="F29">
        <f t="shared" si="2"/>
        <v>70.903078399999998</v>
      </c>
    </row>
    <row r="30" spans="1:6" x14ac:dyDescent="0.25">
      <c r="A30" s="2">
        <v>756</v>
      </c>
      <c r="B30" s="1">
        <v>163.37781000000001</v>
      </c>
      <c r="D30">
        <f t="shared" si="0"/>
        <v>2.12391153</v>
      </c>
      <c r="E30">
        <f t="shared" si="1"/>
        <v>26.140449600000004</v>
      </c>
      <c r="F30">
        <f t="shared" si="2"/>
        <v>70.252458300000001</v>
      </c>
    </row>
    <row r="31" spans="1:6" x14ac:dyDescent="0.25">
      <c r="A31" s="2">
        <v>758</v>
      </c>
      <c r="B31" s="1">
        <v>161.88256999999999</v>
      </c>
      <c r="D31">
        <f t="shared" si="0"/>
        <v>2.1044734099999998</v>
      </c>
      <c r="E31">
        <f t="shared" si="1"/>
        <v>25.901211199999999</v>
      </c>
      <c r="F31">
        <f t="shared" si="2"/>
        <v>69.609505099999993</v>
      </c>
    </row>
    <row r="32" spans="1:6" x14ac:dyDescent="0.25">
      <c r="A32" s="2">
        <v>760</v>
      </c>
      <c r="B32" s="1">
        <v>160.4049</v>
      </c>
      <c r="D32">
        <f t="shared" si="0"/>
        <v>2.0852637000000001</v>
      </c>
      <c r="E32">
        <f t="shared" si="1"/>
        <v>25.664784000000001</v>
      </c>
      <c r="F32">
        <f t="shared" si="2"/>
        <v>68.974107000000004</v>
      </c>
    </row>
    <row r="33" spans="1:6" x14ac:dyDescent="0.25">
      <c r="A33" s="2">
        <v>762</v>
      </c>
      <c r="B33" s="1">
        <v>158.94453999999999</v>
      </c>
      <c r="D33">
        <f t="shared" si="0"/>
        <v>2.0662790199999996</v>
      </c>
      <c r="E33">
        <f t="shared" si="1"/>
        <v>25.4311264</v>
      </c>
      <c r="F33">
        <f t="shared" si="2"/>
        <v>68.346152199999992</v>
      </c>
    </row>
    <row r="34" spans="1:6" x14ac:dyDescent="0.25">
      <c r="A34" s="2">
        <v>764</v>
      </c>
      <c r="B34" s="1">
        <v>157.50126</v>
      </c>
      <c r="D34">
        <f t="shared" si="0"/>
        <v>2.0475163799999998</v>
      </c>
      <c r="E34">
        <f t="shared" si="1"/>
        <v>25.2002016</v>
      </c>
      <c r="F34">
        <f t="shared" si="2"/>
        <v>67.725541800000002</v>
      </c>
    </row>
    <row r="35" spans="1:6" x14ac:dyDescent="0.25">
      <c r="A35" s="2">
        <v>766</v>
      </c>
      <c r="B35" s="1">
        <v>156.07481000000001</v>
      </c>
      <c r="D35">
        <f t="shared" si="0"/>
        <v>2.0289725299999999</v>
      </c>
      <c r="E35">
        <f t="shared" si="1"/>
        <v>24.971969600000001</v>
      </c>
      <c r="F35">
        <f t="shared" si="2"/>
        <v>67.112168300000008</v>
      </c>
    </row>
    <row r="36" spans="1:6" x14ac:dyDescent="0.25">
      <c r="A36" s="2">
        <v>768</v>
      </c>
      <c r="B36" s="1">
        <v>154.66494</v>
      </c>
      <c r="D36">
        <f t="shared" si="0"/>
        <v>2.0106442200000001</v>
      </c>
      <c r="E36">
        <f t="shared" si="1"/>
        <v>24.746390399999999</v>
      </c>
      <c r="F36">
        <f t="shared" si="2"/>
        <v>66.505924199999995</v>
      </c>
    </row>
    <row r="37" spans="1:6" x14ac:dyDescent="0.25">
      <c r="A37" s="2">
        <v>770</v>
      </c>
      <c r="B37" s="1">
        <v>153.27143000000001</v>
      </c>
      <c r="D37">
        <f t="shared" si="0"/>
        <v>1.99252859</v>
      </c>
      <c r="E37">
        <f t="shared" si="1"/>
        <v>24.523428800000001</v>
      </c>
      <c r="F37">
        <f t="shared" si="2"/>
        <v>65.906714899999997</v>
      </c>
    </row>
    <row r="38" spans="1:6" x14ac:dyDescent="0.25">
      <c r="A38" s="2">
        <v>772</v>
      </c>
      <c r="B38" s="1">
        <v>151.89402999999999</v>
      </c>
      <c r="D38">
        <f t="shared" si="0"/>
        <v>1.9746223899999997</v>
      </c>
      <c r="E38">
        <f t="shared" si="1"/>
        <v>24.303044799999999</v>
      </c>
      <c r="F38">
        <f t="shared" si="2"/>
        <v>65.3144329</v>
      </c>
    </row>
    <row r="39" spans="1:6" x14ac:dyDescent="0.25">
      <c r="A39" s="2">
        <v>774</v>
      </c>
      <c r="B39" s="1">
        <v>150.53254000000001</v>
      </c>
      <c r="D39">
        <f t="shared" si="0"/>
        <v>1.9569230200000001</v>
      </c>
      <c r="E39">
        <f t="shared" si="1"/>
        <v>24.085206400000004</v>
      </c>
      <c r="F39">
        <f t="shared" si="2"/>
        <v>64.728992200000008</v>
      </c>
    </row>
    <row r="40" spans="1:6" x14ac:dyDescent="0.25">
      <c r="A40" s="2">
        <v>776</v>
      </c>
      <c r="B40" s="1">
        <v>149.18671000000001</v>
      </c>
      <c r="D40">
        <f t="shared" si="0"/>
        <v>1.9394272299999999</v>
      </c>
      <c r="E40">
        <f t="shared" si="1"/>
        <v>23.869873600000002</v>
      </c>
      <c r="F40">
        <f t="shared" si="2"/>
        <v>64.150285300000007</v>
      </c>
    </row>
    <row r="41" spans="1:6" x14ac:dyDescent="0.25">
      <c r="A41" s="2">
        <v>778</v>
      </c>
      <c r="B41" s="1">
        <v>147.85633000000001</v>
      </c>
      <c r="D41">
        <f t="shared" si="0"/>
        <v>1.9221322900000002</v>
      </c>
      <c r="E41">
        <f t="shared" si="1"/>
        <v>23.657012800000004</v>
      </c>
      <c r="F41">
        <f t="shared" si="2"/>
        <v>63.578221900000003</v>
      </c>
    </row>
    <row r="42" spans="1:6" x14ac:dyDescent="0.25">
      <c r="A42" s="2">
        <v>780</v>
      </c>
      <c r="B42" s="1">
        <v>146.54119</v>
      </c>
      <c r="D42">
        <f t="shared" si="0"/>
        <v>1.9050354699999998</v>
      </c>
      <c r="E42">
        <f t="shared" si="1"/>
        <v>23.446590400000002</v>
      </c>
      <c r="F42">
        <f t="shared" si="2"/>
        <v>63.012711699999997</v>
      </c>
    </row>
    <row r="43" spans="1:6" x14ac:dyDescent="0.25">
      <c r="A43" s="2">
        <v>782</v>
      </c>
      <c r="B43" s="1">
        <v>145.24106</v>
      </c>
      <c r="D43">
        <f t="shared" si="0"/>
        <v>1.88813378</v>
      </c>
      <c r="E43">
        <f t="shared" si="1"/>
        <v>23.238569600000002</v>
      </c>
      <c r="F43">
        <f t="shared" si="2"/>
        <v>62.4536558</v>
      </c>
    </row>
    <row r="44" spans="1:6" x14ac:dyDescent="0.25">
      <c r="A44" s="2">
        <v>784</v>
      </c>
      <c r="B44" s="1">
        <v>143.95574999999999</v>
      </c>
      <c r="D44">
        <f t="shared" si="0"/>
        <v>1.8714247499999999</v>
      </c>
      <c r="E44">
        <f t="shared" si="1"/>
        <v>23.032920000000001</v>
      </c>
      <c r="F44">
        <f t="shared" si="2"/>
        <v>61.900972499999995</v>
      </c>
    </row>
    <row r="45" spans="1:6" x14ac:dyDescent="0.25">
      <c r="A45" s="2">
        <v>786</v>
      </c>
      <c r="B45" s="1">
        <v>142.68504999999999</v>
      </c>
      <c r="D45">
        <f t="shared" si="0"/>
        <v>1.8549056499999999</v>
      </c>
      <c r="E45">
        <f t="shared" si="1"/>
        <v>22.829608</v>
      </c>
      <c r="F45">
        <f t="shared" si="2"/>
        <v>61.354571499999992</v>
      </c>
    </row>
    <row r="46" spans="1:6" x14ac:dyDescent="0.25">
      <c r="A46" s="2">
        <v>788</v>
      </c>
      <c r="B46" s="1">
        <v>141.42874</v>
      </c>
      <c r="D46">
        <f t="shared" si="0"/>
        <v>1.83857362</v>
      </c>
      <c r="E46">
        <f t="shared" si="1"/>
        <v>22.628598400000001</v>
      </c>
      <c r="F46">
        <f t="shared" si="2"/>
        <v>60.814358200000001</v>
      </c>
    </row>
    <row r="47" spans="1:6" x14ac:dyDescent="0.25">
      <c r="A47" s="2">
        <v>790</v>
      </c>
      <c r="B47" s="1">
        <v>140.18664999999999</v>
      </c>
      <c r="D47">
        <f t="shared" si="0"/>
        <v>1.8224264499999998</v>
      </c>
      <c r="E47">
        <f t="shared" si="1"/>
        <v>22.429863999999998</v>
      </c>
      <c r="F47">
        <f t="shared" si="2"/>
        <v>60.280259499999993</v>
      </c>
    </row>
    <row r="48" spans="1:6" x14ac:dyDescent="0.25">
      <c r="A48" s="2">
        <v>792</v>
      </c>
      <c r="B48" s="1">
        <v>138.95856000000001</v>
      </c>
      <c r="D48">
        <f t="shared" si="0"/>
        <v>1.8064612799999999</v>
      </c>
      <c r="E48">
        <f t="shared" si="1"/>
        <v>22.2333696</v>
      </c>
      <c r="F48">
        <f t="shared" si="2"/>
        <v>59.752180800000005</v>
      </c>
    </row>
    <row r="49" spans="1:6" x14ac:dyDescent="0.25">
      <c r="A49" s="2">
        <v>794</v>
      </c>
      <c r="B49" s="1">
        <v>137.74428</v>
      </c>
      <c r="D49">
        <f t="shared" si="0"/>
        <v>1.7906756399999999</v>
      </c>
      <c r="E49">
        <f t="shared" si="1"/>
        <v>22.039084800000001</v>
      </c>
      <c r="F49">
        <f t="shared" si="2"/>
        <v>59.2300404</v>
      </c>
    </row>
    <row r="50" spans="1:6" x14ac:dyDescent="0.25">
      <c r="A50" s="2">
        <v>796</v>
      </c>
      <c r="B50" s="1">
        <v>136.54363000000001</v>
      </c>
      <c r="D50">
        <f t="shared" si="0"/>
        <v>1.7750671899999999</v>
      </c>
      <c r="E50">
        <f t="shared" si="1"/>
        <v>21.846980800000001</v>
      </c>
      <c r="F50">
        <f t="shared" si="2"/>
        <v>58.713760900000004</v>
      </c>
    </row>
    <row r="51" spans="1:6" x14ac:dyDescent="0.25">
      <c r="A51" s="2">
        <v>798</v>
      </c>
      <c r="B51" s="1">
        <v>135.35642000000001</v>
      </c>
      <c r="D51">
        <f t="shared" si="0"/>
        <v>1.7596334600000001</v>
      </c>
      <c r="E51">
        <f t="shared" si="1"/>
        <v>21.657027200000002</v>
      </c>
      <c r="F51">
        <f t="shared" si="2"/>
        <v>58.203260600000007</v>
      </c>
    </row>
    <row r="52" spans="1:6" x14ac:dyDescent="0.25">
      <c r="A52" s="2">
        <v>800</v>
      </c>
      <c r="B52" s="1">
        <v>134.18247</v>
      </c>
      <c r="D52">
        <f t="shared" si="0"/>
        <v>1.7443721099999998</v>
      </c>
      <c r="E52">
        <f t="shared" si="1"/>
        <v>21.469195199999998</v>
      </c>
      <c r="F52">
        <f t="shared" si="2"/>
        <v>57.6984621</v>
      </c>
    </row>
    <row r="53" spans="1:6" x14ac:dyDescent="0.25">
      <c r="A53" s="2">
        <v>802</v>
      </c>
      <c r="B53" s="1">
        <v>133.02159</v>
      </c>
      <c r="D53">
        <f t="shared" si="0"/>
        <v>1.7292806699999999</v>
      </c>
      <c r="E53">
        <f t="shared" si="1"/>
        <v>21.2834544</v>
      </c>
      <c r="F53">
        <f t="shared" si="2"/>
        <v>57.199283700000002</v>
      </c>
    </row>
    <row r="54" spans="1:6" x14ac:dyDescent="0.25">
      <c r="A54" s="2">
        <v>804</v>
      </c>
      <c r="B54" s="1">
        <v>131.87360000000001</v>
      </c>
      <c r="D54">
        <f t="shared" si="0"/>
        <v>1.7143568</v>
      </c>
      <c r="E54">
        <f t="shared" si="1"/>
        <v>21.099776000000002</v>
      </c>
      <c r="F54">
        <f t="shared" si="2"/>
        <v>56.705648000000004</v>
      </c>
    </row>
    <row r="55" spans="1:6" x14ac:dyDescent="0.25">
      <c r="A55" s="2">
        <v>806</v>
      </c>
      <c r="B55" s="1">
        <v>130.73833999999999</v>
      </c>
      <c r="D55">
        <f t="shared" si="0"/>
        <v>1.6995984199999998</v>
      </c>
      <c r="E55">
        <f t="shared" si="1"/>
        <v>20.9181344</v>
      </c>
      <c r="F55">
        <f t="shared" si="2"/>
        <v>56.217486199999996</v>
      </c>
    </row>
    <row r="56" spans="1:6" x14ac:dyDescent="0.25">
      <c r="A56" s="2">
        <v>808</v>
      </c>
      <c r="B56" s="1">
        <v>129.61563000000001</v>
      </c>
      <c r="D56">
        <f t="shared" si="0"/>
        <v>1.68500319</v>
      </c>
      <c r="E56">
        <f t="shared" si="1"/>
        <v>20.738500800000001</v>
      </c>
      <c r="F56">
        <f t="shared" si="2"/>
        <v>55.734720900000006</v>
      </c>
    </row>
    <row r="57" spans="1:6" x14ac:dyDescent="0.25">
      <c r="A57" s="2">
        <v>810</v>
      </c>
      <c r="B57" s="1">
        <v>128.50530000000001</v>
      </c>
      <c r="D57">
        <f t="shared" si="0"/>
        <v>1.6705688999999999</v>
      </c>
      <c r="E57">
        <f t="shared" si="1"/>
        <v>20.560848</v>
      </c>
      <c r="F57">
        <f t="shared" si="2"/>
        <v>55.257279000000004</v>
      </c>
    </row>
    <row r="58" spans="1:6" x14ac:dyDescent="0.25">
      <c r="A58" s="2">
        <v>812</v>
      </c>
      <c r="B58" s="1">
        <v>127.40719</v>
      </c>
      <c r="D58">
        <f t="shared" si="0"/>
        <v>1.6562934699999998</v>
      </c>
      <c r="E58">
        <f t="shared" si="1"/>
        <v>20.385150400000001</v>
      </c>
      <c r="F58">
        <f t="shared" si="2"/>
        <v>54.785091700000002</v>
      </c>
    </row>
    <row r="59" spans="1:6" x14ac:dyDescent="0.25">
      <c r="A59" s="2">
        <v>814</v>
      </c>
      <c r="B59" s="1">
        <v>126.32113</v>
      </c>
      <c r="D59">
        <f t="shared" si="0"/>
        <v>1.6421746899999998</v>
      </c>
      <c r="E59">
        <f t="shared" si="1"/>
        <v>20.211380800000001</v>
      </c>
      <c r="F59">
        <f t="shared" si="2"/>
        <v>54.3180859</v>
      </c>
    </row>
    <row r="60" spans="1:6" x14ac:dyDescent="0.25">
      <c r="A60" s="2">
        <v>816</v>
      </c>
      <c r="B60" s="1">
        <v>125.24695</v>
      </c>
      <c r="D60">
        <f t="shared" si="0"/>
        <v>1.6282103499999998</v>
      </c>
      <c r="E60">
        <f t="shared" si="1"/>
        <v>20.039511999999998</v>
      </c>
      <c r="F60">
        <f t="shared" si="2"/>
        <v>53.856188500000002</v>
      </c>
    </row>
    <row r="61" spans="1:6" x14ac:dyDescent="0.25">
      <c r="A61" s="2">
        <v>818</v>
      </c>
      <c r="B61" s="1">
        <v>124.18451</v>
      </c>
      <c r="D61">
        <f t="shared" si="0"/>
        <v>1.6143986299999999</v>
      </c>
      <c r="E61">
        <f t="shared" si="1"/>
        <v>19.869521600000002</v>
      </c>
      <c r="F61">
        <f t="shared" si="2"/>
        <v>53.399339300000001</v>
      </c>
    </row>
    <row r="62" spans="1:6" x14ac:dyDescent="0.25">
      <c r="A62" s="2">
        <v>820</v>
      </c>
      <c r="B62" s="1">
        <v>123.13364</v>
      </c>
      <c r="D62">
        <f t="shared" si="0"/>
        <v>1.6007373199999999</v>
      </c>
      <c r="E62">
        <f t="shared" si="1"/>
        <v>19.7013824</v>
      </c>
      <c r="F62">
        <f t="shared" si="2"/>
        <v>52.947465199999996</v>
      </c>
    </row>
    <row r="63" spans="1:6" x14ac:dyDescent="0.25">
      <c r="A63" s="2">
        <v>822</v>
      </c>
      <c r="B63" s="1">
        <v>122.09419</v>
      </c>
      <c r="D63">
        <f t="shared" si="0"/>
        <v>1.58722447</v>
      </c>
      <c r="E63">
        <f t="shared" si="1"/>
        <v>19.535070399999999</v>
      </c>
      <c r="F63">
        <f t="shared" si="2"/>
        <v>52.500501700000001</v>
      </c>
    </row>
    <row r="64" spans="1:6" x14ac:dyDescent="0.25">
      <c r="A64" s="2">
        <v>824</v>
      </c>
      <c r="B64" s="1">
        <v>121.06601000000001</v>
      </c>
      <c r="D64">
        <f t="shared" si="0"/>
        <v>1.5738581300000001</v>
      </c>
      <c r="E64">
        <f t="shared" si="1"/>
        <v>19.370561600000002</v>
      </c>
      <c r="F64">
        <f t="shared" si="2"/>
        <v>52.0583843</v>
      </c>
    </row>
    <row r="65" spans="1:6" x14ac:dyDescent="0.25">
      <c r="A65" s="2">
        <v>826</v>
      </c>
      <c r="B65" s="1">
        <v>120.04895</v>
      </c>
      <c r="D65">
        <f t="shared" si="0"/>
        <v>1.56063635</v>
      </c>
      <c r="E65">
        <f t="shared" si="1"/>
        <v>19.207832</v>
      </c>
      <c r="F65">
        <f t="shared" si="2"/>
        <v>51.621048500000001</v>
      </c>
    </row>
    <row r="66" spans="1:6" x14ac:dyDescent="0.25">
      <c r="A66" s="2">
        <v>828</v>
      </c>
      <c r="B66" s="1">
        <v>119.04286</v>
      </c>
      <c r="D66">
        <f t="shared" si="0"/>
        <v>1.5475571800000001</v>
      </c>
      <c r="E66">
        <f t="shared" si="1"/>
        <v>19.046857600000003</v>
      </c>
      <c r="F66">
        <f t="shared" si="2"/>
        <v>51.188429800000002</v>
      </c>
    </row>
    <row r="67" spans="1:6" x14ac:dyDescent="0.25">
      <c r="A67" s="2">
        <v>830</v>
      </c>
      <c r="B67" s="1">
        <v>118.0476</v>
      </c>
      <c r="D67">
        <f t="shared" ref="D67:D102" si="3">B67*0.013</f>
        <v>1.5346188000000001</v>
      </c>
      <c r="E67">
        <f t="shared" ref="E67:E102" si="4">B67*0.16</f>
        <v>18.887616000000001</v>
      </c>
      <c r="F67">
        <f t="shared" ref="F67:F102" si="5">B67*0.43</f>
        <v>50.760468000000003</v>
      </c>
    </row>
    <row r="68" spans="1:6" x14ac:dyDescent="0.25">
      <c r="A68" s="2">
        <v>832</v>
      </c>
      <c r="B68" s="1">
        <v>117.06303</v>
      </c>
      <c r="D68">
        <f t="shared" si="3"/>
        <v>1.5218193899999999</v>
      </c>
      <c r="E68">
        <f t="shared" si="4"/>
        <v>18.7300848</v>
      </c>
      <c r="F68">
        <f t="shared" si="5"/>
        <v>50.337102899999998</v>
      </c>
    </row>
    <row r="69" spans="1:6" x14ac:dyDescent="0.25">
      <c r="A69" s="2">
        <v>834</v>
      </c>
      <c r="B69" s="1">
        <v>116.089</v>
      </c>
      <c r="D69">
        <f t="shared" si="3"/>
        <v>1.5091569999999999</v>
      </c>
      <c r="E69">
        <f t="shared" si="4"/>
        <v>18.57424</v>
      </c>
      <c r="F69">
        <f t="shared" si="5"/>
        <v>49.91827</v>
      </c>
    </row>
    <row r="70" spans="1:6" x14ac:dyDescent="0.25">
      <c r="A70" s="2">
        <v>836</v>
      </c>
      <c r="B70" s="1">
        <v>115.12538000000001</v>
      </c>
      <c r="D70">
        <f t="shared" si="3"/>
        <v>1.49662994</v>
      </c>
      <c r="E70">
        <f t="shared" si="4"/>
        <v>18.420060800000002</v>
      </c>
      <c r="F70">
        <f t="shared" si="5"/>
        <v>49.503913400000002</v>
      </c>
    </row>
    <row r="71" spans="1:6" x14ac:dyDescent="0.25">
      <c r="A71" s="2">
        <v>838</v>
      </c>
      <c r="B71" s="1">
        <v>114.17203000000001</v>
      </c>
      <c r="D71">
        <f t="shared" si="3"/>
        <v>1.48423639</v>
      </c>
      <c r="E71">
        <f t="shared" si="4"/>
        <v>18.2675248</v>
      </c>
      <c r="F71">
        <f t="shared" si="5"/>
        <v>49.093972900000004</v>
      </c>
    </row>
    <row r="72" spans="1:6" x14ac:dyDescent="0.25">
      <c r="A72" s="2">
        <v>840</v>
      </c>
      <c r="B72" s="1">
        <v>113.22883</v>
      </c>
      <c r="D72">
        <f t="shared" si="3"/>
        <v>1.47197479</v>
      </c>
      <c r="E72">
        <f t="shared" si="4"/>
        <v>18.116612800000002</v>
      </c>
      <c r="F72">
        <f t="shared" si="5"/>
        <v>48.688396900000001</v>
      </c>
    </row>
    <row r="73" spans="1:6" x14ac:dyDescent="0.25">
      <c r="A73" s="2">
        <v>842</v>
      </c>
      <c r="B73" s="1">
        <v>112.29563</v>
      </c>
      <c r="D73">
        <f t="shared" si="3"/>
        <v>1.45984319</v>
      </c>
      <c r="E73">
        <f t="shared" si="4"/>
        <v>17.9673008</v>
      </c>
      <c r="F73">
        <f t="shared" si="5"/>
        <v>48.287120899999998</v>
      </c>
    </row>
    <row r="74" spans="1:6" x14ac:dyDescent="0.25">
      <c r="A74" s="2">
        <v>844</v>
      </c>
      <c r="B74" s="1">
        <v>111.3723</v>
      </c>
      <c r="D74">
        <f t="shared" si="3"/>
        <v>1.4478399</v>
      </c>
      <c r="E74">
        <f t="shared" si="4"/>
        <v>17.819568</v>
      </c>
      <c r="F74">
        <f t="shared" si="5"/>
        <v>47.890088999999996</v>
      </c>
    </row>
    <row r="75" spans="1:6" x14ac:dyDescent="0.25">
      <c r="A75" s="2">
        <v>846</v>
      </c>
      <c r="B75" s="1">
        <v>110.45873</v>
      </c>
      <c r="D75">
        <f t="shared" si="3"/>
        <v>1.43596349</v>
      </c>
      <c r="E75">
        <f t="shared" si="4"/>
        <v>17.673396800000003</v>
      </c>
      <c r="F75">
        <f t="shared" si="5"/>
        <v>47.497253899999997</v>
      </c>
    </row>
    <row r="76" spans="1:6" x14ac:dyDescent="0.25">
      <c r="A76" s="2">
        <v>848</v>
      </c>
      <c r="B76" s="1">
        <v>109.55479</v>
      </c>
      <c r="D76">
        <f t="shared" si="3"/>
        <v>1.4242122699999999</v>
      </c>
      <c r="E76">
        <f t="shared" si="4"/>
        <v>17.528766399999999</v>
      </c>
      <c r="F76">
        <f t="shared" si="5"/>
        <v>47.108559700000001</v>
      </c>
    </row>
    <row r="77" spans="1:6" x14ac:dyDescent="0.25">
      <c r="A77" s="2">
        <v>850</v>
      </c>
      <c r="B77" s="1">
        <v>108.66034000000001</v>
      </c>
      <c r="D77">
        <f t="shared" si="3"/>
        <v>1.41258442</v>
      </c>
      <c r="E77">
        <f t="shared" si="4"/>
        <v>17.3856544</v>
      </c>
      <c r="F77">
        <f t="shared" si="5"/>
        <v>46.7239462</v>
      </c>
    </row>
    <row r="78" spans="1:6" x14ac:dyDescent="0.25">
      <c r="A78" s="2">
        <v>852</v>
      </c>
      <c r="B78" s="1">
        <v>107.77527000000001</v>
      </c>
      <c r="D78">
        <f t="shared" si="3"/>
        <v>1.4010785100000001</v>
      </c>
      <c r="E78">
        <f t="shared" si="4"/>
        <v>17.2440432</v>
      </c>
      <c r="F78">
        <f t="shared" si="5"/>
        <v>46.343366100000004</v>
      </c>
    </row>
    <row r="79" spans="1:6" x14ac:dyDescent="0.25">
      <c r="A79" s="2">
        <v>854</v>
      </c>
      <c r="B79" s="1">
        <v>106.89946</v>
      </c>
      <c r="D79">
        <f t="shared" si="3"/>
        <v>1.38969298</v>
      </c>
      <c r="E79">
        <f t="shared" si="4"/>
        <v>17.103913600000002</v>
      </c>
      <c r="F79">
        <f t="shared" si="5"/>
        <v>45.9667678</v>
      </c>
    </row>
    <row r="80" spans="1:6" x14ac:dyDescent="0.25">
      <c r="A80" s="2">
        <v>856</v>
      </c>
      <c r="B80" s="1">
        <v>106.03279999999999</v>
      </c>
      <c r="D80">
        <f t="shared" si="3"/>
        <v>1.3784263999999999</v>
      </c>
      <c r="E80">
        <f t="shared" si="4"/>
        <v>16.965247999999999</v>
      </c>
      <c r="F80">
        <f t="shared" si="5"/>
        <v>45.594103999999994</v>
      </c>
    </row>
    <row r="81" spans="1:6" x14ac:dyDescent="0.25">
      <c r="A81" s="2">
        <v>858</v>
      </c>
      <c r="B81" s="1">
        <v>105.17515</v>
      </c>
      <c r="D81">
        <f t="shared" si="3"/>
        <v>1.3672769499999999</v>
      </c>
      <c r="E81">
        <f t="shared" si="4"/>
        <v>16.828023999999999</v>
      </c>
      <c r="F81">
        <f t="shared" si="5"/>
        <v>45.225314500000003</v>
      </c>
    </row>
    <row r="82" spans="1:6" x14ac:dyDescent="0.25">
      <c r="A82" s="2">
        <v>860</v>
      </c>
      <c r="B82" s="1">
        <v>104.32642</v>
      </c>
      <c r="D82">
        <f t="shared" si="3"/>
        <v>1.35624346</v>
      </c>
      <c r="E82">
        <f t="shared" si="4"/>
        <v>16.692227200000001</v>
      </c>
      <c r="F82">
        <f t="shared" si="5"/>
        <v>44.8603606</v>
      </c>
    </row>
    <row r="83" spans="1:6" x14ac:dyDescent="0.25">
      <c r="A83" s="2">
        <v>862</v>
      </c>
      <c r="B83" s="1">
        <v>103.48649</v>
      </c>
      <c r="D83">
        <f t="shared" si="3"/>
        <v>1.3453243699999999</v>
      </c>
      <c r="E83">
        <f t="shared" si="4"/>
        <v>16.557838400000001</v>
      </c>
      <c r="F83">
        <f t="shared" si="5"/>
        <v>44.4991907</v>
      </c>
    </row>
    <row r="84" spans="1:6" x14ac:dyDescent="0.25">
      <c r="A84" s="2">
        <v>864</v>
      </c>
      <c r="B84" s="1">
        <v>102.65523</v>
      </c>
      <c r="D84">
        <f t="shared" si="3"/>
        <v>1.3345179899999999</v>
      </c>
      <c r="E84">
        <f t="shared" si="4"/>
        <v>16.424836800000001</v>
      </c>
      <c r="F84">
        <f t="shared" si="5"/>
        <v>44.141748900000003</v>
      </c>
    </row>
    <row r="85" spans="1:6" x14ac:dyDescent="0.25">
      <c r="A85" s="2">
        <v>866</v>
      </c>
      <c r="B85" s="1">
        <v>101.83256</v>
      </c>
      <c r="D85">
        <f t="shared" si="3"/>
        <v>1.32382328</v>
      </c>
      <c r="E85">
        <f t="shared" si="4"/>
        <v>16.293209600000001</v>
      </c>
      <c r="F85">
        <f t="shared" si="5"/>
        <v>43.788000799999999</v>
      </c>
    </row>
    <row r="86" spans="1:6" x14ac:dyDescent="0.25">
      <c r="A86" s="2">
        <v>868</v>
      </c>
      <c r="B86" s="1">
        <v>101.01835</v>
      </c>
      <c r="D86">
        <f t="shared" si="3"/>
        <v>1.3132385499999999</v>
      </c>
      <c r="E86">
        <f t="shared" si="4"/>
        <v>16.162935999999998</v>
      </c>
      <c r="F86">
        <f t="shared" si="5"/>
        <v>43.437890500000002</v>
      </c>
    </row>
    <row r="87" spans="1:6" x14ac:dyDescent="0.25">
      <c r="A87" s="2">
        <v>870</v>
      </c>
      <c r="B87" s="1">
        <v>100.21250999999999</v>
      </c>
      <c r="D87">
        <f t="shared" si="3"/>
        <v>1.3027626299999999</v>
      </c>
      <c r="E87">
        <f t="shared" si="4"/>
        <v>16.0340016</v>
      </c>
      <c r="F87">
        <f t="shared" si="5"/>
        <v>43.0913793</v>
      </c>
    </row>
    <row r="88" spans="1:6" x14ac:dyDescent="0.25">
      <c r="A88" s="2">
        <v>872</v>
      </c>
      <c r="B88" s="1">
        <v>99.414917000000003</v>
      </c>
      <c r="D88">
        <f t="shared" si="3"/>
        <v>1.2923939209999999</v>
      </c>
      <c r="E88">
        <f t="shared" si="4"/>
        <v>15.90638672</v>
      </c>
      <c r="F88">
        <f t="shared" si="5"/>
        <v>42.748414310000001</v>
      </c>
    </row>
    <row r="89" spans="1:6" x14ac:dyDescent="0.25">
      <c r="A89" s="2">
        <v>874</v>
      </c>
      <c r="B89" s="1">
        <v>98.625480999999994</v>
      </c>
      <c r="D89">
        <f t="shared" si="3"/>
        <v>1.2821312529999997</v>
      </c>
      <c r="E89">
        <f t="shared" si="4"/>
        <v>15.780076959999999</v>
      </c>
      <c r="F89">
        <f t="shared" si="5"/>
        <v>42.408956829999994</v>
      </c>
    </row>
    <row r="90" spans="1:6" x14ac:dyDescent="0.25">
      <c r="A90" s="2">
        <v>876</v>
      </c>
      <c r="B90" s="1">
        <v>97.844098000000002</v>
      </c>
      <c r="D90">
        <f t="shared" si="3"/>
        <v>1.271973274</v>
      </c>
      <c r="E90">
        <f t="shared" si="4"/>
        <v>15.65505568</v>
      </c>
      <c r="F90">
        <f t="shared" si="5"/>
        <v>42.072962140000001</v>
      </c>
    </row>
    <row r="91" spans="1:6" x14ac:dyDescent="0.25">
      <c r="A91" s="2">
        <v>878</v>
      </c>
      <c r="B91" s="1">
        <v>97.070665000000005</v>
      </c>
      <c r="D91">
        <f t="shared" si="3"/>
        <v>1.2619186449999999</v>
      </c>
      <c r="E91">
        <f t="shared" si="4"/>
        <v>15.531306400000002</v>
      </c>
      <c r="F91">
        <f t="shared" si="5"/>
        <v>41.740385950000004</v>
      </c>
    </row>
    <row r="92" spans="1:6" x14ac:dyDescent="0.25">
      <c r="A92" s="2">
        <v>880</v>
      </c>
      <c r="B92" s="1">
        <v>96.305086000000003</v>
      </c>
      <c r="D92">
        <f t="shared" si="3"/>
        <v>1.2519661179999999</v>
      </c>
      <c r="E92">
        <f t="shared" si="4"/>
        <v>15.408813760000001</v>
      </c>
      <c r="F92">
        <f t="shared" si="5"/>
        <v>41.411186980000004</v>
      </c>
    </row>
    <row r="93" spans="1:6" x14ac:dyDescent="0.25">
      <c r="A93" s="2">
        <v>882</v>
      </c>
      <c r="B93" s="1">
        <v>95.547262000000003</v>
      </c>
      <c r="D93">
        <f t="shared" si="3"/>
        <v>1.242114406</v>
      </c>
      <c r="E93">
        <f t="shared" si="4"/>
        <v>15.287561920000002</v>
      </c>
      <c r="F93">
        <f t="shared" si="5"/>
        <v>41.085322660000003</v>
      </c>
    </row>
    <row r="94" spans="1:6" x14ac:dyDescent="0.25">
      <c r="A94" s="2">
        <v>884</v>
      </c>
      <c r="B94" s="1">
        <v>94.797096999999994</v>
      </c>
      <c r="D94">
        <f t="shared" si="3"/>
        <v>1.2323622609999998</v>
      </c>
      <c r="E94">
        <f t="shared" si="4"/>
        <v>15.167535519999999</v>
      </c>
      <c r="F94">
        <f t="shared" si="5"/>
        <v>40.762751709999996</v>
      </c>
    </row>
    <row r="95" spans="1:6" x14ac:dyDescent="0.25">
      <c r="A95" s="2">
        <v>886</v>
      </c>
      <c r="B95" s="1">
        <v>94.054497999999995</v>
      </c>
      <c r="D95">
        <f t="shared" si="3"/>
        <v>1.2227084739999998</v>
      </c>
      <c r="E95">
        <f t="shared" si="4"/>
        <v>15.04871968</v>
      </c>
      <c r="F95">
        <f t="shared" si="5"/>
        <v>40.443434140000001</v>
      </c>
    </row>
    <row r="96" spans="1:6" x14ac:dyDescent="0.25">
      <c r="A96" s="2">
        <v>888</v>
      </c>
      <c r="B96" s="1">
        <v>93.319370000000006</v>
      </c>
      <c r="D96">
        <f t="shared" si="3"/>
        <v>1.2131518100000001</v>
      </c>
      <c r="E96">
        <f t="shared" si="4"/>
        <v>14.931099200000002</v>
      </c>
      <c r="F96">
        <f t="shared" si="5"/>
        <v>40.127329100000004</v>
      </c>
    </row>
    <row r="97" spans="1:6" x14ac:dyDescent="0.25">
      <c r="A97" s="2">
        <v>890</v>
      </c>
      <c r="B97" s="1">
        <v>92.591622999999998</v>
      </c>
      <c r="D97">
        <f t="shared" si="3"/>
        <v>1.2036910989999998</v>
      </c>
      <c r="E97">
        <f t="shared" si="4"/>
        <v>14.81465968</v>
      </c>
      <c r="F97">
        <f t="shared" si="5"/>
        <v>39.814397890000002</v>
      </c>
    </row>
    <row r="98" spans="1:6" x14ac:dyDescent="0.25">
      <c r="A98" s="2">
        <v>892</v>
      </c>
      <c r="B98" s="1">
        <v>91.871166000000002</v>
      </c>
      <c r="D98">
        <f t="shared" si="3"/>
        <v>1.1943251580000001</v>
      </c>
      <c r="E98">
        <f t="shared" si="4"/>
        <v>14.699386560000001</v>
      </c>
      <c r="F98">
        <f t="shared" si="5"/>
        <v>39.504601379999997</v>
      </c>
    </row>
    <row r="99" spans="1:6" x14ac:dyDescent="0.25">
      <c r="A99" s="2">
        <v>894</v>
      </c>
      <c r="B99" s="1">
        <v>91.157909000000004</v>
      </c>
      <c r="D99">
        <f t="shared" si="3"/>
        <v>1.1850528170000001</v>
      </c>
      <c r="E99">
        <f t="shared" si="4"/>
        <v>14.585265440000001</v>
      </c>
      <c r="F99">
        <f t="shared" si="5"/>
        <v>39.197900869999998</v>
      </c>
    </row>
    <row r="100" spans="1:6" x14ac:dyDescent="0.25">
      <c r="A100" s="2">
        <v>896</v>
      </c>
      <c r="B100" s="1">
        <v>90.451764999999995</v>
      </c>
      <c r="D100">
        <f t="shared" si="3"/>
        <v>1.1758729449999998</v>
      </c>
      <c r="E100">
        <f t="shared" si="4"/>
        <v>14.472282399999999</v>
      </c>
      <c r="F100">
        <f t="shared" si="5"/>
        <v>38.894258949999994</v>
      </c>
    </row>
    <row r="101" spans="1:6" x14ac:dyDescent="0.25">
      <c r="A101" s="2">
        <v>898</v>
      </c>
      <c r="B101" s="1">
        <v>89.752647999999994</v>
      </c>
      <c r="D101">
        <f t="shared" si="3"/>
        <v>1.1667844239999998</v>
      </c>
      <c r="E101">
        <f t="shared" si="4"/>
        <v>14.360423679999998</v>
      </c>
      <c r="F101">
        <f t="shared" si="5"/>
        <v>38.593638639999995</v>
      </c>
    </row>
    <row r="102" spans="1:6" x14ac:dyDescent="0.25">
      <c r="A102" s="2">
        <v>900</v>
      </c>
      <c r="B102" s="1">
        <v>89.060471000000007</v>
      </c>
      <c r="D102">
        <f t="shared" si="3"/>
        <v>1.1577861229999999</v>
      </c>
      <c r="E102">
        <f t="shared" si="4"/>
        <v>14.249675360000001</v>
      </c>
      <c r="F102">
        <f t="shared" si="5"/>
        <v>38.296002530000003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EA26-AA18-4936-9821-AC935C894696}">
  <dimension ref="A1:AA201"/>
  <sheetViews>
    <sheetView workbookViewId="0">
      <selection activeCell="O1" sqref="O1"/>
    </sheetView>
  </sheetViews>
  <sheetFormatPr defaultRowHeight="16.5" x14ac:dyDescent="0.25"/>
  <sheetData>
    <row r="1" spans="1:27" ht="19.5" x14ac:dyDescent="0.25">
      <c r="A1" s="2"/>
      <c r="B1" t="s">
        <v>10</v>
      </c>
      <c r="C1" t="s">
        <v>12</v>
      </c>
      <c r="D1" t="s">
        <v>13</v>
      </c>
      <c r="E1" s="1"/>
      <c r="F1" t="s">
        <v>10</v>
      </c>
      <c r="G1" t="s">
        <v>11</v>
      </c>
      <c r="I1" t="s">
        <v>10</v>
      </c>
      <c r="J1" t="s">
        <v>14</v>
      </c>
      <c r="L1" t="s">
        <v>15</v>
      </c>
      <c r="O1" t="s">
        <v>16</v>
      </c>
      <c r="R1" t="s">
        <v>17</v>
      </c>
      <c r="U1" t="s">
        <v>18</v>
      </c>
      <c r="X1" t="s">
        <v>19</v>
      </c>
      <c r="AA1" t="s">
        <v>20</v>
      </c>
    </row>
    <row r="2" spans="1:27" x14ac:dyDescent="0.25">
      <c r="A2" s="2">
        <v>700</v>
      </c>
      <c r="B2">
        <v>700</v>
      </c>
      <c r="C2">
        <v>290</v>
      </c>
      <c r="D2">
        <v>1794.28</v>
      </c>
      <c r="E2" s="1"/>
      <c r="F2">
        <v>700</v>
      </c>
      <c r="G2">
        <v>6.5666666666666599E-3</v>
      </c>
      <c r="I2">
        <v>700</v>
      </c>
      <c r="J2">
        <v>5.3893524755747699E-2</v>
      </c>
      <c r="L2">
        <f>(2.303*0.002*150*$C2/64500) + (0.7*$G2) + ((1-0.002-0.7)*$J2)</f>
        <v>2.3763309136902735E-2</v>
      </c>
      <c r="O2">
        <f>(2.303*0.002*150*$D2/64500) + (0.7*$G2) + ((1-0.002-0.7)*$J2)</f>
        <v>3.9876596764809716E-2</v>
      </c>
      <c r="R2">
        <f>(2.303*0.04*150*$C2/64500) + (0.7*$G2) + ((1-0.002-0.7)*$J2)</f>
        <v>8.2784378904344591E-2</v>
      </c>
      <c r="U2">
        <f>(2.303*0.04*150*$D2/64500) + (0.7*$G2) + ((1-0.002-0.7)*$J2)</f>
        <v>0.40505013146248409</v>
      </c>
      <c r="X2">
        <f>(2.303*0.002*150*(($C2*0.5+$D2*0.5)/64500)+(0.7*$G2)+((1-0.002-0.7)*$J2))</f>
        <v>3.1819952950856226E-2</v>
      </c>
      <c r="AA2">
        <f>(2.303*0.04*150*(($C2*0.5+$D2*0.5)/64500)+(0.7*$G2)+((1-0.002-0.7)*$J2))</f>
        <v>0.24391725518341434</v>
      </c>
    </row>
    <row r="3" spans="1:27" x14ac:dyDescent="0.25">
      <c r="A3" s="2">
        <v>702</v>
      </c>
      <c r="B3">
        <v>701</v>
      </c>
      <c r="C3">
        <v>292</v>
      </c>
      <c r="D3">
        <v>1767.6399999999901</v>
      </c>
      <c r="E3" s="1"/>
      <c r="F3">
        <v>701</v>
      </c>
      <c r="G3">
        <v>6.7333333333333299E-3</v>
      </c>
      <c r="I3">
        <v>701</v>
      </c>
      <c r="J3">
        <v>5.3730351266169998E-2</v>
      </c>
      <c r="L3">
        <f t="shared" ref="L3:L66" si="0">(2.303*0.002*150*$C3/64500) + (0.7*$G3) + ((1-0.002-0.7)*$J3)</f>
        <v>2.3852773359489203E-2</v>
      </c>
      <c r="O3">
        <f t="shared" ref="O3:O66" si="1">(2.303*0.002*150*$D3/64500) + (0.7*$G3) + ((1-0.002-0.7)*$J3)</f>
        <v>3.9659279964140259E-2</v>
      </c>
      <c r="R3">
        <f t="shared" ref="R3:R66" si="2">(2.303*0.04*150*$C3/64500) + (0.7*$G3) + ((1-0.002-0.7)*$J3)</f>
        <v>8.3280884987396178E-2</v>
      </c>
      <c r="U3">
        <f t="shared" ref="U3:U66" si="3">(2.303*0.04*150*$D3/64500) + (0.7*$G3) + ((1-0.002-0.7)*$J3)</f>
        <v>0.39941101708041732</v>
      </c>
      <c r="X3">
        <f t="shared" ref="X3:X66" si="4">(2.303*0.002*150*(($C3*0.5+$D3*0.5)/64500)+(0.7*$G3)+((1-0.002-0.7)*$J3))</f>
        <v>3.1756026661814735E-2</v>
      </c>
      <c r="AA3">
        <f t="shared" ref="AA3:AA66" si="5">(2.303*0.04*150*(($C3*0.5+$D3*0.5)/64500)+(0.7*$G3)+((1-0.002-0.7)*$J3))</f>
        <v>0.24134595103390677</v>
      </c>
    </row>
    <row r="4" spans="1:27" x14ac:dyDescent="0.25">
      <c r="A4" s="2">
        <v>704</v>
      </c>
      <c r="B4">
        <v>702</v>
      </c>
      <c r="C4">
        <v>294</v>
      </c>
      <c r="D4">
        <v>1741</v>
      </c>
      <c r="E4" s="1"/>
      <c r="F4">
        <v>702</v>
      </c>
      <c r="G4">
        <v>6.8999999999999999E-3</v>
      </c>
      <c r="I4">
        <v>702</v>
      </c>
      <c r="J4">
        <v>5.3567177776592201E-2</v>
      </c>
      <c r="L4">
        <f t="shared" si="0"/>
        <v>2.3942237582075639E-2</v>
      </c>
      <c r="O4">
        <f t="shared" si="1"/>
        <v>3.944196316347099E-2</v>
      </c>
      <c r="R4">
        <f t="shared" si="2"/>
        <v>8.3777391070447738E-2</v>
      </c>
      <c r="U4">
        <f t="shared" si="3"/>
        <v>0.39377190269835471</v>
      </c>
      <c r="X4">
        <f t="shared" si="4"/>
        <v>3.1692100372773313E-2</v>
      </c>
      <c r="AA4">
        <f t="shared" si="5"/>
        <v>0.2387746468844012</v>
      </c>
    </row>
    <row r="5" spans="1:27" x14ac:dyDescent="0.25">
      <c r="A5" s="2">
        <v>706</v>
      </c>
      <c r="B5">
        <v>703</v>
      </c>
      <c r="C5">
        <v>296</v>
      </c>
      <c r="D5">
        <v>1714.38</v>
      </c>
      <c r="E5" s="1"/>
      <c r="F5">
        <v>703</v>
      </c>
      <c r="G5">
        <v>7.1416666666666599E-3</v>
      </c>
      <c r="I5">
        <v>703</v>
      </c>
      <c r="J5">
        <v>5.34040042870145E-2</v>
      </c>
      <c r="L5">
        <f t="shared" si="0"/>
        <v>2.40842018046621E-2</v>
      </c>
      <c r="O5">
        <f t="shared" si="1"/>
        <v>3.9277360595359773E-2</v>
      </c>
      <c r="R5">
        <f t="shared" si="2"/>
        <v>8.4326397153499322E-2</v>
      </c>
      <c r="U5">
        <f t="shared" si="3"/>
        <v>0.38818957296745277</v>
      </c>
      <c r="X5">
        <f t="shared" si="4"/>
        <v>3.1680781200010943E-2</v>
      </c>
      <c r="AA5">
        <f t="shared" si="5"/>
        <v>0.23625798506047607</v>
      </c>
    </row>
    <row r="6" spans="1:27" x14ac:dyDescent="0.25">
      <c r="A6" s="2">
        <v>708</v>
      </c>
      <c r="B6">
        <v>704</v>
      </c>
      <c r="C6">
        <v>298</v>
      </c>
      <c r="D6">
        <v>1687.76</v>
      </c>
      <c r="E6" s="1"/>
      <c r="F6">
        <v>704</v>
      </c>
      <c r="G6">
        <v>7.3833333333333303E-3</v>
      </c>
      <c r="I6">
        <v>704</v>
      </c>
      <c r="J6">
        <v>5.32408307974368E-2</v>
      </c>
      <c r="L6">
        <f t="shared" si="0"/>
        <v>2.4226166027248568E-2</v>
      </c>
      <c r="O6">
        <f t="shared" si="1"/>
        <v>3.9112758027248569E-2</v>
      </c>
      <c r="R6">
        <f t="shared" si="2"/>
        <v>8.4875403236550892E-2</v>
      </c>
      <c r="U6">
        <f t="shared" si="3"/>
        <v>0.38260724323655088</v>
      </c>
      <c r="X6">
        <f t="shared" si="4"/>
        <v>3.1669462027248567E-2</v>
      </c>
      <c r="AA6">
        <f t="shared" si="5"/>
        <v>0.23374132323655089</v>
      </c>
    </row>
    <row r="7" spans="1:27" x14ac:dyDescent="0.25">
      <c r="A7" s="2">
        <v>710</v>
      </c>
      <c r="B7">
        <v>705</v>
      </c>
      <c r="C7">
        <v>300.39999999999998</v>
      </c>
      <c r="D7">
        <v>1661.12</v>
      </c>
      <c r="E7" s="1"/>
      <c r="F7">
        <v>705</v>
      </c>
      <c r="G7">
        <v>7.6249999999999998E-3</v>
      </c>
      <c r="I7">
        <v>705</v>
      </c>
      <c r="J7">
        <v>5.3077657307859002E-2</v>
      </c>
      <c r="L7">
        <f t="shared" si="0"/>
        <v>2.4372414900997799E-2</v>
      </c>
      <c r="O7">
        <f t="shared" si="1"/>
        <v>3.8947941226579193E-2</v>
      </c>
      <c r="R7">
        <f t="shared" si="2"/>
        <v>8.5510102342858246E-2</v>
      </c>
      <c r="U7">
        <f t="shared" si="3"/>
        <v>0.37702062885448612</v>
      </c>
      <c r="X7">
        <f t="shared" si="4"/>
        <v>3.1660178063788499E-2</v>
      </c>
      <c r="AA7">
        <f t="shared" si="5"/>
        <v>0.2312653655986722</v>
      </c>
    </row>
    <row r="8" spans="1:27" x14ac:dyDescent="0.25">
      <c r="A8" s="2">
        <v>712</v>
      </c>
      <c r="B8">
        <v>706</v>
      </c>
      <c r="C8">
        <v>302.8</v>
      </c>
      <c r="D8">
        <v>1634.48</v>
      </c>
      <c r="E8" s="1"/>
      <c r="F8">
        <v>706</v>
      </c>
      <c r="G8">
        <v>7.8666666666666607E-3</v>
      </c>
      <c r="I8">
        <v>706</v>
      </c>
      <c r="J8">
        <v>5.2914483818281302E-2</v>
      </c>
      <c r="L8">
        <f t="shared" si="0"/>
        <v>2.4518663774747051E-2</v>
      </c>
      <c r="O8">
        <f t="shared" si="1"/>
        <v>3.8783124425909844E-2</v>
      </c>
      <c r="R8">
        <f t="shared" si="2"/>
        <v>8.6144801449165656E-2</v>
      </c>
      <c r="U8">
        <f t="shared" si="3"/>
        <v>0.37143401447242153</v>
      </c>
      <c r="X8">
        <f t="shared" si="4"/>
        <v>3.1650894100328446E-2</v>
      </c>
      <c r="AA8">
        <f t="shared" si="5"/>
        <v>0.22878940796079356</v>
      </c>
    </row>
    <row r="9" spans="1:27" x14ac:dyDescent="0.25">
      <c r="A9" s="2">
        <v>714</v>
      </c>
      <c r="B9">
        <v>707</v>
      </c>
      <c r="C9">
        <v>305.60000000000002</v>
      </c>
      <c r="D9">
        <v>1609</v>
      </c>
      <c r="E9" s="1"/>
      <c r="F9">
        <v>707</v>
      </c>
      <c r="G9">
        <v>8.1083333333333302E-3</v>
      </c>
      <c r="I9">
        <v>707</v>
      </c>
      <c r="J9">
        <v>5.2751310328703498E-2</v>
      </c>
      <c r="L9">
        <f t="shared" si="0"/>
        <v>2.4669197299659069E-2</v>
      </c>
      <c r="O9">
        <f t="shared" si="1"/>
        <v>3.8630733113612557E-2</v>
      </c>
      <c r="R9">
        <f t="shared" si="2"/>
        <v>8.6865193578728836E-2</v>
      </c>
      <c r="U9">
        <f t="shared" si="3"/>
        <v>0.36609590985779861</v>
      </c>
      <c r="X9">
        <f t="shared" si="4"/>
        <v>3.1649965206635808E-2</v>
      </c>
      <c r="AA9">
        <f t="shared" si="5"/>
        <v>0.2264805517182637</v>
      </c>
    </row>
    <row r="10" spans="1:27" x14ac:dyDescent="0.25">
      <c r="A10" s="2">
        <v>716</v>
      </c>
      <c r="B10">
        <v>708</v>
      </c>
      <c r="C10">
        <v>308.39999999999998</v>
      </c>
      <c r="D10">
        <v>1583.52</v>
      </c>
      <c r="E10" s="1"/>
      <c r="F10">
        <v>708</v>
      </c>
      <c r="G10">
        <v>8.3499999999999998E-3</v>
      </c>
      <c r="I10">
        <v>708</v>
      </c>
      <c r="J10">
        <v>5.2588136839125797E-2</v>
      </c>
      <c r="L10">
        <f t="shared" si="0"/>
        <v>2.4819730824571118E-2</v>
      </c>
      <c r="O10">
        <f t="shared" si="1"/>
        <v>3.8478341801315305E-2</v>
      </c>
      <c r="R10">
        <f t="shared" si="2"/>
        <v>8.7585585708292057E-2</v>
      </c>
      <c r="U10">
        <f t="shared" si="3"/>
        <v>0.36075780524317574</v>
      </c>
      <c r="X10">
        <f t="shared" si="4"/>
        <v>3.1649036312943211E-2</v>
      </c>
      <c r="AA10">
        <f t="shared" si="5"/>
        <v>0.2241716954757339</v>
      </c>
    </row>
    <row r="11" spans="1:27" x14ac:dyDescent="0.25">
      <c r="A11" s="2">
        <v>718</v>
      </c>
      <c r="B11">
        <v>709</v>
      </c>
      <c r="C11">
        <v>311.2</v>
      </c>
      <c r="D11">
        <v>1562</v>
      </c>
      <c r="E11" s="1"/>
      <c r="F11">
        <v>709</v>
      </c>
      <c r="G11">
        <v>8.5916666666666607E-3</v>
      </c>
      <c r="I11">
        <v>709</v>
      </c>
      <c r="J11">
        <v>5.2424963349548097E-2</v>
      </c>
      <c r="L11">
        <f t="shared" si="0"/>
        <v>2.4970264349483157E-2</v>
      </c>
      <c r="O11">
        <f t="shared" si="1"/>
        <v>3.8368368535529669E-2</v>
      </c>
      <c r="R11">
        <f t="shared" si="2"/>
        <v>8.8305977837855237E-2</v>
      </c>
      <c r="U11">
        <f t="shared" si="3"/>
        <v>0.35626806155878549</v>
      </c>
      <c r="X11">
        <f t="shared" si="4"/>
        <v>3.1669316442506416E-2</v>
      </c>
      <c r="AA11">
        <f t="shared" si="5"/>
        <v>0.22228701969832038</v>
      </c>
    </row>
    <row r="12" spans="1:27" x14ac:dyDescent="0.25">
      <c r="A12" s="2">
        <v>720</v>
      </c>
      <c r="B12">
        <v>710</v>
      </c>
      <c r="C12">
        <v>314</v>
      </c>
      <c r="D12">
        <v>1540.48</v>
      </c>
      <c r="E12" s="1"/>
      <c r="F12">
        <v>710</v>
      </c>
      <c r="G12">
        <v>8.8333333333333302E-3</v>
      </c>
      <c r="I12">
        <v>710</v>
      </c>
      <c r="J12">
        <v>5.2261789859970299E-2</v>
      </c>
      <c r="L12">
        <f t="shared" si="0"/>
        <v>2.5120797874395182E-2</v>
      </c>
      <c r="O12">
        <f t="shared" si="1"/>
        <v>3.8258395269744019E-2</v>
      </c>
      <c r="R12">
        <f t="shared" si="2"/>
        <v>8.9026369967418431E-2</v>
      </c>
      <c r="U12">
        <f t="shared" si="3"/>
        <v>0.35177831787439517</v>
      </c>
      <c r="X12">
        <f t="shared" si="4"/>
        <v>3.16895965720696E-2</v>
      </c>
      <c r="AA12">
        <f t="shared" si="5"/>
        <v>0.22040234392090682</v>
      </c>
    </row>
    <row r="13" spans="1:27" x14ac:dyDescent="0.25">
      <c r="A13" s="2">
        <v>722</v>
      </c>
      <c r="B13">
        <v>711</v>
      </c>
      <c r="C13">
        <v>316.8</v>
      </c>
      <c r="D13">
        <v>1518.94</v>
      </c>
      <c r="E13" s="1"/>
      <c r="F13">
        <v>711</v>
      </c>
      <c r="G13">
        <v>9.0749999999999997E-3</v>
      </c>
      <c r="I13">
        <v>711</v>
      </c>
      <c r="J13">
        <v>5.2098616370392599E-2</v>
      </c>
      <c r="L13">
        <f t="shared" si="0"/>
        <v>2.5271331399307227E-2</v>
      </c>
      <c r="O13">
        <f t="shared" si="1"/>
        <v>3.8148207771400253E-2</v>
      </c>
      <c r="R13">
        <f t="shared" si="2"/>
        <v>8.9746762096981653E-2</v>
      </c>
      <c r="U13">
        <f t="shared" si="3"/>
        <v>0.34728428953884216</v>
      </c>
      <c r="X13">
        <f t="shared" si="4"/>
        <v>3.1709769585353743E-2</v>
      </c>
      <c r="AA13">
        <f t="shared" si="5"/>
        <v>0.21851552581791189</v>
      </c>
    </row>
    <row r="14" spans="1:27" x14ac:dyDescent="0.25">
      <c r="A14" s="2">
        <v>724</v>
      </c>
      <c r="B14">
        <v>712</v>
      </c>
      <c r="C14">
        <v>319.60000000000002</v>
      </c>
      <c r="D14">
        <v>1497.4</v>
      </c>
      <c r="F14">
        <v>712</v>
      </c>
      <c r="G14">
        <v>9.3166666666666606E-3</v>
      </c>
      <c r="I14">
        <v>712</v>
      </c>
      <c r="J14">
        <v>5.1935395921331597E-2</v>
      </c>
      <c r="L14">
        <f t="shared" si="0"/>
        <v>2.5421850930293248E-2</v>
      </c>
      <c r="O14">
        <f t="shared" si="1"/>
        <v>3.8038006279130461E-2</v>
      </c>
      <c r="R14">
        <f t="shared" si="2"/>
        <v>9.0467140232618828E-2</v>
      </c>
      <c r="U14">
        <f t="shared" si="3"/>
        <v>0.34279024720936302</v>
      </c>
      <c r="X14">
        <f t="shared" si="4"/>
        <v>3.1729928604711848E-2</v>
      </c>
      <c r="AA14">
        <f t="shared" si="5"/>
        <v>0.21662869372099089</v>
      </c>
    </row>
    <row r="15" spans="1:27" x14ac:dyDescent="0.25">
      <c r="A15" s="2">
        <v>726</v>
      </c>
      <c r="B15">
        <v>713</v>
      </c>
      <c r="C15">
        <v>322.39999999999998</v>
      </c>
      <c r="D15">
        <v>1475.88</v>
      </c>
      <c r="F15">
        <v>713</v>
      </c>
      <c r="G15">
        <v>9.5583333333333301E-3</v>
      </c>
      <c r="I15">
        <v>713</v>
      </c>
      <c r="J15">
        <v>5.1768526289822897E-2</v>
      </c>
      <c r="L15">
        <f t="shared" si="0"/>
        <v>2.5571283004909857E-2</v>
      </c>
      <c r="O15">
        <f t="shared" si="1"/>
        <v>3.7926931563049396E-2</v>
      </c>
      <c r="R15">
        <f t="shared" si="2"/>
        <v>9.1186430911886593E-2</v>
      </c>
      <c r="U15">
        <f t="shared" si="3"/>
        <v>0.33829940207467724</v>
      </c>
      <c r="X15">
        <f t="shared" si="4"/>
        <v>3.1749107283979623E-2</v>
      </c>
      <c r="AA15">
        <f t="shared" si="5"/>
        <v>0.21474291649328198</v>
      </c>
    </row>
    <row r="16" spans="1:27" x14ac:dyDescent="0.25">
      <c r="A16" s="2">
        <v>728</v>
      </c>
      <c r="B16">
        <v>714</v>
      </c>
      <c r="C16">
        <v>325.2</v>
      </c>
      <c r="D16">
        <v>1454.36</v>
      </c>
      <c r="F16">
        <v>714</v>
      </c>
      <c r="G16">
        <v>9.7999999999999997E-3</v>
      </c>
      <c r="I16">
        <v>714</v>
      </c>
      <c r="J16">
        <v>5.1601656658314198E-2</v>
      </c>
      <c r="L16">
        <f t="shared" si="0"/>
        <v>2.5720715079526467E-2</v>
      </c>
      <c r="O16">
        <f t="shared" si="1"/>
        <v>3.7815856846968331E-2</v>
      </c>
      <c r="R16">
        <f t="shared" si="2"/>
        <v>9.1905721591154371E-2</v>
      </c>
      <c r="U16">
        <f t="shared" si="3"/>
        <v>0.33380855693999151</v>
      </c>
      <c r="X16">
        <f t="shared" si="4"/>
        <v>3.1768285963247399E-2</v>
      </c>
      <c r="AA16">
        <f t="shared" si="5"/>
        <v>0.21285713926557301</v>
      </c>
    </row>
    <row r="17" spans="1:27" x14ac:dyDescent="0.25">
      <c r="A17" s="2">
        <v>730</v>
      </c>
      <c r="B17">
        <v>715</v>
      </c>
      <c r="C17">
        <v>328.6</v>
      </c>
      <c r="D17">
        <v>1432.84</v>
      </c>
      <c r="F17">
        <v>715</v>
      </c>
      <c r="G17">
        <v>1.01272727272727E-2</v>
      </c>
      <c r="I17">
        <v>715</v>
      </c>
      <c r="J17">
        <v>5.1434787026805498E-2</v>
      </c>
      <c r="L17">
        <f t="shared" si="0"/>
        <v>2.5936498373311488E-2</v>
      </c>
      <c r="O17">
        <f t="shared" si="1"/>
        <v>3.7764706373311488E-2</v>
      </c>
      <c r="R17">
        <f t="shared" si="2"/>
        <v>9.281347604773009E-2</v>
      </c>
      <c r="U17">
        <f t="shared" si="3"/>
        <v>0.32937763604773002</v>
      </c>
      <c r="X17">
        <f t="shared" si="4"/>
        <v>3.1850602373311492E-2</v>
      </c>
      <c r="AA17">
        <f t="shared" si="5"/>
        <v>0.21109555604773009</v>
      </c>
    </row>
    <row r="18" spans="1:27" x14ac:dyDescent="0.25">
      <c r="A18" s="2">
        <v>732</v>
      </c>
      <c r="B18">
        <v>716</v>
      </c>
      <c r="C18">
        <v>332</v>
      </c>
      <c r="D18">
        <v>1411.32</v>
      </c>
      <c r="F18">
        <v>716</v>
      </c>
      <c r="G18">
        <v>1.04545454545454E-2</v>
      </c>
      <c r="I18">
        <v>716</v>
      </c>
      <c r="J18">
        <v>5.1267917395296798E-2</v>
      </c>
      <c r="L18">
        <f t="shared" si="0"/>
        <v>2.6152281667096506E-2</v>
      </c>
      <c r="O18">
        <f t="shared" si="1"/>
        <v>3.7713555899654645E-2</v>
      </c>
      <c r="R18">
        <f t="shared" si="2"/>
        <v>9.3721230504305808E-2</v>
      </c>
      <c r="U18">
        <f t="shared" si="3"/>
        <v>0.32494671515546858</v>
      </c>
      <c r="X18">
        <f t="shared" si="4"/>
        <v>3.1932918783375577E-2</v>
      </c>
      <c r="AA18">
        <f t="shared" si="5"/>
        <v>0.20933397282988719</v>
      </c>
    </row>
    <row r="19" spans="1:27" x14ac:dyDescent="0.25">
      <c r="A19" s="2">
        <v>734</v>
      </c>
      <c r="B19">
        <v>717</v>
      </c>
      <c r="C19">
        <v>336</v>
      </c>
      <c r="D19">
        <v>1389.8</v>
      </c>
      <c r="F19">
        <v>717</v>
      </c>
      <c r="G19">
        <v>1.0781818181818101E-2</v>
      </c>
      <c r="I19">
        <v>717</v>
      </c>
      <c r="J19">
        <v>5.1101047763788099E-2</v>
      </c>
      <c r="L19">
        <f t="shared" si="0"/>
        <v>2.6374491937625713E-2</v>
      </c>
      <c r="O19">
        <f t="shared" si="1"/>
        <v>3.7662405425997802E-2</v>
      </c>
      <c r="R19">
        <f t="shared" si="2"/>
        <v>9.4757524495765244E-2</v>
      </c>
      <c r="U19">
        <f t="shared" si="3"/>
        <v>0.32051579426320709</v>
      </c>
      <c r="X19">
        <f t="shared" si="4"/>
        <v>3.2018448681811758E-2</v>
      </c>
      <c r="AA19">
        <f t="shared" si="5"/>
        <v>0.20763665937948617</v>
      </c>
    </row>
    <row r="20" spans="1:27" x14ac:dyDescent="0.25">
      <c r="A20" s="2">
        <v>736</v>
      </c>
      <c r="B20">
        <v>718</v>
      </c>
      <c r="C20">
        <v>340</v>
      </c>
      <c r="D20">
        <v>1368.28</v>
      </c>
      <c r="F20">
        <v>718</v>
      </c>
      <c r="G20">
        <v>1.11090909090909E-2</v>
      </c>
      <c r="I20">
        <v>718</v>
      </c>
      <c r="J20">
        <v>5.0934178132279399E-2</v>
      </c>
      <c r="L20">
        <f t="shared" si="0"/>
        <v>2.6596702208154986E-2</v>
      </c>
      <c r="O20">
        <f t="shared" si="1"/>
        <v>3.7611254952341036E-2</v>
      </c>
      <c r="R20">
        <f t="shared" si="2"/>
        <v>9.5793818487224736E-2</v>
      </c>
      <c r="U20">
        <f t="shared" si="3"/>
        <v>0.31608487337094571</v>
      </c>
      <c r="X20">
        <f t="shared" si="4"/>
        <v>3.2103978580248008E-2</v>
      </c>
      <c r="AA20">
        <f t="shared" si="5"/>
        <v>0.20593934592908522</v>
      </c>
    </row>
    <row r="21" spans="1:27" x14ac:dyDescent="0.25">
      <c r="A21" s="2">
        <v>738</v>
      </c>
      <c r="B21">
        <v>719</v>
      </c>
      <c r="C21">
        <v>344</v>
      </c>
      <c r="D21">
        <v>1347.08</v>
      </c>
      <c r="F21">
        <v>719</v>
      </c>
      <c r="G21">
        <v>1.14363636363636E-2</v>
      </c>
      <c r="I21">
        <v>719</v>
      </c>
      <c r="J21">
        <v>5.07673085007707E-2</v>
      </c>
      <c r="L21">
        <f t="shared" si="0"/>
        <v>2.681891247868419E-2</v>
      </c>
      <c r="O21">
        <f t="shared" si="1"/>
        <v>3.7563532199614419E-2</v>
      </c>
      <c r="R21">
        <f t="shared" si="2"/>
        <v>9.6830112478684199E-2</v>
      </c>
      <c r="U21">
        <f t="shared" si="3"/>
        <v>0.31172250689728881</v>
      </c>
      <c r="X21">
        <f t="shared" si="4"/>
        <v>3.2191222339149304E-2</v>
      </c>
      <c r="AA21">
        <f t="shared" si="5"/>
        <v>0.20427630968798649</v>
      </c>
    </row>
    <row r="22" spans="1:27" x14ac:dyDescent="0.25">
      <c r="A22" s="2">
        <v>740</v>
      </c>
      <c r="B22">
        <v>720</v>
      </c>
      <c r="C22">
        <v>348</v>
      </c>
      <c r="D22">
        <v>1325.88</v>
      </c>
      <c r="F22">
        <v>720</v>
      </c>
      <c r="G22">
        <v>1.1763636363636301E-2</v>
      </c>
      <c r="I22">
        <v>720</v>
      </c>
      <c r="J22">
        <v>5.0600438869262E-2</v>
      </c>
      <c r="L22">
        <f t="shared" si="0"/>
        <v>2.7041122749213393E-2</v>
      </c>
      <c r="O22">
        <f t="shared" si="1"/>
        <v>3.7515809446887816E-2</v>
      </c>
      <c r="R22">
        <f t="shared" si="2"/>
        <v>9.7866406470143621E-2</v>
      </c>
      <c r="U22">
        <f t="shared" si="3"/>
        <v>0.30736014042363202</v>
      </c>
      <c r="X22">
        <f t="shared" si="4"/>
        <v>3.2278466098050601E-2</v>
      </c>
      <c r="AA22">
        <f t="shared" si="5"/>
        <v>0.20261327344688781</v>
      </c>
    </row>
    <row r="23" spans="1:27" x14ac:dyDescent="0.25">
      <c r="A23" s="2">
        <v>742</v>
      </c>
      <c r="B23">
        <v>721</v>
      </c>
      <c r="C23">
        <v>352</v>
      </c>
      <c r="D23">
        <v>1305.52</v>
      </c>
      <c r="F23">
        <v>721</v>
      </c>
      <c r="G23">
        <v>1.2090909090908999E-2</v>
      </c>
      <c r="I23">
        <v>721</v>
      </c>
      <c r="J23">
        <v>5.0433569237753301E-2</v>
      </c>
      <c r="L23">
        <f t="shared" si="0"/>
        <v>2.7263333019742597E-2</v>
      </c>
      <c r="O23">
        <f t="shared" si="1"/>
        <v>3.7477084461603062E-2</v>
      </c>
      <c r="R23">
        <f t="shared" si="2"/>
        <v>9.8902700461603058E-2</v>
      </c>
      <c r="U23">
        <f t="shared" si="3"/>
        <v>0.30317772929881232</v>
      </c>
      <c r="X23">
        <f t="shared" si="4"/>
        <v>3.2370208740672826E-2</v>
      </c>
      <c r="AA23">
        <f t="shared" si="5"/>
        <v>0.20104021488020773</v>
      </c>
    </row>
    <row r="24" spans="1:27" x14ac:dyDescent="0.25">
      <c r="A24" s="2">
        <v>744</v>
      </c>
      <c r="B24">
        <v>722</v>
      </c>
      <c r="C24">
        <v>356</v>
      </c>
      <c r="D24">
        <v>1285.1600000000001</v>
      </c>
      <c r="F24">
        <v>722</v>
      </c>
      <c r="G24">
        <v>1.24181818181818E-2</v>
      </c>
      <c r="I24">
        <v>722</v>
      </c>
      <c r="J24">
        <v>5.0266699606244497E-2</v>
      </c>
      <c r="L24">
        <f t="shared" si="0"/>
        <v>2.7485543290271842E-2</v>
      </c>
      <c r="O24">
        <f t="shared" si="1"/>
        <v>3.7438359476318357E-2</v>
      </c>
      <c r="R24">
        <f t="shared" si="2"/>
        <v>9.9938994453062535E-2</v>
      </c>
      <c r="U24">
        <f t="shared" si="3"/>
        <v>0.29899531817399272</v>
      </c>
      <c r="X24">
        <f t="shared" si="4"/>
        <v>3.24619513832951E-2</v>
      </c>
      <c r="AA24">
        <f t="shared" si="5"/>
        <v>0.19946715631352768</v>
      </c>
    </row>
    <row r="25" spans="1:27" x14ac:dyDescent="0.25">
      <c r="A25" s="2">
        <v>746</v>
      </c>
      <c r="B25">
        <v>723</v>
      </c>
      <c r="C25">
        <v>360</v>
      </c>
      <c r="D25">
        <v>1264.8</v>
      </c>
      <c r="F25">
        <v>723</v>
      </c>
      <c r="G25">
        <v>1.2745454545454501E-2</v>
      </c>
      <c r="I25">
        <v>723</v>
      </c>
      <c r="J25">
        <v>5.0099829974735798E-2</v>
      </c>
      <c r="L25">
        <f t="shared" si="0"/>
        <v>2.7707753560801046E-2</v>
      </c>
      <c r="O25">
        <f t="shared" si="1"/>
        <v>3.7399634491033604E-2</v>
      </c>
      <c r="R25">
        <f t="shared" si="2"/>
        <v>0.10097528844452197</v>
      </c>
      <c r="U25">
        <f t="shared" si="3"/>
        <v>0.29481290704917312</v>
      </c>
      <c r="X25">
        <f t="shared" si="4"/>
        <v>3.2553694025917325E-2</v>
      </c>
      <c r="AA25">
        <f t="shared" si="5"/>
        <v>0.19789409774684752</v>
      </c>
    </row>
    <row r="26" spans="1:27" x14ac:dyDescent="0.25">
      <c r="A26" s="2">
        <v>748</v>
      </c>
      <c r="B26">
        <v>724</v>
      </c>
      <c r="C26">
        <v>364</v>
      </c>
      <c r="D26">
        <v>1244.44</v>
      </c>
      <c r="F26">
        <v>724</v>
      </c>
      <c r="G26">
        <v>1.3072727272727199E-2</v>
      </c>
      <c r="I26">
        <v>724</v>
      </c>
      <c r="J26">
        <v>4.9932960343227098E-2</v>
      </c>
      <c r="L26">
        <f t="shared" si="0"/>
        <v>2.792996383133025E-2</v>
      </c>
      <c r="O26">
        <f t="shared" si="1"/>
        <v>3.7360909505748857E-2</v>
      </c>
      <c r="R26">
        <f t="shared" si="2"/>
        <v>0.10201158243598142</v>
      </c>
      <c r="U26">
        <f t="shared" si="3"/>
        <v>0.29063049592435353</v>
      </c>
      <c r="X26">
        <f t="shared" si="4"/>
        <v>3.264543666853955E-2</v>
      </c>
      <c r="AA26">
        <f t="shared" si="5"/>
        <v>0.19632103918016747</v>
      </c>
    </row>
    <row r="27" spans="1:27" x14ac:dyDescent="0.25">
      <c r="A27" s="2">
        <v>750</v>
      </c>
      <c r="B27">
        <v>725</v>
      </c>
      <c r="C27">
        <v>368.2</v>
      </c>
      <c r="D27">
        <v>1224.06</v>
      </c>
      <c r="F27">
        <v>725</v>
      </c>
      <c r="G27">
        <v>1.34E-2</v>
      </c>
      <c r="I27">
        <v>725</v>
      </c>
      <c r="J27">
        <v>4.9766090711718398E-2</v>
      </c>
      <c r="L27">
        <f t="shared" si="0"/>
        <v>2.8154316427440922E-2</v>
      </c>
      <c r="O27">
        <f t="shared" si="1"/>
        <v>3.7321970287906035E-2</v>
      </c>
      <c r="R27">
        <f t="shared" si="2"/>
        <v>0.10309072293906882</v>
      </c>
      <c r="U27">
        <f t="shared" si="3"/>
        <v>0.28644380014837117</v>
      </c>
      <c r="X27">
        <f t="shared" si="4"/>
        <v>3.2738143357673478E-2</v>
      </c>
      <c r="AA27">
        <f t="shared" si="5"/>
        <v>0.19476726154371998</v>
      </c>
    </row>
    <row r="28" spans="1:27" x14ac:dyDescent="0.25">
      <c r="A28" s="2">
        <v>752</v>
      </c>
      <c r="B28">
        <v>726</v>
      </c>
      <c r="C28">
        <v>372.4</v>
      </c>
      <c r="D28">
        <v>1203.68</v>
      </c>
      <c r="F28">
        <v>726</v>
      </c>
      <c r="G28">
        <v>1.444E-2</v>
      </c>
      <c r="I28">
        <v>726</v>
      </c>
      <c r="J28">
        <v>4.9599221080209699E-2</v>
      </c>
      <c r="L28">
        <f t="shared" si="0"/>
        <v>2.8877578114460629E-2</v>
      </c>
      <c r="O28">
        <f t="shared" si="1"/>
        <v>3.7781940160972256E-2</v>
      </c>
      <c r="R28">
        <f t="shared" si="2"/>
        <v>0.10466877253306528</v>
      </c>
      <c r="U28">
        <f t="shared" si="3"/>
        <v>0.28275601346329793</v>
      </c>
      <c r="X28">
        <f t="shared" si="4"/>
        <v>3.3329759137716443E-2</v>
      </c>
      <c r="AA28">
        <f t="shared" si="5"/>
        <v>0.19371239299818155</v>
      </c>
    </row>
    <row r="29" spans="1:27" x14ac:dyDescent="0.25">
      <c r="A29" s="2">
        <v>754</v>
      </c>
      <c r="B29">
        <v>727</v>
      </c>
      <c r="C29">
        <v>376.79999999999899</v>
      </c>
      <c r="D29">
        <v>1178.24</v>
      </c>
      <c r="F29">
        <v>727</v>
      </c>
      <c r="G29">
        <v>1.5480000000000001E-2</v>
      </c>
      <c r="I29">
        <v>727</v>
      </c>
      <c r="J29">
        <v>4.9432351448700999E-2</v>
      </c>
      <c r="L29">
        <f t="shared" si="0"/>
        <v>2.9602982127061726E-2</v>
      </c>
      <c r="O29">
        <f t="shared" si="1"/>
        <v>3.8187709196829178E-2</v>
      </c>
      <c r="R29">
        <f t="shared" si="2"/>
        <v>0.10628966863868941</v>
      </c>
      <c r="U29">
        <f t="shared" si="3"/>
        <v>0.27798421003403845</v>
      </c>
      <c r="X29">
        <f t="shared" si="4"/>
        <v>3.389534566194545E-2</v>
      </c>
      <c r="AA29">
        <f t="shared" si="5"/>
        <v>0.192136939336364</v>
      </c>
    </row>
    <row r="30" spans="1:27" x14ac:dyDescent="0.25">
      <c r="A30" s="2">
        <v>756</v>
      </c>
      <c r="B30">
        <v>728</v>
      </c>
      <c r="C30">
        <v>381.2</v>
      </c>
      <c r="D30">
        <v>1152.8</v>
      </c>
      <c r="F30">
        <v>728</v>
      </c>
      <c r="G30">
        <v>1.652E-2</v>
      </c>
      <c r="I30">
        <v>728</v>
      </c>
      <c r="J30">
        <v>4.92654818171923E-2</v>
      </c>
      <c r="L30">
        <f t="shared" si="0"/>
        <v>3.0328386139662843E-2</v>
      </c>
      <c r="O30">
        <f t="shared" si="1"/>
        <v>3.8593478232686093E-2</v>
      </c>
      <c r="R30">
        <f t="shared" si="2"/>
        <v>0.10791056474431401</v>
      </c>
      <c r="U30">
        <f t="shared" si="3"/>
        <v>0.27321240660477908</v>
      </c>
      <c r="X30">
        <f t="shared" si="4"/>
        <v>3.4460932186174464E-2</v>
      </c>
      <c r="AA30">
        <f t="shared" si="5"/>
        <v>0.19056148567454653</v>
      </c>
    </row>
    <row r="31" spans="1:27" x14ac:dyDescent="0.25">
      <c r="A31" s="2">
        <v>758</v>
      </c>
      <c r="B31">
        <v>729</v>
      </c>
      <c r="C31">
        <v>385.6</v>
      </c>
      <c r="D31">
        <v>1127.5</v>
      </c>
      <c r="F31">
        <v>729</v>
      </c>
      <c r="G31">
        <v>1.7559999999999999E-2</v>
      </c>
      <c r="I31">
        <v>729</v>
      </c>
      <c r="J31">
        <v>4.90986121856836E-2</v>
      </c>
      <c r="L31">
        <f t="shared" si="0"/>
        <v>3.1053790152263946E-2</v>
      </c>
      <c r="O31">
        <f t="shared" si="1"/>
        <v>3.9000746896449993E-2</v>
      </c>
      <c r="R31">
        <f t="shared" si="2"/>
        <v>0.10953146084993837</v>
      </c>
      <c r="U31">
        <f t="shared" si="3"/>
        <v>0.26847059573365933</v>
      </c>
      <c r="X31">
        <f t="shared" si="4"/>
        <v>3.5027268524356968E-2</v>
      </c>
      <c r="AA31">
        <f t="shared" si="5"/>
        <v>0.18900102829179879</v>
      </c>
    </row>
    <row r="32" spans="1:27" x14ac:dyDescent="0.25">
      <c r="A32" s="2">
        <v>760</v>
      </c>
      <c r="B32">
        <v>730</v>
      </c>
      <c r="C32">
        <v>390</v>
      </c>
      <c r="D32">
        <v>1102.2</v>
      </c>
      <c r="F32">
        <v>730</v>
      </c>
      <c r="G32">
        <v>1.8599999999999998E-2</v>
      </c>
      <c r="I32">
        <v>730</v>
      </c>
      <c r="J32">
        <v>4.8963059695165102E-2</v>
      </c>
      <c r="L32">
        <f t="shared" si="0"/>
        <v>3.1788526672880131E-2</v>
      </c>
      <c r="O32">
        <f t="shared" si="1"/>
        <v>3.9417348068228969E-2</v>
      </c>
      <c r="R32">
        <f t="shared" si="2"/>
        <v>0.11116168946357781</v>
      </c>
      <c r="U32">
        <f t="shared" si="3"/>
        <v>0.26373811737055453</v>
      </c>
      <c r="X32">
        <f t="shared" si="4"/>
        <v>3.5602937370554547E-2</v>
      </c>
      <c r="AA32">
        <f t="shared" si="5"/>
        <v>0.18744990341706619</v>
      </c>
    </row>
    <row r="33" spans="1:27" x14ac:dyDescent="0.25">
      <c r="A33" s="2">
        <v>762</v>
      </c>
      <c r="B33">
        <v>731</v>
      </c>
      <c r="C33">
        <v>394.4</v>
      </c>
      <c r="D33">
        <v>1102.2</v>
      </c>
      <c r="F33">
        <v>731</v>
      </c>
      <c r="G33">
        <v>1.9640000000000001E-2</v>
      </c>
      <c r="I33">
        <v>731</v>
      </c>
      <c r="J33">
        <v>4.8855155970437401E-2</v>
      </c>
      <c r="L33">
        <f t="shared" si="0"/>
        <v>3.2531502525701972E-2</v>
      </c>
      <c r="O33">
        <f t="shared" si="1"/>
        <v>4.0113192758260113E-2</v>
      </c>
      <c r="R33">
        <f t="shared" si="2"/>
        <v>0.1128001574094229</v>
      </c>
      <c r="U33">
        <f t="shared" si="3"/>
        <v>0.26443396206058573</v>
      </c>
      <c r="X33">
        <f t="shared" si="4"/>
        <v>3.6322347641981043E-2</v>
      </c>
      <c r="AA33">
        <f t="shared" si="5"/>
        <v>0.18861705973500428</v>
      </c>
    </row>
    <row r="34" spans="1:27" x14ac:dyDescent="0.25">
      <c r="A34" s="2">
        <v>764</v>
      </c>
      <c r="B34">
        <v>732</v>
      </c>
      <c r="C34">
        <v>398.8</v>
      </c>
      <c r="D34">
        <v>1102.2</v>
      </c>
      <c r="F34">
        <v>732</v>
      </c>
      <c r="G34">
        <v>2.068E-2</v>
      </c>
      <c r="I34">
        <v>732</v>
      </c>
      <c r="J34">
        <v>4.87472522457097E-2</v>
      </c>
      <c r="L34">
        <f t="shared" si="0"/>
        <v>3.327447837852382E-2</v>
      </c>
      <c r="O34">
        <f t="shared" si="1"/>
        <v>4.0809037448291258E-2</v>
      </c>
      <c r="R34">
        <f t="shared" si="2"/>
        <v>0.11443862535526801</v>
      </c>
      <c r="U34">
        <f t="shared" si="3"/>
        <v>0.26512980675061687</v>
      </c>
      <c r="X34">
        <f t="shared" si="4"/>
        <v>3.7041757913407539E-2</v>
      </c>
      <c r="AA34">
        <f t="shared" si="5"/>
        <v>0.18978421605294241</v>
      </c>
    </row>
    <row r="35" spans="1:27" x14ac:dyDescent="0.25">
      <c r="A35" s="2">
        <v>766</v>
      </c>
      <c r="B35">
        <v>733</v>
      </c>
      <c r="C35">
        <v>403.2</v>
      </c>
      <c r="D35">
        <v>1102.2</v>
      </c>
      <c r="F35">
        <v>733</v>
      </c>
      <c r="G35">
        <v>2.172E-2</v>
      </c>
      <c r="I35">
        <v>733</v>
      </c>
      <c r="J35">
        <v>4.8639348520982E-2</v>
      </c>
      <c r="L35">
        <f t="shared" si="0"/>
        <v>3.401745423134566E-2</v>
      </c>
      <c r="O35">
        <f t="shared" si="1"/>
        <v>4.1504882138322402E-2</v>
      </c>
      <c r="R35">
        <f t="shared" si="2"/>
        <v>0.1160770933011131</v>
      </c>
      <c r="U35">
        <f t="shared" si="3"/>
        <v>0.26582565144064801</v>
      </c>
      <c r="X35">
        <f t="shared" si="4"/>
        <v>3.7761168184834028E-2</v>
      </c>
      <c r="AA35">
        <f t="shared" si="5"/>
        <v>0.19095137237088056</v>
      </c>
    </row>
    <row r="36" spans="1:27" x14ac:dyDescent="0.25">
      <c r="A36" s="2">
        <v>768</v>
      </c>
      <c r="B36">
        <v>734</v>
      </c>
      <c r="C36">
        <v>407.6</v>
      </c>
      <c r="D36">
        <v>1102.2</v>
      </c>
      <c r="F36">
        <v>734</v>
      </c>
      <c r="G36">
        <v>2.2759999999999999E-2</v>
      </c>
      <c r="I36">
        <v>734</v>
      </c>
      <c r="J36">
        <v>4.8531444796254299E-2</v>
      </c>
      <c r="L36">
        <f t="shared" si="0"/>
        <v>3.4760430084167501E-2</v>
      </c>
      <c r="O36">
        <f t="shared" si="1"/>
        <v>4.2200726828353546E-2</v>
      </c>
      <c r="R36">
        <f t="shared" si="2"/>
        <v>0.11771556124695821</v>
      </c>
      <c r="U36">
        <f t="shared" si="3"/>
        <v>0.2665214961306791</v>
      </c>
      <c r="X36">
        <f t="shared" si="4"/>
        <v>3.8480578456260531E-2</v>
      </c>
      <c r="AA36">
        <f t="shared" si="5"/>
        <v>0.19211852868881871</v>
      </c>
    </row>
    <row r="37" spans="1:27" x14ac:dyDescent="0.25">
      <c r="A37" s="2">
        <v>770</v>
      </c>
      <c r="B37">
        <v>735</v>
      </c>
      <c r="C37">
        <v>413.2</v>
      </c>
      <c r="D37">
        <v>1101.98</v>
      </c>
      <c r="F37">
        <v>735</v>
      </c>
      <c r="G37">
        <v>2.3800000000000002E-2</v>
      </c>
      <c r="I37">
        <v>735</v>
      </c>
      <c r="J37">
        <v>4.8423541071526501E-2</v>
      </c>
      <c r="L37">
        <f t="shared" si="0"/>
        <v>3.5516259890477693E-2</v>
      </c>
      <c r="O37">
        <f t="shared" si="1"/>
        <v>4.2894214960245133E-2</v>
      </c>
      <c r="R37">
        <f t="shared" si="2"/>
        <v>0.11961110826257071</v>
      </c>
      <c r="U37">
        <f t="shared" si="3"/>
        <v>0.26717020965791954</v>
      </c>
      <c r="X37">
        <f t="shared" si="4"/>
        <v>3.920523742536141E-2</v>
      </c>
      <c r="AA37">
        <f t="shared" si="5"/>
        <v>0.19339065896024515</v>
      </c>
    </row>
    <row r="38" spans="1:27" x14ac:dyDescent="0.25">
      <c r="A38" s="2">
        <v>772</v>
      </c>
      <c r="B38">
        <v>736</v>
      </c>
      <c r="C38">
        <v>418.8</v>
      </c>
      <c r="D38">
        <v>1101.76</v>
      </c>
      <c r="F38">
        <v>736</v>
      </c>
      <c r="G38">
        <v>2.4136363636363602E-2</v>
      </c>
      <c r="I38">
        <v>736</v>
      </c>
      <c r="J38">
        <v>4.83156373467988E-2</v>
      </c>
      <c r="L38">
        <f t="shared" si="0"/>
        <v>3.5779544242242424E-2</v>
      </c>
      <c r="O38">
        <f t="shared" si="1"/>
        <v>4.309515763759126E-2</v>
      </c>
      <c r="R38">
        <f t="shared" si="2"/>
        <v>0.12101410982363778</v>
      </c>
      <c r="U38">
        <f t="shared" si="3"/>
        <v>0.26732637773061452</v>
      </c>
      <c r="X38">
        <f t="shared" si="4"/>
        <v>3.9437350939916842E-2</v>
      </c>
      <c r="AA38">
        <f t="shared" si="5"/>
        <v>0.19417024377712611</v>
      </c>
    </row>
    <row r="39" spans="1:27" x14ac:dyDescent="0.25">
      <c r="A39" s="2">
        <v>774</v>
      </c>
      <c r="B39">
        <v>737</v>
      </c>
      <c r="C39">
        <v>425.6</v>
      </c>
      <c r="D39">
        <v>1101.1199999999999</v>
      </c>
      <c r="F39">
        <v>737</v>
      </c>
      <c r="G39">
        <v>2.4472727272727202E-2</v>
      </c>
      <c r="I39">
        <v>737</v>
      </c>
      <c r="J39">
        <v>4.8207733622071099E-2</v>
      </c>
      <c r="L39">
        <f t="shared" si="0"/>
        <v>3.6055682547495534E-2</v>
      </c>
      <c r="O39">
        <f t="shared" si="1"/>
        <v>4.3291601431216457E-2</v>
      </c>
      <c r="R39">
        <f t="shared" si="2"/>
        <v>0.12267419045447228</v>
      </c>
      <c r="U39">
        <f t="shared" si="3"/>
        <v>0.26739256812889084</v>
      </c>
      <c r="X39">
        <f t="shared" si="4"/>
        <v>3.9673641989355996E-2</v>
      </c>
      <c r="AA39">
        <f t="shared" si="5"/>
        <v>0.19503337929168155</v>
      </c>
    </row>
    <row r="40" spans="1:27" x14ac:dyDescent="0.25">
      <c r="A40" s="2">
        <v>776</v>
      </c>
      <c r="B40">
        <v>738</v>
      </c>
      <c r="C40">
        <v>432.4</v>
      </c>
      <c r="D40">
        <v>1100.48</v>
      </c>
      <c r="F40">
        <v>738</v>
      </c>
      <c r="G40">
        <v>2.4809090909090899E-2</v>
      </c>
      <c r="I40">
        <v>738</v>
      </c>
      <c r="J40">
        <v>4.8099829897343398E-2</v>
      </c>
      <c r="L40">
        <f t="shared" si="0"/>
        <v>3.6331820852748706E-2</v>
      </c>
      <c r="O40">
        <f t="shared" si="1"/>
        <v>4.3488045224841732E-2</v>
      </c>
      <c r="R40">
        <f t="shared" si="2"/>
        <v>0.12433427108530684</v>
      </c>
      <c r="U40">
        <f t="shared" si="3"/>
        <v>0.26745875852716733</v>
      </c>
      <c r="X40">
        <f t="shared" si="4"/>
        <v>3.9909933038795219E-2</v>
      </c>
      <c r="AA40">
        <f t="shared" si="5"/>
        <v>0.19589651480623707</v>
      </c>
    </row>
    <row r="41" spans="1:27" x14ac:dyDescent="0.25">
      <c r="A41" s="2">
        <v>778</v>
      </c>
      <c r="B41">
        <v>739</v>
      </c>
      <c r="C41">
        <v>439.2</v>
      </c>
      <c r="D41">
        <v>1108.18</v>
      </c>
      <c r="F41">
        <v>739</v>
      </c>
      <c r="G41">
        <v>2.5145454545454499E-2</v>
      </c>
      <c r="I41">
        <v>739</v>
      </c>
      <c r="J41">
        <v>4.7991926172615697E-2</v>
      </c>
      <c r="L41">
        <f t="shared" si="0"/>
        <v>3.6607959158001815E-2</v>
      </c>
      <c r="O41">
        <f t="shared" si="1"/>
        <v>4.3773823995211118E-2</v>
      </c>
      <c r="R41">
        <f t="shared" si="2"/>
        <v>0.12599435171614135</v>
      </c>
      <c r="U41">
        <f t="shared" si="3"/>
        <v>0.2693116484603274</v>
      </c>
      <c r="X41">
        <f t="shared" si="4"/>
        <v>4.0190891576606463E-2</v>
      </c>
      <c r="AA41">
        <f t="shared" si="5"/>
        <v>0.19765300008823439</v>
      </c>
    </row>
    <row r="42" spans="1:27" x14ac:dyDescent="0.25">
      <c r="A42" s="2">
        <v>780</v>
      </c>
      <c r="B42">
        <v>740</v>
      </c>
      <c r="C42">
        <v>446</v>
      </c>
      <c r="D42">
        <v>1115.8800000000001</v>
      </c>
      <c r="F42">
        <v>740</v>
      </c>
      <c r="G42">
        <v>2.5481818181818099E-2</v>
      </c>
      <c r="I42">
        <v>740</v>
      </c>
      <c r="J42">
        <v>4.7884022447888003E-2</v>
      </c>
      <c r="L42">
        <f t="shared" si="0"/>
        <v>3.6884097463254925E-2</v>
      </c>
      <c r="O42">
        <f t="shared" si="1"/>
        <v>4.4059602765580505E-2</v>
      </c>
      <c r="R42">
        <f t="shared" si="2"/>
        <v>0.12765443234697582</v>
      </c>
      <c r="U42">
        <f t="shared" si="3"/>
        <v>0.27116453839348748</v>
      </c>
      <c r="X42">
        <f t="shared" si="4"/>
        <v>4.0471850114417715E-2</v>
      </c>
      <c r="AA42">
        <f t="shared" si="5"/>
        <v>0.19940948537023168</v>
      </c>
    </row>
    <row r="43" spans="1:27" x14ac:dyDescent="0.25">
      <c r="A43" s="2">
        <v>782</v>
      </c>
      <c r="B43">
        <v>741</v>
      </c>
      <c r="C43">
        <v>452.8</v>
      </c>
      <c r="D43">
        <v>1138.76</v>
      </c>
      <c r="F43">
        <v>741</v>
      </c>
      <c r="G43">
        <v>2.5818181818181799E-2</v>
      </c>
      <c r="I43">
        <v>741</v>
      </c>
      <c r="J43">
        <v>4.7776118723160302E-2</v>
      </c>
      <c r="L43">
        <f t="shared" si="0"/>
        <v>3.7160235768508097E-2</v>
      </c>
      <c r="O43">
        <f t="shared" si="1"/>
        <v>4.4507984047577866E-2</v>
      </c>
      <c r="R43">
        <f t="shared" si="2"/>
        <v>0.12931451297781041</v>
      </c>
      <c r="U43">
        <f t="shared" si="3"/>
        <v>0.27626947855920575</v>
      </c>
      <c r="X43">
        <f t="shared" si="4"/>
        <v>4.0834109908042981E-2</v>
      </c>
      <c r="AA43">
        <f t="shared" si="5"/>
        <v>0.20279199576850812</v>
      </c>
    </row>
    <row r="44" spans="1:27" x14ac:dyDescent="0.25">
      <c r="A44" s="2">
        <v>784</v>
      </c>
      <c r="B44">
        <v>742</v>
      </c>
      <c r="C44">
        <v>459.6</v>
      </c>
      <c r="D44">
        <v>1161.6400000000001</v>
      </c>
      <c r="F44">
        <v>742</v>
      </c>
      <c r="G44">
        <v>2.6154545454545399E-2</v>
      </c>
      <c r="I44">
        <v>742</v>
      </c>
      <c r="J44">
        <v>4.7668214998432601E-2</v>
      </c>
      <c r="L44">
        <f t="shared" si="0"/>
        <v>3.7436374073761207E-2</v>
      </c>
      <c r="O44">
        <f t="shared" si="1"/>
        <v>4.4956365329575164E-2</v>
      </c>
      <c r="R44">
        <f t="shared" si="2"/>
        <v>0.13097459360864491</v>
      </c>
      <c r="U44">
        <f t="shared" si="3"/>
        <v>0.28137441872492397</v>
      </c>
      <c r="X44">
        <f t="shared" si="4"/>
        <v>4.1196369701668185E-2</v>
      </c>
      <c r="AA44">
        <f t="shared" si="5"/>
        <v>0.20617450616678448</v>
      </c>
    </row>
    <row r="45" spans="1:27" x14ac:dyDescent="0.25">
      <c r="A45" s="2">
        <v>786</v>
      </c>
      <c r="B45">
        <v>743</v>
      </c>
      <c r="C45">
        <v>466.4</v>
      </c>
      <c r="D45">
        <v>1184.52</v>
      </c>
      <c r="F45">
        <v>743</v>
      </c>
      <c r="G45">
        <v>2.6490909090908999E-2</v>
      </c>
      <c r="I45">
        <v>743</v>
      </c>
      <c r="J45">
        <v>4.7560311273704803E-2</v>
      </c>
      <c r="L45">
        <f t="shared" si="0"/>
        <v>3.7712512379014282E-2</v>
      </c>
      <c r="O45">
        <f t="shared" si="1"/>
        <v>4.5404746611572427E-2</v>
      </c>
      <c r="R45">
        <f t="shared" si="2"/>
        <v>0.13263467423947939</v>
      </c>
      <c r="U45">
        <f t="shared" si="3"/>
        <v>0.28647935889064219</v>
      </c>
      <c r="X45">
        <f t="shared" si="4"/>
        <v>4.1558629495293355E-2</v>
      </c>
      <c r="AA45">
        <f t="shared" si="5"/>
        <v>0.20955701656506079</v>
      </c>
    </row>
    <row r="46" spans="1:27" x14ac:dyDescent="0.25">
      <c r="A46" s="2">
        <v>788</v>
      </c>
      <c r="B46">
        <v>744</v>
      </c>
      <c r="C46">
        <v>473.2</v>
      </c>
      <c r="D46">
        <v>1207.4000000000001</v>
      </c>
      <c r="F46">
        <v>744</v>
      </c>
      <c r="G46">
        <v>2.68272727272727E-2</v>
      </c>
      <c r="I46">
        <v>744</v>
      </c>
      <c r="J46">
        <v>4.7452407548977102E-2</v>
      </c>
      <c r="L46">
        <f t="shared" si="0"/>
        <v>3.7988650684267461E-2</v>
      </c>
      <c r="O46">
        <f t="shared" si="1"/>
        <v>4.5853127893569788E-2</v>
      </c>
      <c r="R46">
        <f t="shared" si="2"/>
        <v>0.13429475487031398</v>
      </c>
      <c r="U46">
        <f t="shared" si="3"/>
        <v>0.29158429905636052</v>
      </c>
      <c r="X46">
        <f t="shared" si="4"/>
        <v>4.1920889288918628E-2</v>
      </c>
      <c r="AA46">
        <f t="shared" si="5"/>
        <v>0.21293952696333723</v>
      </c>
    </row>
    <row r="47" spans="1:27" x14ac:dyDescent="0.25">
      <c r="A47" s="2">
        <v>790</v>
      </c>
      <c r="B47">
        <v>745</v>
      </c>
      <c r="C47">
        <v>480.4</v>
      </c>
      <c r="D47">
        <v>1236.72</v>
      </c>
      <c r="F47">
        <v>745</v>
      </c>
      <c r="G47">
        <v>2.71636363636363E-2</v>
      </c>
      <c r="I47">
        <v>745</v>
      </c>
      <c r="J47">
        <v>4.7344503824249401E-2</v>
      </c>
      <c r="L47">
        <f t="shared" si="0"/>
        <v>3.8269073640683361E-2</v>
      </c>
      <c r="O47">
        <f t="shared" si="1"/>
        <v>4.6370492059288011E-2</v>
      </c>
      <c r="R47">
        <f t="shared" si="2"/>
        <v>0.13604052852440429</v>
      </c>
      <c r="U47">
        <f t="shared" si="3"/>
        <v>0.29806889689649729</v>
      </c>
      <c r="X47">
        <f t="shared" si="4"/>
        <v>4.2319782849985686E-2</v>
      </c>
      <c r="AA47">
        <f t="shared" si="5"/>
        <v>0.21705471271045082</v>
      </c>
    </row>
    <row r="48" spans="1:27" x14ac:dyDescent="0.25">
      <c r="A48" s="2">
        <v>792</v>
      </c>
      <c r="B48">
        <v>746</v>
      </c>
      <c r="C48">
        <v>487.6</v>
      </c>
      <c r="D48">
        <v>1266.04</v>
      </c>
      <c r="F48">
        <v>746</v>
      </c>
      <c r="G48">
        <v>2.75E-2</v>
      </c>
      <c r="I48">
        <v>746</v>
      </c>
      <c r="J48">
        <v>4.72366000995217E-2</v>
      </c>
      <c r="L48">
        <f t="shared" si="0"/>
        <v>3.8549496597099331E-2</v>
      </c>
      <c r="O48">
        <f t="shared" si="1"/>
        <v>4.6887856225006304E-2</v>
      </c>
      <c r="R48">
        <f t="shared" si="2"/>
        <v>0.13778630217849466</v>
      </c>
      <c r="U48">
        <f t="shared" si="3"/>
        <v>0.30455349473663418</v>
      </c>
      <c r="X48">
        <f t="shared" si="4"/>
        <v>4.2718676411052814E-2</v>
      </c>
      <c r="AA48">
        <f t="shared" si="5"/>
        <v>0.22116989845756441</v>
      </c>
    </row>
    <row r="49" spans="1:27" x14ac:dyDescent="0.25">
      <c r="A49" s="2">
        <v>794</v>
      </c>
      <c r="B49">
        <v>747</v>
      </c>
      <c r="C49">
        <v>495.2</v>
      </c>
      <c r="D49">
        <v>1299.6399999999901</v>
      </c>
      <c r="F49">
        <v>747</v>
      </c>
      <c r="G49">
        <v>2.76E-2</v>
      </c>
      <c r="I49">
        <v>747</v>
      </c>
      <c r="J49">
        <v>4.7128696374793999E-2</v>
      </c>
      <c r="L49">
        <f t="shared" si="0"/>
        <v>3.8668749659223491E-2</v>
      </c>
      <c r="O49">
        <f t="shared" si="1"/>
        <v>4.7285611612711761E-2</v>
      </c>
      <c r="R49">
        <f t="shared" si="2"/>
        <v>0.13945231431038629</v>
      </c>
      <c r="U49">
        <f t="shared" si="3"/>
        <v>0.31178955338015163</v>
      </c>
      <c r="X49">
        <f t="shared" si="4"/>
        <v>4.2977180635967629E-2</v>
      </c>
      <c r="AA49">
        <f t="shared" si="5"/>
        <v>0.22562093384526893</v>
      </c>
    </row>
    <row r="50" spans="1:27" x14ac:dyDescent="0.25">
      <c r="A50" s="2">
        <v>796</v>
      </c>
      <c r="B50">
        <v>748</v>
      </c>
      <c r="C50">
        <v>502.8</v>
      </c>
      <c r="D50">
        <v>1333.24</v>
      </c>
      <c r="F50">
        <v>748</v>
      </c>
      <c r="G50">
        <v>2.7699999999999999E-2</v>
      </c>
      <c r="I50">
        <v>748</v>
      </c>
      <c r="J50">
        <v>4.7020792650066298E-2</v>
      </c>
      <c r="L50">
        <f t="shared" si="0"/>
        <v>3.8788002721347664E-2</v>
      </c>
      <c r="O50">
        <f t="shared" si="1"/>
        <v>4.7683367000417434E-2</v>
      </c>
      <c r="R50">
        <f t="shared" si="2"/>
        <v>0.1411183264422779</v>
      </c>
      <c r="U50">
        <f t="shared" si="3"/>
        <v>0.31902561202367324</v>
      </c>
      <c r="X50">
        <f t="shared" si="4"/>
        <v>4.3235684860882549E-2</v>
      </c>
      <c r="AA50">
        <f t="shared" si="5"/>
        <v>0.23007196923297554</v>
      </c>
    </row>
    <row r="51" spans="1:27" x14ac:dyDescent="0.25">
      <c r="A51" s="2">
        <v>798</v>
      </c>
      <c r="B51">
        <v>749</v>
      </c>
      <c r="C51">
        <v>510.4</v>
      </c>
      <c r="D51">
        <v>1369.24</v>
      </c>
      <c r="F51">
        <v>749</v>
      </c>
      <c r="G51">
        <v>2.7799999999999998E-2</v>
      </c>
      <c r="I51">
        <v>749</v>
      </c>
      <c r="J51">
        <v>4.6912888925338597E-2</v>
      </c>
      <c r="L51">
        <f t="shared" si="0"/>
        <v>3.8907255783471831E-2</v>
      </c>
      <c r="O51">
        <f t="shared" si="1"/>
        <v>4.810683029509974E-2</v>
      </c>
      <c r="R51">
        <f t="shared" si="2"/>
        <v>0.1427843385741695</v>
      </c>
      <c r="U51">
        <f t="shared" si="3"/>
        <v>0.32677582880672762</v>
      </c>
      <c r="X51">
        <f t="shared" si="4"/>
        <v>4.3507043039285785E-2</v>
      </c>
      <c r="AA51">
        <f t="shared" si="5"/>
        <v>0.23478008369044856</v>
      </c>
    </row>
    <row r="52" spans="1:27" x14ac:dyDescent="0.25">
      <c r="A52" s="2">
        <v>800</v>
      </c>
      <c r="B52">
        <v>750</v>
      </c>
      <c r="C52">
        <v>518</v>
      </c>
      <c r="D52">
        <v>1405.24</v>
      </c>
      <c r="F52">
        <v>750</v>
      </c>
      <c r="G52">
        <v>2.7900000000000001E-2</v>
      </c>
      <c r="I52">
        <v>750</v>
      </c>
      <c r="J52">
        <v>4.6804985200610903E-2</v>
      </c>
      <c r="L52">
        <f t="shared" si="0"/>
        <v>3.9026508845596004E-2</v>
      </c>
      <c r="O52">
        <f t="shared" si="1"/>
        <v>4.8530293589782045E-2</v>
      </c>
      <c r="R52">
        <f t="shared" si="2"/>
        <v>0.14445035070606113</v>
      </c>
      <c r="U52">
        <f t="shared" si="3"/>
        <v>0.33452604558978205</v>
      </c>
      <c r="X52">
        <f t="shared" si="4"/>
        <v>4.3778401217689028E-2</v>
      </c>
      <c r="AA52">
        <f t="shared" si="5"/>
        <v>0.23948819814792155</v>
      </c>
    </row>
    <row r="53" spans="1:27" x14ac:dyDescent="0.25">
      <c r="A53" s="2">
        <v>802</v>
      </c>
      <c r="B53">
        <v>751</v>
      </c>
      <c r="C53">
        <v>525.6</v>
      </c>
      <c r="D53">
        <v>1460.28</v>
      </c>
      <c r="F53">
        <v>751</v>
      </c>
      <c r="G53">
        <v>2.8000000000000001E-2</v>
      </c>
      <c r="I53">
        <v>751</v>
      </c>
      <c r="J53">
        <v>4.6697081475883098E-2</v>
      </c>
      <c r="L53">
        <f t="shared" si="0"/>
        <v>3.9145761907720143E-2</v>
      </c>
      <c r="O53">
        <f t="shared" si="1"/>
        <v>4.9157706279813161E-2</v>
      </c>
      <c r="R53">
        <f t="shared" si="2"/>
        <v>0.14611636283795271</v>
      </c>
      <c r="U53">
        <f t="shared" si="3"/>
        <v>0.34635525027981318</v>
      </c>
      <c r="X53">
        <f t="shared" si="4"/>
        <v>4.4151734093766652E-2</v>
      </c>
      <c r="AA53">
        <f t="shared" si="5"/>
        <v>0.24623580655888294</v>
      </c>
    </row>
    <row r="54" spans="1:27" x14ac:dyDescent="0.25">
      <c r="A54" s="2">
        <v>804</v>
      </c>
      <c r="B54">
        <v>752</v>
      </c>
      <c r="C54">
        <v>533.20000000000005</v>
      </c>
      <c r="D54">
        <v>1515.32</v>
      </c>
      <c r="F54">
        <v>752</v>
      </c>
      <c r="G54">
        <v>2.81E-2</v>
      </c>
      <c r="I54">
        <v>752</v>
      </c>
      <c r="J54">
        <v>4.6589177751155397E-2</v>
      </c>
      <c r="L54">
        <f t="shared" si="0"/>
        <v>3.926501496984431E-2</v>
      </c>
      <c r="O54">
        <f t="shared" si="1"/>
        <v>4.9785118969844305E-2</v>
      </c>
      <c r="R54">
        <f t="shared" si="2"/>
        <v>0.14778237496984431</v>
      </c>
      <c r="U54">
        <f t="shared" si="3"/>
        <v>0.3581844549698443</v>
      </c>
      <c r="X54">
        <f t="shared" si="4"/>
        <v>4.4525066969844311E-2</v>
      </c>
      <c r="AA54">
        <f t="shared" si="5"/>
        <v>0.25298341496984428</v>
      </c>
    </row>
    <row r="55" spans="1:27" x14ac:dyDescent="0.25">
      <c r="A55" s="2">
        <v>806</v>
      </c>
      <c r="B55">
        <v>753</v>
      </c>
      <c r="C55">
        <v>540.79999999999995</v>
      </c>
      <c r="D55">
        <v>1528.54</v>
      </c>
      <c r="F55">
        <v>753</v>
      </c>
      <c r="G55">
        <v>2.7949999999999999E-2</v>
      </c>
      <c r="I55">
        <v>753</v>
      </c>
      <c r="J55">
        <v>4.6481274026427703E-2</v>
      </c>
      <c r="L55">
        <f t="shared" si="0"/>
        <v>3.9209268031968482E-2</v>
      </c>
      <c r="O55">
        <f t="shared" si="1"/>
        <v>4.978957138080569E-2</v>
      </c>
      <c r="R55">
        <f t="shared" si="2"/>
        <v>0.14927338710173593</v>
      </c>
      <c r="U55">
        <f t="shared" si="3"/>
        <v>0.3608794540784801</v>
      </c>
      <c r="X55">
        <f t="shared" si="4"/>
        <v>4.4499419706387086E-2</v>
      </c>
      <c r="AA55">
        <f t="shared" si="5"/>
        <v>0.25507642059010799</v>
      </c>
    </row>
    <row r="56" spans="1:27" x14ac:dyDescent="0.25">
      <c r="A56" s="2">
        <v>808</v>
      </c>
      <c r="B56">
        <v>754</v>
      </c>
      <c r="C56">
        <v>548.4</v>
      </c>
      <c r="D56">
        <v>1541.76</v>
      </c>
      <c r="F56">
        <v>754</v>
      </c>
      <c r="G56">
        <v>2.7799999999999998E-2</v>
      </c>
      <c r="I56">
        <v>754</v>
      </c>
      <c r="J56">
        <v>4.6373370301700002E-2</v>
      </c>
      <c r="L56">
        <f t="shared" si="0"/>
        <v>3.9153521094092647E-2</v>
      </c>
      <c r="O56">
        <f t="shared" si="1"/>
        <v>4.9794023791767061E-2</v>
      </c>
      <c r="R56">
        <f t="shared" si="2"/>
        <v>0.15076439923362753</v>
      </c>
      <c r="U56">
        <f t="shared" si="3"/>
        <v>0.36357445318711584</v>
      </c>
      <c r="X56">
        <f t="shared" si="4"/>
        <v>4.4473772442929854E-2</v>
      </c>
      <c r="AA56">
        <f t="shared" si="5"/>
        <v>0.2571694262103717</v>
      </c>
    </row>
    <row r="57" spans="1:27" x14ac:dyDescent="0.25">
      <c r="A57" s="2">
        <v>810</v>
      </c>
      <c r="B57">
        <v>755</v>
      </c>
      <c r="C57">
        <v>555.20000000000005</v>
      </c>
      <c r="D57">
        <v>1551.12</v>
      </c>
      <c r="F57">
        <v>755</v>
      </c>
      <c r="G57">
        <v>2.7650000000000001E-2</v>
      </c>
      <c r="I57">
        <v>755</v>
      </c>
      <c r="J57">
        <v>4.6265466576972301E-2</v>
      </c>
      <c r="L57">
        <f t="shared" si="0"/>
        <v>3.9089204853891238E-2</v>
      </c>
      <c r="O57">
        <f t="shared" si="1"/>
        <v>4.9757129319007512E-2</v>
      </c>
      <c r="R57">
        <f t="shared" si="2"/>
        <v>0.1520840253190075</v>
      </c>
      <c r="U57">
        <f t="shared" si="3"/>
        <v>0.36544251462133304</v>
      </c>
      <c r="X57">
        <f t="shared" si="4"/>
        <v>4.4423167086449375E-2</v>
      </c>
      <c r="AA57">
        <f t="shared" si="5"/>
        <v>0.2587632699701703</v>
      </c>
    </row>
    <row r="58" spans="1:27" x14ac:dyDescent="0.25">
      <c r="A58" s="2">
        <v>812</v>
      </c>
      <c r="B58">
        <v>756</v>
      </c>
      <c r="C58">
        <v>562</v>
      </c>
      <c r="D58">
        <v>1560.48</v>
      </c>
      <c r="F58">
        <v>756</v>
      </c>
      <c r="G58">
        <v>2.75E-2</v>
      </c>
      <c r="I58">
        <v>756</v>
      </c>
      <c r="J58">
        <v>4.61575628522446E-2</v>
      </c>
      <c r="L58">
        <f t="shared" si="0"/>
        <v>3.9024888613689822E-2</v>
      </c>
      <c r="O58">
        <f t="shared" si="1"/>
        <v>4.9720234846247963E-2</v>
      </c>
      <c r="R58">
        <f t="shared" si="2"/>
        <v>0.1534036514043875</v>
      </c>
      <c r="U58">
        <f t="shared" si="3"/>
        <v>0.36731057605555023</v>
      </c>
      <c r="X58">
        <f t="shared" si="4"/>
        <v>4.4372561729968889E-2</v>
      </c>
      <c r="AA58">
        <f t="shared" si="5"/>
        <v>0.26035711372996889</v>
      </c>
    </row>
    <row r="59" spans="1:27" x14ac:dyDescent="0.25">
      <c r="A59" s="2">
        <v>814</v>
      </c>
      <c r="B59">
        <v>757</v>
      </c>
      <c r="C59">
        <v>568</v>
      </c>
      <c r="D59">
        <v>1560.48</v>
      </c>
      <c r="F59">
        <v>757</v>
      </c>
      <c r="G59">
        <v>2.7349999999999999E-2</v>
      </c>
      <c r="I59">
        <v>757</v>
      </c>
      <c r="J59">
        <v>4.60496591275169E-2</v>
      </c>
      <c r="L59">
        <f t="shared" si="0"/>
        <v>3.8952003071162825E-2</v>
      </c>
      <c r="O59">
        <f t="shared" si="1"/>
        <v>4.95830795362791E-2</v>
      </c>
      <c r="R59">
        <f t="shared" si="2"/>
        <v>0.15455189144325585</v>
      </c>
      <c r="U59">
        <f t="shared" si="3"/>
        <v>0.3671734207455814</v>
      </c>
      <c r="X59">
        <f t="shared" si="4"/>
        <v>4.4267541303720966E-2</v>
      </c>
      <c r="AA59">
        <f t="shared" si="5"/>
        <v>0.26086265609441861</v>
      </c>
    </row>
    <row r="60" spans="1:27" x14ac:dyDescent="0.25">
      <c r="A60" s="2">
        <v>816</v>
      </c>
      <c r="B60">
        <v>758</v>
      </c>
      <c r="C60">
        <v>574</v>
      </c>
      <c r="D60">
        <v>1560.48</v>
      </c>
      <c r="F60">
        <v>758</v>
      </c>
      <c r="G60">
        <v>2.7199999999999998E-2</v>
      </c>
      <c r="I60">
        <v>758</v>
      </c>
      <c r="J60">
        <v>4.5941755402789199E-2</v>
      </c>
      <c r="L60">
        <f t="shared" si="0"/>
        <v>3.8879117528635834E-2</v>
      </c>
      <c r="O60">
        <f t="shared" si="1"/>
        <v>4.9445924226310251E-2</v>
      </c>
      <c r="R60">
        <f t="shared" si="2"/>
        <v>0.15570013148212419</v>
      </c>
      <c r="U60">
        <f t="shared" si="3"/>
        <v>0.36703626543561257</v>
      </c>
      <c r="X60">
        <f t="shared" si="4"/>
        <v>4.4162520877473042E-2</v>
      </c>
      <c r="AA60">
        <f t="shared" si="5"/>
        <v>0.26136819845886844</v>
      </c>
    </row>
    <row r="61" spans="1:27" x14ac:dyDescent="0.25">
      <c r="A61" s="2">
        <v>818</v>
      </c>
      <c r="B61">
        <v>759</v>
      </c>
      <c r="C61">
        <v>580</v>
      </c>
      <c r="D61">
        <v>1554.5</v>
      </c>
      <c r="F61">
        <v>759</v>
      </c>
      <c r="G61">
        <v>2.7009090909090899E-2</v>
      </c>
      <c r="I61">
        <v>759</v>
      </c>
      <c r="J61">
        <v>4.5833851678061401E-2</v>
      </c>
      <c r="L61">
        <f t="shared" si="0"/>
        <v>3.877759562247244E-2</v>
      </c>
      <c r="O61">
        <f t="shared" si="1"/>
        <v>4.9216077017821276E-2</v>
      </c>
      <c r="R61">
        <f t="shared" si="2"/>
        <v>0.15681973515735614</v>
      </c>
      <c r="U61">
        <f t="shared" si="3"/>
        <v>0.36558936306433287</v>
      </c>
      <c r="X61">
        <f t="shared" si="4"/>
        <v>4.3996836320146858E-2</v>
      </c>
      <c r="AA61">
        <f t="shared" si="5"/>
        <v>0.26120454911084451</v>
      </c>
    </row>
    <row r="62" spans="1:27" x14ac:dyDescent="0.25">
      <c r="A62" s="2">
        <v>820</v>
      </c>
      <c r="B62">
        <v>760</v>
      </c>
      <c r="C62">
        <v>586</v>
      </c>
      <c r="D62">
        <v>1548.52</v>
      </c>
      <c r="F62">
        <v>760</v>
      </c>
      <c r="G62">
        <v>2.68181818181818E-2</v>
      </c>
      <c r="I62">
        <v>760</v>
      </c>
      <c r="J62">
        <v>4.57259479533337E-2</v>
      </c>
      <c r="L62">
        <f t="shared" si="0"/>
        <v>3.8676073716309073E-2</v>
      </c>
      <c r="O62">
        <f t="shared" si="1"/>
        <v>4.898622980933233E-2</v>
      </c>
      <c r="R62">
        <f t="shared" si="2"/>
        <v>0.15793933883258818</v>
      </c>
      <c r="U62">
        <f t="shared" si="3"/>
        <v>0.36414246069305323</v>
      </c>
      <c r="X62">
        <f t="shared" si="4"/>
        <v>4.3831151762820701E-2</v>
      </c>
      <c r="AA62">
        <f t="shared" si="5"/>
        <v>0.26104089976282069</v>
      </c>
    </row>
    <row r="63" spans="1:27" x14ac:dyDescent="0.25">
      <c r="A63" s="2">
        <v>822</v>
      </c>
      <c r="B63">
        <v>761</v>
      </c>
      <c r="C63">
        <v>592</v>
      </c>
      <c r="D63">
        <v>1528.48</v>
      </c>
      <c r="F63">
        <v>761</v>
      </c>
      <c r="G63">
        <v>2.6627272727272701E-2</v>
      </c>
      <c r="I63">
        <v>761</v>
      </c>
      <c r="J63">
        <v>4.5618044228605999E-2</v>
      </c>
      <c r="L63">
        <f t="shared" si="0"/>
        <v>3.8574551810145713E-2</v>
      </c>
      <c r="O63">
        <f t="shared" si="1"/>
        <v>4.8605777112471292E-2</v>
      </c>
      <c r="R63">
        <f t="shared" si="2"/>
        <v>0.15905894250782013</v>
      </c>
      <c r="U63">
        <f t="shared" si="3"/>
        <v>0.35968344855433171</v>
      </c>
      <c r="X63">
        <f t="shared" si="4"/>
        <v>4.3590164461308499E-2</v>
      </c>
      <c r="AA63">
        <f t="shared" si="5"/>
        <v>0.25937119553107596</v>
      </c>
    </row>
    <row r="64" spans="1:27" x14ac:dyDescent="0.25">
      <c r="A64" s="2">
        <v>824</v>
      </c>
      <c r="B64">
        <v>762</v>
      </c>
      <c r="C64">
        <v>598</v>
      </c>
      <c r="D64">
        <v>1508.44</v>
      </c>
      <c r="F64">
        <v>762</v>
      </c>
      <c r="G64">
        <v>2.6436363636363602E-2</v>
      </c>
      <c r="I64">
        <v>762</v>
      </c>
      <c r="J64">
        <v>4.5312599436879701E-2</v>
      </c>
      <c r="L64">
        <f t="shared" si="0"/>
        <v>3.8414162666016764E-2</v>
      </c>
      <c r="O64">
        <f t="shared" si="1"/>
        <v>4.8166457177644673E-2</v>
      </c>
      <c r="R64">
        <f t="shared" si="2"/>
        <v>0.16011967894508655</v>
      </c>
      <c r="U64">
        <f t="shared" si="3"/>
        <v>0.35516556917764469</v>
      </c>
      <c r="X64">
        <f t="shared" si="4"/>
        <v>4.3290309921830715E-2</v>
      </c>
      <c r="AA64">
        <f t="shared" si="5"/>
        <v>0.25764262406136562</v>
      </c>
    </row>
    <row r="65" spans="1:27" x14ac:dyDescent="0.25">
      <c r="A65" s="2">
        <v>826</v>
      </c>
      <c r="B65">
        <v>763</v>
      </c>
      <c r="C65">
        <v>604</v>
      </c>
      <c r="D65">
        <v>1484</v>
      </c>
      <c r="F65">
        <v>763</v>
      </c>
      <c r="G65">
        <v>2.6245454545454499E-2</v>
      </c>
      <c r="I65">
        <v>763</v>
      </c>
      <c r="J65">
        <v>4.4987821049748897E-2</v>
      </c>
      <c r="L65">
        <f t="shared" si="0"/>
        <v>3.8248012110457273E-2</v>
      </c>
      <c r="O65">
        <f t="shared" si="1"/>
        <v>4.7674244668596807E-2</v>
      </c>
      <c r="R65">
        <f t="shared" si="2"/>
        <v>0.1611746539709224</v>
      </c>
      <c r="U65">
        <f t="shared" si="3"/>
        <v>0.34969930513371311</v>
      </c>
      <c r="X65">
        <f t="shared" si="4"/>
        <v>4.2961128389527044E-2</v>
      </c>
      <c r="AA65">
        <f t="shared" si="5"/>
        <v>0.2554369795523177</v>
      </c>
    </row>
    <row r="66" spans="1:27" x14ac:dyDescent="0.25">
      <c r="A66" s="2">
        <v>828</v>
      </c>
      <c r="B66">
        <v>764</v>
      </c>
      <c r="C66">
        <v>610</v>
      </c>
      <c r="D66">
        <v>1459.56</v>
      </c>
      <c r="F66">
        <v>764</v>
      </c>
      <c r="G66">
        <v>2.60545454545454E-2</v>
      </c>
      <c r="I66">
        <v>764</v>
      </c>
      <c r="J66">
        <v>4.4663042662618203E-2</v>
      </c>
      <c r="L66">
        <f t="shared" si="0"/>
        <v>3.8081861554897817E-2</v>
      </c>
      <c r="O66">
        <f t="shared" si="1"/>
        <v>4.7182032159548977E-2</v>
      </c>
      <c r="R66">
        <f t="shared" si="2"/>
        <v>0.16222962899675825</v>
      </c>
      <c r="U66">
        <f t="shared" si="3"/>
        <v>0.34423304108978148</v>
      </c>
      <c r="X66">
        <f t="shared" si="4"/>
        <v>4.26319468572234E-2</v>
      </c>
      <c r="AA66">
        <f t="shared" si="5"/>
        <v>0.25323133504326989</v>
      </c>
    </row>
    <row r="67" spans="1:27" x14ac:dyDescent="0.25">
      <c r="A67" s="2">
        <v>830</v>
      </c>
      <c r="B67">
        <v>765</v>
      </c>
      <c r="C67">
        <v>616.4</v>
      </c>
      <c r="D67">
        <v>1435.04</v>
      </c>
      <c r="F67">
        <v>765</v>
      </c>
      <c r="G67">
        <v>2.5863636363636301E-2</v>
      </c>
      <c r="I67">
        <v>765</v>
      </c>
      <c r="J67">
        <v>4.4338264275487399E-2</v>
      </c>
      <c r="L67">
        <f t="shared" ref="L67:L130" si="6">(2.303*0.002*150*$C67/64500) + (0.7*$G67) + ((1-0.002-0.7)*$J67)</f>
        <v>3.7919995650501123E-2</v>
      </c>
      <c r="O67">
        <f t="shared" ref="O67:O130" si="7">(2.303*0.002*150*$D67/64500) + (0.7*$G67) + ((1-0.002-0.7)*$J67)</f>
        <v>4.6688962720268561E-2</v>
      </c>
      <c r="R67">
        <f t="shared" ref="R67:R130" si="8">(2.303*0.04*150*$C67/64500) + (0.7*$G67) + ((1-0.002-0.7)*$J67)</f>
        <v>0.16337029704584996</v>
      </c>
      <c r="U67">
        <f t="shared" ref="U67:U130" si="9">(2.303*0.04*150*$D67/64500) + (0.7*$G67) + ((1-0.002-0.7)*$J67)</f>
        <v>0.33874963844119876</v>
      </c>
      <c r="X67">
        <f t="shared" ref="X67:X130" si="10">(2.303*0.002*150*(($C67*0.5+$D67*0.5)/64500)+(0.7*$G67)+((1-0.002-0.7)*$J67))</f>
        <v>4.2304479185384838E-2</v>
      </c>
      <c r="AA67">
        <f t="shared" ref="AA67:AA130" si="11">(2.303*0.04*150*(($C67*0.5+$D67*0.5)/64500)+(0.7*$G67)+((1-0.002-0.7)*$J67))</f>
        <v>0.25105996774352435</v>
      </c>
    </row>
    <row r="68" spans="1:27" x14ac:dyDescent="0.25">
      <c r="A68" s="2">
        <v>832</v>
      </c>
      <c r="B68">
        <v>766</v>
      </c>
      <c r="C68">
        <v>622.79999999999995</v>
      </c>
      <c r="D68">
        <v>1410.52</v>
      </c>
      <c r="F68">
        <v>766</v>
      </c>
      <c r="G68">
        <v>2.5672727272727201E-2</v>
      </c>
      <c r="I68">
        <v>766</v>
      </c>
      <c r="J68">
        <v>4.4013485888356699E-2</v>
      </c>
      <c r="L68">
        <f t="shared" si="6"/>
        <v>3.775812974610445E-2</v>
      </c>
      <c r="O68">
        <f t="shared" si="7"/>
        <v>4.6195893280988172E-2</v>
      </c>
      <c r="R68">
        <f t="shared" si="8"/>
        <v>0.16451096509494165</v>
      </c>
      <c r="U68">
        <f t="shared" si="9"/>
        <v>0.33326623579261611</v>
      </c>
      <c r="X68">
        <f t="shared" si="10"/>
        <v>4.1977011513546311E-2</v>
      </c>
      <c r="AA68">
        <f t="shared" si="11"/>
        <v>0.24888860044377883</v>
      </c>
    </row>
    <row r="69" spans="1:27" x14ac:dyDescent="0.25">
      <c r="A69" s="2">
        <v>834</v>
      </c>
      <c r="B69">
        <v>767</v>
      </c>
      <c r="C69">
        <v>629.599999999999</v>
      </c>
      <c r="D69">
        <v>1385.92</v>
      </c>
      <c r="F69">
        <v>767</v>
      </c>
      <c r="G69">
        <v>2.5481818181818099E-2</v>
      </c>
      <c r="I69">
        <v>767</v>
      </c>
      <c r="J69">
        <v>4.3688707501225901E-2</v>
      </c>
      <c r="L69">
        <f t="shared" si="6"/>
        <v>3.7600548492870534E-2</v>
      </c>
      <c r="O69">
        <f t="shared" si="7"/>
        <v>4.5701966911475198E-2</v>
      </c>
      <c r="R69">
        <f t="shared" si="8"/>
        <v>0.16573732616728892</v>
      </c>
      <c r="U69">
        <f t="shared" si="9"/>
        <v>0.32776569453938215</v>
      </c>
      <c r="X69">
        <f t="shared" si="10"/>
        <v>4.1651257702172866E-2</v>
      </c>
      <c r="AA69">
        <f t="shared" si="11"/>
        <v>0.24675151035333556</v>
      </c>
    </row>
    <row r="70" spans="1:27" x14ac:dyDescent="0.25">
      <c r="A70" s="2">
        <v>836</v>
      </c>
      <c r="B70">
        <v>768</v>
      </c>
      <c r="C70">
        <v>636.4</v>
      </c>
      <c r="D70">
        <v>1361.32</v>
      </c>
      <c r="F70">
        <v>768</v>
      </c>
      <c r="G70">
        <v>2.5290909090908999E-2</v>
      </c>
      <c r="I70">
        <v>768</v>
      </c>
      <c r="J70">
        <v>4.3363929114095097E-2</v>
      </c>
      <c r="L70">
        <f t="shared" si="6"/>
        <v>3.7442967239636638E-2</v>
      </c>
      <c r="O70">
        <f t="shared" si="7"/>
        <v>4.5208040541962216E-2</v>
      </c>
      <c r="R70">
        <f t="shared" si="8"/>
        <v>0.16696368723963664</v>
      </c>
      <c r="U70">
        <f t="shared" si="9"/>
        <v>0.3222651532861483</v>
      </c>
      <c r="X70">
        <f t="shared" si="10"/>
        <v>4.1325503890799434E-2</v>
      </c>
      <c r="AA70">
        <f t="shared" si="11"/>
        <v>0.24461442026289243</v>
      </c>
    </row>
    <row r="71" spans="1:27" x14ac:dyDescent="0.25">
      <c r="A71" s="2">
        <v>838</v>
      </c>
      <c r="B71">
        <v>769</v>
      </c>
      <c r="C71">
        <v>643.20000000000005</v>
      </c>
      <c r="D71">
        <v>1336.6</v>
      </c>
      <c r="F71">
        <v>769</v>
      </c>
      <c r="G71">
        <v>2.5100000000000001E-2</v>
      </c>
      <c r="I71">
        <v>769</v>
      </c>
      <c r="J71">
        <v>4.3039150726964397E-2</v>
      </c>
      <c r="L71">
        <f t="shared" si="6"/>
        <v>3.7285385986402832E-2</v>
      </c>
      <c r="O71">
        <f t="shared" si="7"/>
        <v>4.4712828777100505E-2</v>
      </c>
      <c r="R71">
        <f t="shared" si="8"/>
        <v>0.16819004831198422</v>
      </c>
      <c r="U71">
        <f t="shared" si="9"/>
        <v>0.31673890412593764</v>
      </c>
      <c r="X71">
        <f t="shared" si="10"/>
        <v>4.0999107381751665E-2</v>
      </c>
      <c r="AA71">
        <f t="shared" si="11"/>
        <v>0.24246447621896097</v>
      </c>
    </row>
    <row r="72" spans="1:27" x14ac:dyDescent="0.25">
      <c r="A72" s="2">
        <v>840</v>
      </c>
      <c r="B72">
        <v>770</v>
      </c>
      <c r="C72">
        <v>650</v>
      </c>
      <c r="D72">
        <v>1311.88</v>
      </c>
      <c r="F72">
        <v>770</v>
      </c>
      <c r="G72">
        <v>2.4924999999999999E-2</v>
      </c>
      <c r="I72">
        <v>770</v>
      </c>
      <c r="J72">
        <v>4.2714372339833599E-2</v>
      </c>
      <c r="L72">
        <f t="shared" si="6"/>
        <v>3.7138941096805295E-2</v>
      </c>
      <c r="O72">
        <f t="shared" si="7"/>
        <v>4.4228753375875063E-2</v>
      </c>
      <c r="R72">
        <f t="shared" si="8"/>
        <v>0.16942754574796809</v>
      </c>
      <c r="U72">
        <f t="shared" si="9"/>
        <v>0.31122379132936345</v>
      </c>
      <c r="X72">
        <f t="shared" si="10"/>
        <v>4.0683847236340179E-2</v>
      </c>
      <c r="AA72">
        <f t="shared" si="11"/>
        <v>0.2403256685386658</v>
      </c>
    </row>
    <row r="73" spans="1:27" x14ac:dyDescent="0.25">
      <c r="A73" s="2">
        <v>842</v>
      </c>
      <c r="B73">
        <v>771</v>
      </c>
      <c r="C73">
        <v>656.8</v>
      </c>
      <c r="D73">
        <v>1287.1600000000001</v>
      </c>
      <c r="F73">
        <v>771</v>
      </c>
      <c r="G73">
        <v>2.4750000000000001E-2</v>
      </c>
      <c r="I73">
        <v>771</v>
      </c>
      <c r="J73">
        <v>4.2389593952702899E-2</v>
      </c>
      <c r="L73">
        <f t="shared" si="6"/>
        <v>3.6992496207207792E-2</v>
      </c>
      <c r="O73">
        <f t="shared" si="7"/>
        <v>4.3744677974649655E-2</v>
      </c>
      <c r="R73">
        <f t="shared" si="8"/>
        <v>0.17066504318395198</v>
      </c>
      <c r="U73">
        <f t="shared" si="9"/>
        <v>0.30570867853278921</v>
      </c>
      <c r="X73">
        <f t="shared" si="10"/>
        <v>4.036858709092872E-2</v>
      </c>
      <c r="AA73">
        <f t="shared" si="11"/>
        <v>0.23818686085837057</v>
      </c>
    </row>
    <row r="74" spans="1:27" x14ac:dyDescent="0.25">
      <c r="A74" s="2">
        <v>844</v>
      </c>
      <c r="B74">
        <v>772</v>
      </c>
      <c r="C74">
        <v>663.6</v>
      </c>
      <c r="D74">
        <v>1262.44</v>
      </c>
      <c r="F74">
        <v>772</v>
      </c>
      <c r="G74">
        <v>2.4575E-2</v>
      </c>
      <c r="I74">
        <v>772</v>
      </c>
      <c r="J74">
        <v>4.2064815565572101E-2</v>
      </c>
      <c r="L74">
        <f t="shared" si="6"/>
        <v>3.6846051317610255E-2</v>
      </c>
      <c r="O74">
        <f t="shared" si="7"/>
        <v>4.3260602573424206E-2</v>
      </c>
      <c r="R74">
        <f t="shared" si="8"/>
        <v>0.17190254061993585</v>
      </c>
      <c r="U74">
        <f t="shared" si="9"/>
        <v>0.30019356573621492</v>
      </c>
      <c r="X74">
        <f t="shared" si="10"/>
        <v>4.0053326945517234E-2</v>
      </c>
      <c r="AA74">
        <f t="shared" si="11"/>
        <v>0.23604805317807537</v>
      </c>
    </row>
    <row r="75" spans="1:27" x14ac:dyDescent="0.25">
      <c r="A75" s="2">
        <v>846</v>
      </c>
      <c r="B75">
        <v>773</v>
      </c>
      <c r="C75">
        <v>670.4</v>
      </c>
      <c r="D75">
        <v>1237.72</v>
      </c>
      <c r="F75">
        <v>773</v>
      </c>
      <c r="G75">
        <v>2.4400000000000002E-2</v>
      </c>
      <c r="I75">
        <v>773</v>
      </c>
      <c r="J75">
        <v>4.1740037178441297E-2</v>
      </c>
      <c r="L75">
        <f t="shared" si="6"/>
        <v>3.6699606428012718E-2</v>
      </c>
      <c r="O75">
        <f t="shared" si="7"/>
        <v>4.2776527172198764E-2</v>
      </c>
      <c r="R75">
        <f t="shared" si="8"/>
        <v>0.17314003805591971</v>
      </c>
      <c r="U75">
        <f t="shared" si="9"/>
        <v>0.29467845293964062</v>
      </c>
      <c r="X75">
        <f t="shared" si="10"/>
        <v>3.9738066800105741E-2</v>
      </c>
      <c r="AA75">
        <f t="shared" si="11"/>
        <v>0.23390924549778014</v>
      </c>
    </row>
    <row r="76" spans="1:27" x14ac:dyDescent="0.25">
      <c r="A76" s="2">
        <v>848</v>
      </c>
      <c r="B76">
        <v>774</v>
      </c>
      <c r="C76">
        <v>677.2</v>
      </c>
      <c r="D76">
        <v>1213</v>
      </c>
      <c r="F76">
        <v>774</v>
      </c>
      <c r="G76">
        <v>2.4225E-2</v>
      </c>
      <c r="I76">
        <v>774</v>
      </c>
      <c r="J76">
        <v>4.1415258791310597E-2</v>
      </c>
      <c r="L76">
        <f t="shared" si="6"/>
        <v>3.6553161538415209E-2</v>
      </c>
      <c r="O76">
        <f t="shared" si="7"/>
        <v>4.2292451770973349E-2</v>
      </c>
      <c r="R76">
        <f t="shared" si="8"/>
        <v>0.1743775354919036</v>
      </c>
      <c r="U76">
        <f t="shared" si="9"/>
        <v>0.28916334014306638</v>
      </c>
      <c r="X76">
        <f t="shared" si="10"/>
        <v>3.9422806654694283E-2</v>
      </c>
      <c r="AA76">
        <f t="shared" si="11"/>
        <v>0.23177043781748502</v>
      </c>
    </row>
    <row r="77" spans="1:27" x14ac:dyDescent="0.25">
      <c r="A77" s="2">
        <v>850</v>
      </c>
      <c r="B77">
        <v>775</v>
      </c>
      <c r="C77">
        <v>683.2</v>
      </c>
      <c r="D77">
        <v>1188.28</v>
      </c>
      <c r="F77">
        <v>775</v>
      </c>
      <c r="G77">
        <v>2.4049999999999998E-2</v>
      </c>
      <c r="I77">
        <v>775</v>
      </c>
      <c r="J77">
        <v>4.1172970169816303E-2</v>
      </c>
      <c r="L77">
        <f t="shared" si="6"/>
        <v>3.6422729296651774E-2</v>
      </c>
      <c r="O77">
        <f t="shared" si="7"/>
        <v>4.1832958319907583E-2</v>
      </c>
      <c r="R77">
        <f t="shared" si="8"/>
        <v>0.17546822883153548</v>
      </c>
      <c r="U77">
        <f t="shared" si="9"/>
        <v>0.28367280929665167</v>
      </c>
      <c r="X77">
        <f t="shared" si="10"/>
        <v>3.9127843808279675E-2</v>
      </c>
      <c r="AA77">
        <f t="shared" si="11"/>
        <v>0.22957051906409362</v>
      </c>
    </row>
    <row r="78" spans="1:27" x14ac:dyDescent="0.25">
      <c r="A78" s="2">
        <v>852</v>
      </c>
      <c r="B78">
        <v>776</v>
      </c>
      <c r="C78">
        <v>689.2</v>
      </c>
      <c r="D78">
        <v>1163.56</v>
      </c>
      <c r="F78">
        <v>776</v>
      </c>
      <c r="G78">
        <v>2.3875E-2</v>
      </c>
      <c r="I78">
        <v>776</v>
      </c>
      <c r="J78">
        <v>4.1062129396537798E-2</v>
      </c>
      <c r="L78">
        <f t="shared" si="6"/>
        <v>3.6331468513656637E-2</v>
      </c>
      <c r="O78">
        <f t="shared" si="7"/>
        <v>4.1412636327610122E-2</v>
      </c>
      <c r="R78">
        <f t="shared" si="8"/>
        <v>0.17659809362993573</v>
      </c>
      <c r="U78">
        <f t="shared" si="9"/>
        <v>0.27822144990900544</v>
      </c>
      <c r="X78">
        <f t="shared" si="10"/>
        <v>3.887205242063338E-2</v>
      </c>
      <c r="AA78">
        <f t="shared" si="11"/>
        <v>0.22740977176947058</v>
      </c>
    </row>
    <row r="79" spans="1:27" x14ac:dyDescent="0.25">
      <c r="A79" s="2">
        <v>854</v>
      </c>
      <c r="B79">
        <v>777</v>
      </c>
      <c r="C79">
        <v>694.4</v>
      </c>
      <c r="D79">
        <v>1139.1799999999901</v>
      </c>
      <c r="F79">
        <v>777</v>
      </c>
      <c r="G79">
        <v>2.3699999999999999E-2</v>
      </c>
      <c r="I79">
        <v>777</v>
      </c>
      <c r="J79">
        <v>4.0951288623259301E-2</v>
      </c>
      <c r="L79">
        <f t="shared" si="6"/>
        <v>3.6231638428335919E-2</v>
      </c>
      <c r="O79">
        <f t="shared" si="7"/>
        <v>4.0995956288800928E-2</v>
      </c>
      <c r="R79">
        <f t="shared" si="8"/>
        <v>0.17755657238182429</v>
      </c>
      <c r="U79">
        <f t="shared" si="9"/>
        <v>0.27284292959112444</v>
      </c>
      <c r="X79">
        <f t="shared" si="10"/>
        <v>3.8613797358568423E-2</v>
      </c>
      <c r="AA79">
        <f t="shared" si="11"/>
        <v>0.22519975098647438</v>
      </c>
    </row>
    <row r="80" spans="1:27" x14ac:dyDescent="0.25">
      <c r="A80" s="2">
        <v>856</v>
      </c>
      <c r="B80">
        <v>778</v>
      </c>
      <c r="C80">
        <v>699.6</v>
      </c>
      <c r="D80">
        <v>1114.8</v>
      </c>
      <c r="F80">
        <v>778</v>
      </c>
      <c r="G80">
        <v>2.3525000000000001E-2</v>
      </c>
      <c r="I80">
        <v>778</v>
      </c>
      <c r="J80">
        <v>4.0840447849980803E-2</v>
      </c>
      <c r="L80">
        <f t="shared" si="6"/>
        <v>3.6131808343015215E-2</v>
      </c>
      <c r="O80">
        <f t="shared" si="7"/>
        <v>4.0579276249991955E-2</v>
      </c>
      <c r="R80">
        <f t="shared" si="8"/>
        <v>0.17851505113371285</v>
      </c>
      <c r="U80">
        <f t="shared" si="9"/>
        <v>0.26746440927324777</v>
      </c>
      <c r="X80">
        <f t="shared" si="10"/>
        <v>3.8355542296503585E-2</v>
      </c>
      <c r="AA80">
        <f t="shared" si="11"/>
        <v>0.22298973020348034</v>
      </c>
    </row>
    <row r="81" spans="1:27" x14ac:dyDescent="0.25">
      <c r="A81" s="2">
        <v>858</v>
      </c>
      <c r="B81">
        <v>779</v>
      </c>
      <c r="C81">
        <v>704.8</v>
      </c>
      <c r="D81">
        <v>1095.1199999999999</v>
      </c>
      <c r="F81">
        <v>779</v>
      </c>
      <c r="G81">
        <v>2.3349999999999999E-2</v>
      </c>
      <c r="I81">
        <v>779</v>
      </c>
      <c r="J81">
        <v>4.0729607076702298E-2</v>
      </c>
      <c r="L81">
        <f t="shared" si="6"/>
        <v>3.6031978257694497E-2</v>
      </c>
      <c r="O81">
        <f t="shared" si="7"/>
        <v>4.0212940862345656E-2</v>
      </c>
      <c r="R81">
        <f t="shared" si="8"/>
        <v>0.17947352988560145</v>
      </c>
      <c r="U81">
        <f t="shared" si="9"/>
        <v>0.26309278197862468</v>
      </c>
      <c r="X81">
        <f t="shared" si="10"/>
        <v>3.8122459560020069E-2</v>
      </c>
      <c r="AA81">
        <f t="shared" si="11"/>
        <v>0.22128315593211306</v>
      </c>
    </row>
    <row r="82" spans="1:27" x14ac:dyDescent="0.25">
      <c r="A82" s="2">
        <v>860</v>
      </c>
      <c r="B82">
        <v>780</v>
      </c>
      <c r="C82">
        <v>710</v>
      </c>
      <c r="D82">
        <v>1075.44</v>
      </c>
      <c r="F82">
        <v>780</v>
      </c>
      <c r="G82">
        <v>2.3175000000000001E-2</v>
      </c>
      <c r="I82">
        <v>780</v>
      </c>
      <c r="J82">
        <v>4.0618766303423801E-2</v>
      </c>
      <c r="L82">
        <f t="shared" si="6"/>
        <v>3.5932148172373779E-2</v>
      </c>
      <c r="O82">
        <f t="shared" si="7"/>
        <v>3.9846605474699363E-2</v>
      </c>
      <c r="R82">
        <f t="shared" si="8"/>
        <v>0.18043200863749004</v>
      </c>
      <c r="U82">
        <f t="shared" si="9"/>
        <v>0.2587211546840017</v>
      </c>
      <c r="X82">
        <f t="shared" si="10"/>
        <v>3.7889376823536575E-2</v>
      </c>
      <c r="AA82">
        <f t="shared" si="11"/>
        <v>0.21957658166074587</v>
      </c>
    </row>
    <row r="83" spans="1:27" x14ac:dyDescent="0.25">
      <c r="A83" s="2">
        <v>862</v>
      </c>
      <c r="B83">
        <v>781</v>
      </c>
      <c r="C83">
        <v>715.2</v>
      </c>
      <c r="D83">
        <v>1055.76</v>
      </c>
      <c r="F83">
        <v>781</v>
      </c>
      <c r="G83">
        <v>2.3E-2</v>
      </c>
      <c r="I83">
        <v>781</v>
      </c>
      <c r="J83">
        <v>4.0507925530145303E-2</v>
      </c>
      <c r="L83">
        <f t="shared" si="6"/>
        <v>3.5832318087053068E-2</v>
      </c>
      <c r="O83">
        <f t="shared" si="7"/>
        <v>3.9480270087053071E-2</v>
      </c>
      <c r="R83">
        <f t="shared" si="8"/>
        <v>0.18139048738937866</v>
      </c>
      <c r="U83">
        <f t="shared" si="9"/>
        <v>0.25434952738937866</v>
      </c>
      <c r="X83">
        <f t="shared" si="10"/>
        <v>3.7656294087053066E-2</v>
      </c>
      <c r="AA83">
        <f t="shared" si="11"/>
        <v>0.21787000738937864</v>
      </c>
    </row>
    <row r="84" spans="1:27" x14ac:dyDescent="0.25">
      <c r="A84" s="2">
        <v>864</v>
      </c>
      <c r="B84">
        <v>782</v>
      </c>
      <c r="C84">
        <v>720.4</v>
      </c>
      <c r="D84">
        <v>1036.08</v>
      </c>
      <c r="F84">
        <v>782</v>
      </c>
      <c r="G84">
        <v>2.2846153846153801E-2</v>
      </c>
      <c r="I84">
        <v>782</v>
      </c>
      <c r="J84">
        <v>4.0397084756866798E-2</v>
      </c>
      <c r="L84">
        <f t="shared" si="6"/>
        <v>3.5747295694040011E-2</v>
      </c>
      <c r="O84">
        <f t="shared" si="7"/>
        <v>3.9128742391714433E-2</v>
      </c>
      <c r="R84">
        <f t="shared" si="8"/>
        <v>0.18236377383357488</v>
      </c>
      <c r="U84">
        <f t="shared" si="9"/>
        <v>0.24999270778706323</v>
      </c>
      <c r="X84">
        <f t="shared" si="10"/>
        <v>3.7438019042877226E-2</v>
      </c>
      <c r="AA84">
        <f t="shared" si="11"/>
        <v>0.21617824081031908</v>
      </c>
    </row>
    <row r="85" spans="1:27" x14ac:dyDescent="0.25">
      <c r="A85" s="2">
        <v>866</v>
      </c>
      <c r="B85">
        <v>783</v>
      </c>
      <c r="C85">
        <v>725.599999999999</v>
      </c>
      <c r="D85">
        <v>1016.4</v>
      </c>
      <c r="F85">
        <v>783</v>
      </c>
      <c r="G85">
        <v>2.2692307692307599E-2</v>
      </c>
      <c r="I85">
        <v>783</v>
      </c>
      <c r="J85">
        <v>4.02862439835883E-2</v>
      </c>
      <c r="L85">
        <f t="shared" si="6"/>
        <v>3.5662273301026948E-2</v>
      </c>
      <c r="O85">
        <f t="shared" si="7"/>
        <v>3.8777214696375795E-2</v>
      </c>
      <c r="R85">
        <f t="shared" si="8"/>
        <v>0.18333706027777091</v>
      </c>
      <c r="U85">
        <f t="shared" si="9"/>
        <v>0.24563588818474791</v>
      </c>
      <c r="X85">
        <f t="shared" si="10"/>
        <v>3.7219743998701371E-2</v>
      </c>
      <c r="AA85">
        <f t="shared" si="11"/>
        <v>0.21448647423125938</v>
      </c>
    </row>
    <row r="86" spans="1:27" x14ac:dyDescent="0.25">
      <c r="A86" s="2">
        <v>868</v>
      </c>
      <c r="B86">
        <v>784</v>
      </c>
      <c r="C86">
        <v>730.8</v>
      </c>
      <c r="D86">
        <v>996.72</v>
      </c>
      <c r="F86">
        <v>784</v>
      </c>
      <c r="G86">
        <v>2.25384615384615E-2</v>
      </c>
      <c r="I86">
        <v>784</v>
      </c>
      <c r="J86">
        <v>4.0175403210309803E-2</v>
      </c>
      <c r="L86">
        <f t="shared" si="6"/>
        <v>3.5577250908013974E-2</v>
      </c>
      <c r="O86">
        <f t="shared" si="7"/>
        <v>3.8425687001037233E-2</v>
      </c>
      <c r="R86">
        <f t="shared" si="8"/>
        <v>0.18431034672196744</v>
      </c>
      <c r="U86">
        <f t="shared" si="9"/>
        <v>0.24127906858243259</v>
      </c>
      <c r="X86">
        <f t="shared" si="10"/>
        <v>3.70014689545256E-2</v>
      </c>
      <c r="AA86">
        <f t="shared" si="11"/>
        <v>0.21279470765220002</v>
      </c>
    </row>
    <row r="87" spans="1:27" x14ac:dyDescent="0.25">
      <c r="A87" s="2">
        <v>870</v>
      </c>
      <c r="B87">
        <v>785</v>
      </c>
      <c r="C87">
        <v>735.4</v>
      </c>
      <c r="D87">
        <v>977.04</v>
      </c>
      <c r="F87">
        <v>785</v>
      </c>
      <c r="G87">
        <v>2.2384615384615301E-2</v>
      </c>
      <c r="I87">
        <v>785</v>
      </c>
      <c r="J87">
        <v>4.0064562437031298E-2</v>
      </c>
      <c r="L87">
        <f t="shared" si="6"/>
        <v>3.5485801538256735E-2</v>
      </c>
      <c r="O87">
        <f t="shared" si="7"/>
        <v>3.8074159305698595E-2</v>
      </c>
      <c r="R87">
        <f t="shared" si="8"/>
        <v>0.18515509363127999</v>
      </c>
      <c r="U87">
        <f t="shared" si="9"/>
        <v>0.23692224898011718</v>
      </c>
      <c r="X87">
        <f t="shared" si="10"/>
        <v>3.6779980421977665E-2</v>
      </c>
      <c r="AA87">
        <f t="shared" si="11"/>
        <v>0.21103867130569862</v>
      </c>
    </row>
    <row r="88" spans="1:27" x14ac:dyDescent="0.25">
      <c r="A88" s="2">
        <v>872</v>
      </c>
      <c r="B88">
        <v>786</v>
      </c>
      <c r="C88">
        <v>740</v>
      </c>
      <c r="D88">
        <v>957.36</v>
      </c>
      <c r="F88">
        <v>786</v>
      </c>
      <c r="G88">
        <v>2.22307692307692E-2</v>
      </c>
      <c r="I88">
        <v>786</v>
      </c>
      <c r="J88">
        <v>3.9953721663752897E-2</v>
      </c>
      <c r="L88">
        <f t="shared" si="6"/>
        <v>3.5394352168499593E-2</v>
      </c>
      <c r="O88">
        <f t="shared" si="7"/>
        <v>3.7722631610360061E-2</v>
      </c>
      <c r="R88">
        <f t="shared" si="8"/>
        <v>0.1859998405405926</v>
      </c>
      <c r="U88">
        <f t="shared" si="9"/>
        <v>0.23256542937780192</v>
      </c>
      <c r="X88">
        <f t="shared" si="10"/>
        <v>3.6558491889429827E-2</v>
      </c>
      <c r="AA88">
        <f t="shared" si="11"/>
        <v>0.20928263495919727</v>
      </c>
    </row>
    <row r="89" spans="1:27" x14ac:dyDescent="0.25">
      <c r="A89" s="2">
        <v>874</v>
      </c>
      <c r="B89">
        <v>787</v>
      </c>
      <c r="C89">
        <v>744</v>
      </c>
      <c r="D89">
        <v>939.57999999999902</v>
      </c>
      <c r="F89">
        <v>787</v>
      </c>
      <c r="G89">
        <v>2.2076923076923001E-2</v>
      </c>
      <c r="I89">
        <v>787</v>
      </c>
      <c r="J89">
        <v>3.98428808904744E-2</v>
      </c>
      <c r="L89">
        <f t="shared" si="6"/>
        <v>3.5296475821998172E-2</v>
      </c>
      <c r="O89">
        <f t="shared" si="7"/>
        <v>3.7391456008044666E-2</v>
      </c>
      <c r="R89">
        <f t="shared" si="8"/>
        <v>0.18671604791502144</v>
      </c>
      <c r="U89">
        <f t="shared" si="9"/>
        <v>0.22861565163595143</v>
      </c>
      <c r="X89">
        <f t="shared" si="10"/>
        <v>3.6343965915021419E-2</v>
      </c>
      <c r="AA89">
        <f t="shared" si="11"/>
        <v>0.20766584977548644</v>
      </c>
    </row>
    <row r="90" spans="1:27" x14ac:dyDescent="0.25">
      <c r="A90" s="2">
        <v>876</v>
      </c>
      <c r="B90">
        <v>788</v>
      </c>
      <c r="C90">
        <v>748</v>
      </c>
      <c r="D90">
        <v>921.8</v>
      </c>
      <c r="F90">
        <v>788</v>
      </c>
      <c r="G90">
        <v>2.1923076923076899E-2</v>
      </c>
      <c r="I90">
        <v>788</v>
      </c>
      <c r="J90">
        <v>3.9732040117195902E-2</v>
      </c>
      <c r="L90">
        <f t="shared" si="6"/>
        <v>3.5198599475496813E-2</v>
      </c>
      <c r="O90">
        <f t="shared" si="7"/>
        <v>3.7060280405729368E-2</v>
      </c>
      <c r="R90">
        <f t="shared" si="8"/>
        <v>0.18743225528945029</v>
      </c>
      <c r="U90">
        <f t="shared" si="9"/>
        <v>0.22466587389410148</v>
      </c>
      <c r="X90">
        <f t="shared" si="10"/>
        <v>3.6129439940613094E-2</v>
      </c>
      <c r="AA90">
        <f t="shared" si="11"/>
        <v>0.20604906459177585</v>
      </c>
    </row>
    <row r="91" spans="1:27" x14ac:dyDescent="0.25">
      <c r="A91" s="2">
        <v>878</v>
      </c>
      <c r="B91">
        <v>789</v>
      </c>
      <c r="C91">
        <v>752</v>
      </c>
      <c r="D91">
        <v>906.3</v>
      </c>
      <c r="F91">
        <v>789</v>
      </c>
      <c r="G91">
        <v>2.17692307692307E-2</v>
      </c>
      <c r="I91">
        <v>789</v>
      </c>
      <c r="J91">
        <v>3.9621199343917397E-2</v>
      </c>
      <c r="L91">
        <f t="shared" si="6"/>
        <v>3.5100723128995384E-2</v>
      </c>
      <c r="O91">
        <f t="shared" si="7"/>
        <v>3.6753527315041896E-2</v>
      </c>
      <c r="R91">
        <f t="shared" si="8"/>
        <v>0.18814846266387911</v>
      </c>
      <c r="U91">
        <f t="shared" si="9"/>
        <v>0.22120454638480933</v>
      </c>
      <c r="X91">
        <f t="shared" si="10"/>
        <v>3.5927125222018644E-2</v>
      </c>
      <c r="AA91">
        <f t="shared" si="11"/>
        <v>0.20467650452434419</v>
      </c>
    </row>
    <row r="92" spans="1:27" x14ac:dyDescent="0.25">
      <c r="A92" s="2">
        <v>880</v>
      </c>
      <c r="B92">
        <v>790</v>
      </c>
      <c r="C92">
        <v>756</v>
      </c>
      <c r="D92">
        <v>890.8</v>
      </c>
      <c r="F92">
        <v>790</v>
      </c>
      <c r="G92">
        <v>2.1615384615384599E-2</v>
      </c>
      <c r="I92">
        <v>790</v>
      </c>
      <c r="J92">
        <v>3.95103585706389E-2</v>
      </c>
      <c r="L92">
        <f t="shared" si="6"/>
        <v>3.5002846782494032E-2</v>
      </c>
      <c r="O92">
        <f t="shared" si="7"/>
        <v>3.6446774224354495E-2</v>
      </c>
      <c r="R92">
        <f t="shared" si="8"/>
        <v>0.18886467003830798</v>
      </c>
      <c r="U92">
        <f t="shared" si="9"/>
        <v>0.21774321887551729</v>
      </c>
      <c r="X92">
        <f t="shared" si="10"/>
        <v>3.5724810503424263E-2</v>
      </c>
      <c r="AA92">
        <f t="shared" si="11"/>
        <v>0.20330394445691263</v>
      </c>
    </row>
    <row r="93" spans="1:27" x14ac:dyDescent="0.25">
      <c r="A93" s="2">
        <v>882</v>
      </c>
      <c r="B93">
        <v>791</v>
      </c>
      <c r="C93">
        <v>760</v>
      </c>
      <c r="D93">
        <v>875.3</v>
      </c>
      <c r="F93">
        <v>791</v>
      </c>
      <c r="G93">
        <v>2.14615384615384E-2</v>
      </c>
      <c r="I93">
        <v>791</v>
      </c>
      <c r="J93">
        <v>3.9399517797360402E-2</v>
      </c>
      <c r="L93">
        <f t="shared" si="6"/>
        <v>3.4904970435992611E-2</v>
      </c>
      <c r="O93">
        <f t="shared" si="7"/>
        <v>3.6140021133667023E-2</v>
      </c>
      <c r="R93">
        <f t="shared" si="8"/>
        <v>0.18958087741273683</v>
      </c>
      <c r="U93">
        <f t="shared" si="9"/>
        <v>0.21428189136622516</v>
      </c>
      <c r="X93">
        <f t="shared" si="10"/>
        <v>3.5522495784829813E-2</v>
      </c>
      <c r="AA93">
        <f t="shared" si="11"/>
        <v>0.20193138438948099</v>
      </c>
    </row>
    <row r="94" spans="1:27" x14ac:dyDescent="0.25">
      <c r="A94" s="2">
        <v>884</v>
      </c>
      <c r="B94">
        <v>792</v>
      </c>
      <c r="C94">
        <v>764</v>
      </c>
      <c r="D94">
        <v>859.8</v>
      </c>
      <c r="F94">
        <v>792</v>
      </c>
      <c r="G94">
        <v>2.1307692307692298E-2</v>
      </c>
      <c r="I94">
        <v>792</v>
      </c>
      <c r="J94">
        <v>3.9288677024081897E-2</v>
      </c>
      <c r="L94">
        <f t="shared" si="6"/>
        <v>3.4807094089491245E-2</v>
      </c>
      <c r="O94">
        <f t="shared" si="7"/>
        <v>3.5833268042979621E-2</v>
      </c>
      <c r="R94">
        <f t="shared" si="8"/>
        <v>0.19029708478716567</v>
      </c>
      <c r="U94">
        <f t="shared" si="9"/>
        <v>0.2108205638569331</v>
      </c>
      <c r="X94">
        <f t="shared" si="10"/>
        <v>3.5320181066235433E-2</v>
      </c>
      <c r="AA94">
        <f t="shared" si="11"/>
        <v>0.20055882432204936</v>
      </c>
    </row>
    <row r="95" spans="1:27" x14ac:dyDescent="0.25">
      <c r="A95" s="2">
        <v>886</v>
      </c>
      <c r="B95">
        <v>793</v>
      </c>
      <c r="C95">
        <v>768</v>
      </c>
      <c r="D95">
        <v>844.3</v>
      </c>
      <c r="F95">
        <v>793</v>
      </c>
      <c r="G95">
        <v>2.11538461538461E-2</v>
      </c>
      <c r="I95">
        <v>793</v>
      </c>
      <c r="J95">
        <v>3.9186750292582097E-2</v>
      </c>
      <c r="L95">
        <f t="shared" si="6"/>
        <v>3.4711874127439875E-2</v>
      </c>
      <c r="O95">
        <f t="shared" si="7"/>
        <v>3.5529171336742202E-2</v>
      </c>
      <c r="R95">
        <f t="shared" si="8"/>
        <v>0.19101594854604453</v>
      </c>
      <c r="U95">
        <f t="shared" si="9"/>
        <v>0.20736189273209105</v>
      </c>
      <c r="X95">
        <f t="shared" si="10"/>
        <v>3.5120522732091035E-2</v>
      </c>
      <c r="AA95">
        <f t="shared" si="11"/>
        <v>0.19918892063906779</v>
      </c>
    </row>
    <row r="96" spans="1:27" x14ac:dyDescent="0.25">
      <c r="A96" s="2">
        <v>888</v>
      </c>
      <c r="B96">
        <v>794</v>
      </c>
      <c r="C96">
        <v>772</v>
      </c>
      <c r="D96">
        <v>828.8</v>
      </c>
      <c r="F96">
        <v>794</v>
      </c>
      <c r="G96">
        <v>2.1000000000000001E-2</v>
      </c>
      <c r="I96">
        <v>794</v>
      </c>
      <c r="J96">
        <v>3.9085837492030602E-2</v>
      </c>
      <c r="L96">
        <f t="shared" si="6"/>
        <v>3.4616956316811165E-2</v>
      </c>
      <c r="O96">
        <f t="shared" si="7"/>
        <v>3.5225376781927442E-2</v>
      </c>
      <c r="R96">
        <f t="shared" si="8"/>
        <v>0.19173511445634603</v>
      </c>
      <c r="U96">
        <f t="shared" si="9"/>
        <v>0.20390352375867163</v>
      </c>
      <c r="X96">
        <f t="shared" si="10"/>
        <v>3.4921166549369304E-2</v>
      </c>
      <c r="AA96">
        <f t="shared" si="11"/>
        <v>0.19781931910750886</v>
      </c>
    </row>
    <row r="97" spans="1:27" x14ac:dyDescent="0.25">
      <c r="A97" s="2">
        <v>890</v>
      </c>
      <c r="B97">
        <v>795</v>
      </c>
      <c r="C97">
        <v>779.2</v>
      </c>
      <c r="D97">
        <v>815.88</v>
      </c>
      <c r="F97">
        <v>795</v>
      </c>
      <c r="G97">
        <v>2.0875000000000001E-2</v>
      </c>
      <c r="I97">
        <v>795</v>
      </c>
      <c r="J97">
        <v>3.89849246914791E-2</v>
      </c>
      <c r="L97">
        <f t="shared" si="6"/>
        <v>3.4576508023177049E-2</v>
      </c>
      <c r="O97">
        <f t="shared" si="7"/>
        <v>3.4969410534804957E-2</v>
      </c>
      <c r="R97">
        <f t="shared" si="8"/>
        <v>0.19316001686038634</v>
      </c>
      <c r="U97">
        <f t="shared" si="9"/>
        <v>0.20101806709294448</v>
      </c>
      <c r="X97">
        <f t="shared" si="10"/>
        <v>3.4772959278991003E-2</v>
      </c>
      <c r="AA97">
        <f t="shared" si="11"/>
        <v>0.19708904197666541</v>
      </c>
    </row>
    <row r="98" spans="1:27" x14ac:dyDescent="0.25">
      <c r="A98" s="2">
        <v>892</v>
      </c>
      <c r="B98">
        <v>796</v>
      </c>
      <c r="C98">
        <v>786.4</v>
      </c>
      <c r="D98">
        <v>802.96</v>
      </c>
      <c r="F98">
        <v>796</v>
      </c>
      <c r="G98">
        <v>2.0750000000000001E-2</v>
      </c>
      <c r="I98">
        <v>796</v>
      </c>
      <c r="J98">
        <v>3.8884011890927599E-2</v>
      </c>
      <c r="L98">
        <f t="shared" si="6"/>
        <v>3.4536059729542941E-2</v>
      </c>
      <c r="O98">
        <f t="shared" si="7"/>
        <v>3.4713444287682471E-2</v>
      </c>
      <c r="R98">
        <f t="shared" si="8"/>
        <v>0.19458491926442664</v>
      </c>
      <c r="U98">
        <f t="shared" si="9"/>
        <v>0.19813261042721736</v>
      </c>
      <c r="X98">
        <f t="shared" si="10"/>
        <v>3.4624752008612709E-2</v>
      </c>
      <c r="AA98">
        <f t="shared" si="11"/>
        <v>0.19635876484582201</v>
      </c>
    </row>
    <row r="99" spans="1:27" x14ac:dyDescent="0.25">
      <c r="A99" s="2">
        <v>894</v>
      </c>
      <c r="B99">
        <v>797</v>
      </c>
      <c r="C99">
        <v>796.8</v>
      </c>
      <c r="D99">
        <v>792.66</v>
      </c>
      <c r="F99">
        <v>797</v>
      </c>
      <c r="G99">
        <v>2.0625000000000001E-2</v>
      </c>
      <c r="I99">
        <v>797</v>
      </c>
      <c r="J99">
        <v>3.8783099090376097E-2</v>
      </c>
      <c r="L99">
        <f t="shared" si="6"/>
        <v>3.452988864521115E-2</v>
      </c>
      <c r="O99">
        <f t="shared" si="7"/>
        <v>3.4485542505676266E-2</v>
      </c>
      <c r="R99">
        <f t="shared" si="8"/>
        <v>0.19669536585451347</v>
      </c>
      <c r="U99">
        <f t="shared" si="9"/>
        <v>0.19580844306381578</v>
      </c>
      <c r="X99">
        <f t="shared" si="10"/>
        <v>3.4507715575443708E-2</v>
      </c>
      <c r="AA99">
        <f t="shared" si="11"/>
        <v>0.19625190445916463</v>
      </c>
    </row>
    <row r="100" spans="1:27" x14ac:dyDescent="0.25">
      <c r="A100" s="2">
        <v>896</v>
      </c>
      <c r="B100">
        <v>798</v>
      </c>
      <c r="C100">
        <v>807.2</v>
      </c>
      <c r="D100">
        <v>782.36</v>
      </c>
      <c r="F100">
        <v>798</v>
      </c>
      <c r="G100">
        <v>2.0500000000000001E-2</v>
      </c>
      <c r="I100">
        <v>798</v>
      </c>
      <c r="J100">
        <v>3.8682186289824602E-2</v>
      </c>
      <c r="L100">
        <f t="shared" si="6"/>
        <v>3.4523717560879359E-2</v>
      </c>
      <c r="O100">
        <f t="shared" si="7"/>
        <v>3.4257640723670053E-2</v>
      </c>
      <c r="R100">
        <f t="shared" si="8"/>
        <v>0.1988058124446003</v>
      </c>
      <c r="U100">
        <f t="shared" si="9"/>
        <v>0.19348427570041427</v>
      </c>
      <c r="X100">
        <f t="shared" si="10"/>
        <v>3.4390679142274706E-2</v>
      </c>
      <c r="AA100">
        <f t="shared" si="11"/>
        <v>0.19614504407250727</v>
      </c>
    </row>
    <row r="101" spans="1:27" x14ac:dyDescent="0.25">
      <c r="A101" s="2">
        <v>898</v>
      </c>
      <c r="B101">
        <v>799</v>
      </c>
      <c r="C101">
        <v>811.6</v>
      </c>
      <c r="D101">
        <v>772.04</v>
      </c>
      <c r="F101">
        <v>799</v>
      </c>
      <c r="G101">
        <v>2.0375000000000001E-2</v>
      </c>
      <c r="I101">
        <v>799</v>
      </c>
      <c r="J101">
        <v>3.85812734892731E-2</v>
      </c>
      <c r="L101">
        <f t="shared" si="6"/>
        <v>3.445327670910571E-2</v>
      </c>
      <c r="O101">
        <f t="shared" si="7"/>
        <v>3.402952470910571E-2</v>
      </c>
      <c r="R101">
        <f t="shared" si="8"/>
        <v>0.19963086368584992</v>
      </c>
      <c r="U101">
        <f t="shared" si="9"/>
        <v>0.19115582368584991</v>
      </c>
      <c r="X101">
        <f t="shared" si="10"/>
        <v>3.424140070910571E-2</v>
      </c>
      <c r="AA101">
        <f t="shared" si="11"/>
        <v>0.1953933436858499</v>
      </c>
    </row>
    <row r="102" spans="1:27" x14ac:dyDescent="0.25">
      <c r="A102" s="2">
        <v>900</v>
      </c>
      <c r="B102">
        <v>800</v>
      </c>
      <c r="C102">
        <v>816</v>
      </c>
      <c r="D102">
        <v>761.72</v>
      </c>
      <c r="F102">
        <v>800</v>
      </c>
      <c r="G102">
        <v>2.0250000000000001E-2</v>
      </c>
      <c r="I102">
        <v>800</v>
      </c>
      <c r="J102">
        <v>3.8480360688721599E-2</v>
      </c>
      <c r="L102">
        <f t="shared" si="6"/>
        <v>3.438283585733206E-2</v>
      </c>
      <c r="O102">
        <f t="shared" si="7"/>
        <v>3.3801408694541367E-2</v>
      </c>
      <c r="R102">
        <f t="shared" si="8"/>
        <v>0.20045591492709947</v>
      </c>
      <c r="U102">
        <f t="shared" si="9"/>
        <v>0.18882737167128552</v>
      </c>
      <c r="X102">
        <f t="shared" si="10"/>
        <v>3.4092122275936713E-2</v>
      </c>
      <c r="AA102">
        <f t="shared" si="11"/>
        <v>0.19464164329919251</v>
      </c>
    </row>
    <row r="103" spans="1:27" x14ac:dyDescent="0.25">
      <c r="B103">
        <v>801</v>
      </c>
      <c r="C103">
        <v>822</v>
      </c>
      <c r="D103">
        <v>752.78</v>
      </c>
      <c r="F103">
        <v>801</v>
      </c>
      <c r="G103">
        <v>2.0125000000000001E-2</v>
      </c>
      <c r="I103">
        <v>801</v>
      </c>
      <c r="J103">
        <v>3.8379447888170097E-2</v>
      </c>
      <c r="L103">
        <f t="shared" si="6"/>
        <v>3.4329533610209573E-2</v>
      </c>
      <c r="O103">
        <f t="shared" si="7"/>
        <v>3.3588074726488643E-2</v>
      </c>
      <c r="R103">
        <f t="shared" si="8"/>
        <v>0.20162373826137234</v>
      </c>
      <c r="U103">
        <f t="shared" si="9"/>
        <v>0.18679456058695376</v>
      </c>
      <c r="X103">
        <f t="shared" si="10"/>
        <v>3.3958804168349108E-2</v>
      </c>
      <c r="AA103">
        <f t="shared" si="11"/>
        <v>0.19420914942416306</v>
      </c>
    </row>
    <row r="104" spans="1:27" x14ac:dyDescent="0.25">
      <c r="B104">
        <v>802</v>
      </c>
      <c r="C104">
        <v>828</v>
      </c>
      <c r="D104">
        <v>743.84</v>
      </c>
      <c r="F104">
        <v>802</v>
      </c>
      <c r="G104">
        <v>0.02</v>
      </c>
      <c r="I104">
        <v>802</v>
      </c>
      <c r="J104">
        <v>3.8278535087618498E-2</v>
      </c>
      <c r="L104">
        <f t="shared" si="6"/>
        <v>3.4276231363087058E-2</v>
      </c>
      <c r="O104">
        <f t="shared" si="7"/>
        <v>3.337474075843589E-2</v>
      </c>
      <c r="R104">
        <f t="shared" si="8"/>
        <v>0.20279156159564518</v>
      </c>
      <c r="U104">
        <f t="shared" si="9"/>
        <v>0.18476174950262195</v>
      </c>
      <c r="X104">
        <f t="shared" si="10"/>
        <v>3.3825486060761474E-2</v>
      </c>
      <c r="AA104">
        <f t="shared" si="11"/>
        <v>0.19377665554913356</v>
      </c>
    </row>
    <row r="105" spans="1:27" x14ac:dyDescent="0.25">
      <c r="B105">
        <v>803</v>
      </c>
      <c r="C105">
        <v>832</v>
      </c>
      <c r="D105">
        <v>740.46</v>
      </c>
      <c r="F105">
        <v>803</v>
      </c>
      <c r="G105">
        <v>1.9875E-2</v>
      </c>
      <c r="I105">
        <v>803</v>
      </c>
      <c r="J105">
        <v>3.8177622287067003E-2</v>
      </c>
      <c r="L105">
        <f t="shared" si="6"/>
        <v>3.4201505860150617E-2</v>
      </c>
      <c r="O105">
        <f t="shared" si="7"/>
        <v>3.3220963441545966E-2</v>
      </c>
      <c r="R105">
        <f t="shared" si="8"/>
        <v>0.20353091981363897</v>
      </c>
      <c r="U105">
        <f t="shared" si="9"/>
        <v>0.18392007144154596</v>
      </c>
      <c r="X105">
        <f t="shared" si="10"/>
        <v>3.3711234650848292E-2</v>
      </c>
      <c r="AA105">
        <f t="shared" si="11"/>
        <v>0.19372549562759248</v>
      </c>
    </row>
    <row r="106" spans="1:27" x14ac:dyDescent="0.25">
      <c r="B106">
        <v>804</v>
      </c>
      <c r="C106">
        <v>836</v>
      </c>
      <c r="D106">
        <v>737.08</v>
      </c>
      <c r="F106">
        <v>804</v>
      </c>
      <c r="G106">
        <v>1.975E-2</v>
      </c>
      <c r="I106">
        <v>804</v>
      </c>
      <c r="J106">
        <v>3.8076709486515502E-2</v>
      </c>
      <c r="L106">
        <f t="shared" si="6"/>
        <v>3.4126780357214177E-2</v>
      </c>
      <c r="O106">
        <f t="shared" si="7"/>
        <v>3.3067186124656034E-2</v>
      </c>
      <c r="R106">
        <f t="shared" si="8"/>
        <v>0.20427027803163281</v>
      </c>
      <c r="U106">
        <f t="shared" si="9"/>
        <v>0.18307839338047002</v>
      </c>
      <c r="X106">
        <f t="shared" si="10"/>
        <v>3.3596983240935102E-2</v>
      </c>
      <c r="AA106">
        <f t="shared" si="11"/>
        <v>0.19367433570605139</v>
      </c>
    </row>
    <row r="107" spans="1:27" x14ac:dyDescent="0.25">
      <c r="B107">
        <v>805</v>
      </c>
      <c r="C107">
        <v>840</v>
      </c>
      <c r="D107">
        <v>733.68</v>
      </c>
      <c r="F107">
        <v>805</v>
      </c>
      <c r="G107">
        <v>1.9625E-2</v>
      </c>
      <c r="I107">
        <v>805</v>
      </c>
      <c r="J107">
        <v>3.7975796685964E-2</v>
      </c>
      <c r="L107">
        <f t="shared" si="6"/>
        <v>3.4052054854277737E-2</v>
      </c>
      <c r="O107">
        <f t="shared" si="7"/>
        <v>3.2913194575207971E-2</v>
      </c>
      <c r="R107">
        <f t="shared" si="8"/>
        <v>0.20500963624962654</v>
      </c>
      <c r="U107">
        <f t="shared" si="9"/>
        <v>0.18223243066823119</v>
      </c>
      <c r="X107">
        <f t="shared" si="10"/>
        <v>3.3482624714742858E-2</v>
      </c>
      <c r="AA107">
        <f t="shared" si="11"/>
        <v>0.19362103345892889</v>
      </c>
    </row>
    <row r="108" spans="1:27" x14ac:dyDescent="0.25">
      <c r="B108">
        <v>806</v>
      </c>
      <c r="C108">
        <v>844</v>
      </c>
      <c r="D108">
        <v>730.28</v>
      </c>
      <c r="F108">
        <v>806</v>
      </c>
      <c r="G108">
        <v>1.95E-2</v>
      </c>
      <c r="I108">
        <v>806</v>
      </c>
      <c r="J108">
        <v>3.7874883885412498E-2</v>
      </c>
      <c r="L108">
        <f t="shared" si="6"/>
        <v>3.3977329351341297E-2</v>
      </c>
      <c r="O108">
        <f t="shared" si="7"/>
        <v>3.2759203025759902E-2</v>
      </c>
      <c r="R108">
        <f t="shared" si="8"/>
        <v>0.20574899446762035</v>
      </c>
      <c r="U108">
        <f t="shared" si="9"/>
        <v>0.18138646795599245</v>
      </c>
      <c r="X108">
        <f t="shared" si="10"/>
        <v>3.3368266188550599E-2</v>
      </c>
      <c r="AA108">
        <f t="shared" si="11"/>
        <v>0.1935677312118064</v>
      </c>
    </row>
    <row r="109" spans="1:27" x14ac:dyDescent="0.25">
      <c r="B109">
        <v>807</v>
      </c>
      <c r="C109">
        <v>850</v>
      </c>
      <c r="D109">
        <v>726.9</v>
      </c>
      <c r="F109">
        <v>807</v>
      </c>
      <c r="G109">
        <v>1.9442857142857099E-2</v>
      </c>
      <c r="I109">
        <v>807</v>
      </c>
      <c r="J109">
        <v>3.7773971084860997E-2</v>
      </c>
      <c r="L109">
        <f t="shared" si="6"/>
        <v>3.3971527104218774E-2</v>
      </c>
      <c r="O109">
        <f t="shared" si="7"/>
        <v>3.2652925708869941E-2</v>
      </c>
      <c r="R109">
        <f t="shared" si="8"/>
        <v>0.20696431780189317</v>
      </c>
      <c r="U109">
        <f t="shared" si="9"/>
        <v>0.18059228989491641</v>
      </c>
      <c r="X109">
        <f t="shared" si="10"/>
        <v>3.3312226406544361E-2</v>
      </c>
      <c r="AA109">
        <f t="shared" si="11"/>
        <v>0.19377830384840483</v>
      </c>
    </row>
    <row r="110" spans="1:27" x14ac:dyDescent="0.25">
      <c r="B110">
        <v>808</v>
      </c>
      <c r="C110">
        <v>856</v>
      </c>
      <c r="D110">
        <v>723.52</v>
      </c>
      <c r="F110">
        <v>808</v>
      </c>
      <c r="G110">
        <v>1.9385714285714201E-2</v>
      </c>
      <c r="I110">
        <v>808</v>
      </c>
      <c r="J110">
        <v>3.7673058284309502E-2</v>
      </c>
      <c r="L110">
        <f t="shared" si="6"/>
        <v>3.3965724857096265E-2</v>
      </c>
      <c r="O110">
        <f t="shared" si="7"/>
        <v>3.2546648391979988E-2</v>
      </c>
      <c r="R110">
        <f t="shared" si="8"/>
        <v>0.20817964113616605</v>
      </c>
      <c r="U110">
        <f t="shared" si="9"/>
        <v>0.17979811183384045</v>
      </c>
      <c r="X110">
        <f t="shared" si="10"/>
        <v>3.3256186624538123E-2</v>
      </c>
      <c r="AA110">
        <f t="shared" si="11"/>
        <v>0.19398887648500326</v>
      </c>
    </row>
    <row r="111" spans="1:27" x14ac:dyDescent="0.25">
      <c r="B111">
        <v>809</v>
      </c>
      <c r="C111">
        <v>860</v>
      </c>
      <c r="D111">
        <v>720.3</v>
      </c>
      <c r="F111">
        <v>809</v>
      </c>
      <c r="G111">
        <v>1.93285714285714E-2</v>
      </c>
      <c r="I111">
        <v>809</v>
      </c>
      <c r="J111">
        <v>3.7572145483758E-2</v>
      </c>
      <c r="L111">
        <f t="shared" si="6"/>
        <v>3.3938499354159865E-2</v>
      </c>
      <c r="O111">
        <f t="shared" si="7"/>
        <v>3.2442084935555213E-2</v>
      </c>
      <c r="R111">
        <f t="shared" si="8"/>
        <v>0.20896649935415987</v>
      </c>
      <c r="U111">
        <f t="shared" si="9"/>
        <v>0.17903821098206685</v>
      </c>
      <c r="X111">
        <f t="shared" si="10"/>
        <v>3.3190292144857539E-2</v>
      </c>
      <c r="AA111">
        <f t="shared" si="11"/>
        <v>0.19400235516811334</v>
      </c>
    </row>
    <row r="112" spans="1:27" x14ac:dyDescent="0.25">
      <c r="B112">
        <v>810</v>
      </c>
      <c r="C112">
        <v>864</v>
      </c>
      <c r="D112">
        <v>717.08</v>
      </c>
      <c r="F112">
        <v>810</v>
      </c>
      <c r="G112">
        <v>1.9271428571428498E-2</v>
      </c>
      <c r="I112">
        <v>810</v>
      </c>
      <c r="J112">
        <v>3.7471232683206498E-2</v>
      </c>
      <c r="L112">
        <f t="shared" si="6"/>
        <v>3.3911273851223396E-2</v>
      </c>
      <c r="O112">
        <f t="shared" si="7"/>
        <v>3.2337521479130368E-2</v>
      </c>
      <c r="R112">
        <f t="shared" si="8"/>
        <v>0.20975335757215363</v>
      </c>
      <c r="U112">
        <f t="shared" si="9"/>
        <v>0.17827831013029316</v>
      </c>
      <c r="X112">
        <f t="shared" si="10"/>
        <v>3.3124397665176886E-2</v>
      </c>
      <c r="AA112">
        <f t="shared" si="11"/>
        <v>0.1940158338512234</v>
      </c>
    </row>
    <row r="113" spans="2:27" x14ac:dyDescent="0.25">
      <c r="B113">
        <v>811</v>
      </c>
      <c r="C113">
        <v>868</v>
      </c>
      <c r="D113">
        <v>714.46</v>
      </c>
      <c r="F113">
        <v>811</v>
      </c>
      <c r="G113">
        <v>1.9214285714285701E-2</v>
      </c>
      <c r="I113">
        <v>811</v>
      </c>
      <c r="J113">
        <v>3.7370319882654997E-2</v>
      </c>
      <c r="L113">
        <f t="shared" si="6"/>
        <v>3.3884048348286996E-2</v>
      </c>
      <c r="O113">
        <f t="shared" si="7"/>
        <v>3.2239384999449783E-2</v>
      </c>
      <c r="R113">
        <f t="shared" si="8"/>
        <v>0.21054021579014745</v>
      </c>
      <c r="U113">
        <f t="shared" si="9"/>
        <v>0.17764694881340326</v>
      </c>
      <c r="X113">
        <f t="shared" si="10"/>
        <v>3.306171667386839E-2</v>
      </c>
      <c r="AA113">
        <f t="shared" si="11"/>
        <v>0.19409358230177537</v>
      </c>
    </row>
    <row r="114" spans="2:27" x14ac:dyDescent="0.25">
      <c r="B114">
        <v>812</v>
      </c>
      <c r="C114">
        <v>872</v>
      </c>
      <c r="D114">
        <v>711.84</v>
      </c>
      <c r="F114">
        <v>812</v>
      </c>
      <c r="G114">
        <v>1.91571428571428E-2</v>
      </c>
      <c r="I114">
        <v>812</v>
      </c>
      <c r="J114">
        <v>3.7269407082103398E-2</v>
      </c>
      <c r="L114">
        <f t="shared" si="6"/>
        <v>3.3856822845350493E-2</v>
      </c>
      <c r="O114">
        <f t="shared" si="7"/>
        <v>3.21412485197691E-2</v>
      </c>
      <c r="R114">
        <f t="shared" si="8"/>
        <v>0.21132707400814119</v>
      </c>
      <c r="U114">
        <f t="shared" si="9"/>
        <v>0.17701558749651328</v>
      </c>
      <c r="X114">
        <f t="shared" si="10"/>
        <v>3.2999035682559796E-2</v>
      </c>
      <c r="AA114">
        <f t="shared" si="11"/>
        <v>0.19417133075232723</v>
      </c>
    </row>
    <row r="115" spans="2:27" x14ac:dyDescent="0.25">
      <c r="B115">
        <v>813</v>
      </c>
      <c r="C115">
        <v>876</v>
      </c>
      <c r="D115">
        <v>709.22</v>
      </c>
      <c r="F115">
        <v>813</v>
      </c>
      <c r="G115">
        <v>1.9099999999999999E-2</v>
      </c>
      <c r="I115">
        <v>813</v>
      </c>
      <c r="J115">
        <v>3.7168494281551903E-2</v>
      </c>
      <c r="L115">
        <f t="shared" si="6"/>
        <v>3.3829597342414093E-2</v>
      </c>
      <c r="O115">
        <f t="shared" si="7"/>
        <v>3.2043112040088514E-2</v>
      </c>
      <c r="R115">
        <f t="shared" si="8"/>
        <v>0.212113932226135</v>
      </c>
      <c r="U115">
        <f t="shared" si="9"/>
        <v>0.17638422617962338</v>
      </c>
      <c r="X115">
        <f t="shared" si="10"/>
        <v>3.2936354691251307E-2</v>
      </c>
      <c r="AA115">
        <f t="shared" si="11"/>
        <v>0.1942490792028792</v>
      </c>
    </row>
    <row r="116" spans="2:27" x14ac:dyDescent="0.25">
      <c r="B116">
        <v>814</v>
      </c>
      <c r="C116">
        <v>880</v>
      </c>
      <c r="D116">
        <v>706.6</v>
      </c>
      <c r="F116">
        <v>814</v>
      </c>
      <c r="G116">
        <v>1.9214285714285701E-2</v>
      </c>
      <c r="I116">
        <v>814</v>
      </c>
      <c r="J116">
        <v>3.7070473143730402E-2</v>
      </c>
      <c r="L116">
        <f t="shared" si="6"/>
        <v>3.3923233554971184E-2</v>
      </c>
      <c r="O116">
        <f t="shared" si="7"/>
        <v>3.206583727590142E-2</v>
      </c>
      <c r="R116">
        <f t="shared" si="8"/>
        <v>0.21302165215962238</v>
      </c>
      <c r="U116">
        <f t="shared" si="9"/>
        <v>0.17587372657822703</v>
      </c>
      <c r="X116">
        <f t="shared" si="10"/>
        <v>3.2994535415436302E-2</v>
      </c>
      <c r="AA116">
        <f t="shared" si="11"/>
        <v>0.19444768936892468</v>
      </c>
    </row>
    <row r="117" spans="2:27" x14ac:dyDescent="0.25">
      <c r="B117">
        <v>815</v>
      </c>
      <c r="C117">
        <v>883.6</v>
      </c>
      <c r="D117">
        <v>703.96</v>
      </c>
      <c r="F117">
        <v>815</v>
      </c>
      <c r="G117">
        <v>1.93285714285714E-2</v>
      </c>
      <c r="I117">
        <v>815</v>
      </c>
      <c r="J117">
        <v>3.7048330565270599E-2</v>
      </c>
      <c r="L117">
        <f t="shared" si="6"/>
        <v>3.403519692705527E-2</v>
      </c>
      <c r="O117">
        <f t="shared" si="7"/>
        <v>3.2110960089845972E-2</v>
      </c>
      <c r="R117">
        <f t="shared" si="8"/>
        <v>0.21386629088054365</v>
      </c>
      <c r="U117">
        <f t="shared" si="9"/>
        <v>0.17538155413635761</v>
      </c>
      <c r="X117">
        <f t="shared" si="10"/>
        <v>3.3073078508450621E-2</v>
      </c>
      <c r="AA117">
        <f t="shared" si="11"/>
        <v>0.19462392250845062</v>
      </c>
    </row>
    <row r="118" spans="2:27" x14ac:dyDescent="0.25">
      <c r="B118">
        <v>816</v>
      </c>
      <c r="C118">
        <v>887.2</v>
      </c>
      <c r="D118">
        <v>701.32</v>
      </c>
      <c r="F118">
        <v>816</v>
      </c>
      <c r="G118">
        <v>1.9442857142857099E-2</v>
      </c>
      <c r="I118">
        <v>816</v>
      </c>
      <c r="J118">
        <v>3.7026187986810802E-2</v>
      </c>
      <c r="L118">
        <f t="shared" si="6"/>
        <v>3.4147160299139355E-2</v>
      </c>
      <c r="O118">
        <f t="shared" si="7"/>
        <v>3.2156082903790517E-2</v>
      </c>
      <c r="R118">
        <f t="shared" si="8"/>
        <v>0.21471092960146493</v>
      </c>
      <c r="U118">
        <f t="shared" si="9"/>
        <v>0.1748893816944882</v>
      </c>
      <c r="X118">
        <f t="shared" si="10"/>
        <v>3.315162160146494E-2</v>
      </c>
      <c r="AA118">
        <f t="shared" si="11"/>
        <v>0.19480015564797656</v>
      </c>
    </row>
    <row r="119" spans="2:27" x14ac:dyDescent="0.25">
      <c r="B119">
        <v>817</v>
      </c>
      <c r="C119">
        <v>894.4</v>
      </c>
      <c r="D119">
        <v>698.7</v>
      </c>
      <c r="F119">
        <v>817</v>
      </c>
      <c r="G119">
        <v>1.9557142857142801E-2</v>
      </c>
      <c r="I119">
        <v>817</v>
      </c>
      <c r="J119">
        <v>3.7004045408350998E-2</v>
      </c>
      <c r="L119">
        <f t="shared" si="6"/>
        <v>3.4297685531688556E-2</v>
      </c>
      <c r="O119">
        <f t="shared" si="7"/>
        <v>3.2201419950293207E-2</v>
      </c>
      <c r="R119">
        <f t="shared" si="8"/>
        <v>0.21632680553168854</v>
      </c>
      <c r="U119">
        <f t="shared" si="9"/>
        <v>0.17440149390378157</v>
      </c>
      <c r="X119">
        <f t="shared" si="10"/>
        <v>3.3249552740990881E-2</v>
      </c>
      <c r="AA119">
        <f t="shared" si="11"/>
        <v>0.19536414971773505</v>
      </c>
    </row>
    <row r="120" spans="2:27" x14ac:dyDescent="0.25">
      <c r="B120">
        <v>818</v>
      </c>
      <c r="C120">
        <v>901.6</v>
      </c>
      <c r="D120">
        <v>696.08</v>
      </c>
      <c r="F120">
        <v>818</v>
      </c>
      <c r="G120">
        <v>1.9671428571428499E-2</v>
      </c>
      <c r="I120">
        <v>818</v>
      </c>
      <c r="J120">
        <v>3.6981902829891201E-2</v>
      </c>
      <c r="L120">
        <f t="shared" si="6"/>
        <v>3.4448210764237763E-2</v>
      </c>
      <c r="O120">
        <f t="shared" si="7"/>
        <v>3.2246756996795904E-2</v>
      </c>
      <c r="R120">
        <f t="shared" si="8"/>
        <v>0.21794268146191217</v>
      </c>
      <c r="U120">
        <f t="shared" si="9"/>
        <v>0.17391360611307496</v>
      </c>
      <c r="X120">
        <f t="shared" si="10"/>
        <v>3.334748388051683E-2</v>
      </c>
      <c r="AA120">
        <f t="shared" si="11"/>
        <v>0.19592814378749354</v>
      </c>
    </row>
    <row r="121" spans="2:27" x14ac:dyDescent="0.25">
      <c r="B121">
        <v>819</v>
      </c>
      <c r="C121">
        <v>908.8</v>
      </c>
      <c r="D121">
        <v>694.92</v>
      </c>
      <c r="F121">
        <v>819</v>
      </c>
      <c r="G121">
        <v>1.9785714285714202E-2</v>
      </c>
      <c r="I121">
        <v>819</v>
      </c>
      <c r="J121">
        <v>3.6959760251431398E-2</v>
      </c>
      <c r="L121">
        <f t="shared" si="6"/>
        <v>3.4598735996786964E-2</v>
      </c>
      <c r="O121">
        <f t="shared" si="7"/>
        <v>3.2307733020042778E-2</v>
      </c>
      <c r="R121">
        <f t="shared" si="8"/>
        <v>0.21955855739213581</v>
      </c>
      <c r="U121">
        <f t="shared" si="9"/>
        <v>0.17373849785725209</v>
      </c>
      <c r="X121">
        <f t="shared" si="10"/>
        <v>3.3453234508414864E-2</v>
      </c>
      <c r="AA121">
        <f t="shared" si="11"/>
        <v>0.19664852762469393</v>
      </c>
    </row>
    <row r="122" spans="2:27" x14ac:dyDescent="0.25">
      <c r="B122">
        <v>820</v>
      </c>
      <c r="C122">
        <v>916</v>
      </c>
      <c r="D122">
        <v>693.76</v>
      </c>
      <c r="F122">
        <v>820</v>
      </c>
      <c r="G122">
        <v>1.9900000000000001E-2</v>
      </c>
      <c r="I122">
        <v>820</v>
      </c>
      <c r="J122">
        <v>3.6937617672971601E-2</v>
      </c>
      <c r="L122">
        <f t="shared" si="6"/>
        <v>3.4749261229336234E-2</v>
      </c>
      <c r="O122">
        <f t="shared" si="7"/>
        <v>3.2368709043289728E-2</v>
      </c>
      <c r="R122">
        <f t="shared" si="8"/>
        <v>0.2211744333223595</v>
      </c>
      <c r="U122">
        <f t="shared" si="9"/>
        <v>0.17356338960142925</v>
      </c>
      <c r="X122">
        <f t="shared" si="10"/>
        <v>3.3558985136312974E-2</v>
      </c>
      <c r="AA122">
        <f t="shared" si="11"/>
        <v>0.19736891146189436</v>
      </c>
    </row>
    <row r="123" spans="2:27" x14ac:dyDescent="0.25">
      <c r="B123">
        <v>821</v>
      </c>
      <c r="C123">
        <v>923.2</v>
      </c>
      <c r="D123">
        <v>693.68</v>
      </c>
      <c r="F123">
        <v>821</v>
      </c>
      <c r="G123">
        <v>2.0738461538461501E-2</v>
      </c>
      <c r="I123">
        <v>821</v>
      </c>
      <c r="J123">
        <v>3.6915475094511797E-2</v>
      </c>
      <c r="L123">
        <f t="shared" si="6"/>
        <v>3.5406709538808492E-2</v>
      </c>
      <c r="O123">
        <f t="shared" si="7"/>
        <v>3.2948176701599191E-2</v>
      </c>
      <c r="R123">
        <f t="shared" si="8"/>
        <v>0.22329723232950616</v>
      </c>
      <c r="U123">
        <f t="shared" si="9"/>
        <v>0.1741265755853201</v>
      </c>
      <c r="X123">
        <f t="shared" si="10"/>
        <v>3.4177443120203842E-2</v>
      </c>
      <c r="AA123">
        <f t="shared" si="11"/>
        <v>0.19871190395741314</v>
      </c>
    </row>
    <row r="124" spans="2:27" x14ac:dyDescent="0.25">
      <c r="B124">
        <v>822</v>
      </c>
      <c r="C124">
        <v>930.4</v>
      </c>
      <c r="D124">
        <v>693.6</v>
      </c>
      <c r="F124">
        <v>822</v>
      </c>
      <c r="G124">
        <v>2.1576923076923001E-2</v>
      </c>
      <c r="I124">
        <v>822</v>
      </c>
      <c r="J124">
        <v>3.6893332516052001E-2</v>
      </c>
      <c r="L124">
        <f t="shared" si="6"/>
        <v>3.6064157848280758E-2</v>
      </c>
      <c r="O124">
        <f t="shared" si="7"/>
        <v>3.3527644359908668E-2</v>
      </c>
      <c r="R124">
        <f t="shared" si="8"/>
        <v>0.22542003133665287</v>
      </c>
      <c r="U124">
        <f t="shared" si="9"/>
        <v>0.17468976156921101</v>
      </c>
      <c r="X124">
        <f t="shared" si="10"/>
        <v>3.4795901104094709E-2</v>
      </c>
      <c r="AA124">
        <f t="shared" si="11"/>
        <v>0.20005489645293192</v>
      </c>
    </row>
    <row r="125" spans="2:27" x14ac:dyDescent="0.25">
      <c r="B125">
        <v>823</v>
      </c>
      <c r="C125">
        <v>937.599999999999</v>
      </c>
      <c r="D125">
        <v>693.54</v>
      </c>
      <c r="F125">
        <v>823</v>
      </c>
      <c r="G125">
        <v>2.2415384615384601E-2</v>
      </c>
      <c r="I125">
        <v>823</v>
      </c>
      <c r="J125">
        <v>3.6871189937592197E-2</v>
      </c>
      <c r="L125">
        <f t="shared" si="6"/>
        <v>3.6721606157753078E-2</v>
      </c>
      <c r="O125">
        <f t="shared" si="7"/>
        <v>3.4107326250776344E-2</v>
      </c>
      <c r="R125">
        <f t="shared" si="8"/>
        <v>0.22754283034379941</v>
      </c>
      <c r="U125">
        <f t="shared" si="9"/>
        <v>0.1752572322042647</v>
      </c>
      <c r="X125">
        <f t="shared" si="10"/>
        <v>3.5414466204264715E-2</v>
      </c>
      <c r="AA125">
        <f t="shared" si="11"/>
        <v>0.20140003127403205</v>
      </c>
    </row>
    <row r="126" spans="2:27" x14ac:dyDescent="0.25">
      <c r="B126">
        <v>824</v>
      </c>
      <c r="C126">
        <v>944.8</v>
      </c>
      <c r="D126">
        <v>693.48</v>
      </c>
      <c r="F126">
        <v>824</v>
      </c>
      <c r="G126">
        <v>2.3253846153846101E-2</v>
      </c>
      <c r="I126">
        <v>824</v>
      </c>
      <c r="J126">
        <v>3.68490473591324E-2</v>
      </c>
      <c r="L126">
        <f t="shared" si="6"/>
        <v>3.7379054467225351E-2</v>
      </c>
      <c r="O126">
        <f t="shared" si="7"/>
        <v>3.4687008141643959E-2</v>
      </c>
      <c r="R126">
        <f t="shared" si="8"/>
        <v>0.22966562935094625</v>
      </c>
      <c r="U126">
        <f t="shared" si="9"/>
        <v>0.17582470283931839</v>
      </c>
      <c r="X126">
        <f t="shared" si="10"/>
        <v>3.6033031304434658E-2</v>
      </c>
      <c r="AA126">
        <f t="shared" si="11"/>
        <v>0.20274516609513232</v>
      </c>
    </row>
    <row r="127" spans="2:27" x14ac:dyDescent="0.25">
      <c r="B127">
        <v>825</v>
      </c>
      <c r="C127">
        <v>950.599999999999</v>
      </c>
      <c r="D127">
        <v>693.4</v>
      </c>
      <c r="F127">
        <v>825</v>
      </c>
      <c r="G127">
        <v>2.40923076923076E-2</v>
      </c>
      <c r="I127">
        <v>825</v>
      </c>
      <c r="J127">
        <v>3.6826904780672597E-2</v>
      </c>
      <c r="L127">
        <f t="shared" si="6"/>
        <v>3.8021506497627838E-2</v>
      </c>
      <c r="O127">
        <f t="shared" si="7"/>
        <v>3.5266475799953428E-2</v>
      </c>
      <c r="R127">
        <f t="shared" si="8"/>
        <v>0.23148850277669739</v>
      </c>
      <c r="U127">
        <f t="shared" si="9"/>
        <v>0.17638788882320924</v>
      </c>
      <c r="X127">
        <f t="shared" si="10"/>
        <v>3.6643991148790633E-2</v>
      </c>
      <c r="AA127">
        <f t="shared" si="11"/>
        <v>0.20393819579995331</v>
      </c>
    </row>
    <row r="128" spans="2:27" x14ac:dyDescent="0.25">
      <c r="B128">
        <v>826</v>
      </c>
      <c r="C128">
        <v>956.4</v>
      </c>
      <c r="D128">
        <v>693.32</v>
      </c>
      <c r="F128">
        <v>826</v>
      </c>
      <c r="G128">
        <v>2.4930769230769201E-2</v>
      </c>
      <c r="I128">
        <v>826</v>
      </c>
      <c r="J128">
        <v>3.68047622022128E-2</v>
      </c>
      <c r="L128">
        <f t="shared" si="6"/>
        <v>3.8663958528030409E-2</v>
      </c>
      <c r="O128">
        <f t="shared" si="7"/>
        <v>3.5845943458262967E-2</v>
      </c>
      <c r="R128">
        <f t="shared" si="8"/>
        <v>0.23331137620244899</v>
      </c>
      <c r="U128">
        <f t="shared" si="9"/>
        <v>0.17695107480710018</v>
      </c>
      <c r="X128">
        <f t="shared" si="10"/>
        <v>3.7254950993146692E-2</v>
      </c>
      <c r="AA128">
        <f t="shared" si="11"/>
        <v>0.20513122550477458</v>
      </c>
    </row>
    <row r="129" spans="2:27" x14ac:dyDescent="0.25">
      <c r="B129">
        <v>827</v>
      </c>
      <c r="C129">
        <v>960.8</v>
      </c>
      <c r="D129">
        <v>693.26</v>
      </c>
      <c r="F129">
        <v>827</v>
      </c>
      <c r="G129">
        <v>2.5769230769230701E-2</v>
      </c>
      <c r="I129">
        <v>827</v>
      </c>
      <c r="J129">
        <v>3.6782619623752899E-2</v>
      </c>
      <c r="L129">
        <f t="shared" si="6"/>
        <v>3.9291414279363113E-2</v>
      </c>
      <c r="O129">
        <f t="shared" si="7"/>
        <v>3.6425625349130554E-2</v>
      </c>
      <c r="R129">
        <f t="shared" si="8"/>
        <v>0.23483432404680493</v>
      </c>
      <c r="U129">
        <f t="shared" si="9"/>
        <v>0.17751854544215379</v>
      </c>
      <c r="X129">
        <f t="shared" si="10"/>
        <v>3.785851981424683E-2</v>
      </c>
      <c r="AA129">
        <f t="shared" si="11"/>
        <v>0.20617643474447933</v>
      </c>
    </row>
    <row r="130" spans="2:27" x14ac:dyDescent="0.25">
      <c r="B130">
        <v>828</v>
      </c>
      <c r="C130">
        <v>965.2</v>
      </c>
      <c r="D130">
        <v>693.2</v>
      </c>
      <c r="F130">
        <v>828</v>
      </c>
      <c r="G130">
        <v>2.6607692307692301E-2</v>
      </c>
      <c r="I130">
        <v>828</v>
      </c>
      <c r="J130">
        <v>3.6760477045293102E-2</v>
      </c>
      <c r="L130">
        <f t="shared" si="6"/>
        <v>3.9918870030695913E-2</v>
      </c>
      <c r="O130">
        <f t="shared" si="7"/>
        <v>3.7005307239998231E-2</v>
      </c>
      <c r="R130">
        <f t="shared" si="8"/>
        <v>0.23635727189116104</v>
      </c>
      <c r="U130">
        <f t="shared" si="9"/>
        <v>0.17808601607720753</v>
      </c>
      <c r="X130">
        <f t="shared" si="10"/>
        <v>3.8462088635347072E-2</v>
      </c>
      <c r="AA130">
        <f t="shared" si="11"/>
        <v>0.20722164398418427</v>
      </c>
    </row>
    <row r="131" spans="2:27" x14ac:dyDescent="0.25">
      <c r="B131">
        <v>829</v>
      </c>
      <c r="C131">
        <v>969.6</v>
      </c>
      <c r="D131">
        <v>693.12</v>
      </c>
      <c r="F131">
        <v>829</v>
      </c>
      <c r="G131">
        <v>2.7446153846153801E-2</v>
      </c>
      <c r="I131">
        <v>829</v>
      </c>
      <c r="J131">
        <v>3.6738334466833299E-2</v>
      </c>
      <c r="L131">
        <f t="shared" ref="L131:L194" si="12">(2.303*0.002*150*$C131/64500) + (0.7*$G131) + ((1-0.002-0.7)*$J131)</f>
        <v>4.0546325782028637E-2</v>
      </c>
      <c r="O131">
        <f t="shared" ref="O131:O194" si="13">(2.303*0.002*150*$D131/64500) + (0.7*$G131) + ((1-0.002-0.7)*$J131)</f>
        <v>3.7584774898307707E-2</v>
      </c>
      <c r="R131">
        <f t="shared" ref="R131:R194" si="14">(2.303*0.04*150*$C131/64500) + (0.7*$G131) + ((1-0.002-0.7)*$J131)</f>
        <v>0.23788021973551704</v>
      </c>
      <c r="U131">
        <f t="shared" ref="U131:U194" si="15">(2.303*0.04*150*$D131/64500) + (0.7*$G131) + ((1-0.002-0.7)*$J131)</f>
        <v>0.17864920206109844</v>
      </c>
      <c r="X131">
        <f t="shared" ref="X131:X194" si="16">(2.303*0.002*150*(($C131*0.5+$D131*0.5)/64500)+(0.7*$G131)+((1-0.002-0.7)*$J131))</f>
        <v>3.9065550340168169E-2</v>
      </c>
      <c r="AA131">
        <f t="shared" ref="AA131:AA194" si="17">(2.303*0.04*150*(($C131*0.5+$D131*0.5)/64500)+(0.7*$G131)+((1-0.002-0.7)*$J131))</f>
        <v>0.20826471089830773</v>
      </c>
    </row>
    <row r="132" spans="2:27" x14ac:dyDescent="0.25">
      <c r="B132">
        <v>830</v>
      </c>
      <c r="C132">
        <v>974</v>
      </c>
      <c r="D132">
        <v>693.04</v>
      </c>
      <c r="F132">
        <v>830</v>
      </c>
      <c r="G132">
        <v>2.82846153846153E-2</v>
      </c>
      <c r="I132">
        <v>830</v>
      </c>
      <c r="J132">
        <v>3.6716191888373502E-2</v>
      </c>
      <c r="L132">
        <f t="shared" si="12"/>
        <v>4.1173781533361362E-2</v>
      </c>
      <c r="O132">
        <f t="shared" si="13"/>
        <v>3.8164242556617177E-2</v>
      </c>
      <c r="R132">
        <f t="shared" si="14"/>
        <v>0.23940316757987298</v>
      </c>
      <c r="U132">
        <f t="shared" si="15"/>
        <v>0.17921238804498926</v>
      </c>
      <c r="X132">
        <f t="shared" si="16"/>
        <v>3.9669012044989266E-2</v>
      </c>
      <c r="AA132">
        <f t="shared" si="17"/>
        <v>0.20930777781243112</v>
      </c>
    </row>
    <row r="133" spans="2:27" x14ac:dyDescent="0.25">
      <c r="B133">
        <v>831</v>
      </c>
      <c r="C133">
        <v>978.4</v>
      </c>
      <c r="D133">
        <v>692.98</v>
      </c>
      <c r="F133">
        <v>831</v>
      </c>
      <c r="G133">
        <v>2.9123076923076901E-2</v>
      </c>
      <c r="I133">
        <v>831</v>
      </c>
      <c r="J133">
        <v>3.6699117691833399E-2</v>
      </c>
      <c r="L133">
        <f t="shared" si="12"/>
        <v>4.1802747662506232E-2</v>
      </c>
      <c r="O133">
        <f t="shared" si="13"/>
        <v>3.874543482529693E-2</v>
      </c>
      <c r="R133">
        <f t="shared" si="14"/>
        <v>0.24092762580204111</v>
      </c>
      <c r="U133">
        <f t="shared" si="15"/>
        <v>0.17978136905785505</v>
      </c>
      <c r="X133">
        <f t="shared" si="16"/>
        <v>4.0274091243901577E-2</v>
      </c>
      <c r="AA133">
        <f t="shared" si="17"/>
        <v>0.21035449742994811</v>
      </c>
    </row>
    <row r="134" spans="2:27" x14ac:dyDescent="0.25">
      <c r="B134">
        <v>832</v>
      </c>
      <c r="C134">
        <v>982.8</v>
      </c>
      <c r="D134">
        <v>692.92</v>
      </c>
      <c r="F134">
        <v>832</v>
      </c>
      <c r="G134">
        <v>2.9961538461538401E-2</v>
      </c>
      <c r="I134">
        <v>832</v>
      </c>
      <c r="J134">
        <v>3.6682123688469299E-2</v>
      </c>
      <c r="L134">
        <f t="shared" si="12"/>
        <v>4.2431737689217472E-2</v>
      </c>
      <c r="O134">
        <f t="shared" si="13"/>
        <v>3.9326650991543061E-2</v>
      </c>
      <c r="R134">
        <f t="shared" si="14"/>
        <v>0.24245210792177557</v>
      </c>
      <c r="U134">
        <f t="shared" si="15"/>
        <v>0.18035037396828721</v>
      </c>
      <c r="X134">
        <f t="shared" si="16"/>
        <v>4.0879194340380266E-2</v>
      </c>
      <c r="AA134">
        <f t="shared" si="17"/>
        <v>0.2114012409450314</v>
      </c>
    </row>
    <row r="135" spans="2:27" x14ac:dyDescent="0.25">
      <c r="B135">
        <v>833</v>
      </c>
      <c r="C135">
        <v>987.2</v>
      </c>
      <c r="D135">
        <v>692.83999999999901</v>
      </c>
      <c r="F135">
        <v>833</v>
      </c>
      <c r="G135">
        <v>3.0800000000000001E-2</v>
      </c>
      <c r="I135">
        <v>833</v>
      </c>
      <c r="J135">
        <v>3.6665129685105199E-2</v>
      </c>
      <c r="L135">
        <f t="shared" si="12"/>
        <v>4.3060727715928795E-2</v>
      </c>
      <c r="O135">
        <f t="shared" si="13"/>
        <v>3.9907652925231109E-2</v>
      </c>
      <c r="R135">
        <f t="shared" si="14"/>
        <v>0.24397659004151018</v>
      </c>
      <c r="U135">
        <f t="shared" si="15"/>
        <v>0.18091509422755647</v>
      </c>
      <c r="X135">
        <f t="shared" si="16"/>
        <v>4.1484190320579949E-2</v>
      </c>
      <c r="AA135">
        <f t="shared" si="17"/>
        <v>0.21244584213453332</v>
      </c>
    </row>
    <row r="136" spans="2:27" x14ac:dyDescent="0.25">
      <c r="B136">
        <v>834</v>
      </c>
      <c r="C136">
        <v>991.6</v>
      </c>
      <c r="D136">
        <v>692.76</v>
      </c>
      <c r="F136">
        <v>834</v>
      </c>
      <c r="G136">
        <v>3.1364285714285699E-2</v>
      </c>
      <c r="I136">
        <v>834</v>
      </c>
      <c r="J136">
        <v>3.6648135681741002E-2</v>
      </c>
      <c r="L136">
        <f t="shared" si="12"/>
        <v>4.3497794665716946E-2</v>
      </c>
      <c r="O136">
        <f t="shared" si="13"/>
        <v>4.0296731781996019E-2</v>
      </c>
      <c r="R136">
        <f t="shared" si="14"/>
        <v>0.24530914908432158</v>
      </c>
      <c r="U136">
        <f t="shared" si="15"/>
        <v>0.18128789140990301</v>
      </c>
      <c r="X136">
        <f t="shared" si="16"/>
        <v>4.1897263223856486E-2</v>
      </c>
      <c r="AA136">
        <f t="shared" si="17"/>
        <v>0.21329852024711229</v>
      </c>
    </row>
    <row r="137" spans="2:27" x14ac:dyDescent="0.25">
      <c r="B137">
        <v>835</v>
      </c>
      <c r="C137">
        <v>996.4</v>
      </c>
      <c r="D137">
        <v>692.7</v>
      </c>
      <c r="F137">
        <v>835</v>
      </c>
      <c r="G137">
        <v>3.1928571428571403E-2</v>
      </c>
      <c r="I137">
        <v>835</v>
      </c>
      <c r="J137">
        <v>3.6631141678376902E-2</v>
      </c>
      <c r="L137">
        <f t="shared" si="12"/>
        <v>4.3939146266667922E-2</v>
      </c>
      <c r="O137">
        <f t="shared" si="13"/>
        <v>4.0686024871319088E-2</v>
      </c>
      <c r="R137">
        <f t="shared" si="14"/>
        <v>0.24672740115038883</v>
      </c>
      <c r="U137">
        <f t="shared" si="15"/>
        <v>0.18166497324341213</v>
      </c>
      <c r="X137">
        <f t="shared" si="16"/>
        <v>4.2312585568993505E-2</v>
      </c>
      <c r="AA137">
        <f t="shared" si="17"/>
        <v>0.21419618719690048</v>
      </c>
    </row>
    <row r="138" spans="2:27" x14ac:dyDescent="0.25">
      <c r="B138">
        <v>836</v>
      </c>
      <c r="C138">
        <v>1001.2</v>
      </c>
      <c r="D138">
        <v>692.64</v>
      </c>
      <c r="F138">
        <v>836</v>
      </c>
      <c r="G138">
        <v>3.2492857142857101E-2</v>
      </c>
      <c r="I138">
        <v>836</v>
      </c>
      <c r="J138">
        <v>3.6614147675012802E-2</v>
      </c>
      <c r="L138">
        <f t="shared" si="12"/>
        <v>4.4380497867618898E-2</v>
      </c>
      <c r="O138">
        <f t="shared" si="13"/>
        <v>4.1075317960642156E-2</v>
      </c>
      <c r="R138">
        <f t="shared" si="14"/>
        <v>0.2481456532164561</v>
      </c>
      <c r="U138">
        <f t="shared" si="15"/>
        <v>0.18204205507692123</v>
      </c>
      <c r="X138">
        <f t="shared" si="16"/>
        <v>4.2727907914130531E-2</v>
      </c>
      <c r="AA138">
        <f t="shared" si="17"/>
        <v>0.21509385414668869</v>
      </c>
    </row>
    <row r="139" spans="2:27" x14ac:dyDescent="0.25">
      <c r="B139">
        <v>837</v>
      </c>
      <c r="C139">
        <v>1006.4</v>
      </c>
      <c r="D139">
        <v>692.56</v>
      </c>
      <c r="F139">
        <v>837</v>
      </c>
      <c r="G139">
        <v>3.3057142857142799E-2</v>
      </c>
      <c r="I139">
        <v>837</v>
      </c>
      <c r="J139">
        <v>3.6597153671648598E-2</v>
      </c>
      <c r="L139">
        <f t="shared" si="12"/>
        <v>4.4826134119732637E-2</v>
      </c>
      <c r="O139">
        <f t="shared" si="13"/>
        <v>4.1464396817407059E-2</v>
      </c>
      <c r="R139">
        <f t="shared" si="14"/>
        <v>0.24964959830577915</v>
      </c>
      <c r="U139">
        <f t="shared" si="15"/>
        <v>0.18241485225926751</v>
      </c>
      <c r="X139">
        <f t="shared" si="16"/>
        <v>4.3145265468569845E-2</v>
      </c>
      <c r="AA139">
        <f t="shared" si="17"/>
        <v>0.21603222528252336</v>
      </c>
    </row>
    <row r="140" spans="2:27" x14ac:dyDescent="0.25">
      <c r="B140">
        <v>838</v>
      </c>
      <c r="C140">
        <v>1011.6</v>
      </c>
      <c r="D140">
        <v>692.48</v>
      </c>
      <c r="F140">
        <v>838</v>
      </c>
      <c r="G140">
        <v>3.3621428571428497E-2</v>
      </c>
      <c r="I140">
        <v>838</v>
      </c>
      <c r="J140">
        <v>3.6580159668284498E-2</v>
      </c>
      <c r="L140">
        <f t="shared" si="12"/>
        <v>4.5271770371846397E-2</v>
      </c>
      <c r="O140">
        <f t="shared" si="13"/>
        <v>4.1853475674171983E-2</v>
      </c>
      <c r="R140">
        <f t="shared" si="14"/>
        <v>0.25115354339510221</v>
      </c>
      <c r="U140">
        <f t="shared" si="15"/>
        <v>0.18278764944161385</v>
      </c>
      <c r="X140">
        <f t="shared" si="16"/>
        <v>4.3562623023009187E-2</v>
      </c>
      <c r="AA140">
        <f t="shared" si="17"/>
        <v>0.21697059641835803</v>
      </c>
    </row>
    <row r="141" spans="2:27" x14ac:dyDescent="0.25">
      <c r="B141">
        <v>839</v>
      </c>
      <c r="C141">
        <v>1016.8</v>
      </c>
      <c r="D141">
        <v>692.42</v>
      </c>
      <c r="F141">
        <v>839</v>
      </c>
      <c r="G141">
        <v>3.4185714285714201E-2</v>
      </c>
      <c r="I141">
        <v>839</v>
      </c>
      <c r="J141">
        <v>3.6563165664920398E-2</v>
      </c>
      <c r="L141">
        <f t="shared" si="12"/>
        <v>4.5717406623960177E-2</v>
      </c>
      <c r="O141">
        <f t="shared" si="13"/>
        <v>4.2242768763495059E-2</v>
      </c>
      <c r="R141">
        <f t="shared" si="14"/>
        <v>0.25265748848442526</v>
      </c>
      <c r="U141">
        <f t="shared" si="15"/>
        <v>0.18316473127512298</v>
      </c>
      <c r="X141">
        <f t="shared" si="16"/>
        <v>4.3980087693727618E-2</v>
      </c>
      <c r="AA141">
        <f t="shared" si="17"/>
        <v>0.21791110987977413</v>
      </c>
    </row>
    <row r="142" spans="2:27" x14ac:dyDescent="0.25">
      <c r="B142">
        <v>840</v>
      </c>
      <c r="C142">
        <v>1022</v>
      </c>
      <c r="D142">
        <v>692.36</v>
      </c>
      <c r="F142">
        <v>840</v>
      </c>
      <c r="G142">
        <v>3.4750000000000003E-2</v>
      </c>
      <c r="I142">
        <v>840</v>
      </c>
      <c r="J142">
        <v>3.6546171661556201E-2</v>
      </c>
      <c r="L142">
        <f t="shared" si="12"/>
        <v>4.6163042876073986E-2</v>
      </c>
      <c r="O142">
        <f t="shared" si="13"/>
        <v>4.2632061852818169E-2</v>
      </c>
      <c r="R142">
        <f t="shared" si="14"/>
        <v>0.25416143357374837</v>
      </c>
      <c r="U142">
        <f t="shared" si="15"/>
        <v>0.1835418131086321</v>
      </c>
      <c r="X142">
        <f t="shared" si="16"/>
        <v>4.4397552364446077E-2</v>
      </c>
      <c r="AA142">
        <f t="shared" si="17"/>
        <v>0.21885162334119029</v>
      </c>
    </row>
    <row r="143" spans="2:27" x14ac:dyDescent="0.25">
      <c r="B143">
        <v>841</v>
      </c>
      <c r="C143">
        <v>1027.2</v>
      </c>
      <c r="D143">
        <v>692.28</v>
      </c>
      <c r="F143">
        <v>841</v>
      </c>
      <c r="G143">
        <v>3.5314285714285701E-2</v>
      </c>
      <c r="I143">
        <v>841</v>
      </c>
      <c r="J143">
        <v>3.6529177658192101E-2</v>
      </c>
      <c r="L143">
        <f t="shared" si="12"/>
        <v>4.6608679128187745E-2</v>
      </c>
      <c r="O143">
        <f t="shared" si="13"/>
        <v>4.3021140709583093E-2</v>
      </c>
      <c r="R143">
        <f t="shared" si="14"/>
        <v>0.25566537866307149</v>
      </c>
      <c r="U143">
        <f t="shared" si="15"/>
        <v>0.18391461029097847</v>
      </c>
      <c r="X143">
        <f t="shared" si="16"/>
        <v>4.4814909918885419E-2</v>
      </c>
      <c r="AA143">
        <f t="shared" si="17"/>
        <v>0.21978999447702496</v>
      </c>
    </row>
    <row r="144" spans="2:27" x14ac:dyDescent="0.25">
      <c r="B144">
        <v>842</v>
      </c>
      <c r="C144">
        <v>1032.4000000000001</v>
      </c>
      <c r="D144">
        <v>692.2</v>
      </c>
      <c r="F144">
        <v>842</v>
      </c>
      <c r="G144">
        <v>3.5878571428571399E-2</v>
      </c>
      <c r="I144">
        <v>842</v>
      </c>
      <c r="J144">
        <v>3.6512183654828001E-2</v>
      </c>
      <c r="L144">
        <f t="shared" si="12"/>
        <v>4.7054315380301512E-2</v>
      </c>
      <c r="O144">
        <f t="shared" si="13"/>
        <v>4.3410219566348024E-2</v>
      </c>
      <c r="R144">
        <f t="shared" si="14"/>
        <v>0.25716932375239454</v>
      </c>
      <c r="U144">
        <f t="shared" si="15"/>
        <v>0.18428740747332478</v>
      </c>
      <c r="X144">
        <f t="shared" si="16"/>
        <v>4.5232267473324768E-2</v>
      </c>
      <c r="AA144">
        <f t="shared" si="17"/>
        <v>0.22072836561285966</v>
      </c>
    </row>
    <row r="145" spans="2:27" x14ac:dyDescent="0.25">
      <c r="B145">
        <v>843</v>
      </c>
      <c r="C145">
        <v>1037.5999999999999</v>
      </c>
      <c r="D145">
        <v>692.08</v>
      </c>
      <c r="F145">
        <v>843</v>
      </c>
      <c r="G145">
        <v>3.6442857142857103E-2</v>
      </c>
      <c r="I145">
        <v>843</v>
      </c>
      <c r="J145">
        <v>3.6495189651463797E-2</v>
      </c>
      <c r="L145">
        <f t="shared" si="12"/>
        <v>4.7499951632415251E-2</v>
      </c>
      <c r="O145">
        <f t="shared" si="13"/>
        <v>4.3798869957996651E-2</v>
      </c>
      <c r="R145">
        <f t="shared" si="14"/>
        <v>0.25867326884171754</v>
      </c>
      <c r="U145">
        <f t="shared" si="15"/>
        <v>0.1846516353533455</v>
      </c>
      <c r="X145">
        <f t="shared" si="16"/>
        <v>4.5649410795205951E-2</v>
      </c>
      <c r="AA145">
        <f t="shared" si="17"/>
        <v>0.22166245209753152</v>
      </c>
    </row>
    <row r="146" spans="2:27" x14ac:dyDescent="0.25">
      <c r="B146">
        <v>844</v>
      </c>
      <c r="C146">
        <v>1042.8</v>
      </c>
      <c r="D146">
        <v>691.96</v>
      </c>
      <c r="F146">
        <v>844</v>
      </c>
      <c r="G146">
        <v>3.7007142857142801E-2</v>
      </c>
      <c r="I146">
        <v>844</v>
      </c>
      <c r="J146">
        <v>3.6478195648099697E-2</v>
      </c>
      <c r="L146">
        <f t="shared" si="12"/>
        <v>4.7945587884529017E-2</v>
      </c>
      <c r="O146">
        <f t="shared" si="13"/>
        <v>4.41875203496453E-2</v>
      </c>
      <c r="R146">
        <f t="shared" si="14"/>
        <v>0.2601772139310406</v>
      </c>
      <c r="U146">
        <f t="shared" si="15"/>
        <v>0.18501586323336625</v>
      </c>
      <c r="X146">
        <f t="shared" si="16"/>
        <v>4.6066554117087155E-2</v>
      </c>
      <c r="AA146">
        <f t="shared" si="17"/>
        <v>0.22259653858220343</v>
      </c>
    </row>
    <row r="147" spans="2:27" x14ac:dyDescent="0.25">
      <c r="B147">
        <v>845</v>
      </c>
      <c r="C147">
        <v>1046.4000000000001</v>
      </c>
      <c r="D147">
        <v>691.86</v>
      </c>
      <c r="F147">
        <v>845</v>
      </c>
      <c r="G147">
        <v>3.7571428571428499E-2</v>
      </c>
      <c r="I147">
        <v>845</v>
      </c>
      <c r="J147">
        <v>3.6461201644735597E-2</v>
      </c>
      <c r="L147">
        <f t="shared" si="12"/>
        <v>4.8374085531991629E-2</v>
      </c>
      <c r="O147">
        <f t="shared" si="13"/>
        <v>4.4576384973852093E-2</v>
      </c>
      <c r="R147">
        <f t="shared" si="14"/>
        <v>0.26133838692734046</v>
      </c>
      <c r="U147">
        <f t="shared" si="15"/>
        <v>0.18538437576454977</v>
      </c>
      <c r="X147">
        <f t="shared" si="16"/>
        <v>4.6475235252921854E-2</v>
      </c>
      <c r="AA147">
        <f t="shared" si="17"/>
        <v>0.2233613813459451</v>
      </c>
    </row>
    <row r="148" spans="2:27" x14ac:dyDescent="0.25">
      <c r="B148">
        <v>846</v>
      </c>
      <c r="C148">
        <v>1050</v>
      </c>
      <c r="D148">
        <v>691.76</v>
      </c>
      <c r="F148">
        <v>846</v>
      </c>
      <c r="G148">
        <v>3.8135714285714203E-2</v>
      </c>
      <c r="I148">
        <v>846</v>
      </c>
      <c r="J148">
        <v>3.64442076413714E-2</v>
      </c>
      <c r="L148">
        <f t="shared" si="12"/>
        <v>4.8802583179454198E-2</v>
      </c>
      <c r="O148">
        <f t="shared" si="13"/>
        <v>4.4965249598058851E-2</v>
      </c>
      <c r="R148">
        <f t="shared" si="14"/>
        <v>0.26249955992364027</v>
      </c>
      <c r="U148">
        <f t="shared" si="15"/>
        <v>0.18575288829573325</v>
      </c>
      <c r="X148">
        <f t="shared" si="16"/>
        <v>4.6883916388756525E-2</v>
      </c>
      <c r="AA148">
        <f t="shared" si="17"/>
        <v>0.22412622410968677</v>
      </c>
    </row>
    <row r="149" spans="2:27" x14ac:dyDescent="0.25">
      <c r="B149">
        <v>847</v>
      </c>
      <c r="C149">
        <v>1052</v>
      </c>
      <c r="D149">
        <v>691.64</v>
      </c>
      <c r="F149">
        <v>847</v>
      </c>
      <c r="G149">
        <v>3.8699999999999998E-2</v>
      </c>
      <c r="I149">
        <v>847</v>
      </c>
      <c r="J149">
        <v>3.64272136380073E-2</v>
      </c>
      <c r="L149">
        <f t="shared" si="12"/>
        <v>4.9213942222265709E-2</v>
      </c>
      <c r="O149">
        <f t="shared" si="13"/>
        <v>4.5353899989707569E-2</v>
      </c>
      <c r="R149">
        <f t="shared" si="14"/>
        <v>0.26331796082691689</v>
      </c>
      <c r="U149">
        <f t="shared" si="15"/>
        <v>0.18611711617575408</v>
      </c>
      <c r="X149">
        <f t="shared" si="16"/>
        <v>4.7283921105986636E-2</v>
      </c>
      <c r="AA149">
        <f t="shared" si="17"/>
        <v>0.22471753850133547</v>
      </c>
    </row>
    <row r="150" spans="2:27" x14ac:dyDescent="0.25">
      <c r="B150">
        <v>848</v>
      </c>
      <c r="C150">
        <v>1054</v>
      </c>
      <c r="D150">
        <v>691.52</v>
      </c>
      <c r="F150">
        <v>848</v>
      </c>
      <c r="G150">
        <v>3.8973333333333297E-2</v>
      </c>
      <c r="I150">
        <v>848</v>
      </c>
      <c r="J150">
        <v>3.64102196346432E-2</v>
      </c>
      <c r="L150">
        <f t="shared" si="12"/>
        <v>4.9421634598410466E-2</v>
      </c>
      <c r="O150">
        <f t="shared" si="13"/>
        <v>4.5538883714689539E-2</v>
      </c>
      <c r="R150">
        <f t="shared" si="14"/>
        <v>0.26393269506352673</v>
      </c>
      <c r="U150">
        <f t="shared" si="15"/>
        <v>0.18627767738910811</v>
      </c>
      <c r="X150">
        <f t="shared" si="16"/>
        <v>4.7480259156550006E-2</v>
      </c>
      <c r="AA150">
        <f t="shared" si="17"/>
        <v>0.22510518622631745</v>
      </c>
    </row>
    <row r="151" spans="2:27" x14ac:dyDescent="0.25">
      <c r="B151">
        <v>849</v>
      </c>
      <c r="C151">
        <v>1056</v>
      </c>
      <c r="D151">
        <v>691.42</v>
      </c>
      <c r="F151">
        <v>849</v>
      </c>
      <c r="G151">
        <v>3.9246666666666603E-2</v>
      </c>
      <c r="I151">
        <v>849</v>
      </c>
      <c r="J151">
        <v>3.6413612638813403E-2</v>
      </c>
      <c r="L151">
        <f t="shared" si="12"/>
        <v>4.9635402302800453E-2</v>
      </c>
      <c r="O151">
        <f t="shared" si="13"/>
        <v>4.5730157000474878E-2</v>
      </c>
      <c r="R151">
        <f t="shared" si="14"/>
        <v>0.26455350462838184</v>
      </c>
      <c r="U151">
        <f t="shared" si="15"/>
        <v>0.18644859858187021</v>
      </c>
      <c r="X151">
        <f t="shared" si="16"/>
        <v>4.7682779651637669E-2</v>
      </c>
      <c r="AA151">
        <f t="shared" si="17"/>
        <v>0.22550105160512604</v>
      </c>
    </row>
    <row r="152" spans="2:27" x14ac:dyDescent="0.25">
      <c r="B152">
        <v>850</v>
      </c>
      <c r="C152">
        <v>1058</v>
      </c>
      <c r="D152">
        <v>691.32</v>
      </c>
      <c r="F152">
        <v>850</v>
      </c>
      <c r="G152">
        <v>3.952E-2</v>
      </c>
      <c r="I152">
        <v>850</v>
      </c>
      <c r="J152">
        <v>3.6434324661964702E-2</v>
      </c>
      <c r="L152">
        <f t="shared" si="12"/>
        <v>4.985433107484688E-2</v>
      </c>
      <c r="O152">
        <f t="shared" si="13"/>
        <v>4.5926591353916649E-2</v>
      </c>
      <c r="R152">
        <f t="shared" si="14"/>
        <v>0.26517947526089342</v>
      </c>
      <c r="U152">
        <f t="shared" si="15"/>
        <v>0.18662468084228875</v>
      </c>
      <c r="X152">
        <f t="shared" si="16"/>
        <v>4.7890461214381758E-2</v>
      </c>
      <c r="AA152">
        <f t="shared" si="17"/>
        <v>0.22590207805159107</v>
      </c>
    </row>
    <row r="153" spans="2:27" x14ac:dyDescent="0.25">
      <c r="B153">
        <v>851</v>
      </c>
      <c r="C153">
        <v>1060</v>
      </c>
      <c r="D153">
        <v>691.2</v>
      </c>
      <c r="F153">
        <v>851</v>
      </c>
      <c r="G153">
        <v>3.9793333333333299E-2</v>
      </c>
      <c r="I153">
        <v>851</v>
      </c>
      <c r="J153">
        <v>3.6455036685115898E-2</v>
      </c>
      <c r="L153">
        <f t="shared" si="12"/>
        <v>5.0073259846893196E-2</v>
      </c>
      <c r="O153">
        <f t="shared" si="13"/>
        <v>4.6122811474800171E-2</v>
      </c>
      <c r="R153">
        <f t="shared" si="14"/>
        <v>0.26580544589340482</v>
      </c>
      <c r="U153">
        <f t="shared" si="15"/>
        <v>0.18679647845154437</v>
      </c>
      <c r="X153">
        <f t="shared" si="16"/>
        <v>4.8098035660846687E-2</v>
      </c>
      <c r="AA153">
        <f t="shared" si="17"/>
        <v>0.22630096217247461</v>
      </c>
    </row>
    <row r="154" spans="2:27" x14ac:dyDescent="0.25">
      <c r="B154">
        <v>852</v>
      </c>
      <c r="C154">
        <v>1062</v>
      </c>
      <c r="D154">
        <v>691.08</v>
      </c>
      <c r="F154">
        <v>852</v>
      </c>
      <c r="G154">
        <v>4.0066666666666598E-2</v>
      </c>
      <c r="I154">
        <v>852</v>
      </c>
      <c r="J154">
        <v>3.6475748708267197E-2</v>
      </c>
      <c r="L154">
        <f t="shared" si="12"/>
        <v>5.029218861893954E-2</v>
      </c>
      <c r="O154">
        <f t="shared" si="13"/>
        <v>4.6319031595683728E-2</v>
      </c>
      <c r="R154">
        <f t="shared" si="14"/>
        <v>0.26643141652591634</v>
      </c>
      <c r="U154">
        <f t="shared" si="15"/>
        <v>0.18696827606080002</v>
      </c>
      <c r="X154">
        <f t="shared" si="16"/>
        <v>4.8305610107311631E-2</v>
      </c>
      <c r="AA154">
        <f t="shared" si="17"/>
        <v>0.22669984629335813</v>
      </c>
    </row>
    <row r="155" spans="2:27" x14ac:dyDescent="0.25">
      <c r="B155">
        <v>853</v>
      </c>
      <c r="C155">
        <v>1064</v>
      </c>
      <c r="D155">
        <v>690.98</v>
      </c>
      <c r="F155">
        <v>853</v>
      </c>
      <c r="G155">
        <v>4.0340000000000001E-2</v>
      </c>
      <c r="I155">
        <v>853</v>
      </c>
      <c r="J155">
        <v>3.6496460731418497E-2</v>
      </c>
      <c r="L155">
        <f t="shared" si="12"/>
        <v>5.0511117390985967E-2</v>
      </c>
      <c r="O155">
        <f t="shared" si="13"/>
        <v>4.6515465949125506E-2</v>
      </c>
      <c r="R155">
        <f t="shared" si="14"/>
        <v>0.26705738715842781</v>
      </c>
      <c r="U155">
        <f t="shared" si="15"/>
        <v>0.18714435832121851</v>
      </c>
      <c r="X155">
        <f t="shared" si="16"/>
        <v>4.851329167005574E-2</v>
      </c>
      <c r="AA155">
        <f t="shared" si="17"/>
        <v>0.22710087273982316</v>
      </c>
    </row>
    <row r="156" spans="2:27" x14ac:dyDescent="0.25">
      <c r="B156">
        <v>854</v>
      </c>
      <c r="C156">
        <v>1066</v>
      </c>
      <c r="D156">
        <v>690.88</v>
      </c>
      <c r="F156">
        <v>854</v>
      </c>
      <c r="G156">
        <v>4.06133333333333E-2</v>
      </c>
      <c r="I156">
        <v>854</v>
      </c>
      <c r="J156">
        <v>3.6517172754569699E-2</v>
      </c>
      <c r="L156">
        <f t="shared" si="12"/>
        <v>5.0730046163032283E-2</v>
      </c>
      <c r="O156">
        <f t="shared" si="13"/>
        <v>4.6711900302567173E-2</v>
      </c>
      <c r="R156">
        <f t="shared" si="14"/>
        <v>0.26768335779093921</v>
      </c>
      <c r="U156">
        <f t="shared" si="15"/>
        <v>0.18732044058163694</v>
      </c>
      <c r="X156">
        <f t="shared" si="16"/>
        <v>4.8720973232799732E-2</v>
      </c>
      <c r="AA156">
        <f t="shared" si="17"/>
        <v>0.2275018991862881</v>
      </c>
    </row>
    <row r="157" spans="2:27" x14ac:dyDescent="0.25">
      <c r="B157">
        <v>855</v>
      </c>
      <c r="C157">
        <v>1069.4000000000001</v>
      </c>
      <c r="D157">
        <v>690.76</v>
      </c>
      <c r="F157">
        <v>855</v>
      </c>
      <c r="G157">
        <v>4.0886666666666599E-2</v>
      </c>
      <c r="I157">
        <v>855</v>
      </c>
      <c r="J157">
        <v>3.6537884777720998E-2</v>
      </c>
      <c r="L157">
        <f t="shared" si="12"/>
        <v>5.0963971214148411E-2</v>
      </c>
      <c r="O157">
        <f t="shared" si="13"/>
        <v>4.690812042345073E-2</v>
      </c>
      <c r="R157">
        <f t="shared" si="14"/>
        <v>0.26860925400484609</v>
      </c>
      <c r="U157">
        <f t="shared" si="15"/>
        <v>0.18749223819089259</v>
      </c>
      <c r="X157">
        <f t="shared" si="16"/>
        <v>4.8936045818799567E-2</v>
      </c>
      <c r="AA157">
        <f t="shared" si="17"/>
        <v>0.22805074609786935</v>
      </c>
    </row>
    <row r="158" spans="2:27" x14ac:dyDescent="0.25">
      <c r="B158">
        <v>856</v>
      </c>
      <c r="C158">
        <v>1072.8</v>
      </c>
      <c r="D158">
        <v>690.64</v>
      </c>
      <c r="F158">
        <v>856</v>
      </c>
      <c r="G158">
        <v>4.1159999999999898E-2</v>
      </c>
      <c r="I158">
        <v>856</v>
      </c>
      <c r="J158">
        <v>3.6558596800872201E-2</v>
      </c>
      <c r="L158">
        <f t="shared" si="12"/>
        <v>5.1197896265264498E-2</v>
      </c>
      <c r="O158">
        <f t="shared" si="13"/>
        <v>4.7104340544334267E-2</v>
      </c>
      <c r="R158">
        <f t="shared" si="14"/>
        <v>0.26953515021875291</v>
      </c>
      <c r="U158">
        <f t="shared" si="15"/>
        <v>0.18766403580014823</v>
      </c>
      <c r="X158">
        <f t="shared" si="16"/>
        <v>4.9151118404799382E-2</v>
      </c>
      <c r="AA158">
        <f t="shared" si="17"/>
        <v>0.22859959300945054</v>
      </c>
    </row>
    <row r="159" spans="2:27" x14ac:dyDescent="0.25">
      <c r="B159">
        <v>857</v>
      </c>
      <c r="C159">
        <v>1077.5999999999999</v>
      </c>
      <c r="D159">
        <v>691.54</v>
      </c>
      <c r="F159">
        <v>857</v>
      </c>
      <c r="G159">
        <v>4.1433333333333301E-2</v>
      </c>
      <c r="I159">
        <v>857</v>
      </c>
      <c r="J159">
        <v>3.65793088240235E-2</v>
      </c>
      <c r="L159">
        <f t="shared" si="12"/>
        <v>5.1446817595450445E-2</v>
      </c>
      <c r="O159">
        <f t="shared" si="13"/>
        <v>4.7311486525683011E-2</v>
      </c>
      <c r="R159">
        <f t="shared" si="14"/>
        <v>0.27076097201405508</v>
      </c>
      <c r="U159">
        <f t="shared" si="15"/>
        <v>0.18805435061870623</v>
      </c>
      <c r="X159">
        <f t="shared" si="16"/>
        <v>4.9379152060566728E-2</v>
      </c>
      <c r="AA159">
        <f t="shared" si="17"/>
        <v>0.22940766131638066</v>
      </c>
    </row>
    <row r="160" spans="2:27" x14ac:dyDescent="0.25">
      <c r="B160">
        <v>858</v>
      </c>
      <c r="C160">
        <v>1082.4000000000001</v>
      </c>
      <c r="D160">
        <v>692.44</v>
      </c>
      <c r="F160">
        <v>858</v>
      </c>
      <c r="G160">
        <v>4.17066666666666E-2</v>
      </c>
      <c r="I160">
        <v>858</v>
      </c>
      <c r="J160">
        <v>3.6600020847174702E-2</v>
      </c>
      <c r="L160">
        <f t="shared" si="12"/>
        <v>5.1695738925636309E-2</v>
      </c>
      <c r="O160">
        <f t="shared" si="13"/>
        <v>4.7518632507031658E-2</v>
      </c>
      <c r="R160">
        <f t="shared" si="14"/>
        <v>0.27198679380935725</v>
      </c>
      <c r="U160">
        <f t="shared" si="15"/>
        <v>0.18844466543726424</v>
      </c>
      <c r="X160">
        <f t="shared" si="16"/>
        <v>4.9607185716333983E-2</v>
      </c>
      <c r="AA160">
        <f t="shared" si="17"/>
        <v>0.23021572962331074</v>
      </c>
    </row>
    <row r="161" spans="2:27" x14ac:dyDescent="0.25">
      <c r="B161">
        <v>859</v>
      </c>
      <c r="C161">
        <v>1087.2</v>
      </c>
      <c r="D161">
        <v>693.38</v>
      </c>
      <c r="F161">
        <v>859</v>
      </c>
      <c r="G161">
        <v>4.1979999999999899E-2</v>
      </c>
      <c r="I161">
        <v>859</v>
      </c>
      <c r="J161">
        <v>3.6620732870326002E-2</v>
      </c>
      <c r="L161">
        <f t="shared" si="12"/>
        <v>5.1944660255822186E-2</v>
      </c>
      <c r="O161">
        <f t="shared" si="13"/>
        <v>4.7726206953496608E-2</v>
      </c>
      <c r="R161">
        <f t="shared" si="14"/>
        <v>0.27321261560465937</v>
      </c>
      <c r="U161">
        <f t="shared" si="15"/>
        <v>0.18884354955814781</v>
      </c>
      <c r="X161">
        <f t="shared" si="16"/>
        <v>4.9835433604659404E-2</v>
      </c>
      <c r="AA161">
        <f t="shared" si="17"/>
        <v>0.23102808258140356</v>
      </c>
    </row>
    <row r="162" spans="2:27" x14ac:dyDescent="0.25">
      <c r="B162">
        <v>860</v>
      </c>
      <c r="C162">
        <v>1092</v>
      </c>
      <c r="D162">
        <v>694.32</v>
      </c>
      <c r="F162">
        <v>860</v>
      </c>
      <c r="G162">
        <v>4.2253333333333302E-2</v>
      </c>
      <c r="I162">
        <v>860</v>
      </c>
      <c r="J162">
        <v>3.6641444893477197E-2</v>
      </c>
      <c r="L162">
        <f t="shared" si="12"/>
        <v>5.219358158600812E-2</v>
      </c>
      <c r="O162">
        <f t="shared" si="13"/>
        <v>4.7933781399961614E-2</v>
      </c>
      <c r="R162">
        <f t="shared" si="14"/>
        <v>0.2744384373999616</v>
      </c>
      <c r="U162">
        <f t="shared" si="15"/>
        <v>0.1892424336790314</v>
      </c>
      <c r="X162">
        <f t="shared" si="16"/>
        <v>5.006368149298486E-2</v>
      </c>
      <c r="AA162">
        <f t="shared" si="17"/>
        <v>0.23184043553949651</v>
      </c>
    </row>
    <row r="163" spans="2:27" x14ac:dyDescent="0.25">
      <c r="B163">
        <v>861</v>
      </c>
      <c r="C163">
        <v>1096.8</v>
      </c>
      <c r="D163">
        <v>695.26</v>
      </c>
      <c r="F163">
        <v>861</v>
      </c>
      <c r="G163">
        <v>4.2526666666666602E-2</v>
      </c>
      <c r="I163">
        <v>861</v>
      </c>
      <c r="J163">
        <v>3.6662156916628497E-2</v>
      </c>
      <c r="L163">
        <f t="shared" si="12"/>
        <v>5.2442502916194005E-2</v>
      </c>
      <c r="O163">
        <f t="shared" si="13"/>
        <v>4.8141355846426565E-2</v>
      </c>
      <c r="R163">
        <f t="shared" si="14"/>
        <v>0.27566425919526372</v>
      </c>
      <c r="U163">
        <f t="shared" si="15"/>
        <v>0.18964131779991492</v>
      </c>
      <c r="X163">
        <f t="shared" si="16"/>
        <v>5.0291929381310288E-2</v>
      </c>
      <c r="AA163">
        <f t="shared" si="17"/>
        <v>0.23265278849758933</v>
      </c>
    </row>
    <row r="164" spans="2:27" x14ac:dyDescent="0.25">
      <c r="B164">
        <v>862</v>
      </c>
      <c r="C164">
        <v>1101.5999999999999</v>
      </c>
      <c r="D164">
        <v>696.2</v>
      </c>
      <c r="F164">
        <v>862</v>
      </c>
      <c r="G164">
        <v>4.2799999999999998E-2</v>
      </c>
      <c r="I164">
        <v>862</v>
      </c>
      <c r="J164">
        <v>3.6682868939779699E-2</v>
      </c>
      <c r="L164">
        <f t="shared" si="12"/>
        <v>5.2691424246379931E-2</v>
      </c>
      <c r="O164">
        <f t="shared" si="13"/>
        <v>4.8348930292891557E-2</v>
      </c>
      <c r="R164">
        <f t="shared" si="14"/>
        <v>0.27689008099056595</v>
      </c>
      <c r="U164">
        <f t="shared" si="15"/>
        <v>0.19004020192079851</v>
      </c>
      <c r="X164">
        <f t="shared" si="16"/>
        <v>5.0520177269635744E-2</v>
      </c>
      <c r="AA164">
        <f t="shared" si="17"/>
        <v>0.23346514145568223</v>
      </c>
    </row>
    <row r="165" spans="2:27" x14ac:dyDescent="0.25">
      <c r="B165">
        <v>863</v>
      </c>
      <c r="C165">
        <v>1106.4000000000001</v>
      </c>
      <c r="D165">
        <v>697.12</v>
      </c>
      <c r="F165">
        <v>863</v>
      </c>
      <c r="G165">
        <v>4.3319999999999997E-2</v>
      </c>
      <c r="I165">
        <v>863</v>
      </c>
      <c r="J165">
        <v>3.6703580962930998E-2</v>
      </c>
      <c r="L165">
        <f t="shared" si="12"/>
        <v>5.3113012243232505E-2</v>
      </c>
      <c r="O165">
        <f t="shared" si="13"/>
        <v>4.8728957173465065E-2</v>
      </c>
      <c r="R165">
        <f t="shared" si="14"/>
        <v>0.27828856945253483</v>
      </c>
      <c r="U165">
        <f t="shared" si="15"/>
        <v>0.19060746805718598</v>
      </c>
      <c r="X165">
        <f t="shared" si="16"/>
        <v>5.0920984708348785E-2</v>
      </c>
      <c r="AA165">
        <f t="shared" si="17"/>
        <v>0.23444801875486038</v>
      </c>
    </row>
    <row r="166" spans="2:27" x14ac:dyDescent="0.25">
      <c r="B166">
        <v>864</v>
      </c>
      <c r="C166">
        <v>1111.2</v>
      </c>
      <c r="D166">
        <v>698.04</v>
      </c>
      <c r="F166">
        <v>864</v>
      </c>
      <c r="G166">
        <v>4.3839999999999997E-2</v>
      </c>
      <c r="I166">
        <v>864</v>
      </c>
      <c r="J166">
        <v>3.6778948222149901E-2</v>
      </c>
      <c r="L166">
        <f t="shared" si="12"/>
        <v>5.3550887500433228E-2</v>
      </c>
      <c r="O166">
        <f t="shared" si="13"/>
        <v>4.9125271314386716E-2</v>
      </c>
      <c r="R166">
        <f t="shared" si="14"/>
        <v>0.27970334517485185</v>
      </c>
      <c r="U166">
        <f t="shared" si="15"/>
        <v>0.19119102145392158</v>
      </c>
      <c r="X166">
        <f t="shared" si="16"/>
        <v>5.1338079407409969E-2</v>
      </c>
      <c r="AA166">
        <f t="shared" si="17"/>
        <v>0.23544718331438672</v>
      </c>
    </row>
    <row r="167" spans="2:27" x14ac:dyDescent="0.25">
      <c r="B167">
        <v>865</v>
      </c>
      <c r="C167">
        <v>1114.8</v>
      </c>
      <c r="D167">
        <v>698.98</v>
      </c>
      <c r="F167">
        <v>865</v>
      </c>
      <c r="G167">
        <v>4.4359999999999997E-2</v>
      </c>
      <c r="I167">
        <v>865</v>
      </c>
      <c r="J167">
        <v>3.6933690837318199E-2</v>
      </c>
      <c r="L167">
        <f t="shared" si="12"/>
        <v>5.3999562660218492E-2</v>
      </c>
      <c r="O167">
        <f t="shared" si="13"/>
        <v>4.9545453543939424E-2</v>
      </c>
      <c r="R167">
        <f t="shared" si="14"/>
        <v>0.28088469568347429</v>
      </c>
      <c r="U167">
        <f t="shared" si="15"/>
        <v>0.19180251335789289</v>
      </c>
      <c r="X167">
        <f t="shared" si="16"/>
        <v>5.1772508102078958E-2</v>
      </c>
      <c r="AA167">
        <f t="shared" si="17"/>
        <v>0.23634360452068359</v>
      </c>
    </row>
    <row r="168" spans="2:27" x14ac:dyDescent="0.25">
      <c r="B168">
        <v>866</v>
      </c>
      <c r="C168">
        <v>1118.4000000000001</v>
      </c>
      <c r="D168">
        <v>699.92</v>
      </c>
      <c r="F168">
        <v>866</v>
      </c>
      <c r="G168">
        <v>4.4879999999999899E-2</v>
      </c>
      <c r="I168">
        <v>866</v>
      </c>
      <c r="J168">
        <v>3.70884334524864E-2</v>
      </c>
      <c r="L168">
        <f t="shared" si="12"/>
        <v>5.4448237820003673E-2</v>
      </c>
      <c r="O168">
        <f t="shared" si="13"/>
        <v>4.9965635773492043E-2</v>
      </c>
      <c r="R168">
        <f t="shared" si="14"/>
        <v>0.28206604619209674</v>
      </c>
      <c r="U168">
        <f t="shared" si="15"/>
        <v>0.19241400526186414</v>
      </c>
      <c r="X168">
        <f t="shared" si="16"/>
        <v>5.2206936796747858E-2</v>
      </c>
      <c r="AA168">
        <f t="shared" si="17"/>
        <v>0.23724002572698044</v>
      </c>
    </row>
    <row r="169" spans="2:27" x14ac:dyDescent="0.25">
      <c r="B169">
        <v>867</v>
      </c>
      <c r="C169">
        <v>1120.8</v>
      </c>
      <c r="D169">
        <v>700.85999999999899</v>
      </c>
      <c r="F169">
        <v>867</v>
      </c>
      <c r="G169">
        <v>4.5399999999999899E-2</v>
      </c>
      <c r="I169">
        <v>867</v>
      </c>
      <c r="J169">
        <v>3.72431760676546E-2</v>
      </c>
      <c r="L169">
        <f t="shared" si="12"/>
        <v>5.4884059026300537E-2</v>
      </c>
      <c r="O169">
        <f t="shared" si="13"/>
        <v>5.0385818003044709E-2</v>
      </c>
      <c r="R169">
        <f t="shared" si="14"/>
        <v>0.28299031763095173</v>
      </c>
      <c r="U169">
        <f t="shared" si="15"/>
        <v>0.1930254971658352</v>
      </c>
      <c r="X169">
        <f t="shared" si="16"/>
        <v>5.2634938514672623E-2</v>
      </c>
      <c r="AA169">
        <f t="shared" si="17"/>
        <v>0.23800790739839342</v>
      </c>
    </row>
    <row r="170" spans="2:27" x14ac:dyDescent="0.25">
      <c r="B170">
        <v>868</v>
      </c>
      <c r="C170">
        <v>1123.2</v>
      </c>
      <c r="D170">
        <v>701.8</v>
      </c>
      <c r="F170">
        <v>868</v>
      </c>
      <c r="G170">
        <v>4.5919999999999898E-2</v>
      </c>
      <c r="I170">
        <v>868</v>
      </c>
      <c r="J170">
        <v>3.7397918682822801E-2</v>
      </c>
      <c r="L170">
        <f t="shared" si="12"/>
        <v>5.5319880232597408E-2</v>
      </c>
      <c r="O170">
        <f t="shared" si="13"/>
        <v>5.0806000232597404E-2</v>
      </c>
      <c r="R170">
        <f t="shared" si="14"/>
        <v>0.28391458906980671</v>
      </c>
      <c r="U170">
        <f t="shared" si="15"/>
        <v>0.1936369890698067</v>
      </c>
      <c r="X170">
        <f t="shared" si="16"/>
        <v>5.3062940232597409E-2</v>
      </c>
      <c r="AA170">
        <f t="shared" si="17"/>
        <v>0.2387757890698067</v>
      </c>
    </row>
    <row r="171" spans="2:27" x14ac:dyDescent="0.25">
      <c r="B171">
        <v>869</v>
      </c>
      <c r="C171">
        <v>1125.5999999999999</v>
      </c>
      <c r="D171">
        <v>703.81999999999903</v>
      </c>
      <c r="F171">
        <v>869</v>
      </c>
      <c r="G171">
        <v>4.6439999999999898E-2</v>
      </c>
      <c r="I171">
        <v>869</v>
      </c>
      <c r="J171">
        <v>3.7552661297991001E-2</v>
      </c>
      <c r="L171">
        <f t="shared" si="12"/>
        <v>5.5755701438894273E-2</v>
      </c>
      <c r="O171">
        <f t="shared" si="13"/>
        <v>5.1237751020289601E-2</v>
      </c>
      <c r="R171">
        <f t="shared" si="14"/>
        <v>0.2848388605086617</v>
      </c>
      <c r="U171">
        <f t="shared" si="15"/>
        <v>0.19447985213656846</v>
      </c>
      <c r="X171">
        <f t="shared" si="16"/>
        <v>5.3496726229591937E-2</v>
      </c>
      <c r="AA171">
        <f t="shared" si="17"/>
        <v>0.23965935632261509</v>
      </c>
    </row>
    <row r="172" spans="2:27" x14ac:dyDescent="0.25">
      <c r="B172">
        <v>870</v>
      </c>
      <c r="C172">
        <v>1128</v>
      </c>
      <c r="D172">
        <v>705.84</v>
      </c>
      <c r="F172">
        <v>870</v>
      </c>
      <c r="G172">
        <v>4.6960000000000002E-2</v>
      </c>
      <c r="I172">
        <v>870</v>
      </c>
      <c r="J172">
        <v>3.7707403913159201E-2</v>
      </c>
      <c r="L172">
        <f t="shared" si="12"/>
        <v>5.6191522645191214E-2</v>
      </c>
      <c r="O172">
        <f t="shared" si="13"/>
        <v>5.166950180798191E-2</v>
      </c>
      <c r="R172">
        <f t="shared" si="14"/>
        <v>0.28576313194751679</v>
      </c>
      <c r="U172">
        <f t="shared" si="15"/>
        <v>0.19532271520333072</v>
      </c>
      <c r="X172">
        <f t="shared" si="16"/>
        <v>5.3930512226586555E-2</v>
      </c>
      <c r="AA172">
        <f t="shared" si="17"/>
        <v>0.24054292357542378</v>
      </c>
    </row>
    <row r="173" spans="2:27" x14ac:dyDescent="0.25">
      <c r="B173">
        <v>871</v>
      </c>
      <c r="C173">
        <v>1130.4000000000001</v>
      </c>
      <c r="D173">
        <v>707.9</v>
      </c>
      <c r="F173">
        <v>871</v>
      </c>
      <c r="G173">
        <v>4.7479999999999897E-2</v>
      </c>
      <c r="I173">
        <v>871</v>
      </c>
      <c r="J173">
        <v>3.7862146528327402E-2</v>
      </c>
      <c r="L173">
        <f t="shared" si="12"/>
        <v>5.6627343851488002E-2</v>
      </c>
      <c r="O173">
        <f t="shared" si="13"/>
        <v>5.2101681060790328E-2</v>
      </c>
      <c r="R173">
        <f t="shared" si="14"/>
        <v>0.28668740338637178</v>
      </c>
      <c r="U173">
        <f t="shared" si="15"/>
        <v>0.19617414757241822</v>
      </c>
      <c r="X173">
        <f t="shared" si="16"/>
        <v>5.4364512456139165E-2</v>
      </c>
      <c r="AA173">
        <f t="shared" si="17"/>
        <v>0.24143077547939501</v>
      </c>
    </row>
    <row r="174" spans="2:27" x14ac:dyDescent="0.25">
      <c r="B174">
        <v>872</v>
      </c>
      <c r="C174">
        <v>1132.8</v>
      </c>
      <c r="D174">
        <v>709.96</v>
      </c>
      <c r="F174">
        <v>872</v>
      </c>
      <c r="G174">
        <v>4.8000000000000001E-2</v>
      </c>
      <c r="I174">
        <v>872</v>
      </c>
      <c r="J174">
        <v>3.8016889143495602E-2</v>
      </c>
      <c r="L174">
        <f t="shared" si="12"/>
        <v>5.7063165057784943E-2</v>
      </c>
      <c r="O174">
        <f t="shared" si="13"/>
        <v>5.2533860313598899E-2</v>
      </c>
      <c r="R174">
        <f t="shared" si="14"/>
        <v>0.28761167482522682</v>
      </c>
      <c r="U174">
        <f t="shared" si="15"/>
        <v>0.19702557994150591</v>
      </c>
      <c r="X174">
        <f t="shared" si="16"/>
        <v>5.4798512685691921E-2</v>
      </c>
      <c r="AA174">
        <f t="shared" si="17"/>
        <v>0.24231862738336635</v>
      </c>
    </row>
    <row r="175" spans="2:27" x14ac:dyDescent="0.25">
      <c r="B175">
        <v>873</v>
      </c>
      <c r="C175">
        <v>1135.19999999999</v>
      </c>
      <c r="D175">
        <v>712.02</v>
      </c>
      <c r="F175">
        <v>873</v>
      </c>
      <c r="G175">
        <v>4.8520000000000001E-2</v>
      </c>
      <c r="I175">
        <v>873</v>
      </c>
      <c r="J175">
        <v>3.8171631758663803E-2</v>
      </c>
      <c r="L175">
        <f t="shared" si="12"/>
        <v>5.749898626408171E-2</v>
      </c>
      <c r="O175">
        <f t="shared" si="13"/>
        <v>5.29660395664074E-2</v>
      </c>
      <c r="R175">
        <f t="shared" si="14"/>
        <v>0.28853594626407969</v>
      </c>
      <c r="U175">
        <f t="shared" si="15"/>
        <v>0.19787701231059343</v>
      </c>
      <c r="X175">
        <f t="shared" si="16"/>
        <v>5.5232512915244551E-2</v>
      </c>
      <c r="AA175">
        <f t="shared" si="17"/>
        <v>0.24320647928733655</v>
      </c>
    </row>
    <row r="176" spans="2:27" x14ac:dyDescent="0.25">
      <c r="B176">
        <v>874</v>
      </c>
      <c r="C176">
        <v>1137.5999999999999</v>
      </c>
      <c r="D176">
        <v>714.08</v>
      </c>
      <c r="F176">
        <v>874</v>
      </c>
      <c r="G176">
        <v>4.904E-2</v>
      </c>
      <c r="I176">
        <v>874</v>
      </c>
      <c r="J176">
        <v>3.8326374373832003E-2</v>
      </c>
      <c r="L176">
        <f t="shared" si="12"/>
        <v>5.7934807470378678E-2</v>
      </c>
      <c r="O176">
        <f t="shared" si="13"/>
        <v>5.3398218819215887E-2</v>
      </c>
      <c r="R176">
        <f t="shared" si="14"/>
        <v>0.28946021770293678</v>
      </c>
      <c r="U176">
        <f t="shared" si="15"/>
        <v>0.19872844467968104</v>
      </c>
      <c r="X176">
        <f t="shared" si="16"/>
        <v>5.5666513144797286E-2</v>
      </c>
      <c r="AA176">
        <f t="shared" si="17"/>
        <v>0.24409433119130891</v>
      </c>
    </row>
    <row r="177" spans="2:27" x14ac:dyDescent="0.25">
      <c r="B177">
        <v>875</v>
      </c>
      <c r="C177">
        <v>1140.19999999999</v>
      </c>
      <c r="D177">
        <v>716.14</v>
      </c>
      <c r="F177">
        <v>875</v>
      </c>
      <c r="G177">
        <v>4.956E-2</v>
      </c>
      <c r="I177">
        <v>875</v>
      </c>
      <c r="J177">
        <v>3.8481116989000197E-2</v>
      </c>
      <c r="L177">
        <f t="shared" si="12"/>
        <v>5.8372771002256837E-2</v>
      </c>
      <c r="O177">
        <f t="shared" si="13"/>
        <v>5.3830398072024388E-2</v>
      </c>
      <c r="R177">
        <f t="shared" si="14"/>
        <v>0.29042733565341761</v>
      </c>
      <c r="U177">
        <f t="shared" si="15"/>
        <v>0.19957987704876856</v>
      </c>
      <c r="X177">
        <f t="shared" si="16"/>
        <v>5.6101584537140606E-2</v>
      </c>
      <c r="AA177">
        <f t="shared" si="17"/>
        <v>0.24500360635109308</v>
      </c>
    </row>
    <row r="178" spans="2:27" x14ac:dyDescent="0.25">
      <c r="B178">
        <v>876</v>
      </c>
      <c r="C178">
        <v>1142.8</v>
      </c>
      <c r="D178">
        <v>718.2</v>
      </c>
      <c r="F178">
        <v>876</v>
      </c>
      <c r="G178">
        <v>5.008E-2</v>
      </c>
      <c r="I178">
        <v>876</v>
      </c>
      <c r="J178">
        <v>3.8777395552589702E-2</v>
      </c>
      <c r="L178">
        <f t="shared" si="12"/>
        <v>5.8852912246764748E-2</v>
      </c>
      <c r="O178">
        <f t="shared" si="13"/>
        <v>5.4304755037462425E-2</v>
      </c>
      <c r="R178">
        <f t="shared" si="14"/>
        <v>0.29143663131653214</v>
      </c>
      <c r="U178">
        <f t="shared" si="15"/>
        <v>0.20047348713048571</v>
      </c>
      <c r="X178">
        <f t="shared" si="16"/>
        <v>5.6578833642113587E-2</v>
      </c>
      <c r="AA178">
        <f t="shared" si="17"/>
        <v>0.24595505922350894</v>
      </c>
    </row>
    <row r="179" spans="2:27" x14ac:dyDescent="0.25">
      <c r="B179">
        <v>877</v>
      </c>
      <c r="C179">
        <v>1145.5999999999999</v>
      </c>
      <c r="D179">
        <v>720.26</v>
      </c>
      <c r="F179">
        <v>877</v>
      </c>
      <c r="G179">
        <v>5.0599999999999999E-2</v>
      </c>
      <c r="I179">
        <v>877</v>
      </c>
      <c r="J179">
        <v>3.9134793043270902E-2</v>
      </c>
      <c r="L179">
        <f t="shared" si="12"/>
        <v>5.9353409257127288E-2</v>
      </c>
      <c r="O179">
        <f t="shared" si="13"/>
        <v>5.4797325443173797E-2</v>
      </c>
      <c r="R179">
        <f t="shared" si="14"/>
        <v>0.29250698693154581</v>
      </c>
      <c r="U179">
        <f t="shared" si="15"/>
        <v>0.20138531065247611</v>
      </c>
      <c r="X179">
        <f t="shared" si="16"/>
        <v>5.7075367350150549E-2</v>
      </c>
      <c r="AA179">
        <f t="shared" si="17"/>
        <v>0.24694614879201099</v>
      </c>
    </row>
    <row r="180" spans="2:27" x14ac:dyDescent="0.25">
      <c r="B180">
        <v>878</v>
      </c>
      <c r="C180">
        <v>1148.4000000000001</v>
      </c>
      <c r="D180">
        <v>722.32</v>
      </c>
      <c r="F180">
        <v>878</v>
      </c>
      <c r="G180">
        <v>5.1243749999999998E-2</v>
      </c>
      <c r="I180">
        <v>878</v>
      </c>
      <c r="J180">
        <v>3.9492190533952101E-2</v>
      </c>
      <c r="L180">
        <f t="shared" si="12"/>
        <v>5.994053126748982E-2</v>
      </c>
      <c r="O180">
        <f t="shared" si="13"/>
        <v>5.5376520848885169E-2</v>
      </c>
      <c r="R180">
        <f t="shared" si="14"/>
        <v>0.2936639675465596</v>
      </c>
      <c r="U180">
        <f t="shared" si="15"/>
        <v>0.20238375917446655</v>
      </c>
      <c r="X180">
        <f t="shared" si="16"/>
        <v>5.7658526058187491E-2</v>
      </c>
      <c r="AA180">
        <f t="shared" si="17"/>
        <v>0.24802386336051307</v>
      </c>
    </row>
    <row r="181" spans="2:27" x14ac:dyDescent="0.25">
      <c r="B181">
        <v>879</v>
      </c>
      <c r="C181">
        <v>1151.2</v>
      </c>
      <c r="D181">
        <v>724.38</v>
      </c>
      <c r="F181">
        <v>879</v>
      </c>
      <c r="G181">
        <v>5.1887500000000003E-2</v>
      </c>
      <c r="I181">
        <v>879</v>
      </c>
      <c r="J181">
        <v>3.9849588024633301E-2</v>
      </c>
      <c r="L181">
        <f t="shared" si="12"/>
        <v>6.0527653277852353E-2</v>
      </c>
      <c r="O181">
        <f t="shared" si="13"/>
        <v>5.5955716254596541E-2</v>
      </c>
      <c r="R181">
        <f t="shared" si="14"/>
        <v>0.29482094816157328</v>
      </c>
      <c r="U181">
        <f t="shared" si="15"/>
        <v>0.20338220769645698</v>
      </c>
      <c r="X181">
        <f t="shared" si="16"/>
        <v>5.8241684766224447E-2</v>
      </c>
      <c r="AA181">
        <f t="shared" si="17"/>
        <v>0.24910157792901511</v>
      </c>
    </row>
    <row r="182" spans="2:27" x14ac:dyDescent="0.25">
      <c r="B182">
        <v>880</v>
      </c>
      <c r="C182">
        <v>1154</v>
      </c>
      <c r="D182">
        <v>726.44</v>
      </c>
      <c r="F182">
        <v>880</v>
      </c>
      <c r="G182">
        <v>5.2531250000000002E-2</v>
      </c>
      <c r="I182">
        <v>880</v>
      </c>
      <c r="J182">
        <v>4.0206985515314597E-2</v>
      </c>
      <c r="L182">
        <f t="shared" si="12"/>
        <v>6.1114775288214906E-2</v>
      </c>
      <c r="O182">
        <f t="shared" si="13"/>
        <v>5.653491166030794E-2</v>
      </c>
      <c r="R182">
        <f t="shared" si="14"/>
        <v>0.29597792877658696</v>
      </c>
      <c r="U182">
        <f t="shared" si="15"/>
        <v>0.2043806562184475</v>
      </c>
      <c r="X182">
        <f t="shared" si="16"/>
        <v>5.8824843474261423E-2</v>
      </c>
      <c r="AA182">
        <f t="shared" si="17"/>
        <v>0.25017929249751719</v>
      </c>
    </row>
    <row r="183" spans="2:27" x14ac:dyDescent="0.25">
      <c r="B183">
        <v>881</v>
      </c>
      <c r="C183">
        <v>1156.8</v>
      </c>
      <c r="D183">
        <v>728.14</v>
      </c>
      <c r="F183">
        <v>881</v>
      </c>
      <c r="G183">
        <v>5.3175E-2</v>
      </c>
      <c r="I183">
        <v>881</v>
      </c>
      <c r="J183">
        <v>4.0564383005995797E-2</v>
      </c>
      <c r="L183">
        <f t="shared" si="12"/>
        <v>6.1701897298577446E-2</v>
      </c>
      <c r="O183">
        <f t="shared" si="13"/>
        <v>5.7110250879972797E-2</v>
      </c>
      <c r="R183">
        <f t="shared" si="14"/>
        <v>0.2971349093916007</v>
      </c>
      <c r="U183">
        <f t="shared" si="15"/>
        <v>0.20530198101950767</v>
      </c>
      <c r="X183">
        <f t="shared" si="16"/>
        <v>5.9406074089275118E-2</v>
      </c>
      <c r="AA183">
        <f t="shared" si="17"/>
        <v>0.2512184452055542</v>
      </c>
    </row>
    <row r="184" spans="2:27" x14ac:dyDescent="0.25">
      <c r="B184">
        <v>882</v>
      </c>
      <c r="C184">
        <v>1159.5999999999999</v>
      </c>
      <c r="D184">
        <v>729.84</v>
      </c>
      <c r="F184">
        <v>882</v>
      </c>
      <c r="G184">
        <v>5.3818749999999999E-2</v>
      </c>
      <c r="I184">
        <v>882</v>
      </c>
      <c r="J184">
        <v>4.0921780496677003E-2</v>
      </c>
      <c r="L184">
        <f t="shared" si="12"/>
        <v>6.2289019308939972E-2</v>
      </c>
      <c r="O184">
        <f t="shared" si="13"/>
        <v>5.7685590099637647E-2</v>
      </c>
      <c r="R184">
        <f t="shared" si="14"/>
        <v>0.29829189000661438</v>
      </c>
      <c r="U184">
        <f t="shared" si="15"/>
        <v>0.20622330582056791</v>
      </c>
      <c r="X184">
        <f t="shared" si="16"/>
        <v>5.9987304704288813E-2</v>
      </c>
      <c r="AA184">
        <f t="shared" si="17"/>
        <v>0.25225759791359115</v>
      </c>
    </row>
    <row r="185" spans="2:27" x14ac:dyDescent="0.25">
      <c r="B185">
        <v>883</v>
      </c>
      <c r="C185">
        <v>1162.4000000000001</v>
      </c>
      <c r="D185">
        <v>731.52</v>
      </c>
      <c r="F185">
        <v>883</v>
      </c>
      <c r="G185">
        <v>5.4462499999999997E-2</v>
      </c>
      <c r="I185">
        <v>883</v>
      </c>
      <c r="J185">
        <v>4.1279177987358202E-2</v>
      </c>
      <c r="L185">
        <f t="shared" si="12"/>
        <v>6.2876141319302511E-2</v>
      </c>
      <c r="O185">
        <f t="shared" si="13"/>
        <v>5.8260715086744373E-2</v>
      </c>
      <c r="R185">
        <f t="shared" si="14"/>
        <v>0.29944887062162812</v>
      </c>
      <c r="U185">
        <f t="shared" si="15"/>
        <v>0.20714034597046532</v>
      </c>
      <c r="X185">
        <f t="shared" si="16"/>
        <v>6.0568428203023446E-2</v>
      </c>
      <c r="AA185">
        <f t="shared" si="17"/>
        <v>0.25329460829604672</v>
      </c>
    </row>
    <row r="186" spans="2:27" x14ac:dyDescent="0.25">
      <c r="B186">
        <v>884</v>
      </c>
      <c r="C186">
        <v>1165.2</v>
      </c>
      <c r="D186">
        <v>733.2</v>
      </c>
      <c r="F186">
        <v>884</v>
      </c>
      <c r="G186">
        <v>5.5106250000000002E-2</v>
      </c>
      <c r="I186">
        <v>884</v>
      </c>
      <c r="J186">
        <v>4.1636575478039402E-2</v>
      </c>
      <c r="L186">
        <f t="shared" si="12"/>
        <v>6.3463263329665037E-2</v>
      </c>
      <c r="O186">
        <f t="shared" si="13"/>
        <v>5.8835840073851092E-2</v>
      </c>
      <c r="R186">
        <f t="shared" si="14"/>
        <v>0.3006058512366418</v>
      </c>
      <c r="U186">
        <f t="shared" si="15"/>
        <v>0.20805738612036273</v>
      </c>
      <c r="X186">
        <f t="shared" si="16"/>
        <v>6.1149551701758072E-2</v>
      </c>
      <c r="AA186">
        <f t="shared" si="17"/>
        <v>0.25433161867850224</v>
      </c>
    </row>
    <row r="187" spans="2:27" x14ac:dyDescent="0.25">
      <c r="B187">
        <v>885</v>
      </c>
      <c r="C187">
        <v>1167.5999999999999</v>
      </c>
      <c r="D187">
        <v>734.9</v>
      </c>
      <c r="F187">
        <v>885</v>
      </c>
      <c r="G187">
        <v>5.5750000000000001E-2</v>
      </c>
      <c r="I187">
        <v>885</v>
      </c>
      <c r="J187">
        <v>4.1993972968720698E-2</v>
      </c>
      <c r="L187">
        <f t="shared" si="12"/>
        <v>6.4046100688864807E-2</v>
      </c>
      <c r="O187">
        <f t="shared" si="13"/>
        <v>5.941117929351597E-2</v>
      </c>
      <c r="R187">
        <f t="shared" si="14"/>
        <v>0.30167713882839969</v>
      </c>
      <c r="U187">
        <f t="shared" si="15"/>
        <v>0.20897871092142295</v>
      </c>
      <c r="X187">
        <f t="shared" si="16"/>
        <v>6.1728639991190395E-2</v>
      </c>
      <c r="AA187">
        <f t="shared" si="17"/>
        <v>0.25532792487491129</v>
      </c>
    </row>
    <row r="188" spans="2:27" x14ac:dyDescent="0.25">
      <c r="B188">
        <v>886</v>
      </c>
      <c r="C188">
        <v>1170</v>
      </c>
      <c r="D188">
        <v>736.6</v>
      </c>
      <c r="F188">
        <v>886</v>
      </c>
      <c r="G188">
        <v>5.6393749999999999E-2</v>
      </c>
      <c r="I188">
        <v>886</v>
      </c>
      <c r="J188">
        <v>4.2351370459401898E-2</v>
      </c>
      <c r="L188">
        <f t="shared" si="12"/>
        <v>6.4628938048064563E-2</v>
      </c>
      <c r="O188">
        <f t="shared" si="13"/>
        <v>5.9986518513180841E-2</v>
      </c>
      <c r="R188">
        <f t="shared" si="14"/>
        <v>0.30274842642015759</v>
      </c>
      <c r="U188">
        <f t="shared" si="15"/>
        <v>0.20990003572248317</v>
      </c>
      <c r="X188">
        <f t="shared" si="16"/>
        <v>6.2307728280622698E-2</v>
      </c>
      <c r="AA188">
        <f t="shared" si="17"/>
        <v>0.25632423107132035</v>
      </c>
    </row>
    <row r="189" spans="2:27" x14ac:dyDescent="0.25">
      <c r="B189">
        <v>887</v>
      </c>
      <c r="C189">
        <v>1172</v>
      </c>
      <c r="D189">
        <v>738.28</v>
      </c>
      <c r="F189">
        <v>887</v>
      </c>
      <c r="G189">
        <v>5.7037499999999998E-2</v>
      </c>
      <c r="I189">
        <v>887</v>
      </c>
      <c r="J189">
        <v>4.2708767950083097E-2</v>
      </c>
      <c r="L189">
        <f t="shared" si="12"/>
        <v>6.5207490756101494E-2</v>
      </c>
      <c r="O189">
        <f t="shared" si="13"/>
        <v>6.0561643500287553E-2</v>
      </c>
      <c r="R189">
        <f t="shared" si="14"/>
        <v>0.30373402098865965</v>
      </c>
      <c r="U189">
        <f t="shared" si="15"/>
        <v>0.21081707587238055</v>
      </c>
      <c r="X189">
        <f t="shared" si="16"/>
        <v>6.2884567128194527E-2</v>
      </c>
      <c r="AA189">
        <f t="shared" si="17"/>
        <v>0.25727554843052014</v>
      </c>
    </row>
    <row r="190" spans="2:27" x14ac:dyDescent="0.25">
      <c r="B190">
        <v>888</v>
      </c>
      <c r="C190">
        <v>1174</v>
      </c>
      <c r="D190">
        <v>739.96</v>
      </c>
      <c r="F190">
        <v>888</v>
      </c>
      <c r="G190">
        <v>5.7681250000000003E-2</v>
      </c>
      <c r="I190">
        <v>888</v>
      </c>
      <c r="J190">
        <v>4.3066165440764297E-2</v>
      </c>
      <c r="L190">
        <f t="shared" si="12"/>
        <v>6.5786043464138466E-2</v>
      </c>
      <c r="O190">
        <f t="shared" si="13"/>
        <v>6.1136768487394272E-2</v>
      </c>
      <c r="R190">
        <f t="shared" si="14"/>
        <v>0.3047196155571617</v>
      </c>
      <c r="U190">
        <f t="shared" si="15"/>
        <v>0.21173411602227801</v>
      </c>
      <c r="X190">
        <f t="shared" si="16"/>
        <v>6.3461405975766369E-2</v>
      </c>
      <c r="AA190">
        <f t="shared" si="17"/>
        <v>0.25822686578971987</v>
      </c>
    </row>
    <row r="191" spans="2:27" x14ac:dyDescent="0.25">
      <c r="B191">
        <v>889</v>
      </c>
      <c r="C191">
        <v>1176</v>
      </c>
      <c r="D191">
        <v>741.78</v>
      </c>
      <c r="F191">
        <v>889</v>
      </c>
      <c r="G191">
        <v>5.8325000000000002E-2</v>
      </c>
      <c r="I191">
        <v>889</v>
      </c>
      <c r="J191">
        <v>4.3599440077193498E-2</v>
      </c>
      <c r="L191">
        <f t="shared" si="12"/>
        <v>6.6417007561608316E-2</v>
      </c>
      <c r="O191">
        <f t="shared" si="13"/>
        <v>6.1765804491840867E-2</v>
      </c>
      <c r="R191">
        <f t="shared" si="14"/>
        <v>0.30575762151509667</v>
      </c>
      <c r="U191">
        <f t="shared" si="15"/>
        <v>0.21273356011974784</v>
      </c>
      <c r="X191">
        <f t="shared" si="16"/>
        <v>6.4091406026724584E-2</v>
      </c>
      <c r="AA191">
        <f t="shared" si="17"/>
        <v>0.25924559081742227</v>
      </c>
    </row>
    <row r="192" spans="2:27" x14ac:dyDescent="0.25">
      <c r="B192">
        <v>890</v>
      </c>
      <c r="C192">
        <v>1178</v>
      </c>
      <c r="D192">
        <v>743.6</v>
      </c>
      <c r="F192">
        <v>890</v>
      </c>
      <c r="G192">
        <v>5.896875E-2</v>
      </c>
      <c r="I192">
        <v>890</v>
      </c>
      <c r="J192">
        <v>4.4318408807791303E-2</v>
      </c>
      <c r="L192">
        <f t="shared" si="12"/>
        <v>6.710330849914041E-2</v>
      </c>
      <c r="O192">
        <f t="shared" si="13"/>
        <v>6.2450177336349721E-2</v>
      </c>
      <c r="R192">
        <f t="shared" si="14"/>
        <v>0.30685096431309389</v>
      </c>
      <c r="U192">
        <f t="shared" si="15"/>
        <v>0.21378834105727995</v>
      </c>
      <c r="X192">
        <f t="shared" si="16"/>
        <v>6.4776742917745059E-2</v>
      </c>
      <c r="AA192">
        <f t="shared" si="17"/>
        <v>0.26031965268518692</v>
      </c>
    </row>
    <row r="193" spans="2:27" x14ac:dyDescent="0.25">
      <c r="B193">
        <v>891</v>
      </c>
      <c r="C193">
        <v>1180</v>
      </c>
      <c r="D193">
        <v>745.42</v>
      </c>
      <c r="F193">
        <v>891</v>
      </c>
      <c r="G193">
        <v>5.9612499999999999E-2</v>
      </c>
      <c r="I193">
        <v>891</v>
      </c>
      <c r="J193">
        <v>4.5037377538389198E-2</v>
      </c>
      <c r="L193">
        <f t="shared" si="12"/>
        <v>6.7789609436672532E-2</v>
      </c>
      <c r="O193">
        <f t="shared" si="13"/>
        <v>6.313455018085859E-2</v>
      </c>
      <c r="R193">
        <f t="shared" si="14"/>
        <v>0.30794430711109116</v>
      </c>
      <c r="U193">
        <f t="shared" si="15"/>
        <v>0.21484312199481201</v>
      </c>
      <c r="X193">
        <f t="shared" si="16"/>
        <v>6.5462079808765561E-2</v>
      </c>
      <c r="AA193">
        <f t="shared" si="17"/>
        <v>0.26139371455295163</v>
      </c>
    </row>
    <row r="194" spans="2:27" x14ac:dyDescent="0.25">
      <c r="B194">
        <v>892</v>
      </c>
      <c r="C194">
        <v>1182</v>
      </c>
      <c r="D194">
        <v>747.24</v>
      </c>
      <c r="F194">
        <v>892</v>
      </c>
      <c r="G194">
        <v>6.0256249999999997E-2</v>
      </c>
      <c r="I194">
        <v>892</v>
      </c>
      <c r="J194">
        <v>4.5756346268987003E-2</v>
      </c>
      <c r="L194">
        <f t="shared" si="12"/>
        <v>6.847591037420464E-2</v>
      </c>
      <c r="O194">
        <f t="shared" si="13"/>
        <v>6.381892302536743E-2</v>
      </c>
      <c r="R194">
        <f t="shared" si="14"/>
        <v>0.30903764990908839</v>
      </c>
      <c r="U194">
        <f t="shared" si="15"/>
        <v>0.21589790293234418</v>
      </c>
      <c r="X194">
        <f t="shared" si="16"/>
        <v>6.6147416699786035E-2</v>
      </c>
      <c r="AA194">
        <f t="shared" si="17"/>
        <v>0.26246777642071628</v>
      </c>
    </row>
    <row r="195" spans="2:27" x14ac:dyDescent="0.25">
      <c r="B195">
        <v>893</v>
      </c>
      <c r="C195">
        <v>1184</v>
      </c>
      <c r="D195">
        <v>749.06</v>
      </c>
      <c r="F195">
        <v>893</v>
      </c>
      <c r="G195">
        <v>6.0900000000000003E-2</v>
      </c>
      <c r="I195">
        <v>893</v>
      </c>
      <c r="J195">
        <v>4.6475314999584898E-2</v>
      </c>
      <c r="L195">
        <f t="shared" ref="L195:L201" si="18">(2.303*0.002*150*$C195/64500) + (0.7*$G195) + ((1-0.002-0.7)*$J195)</f>
        <v>6.9162211311736763E-2</v>
      </c>
      <c r="O195">
        <f t="shared" ref="O195:O201" si="19">(2.303*0.002*150*$D195/64500) + (0.7*$G195) + ((1-0.002-0.7)*$J195)</f>
        <v>6.4503295869876298E-2</v>
      </c>
      <c r="R195">
        <f t="shared" ref="R195:R201" si="20">(2.303*0.04*150*$C195/64500) + (0.7*$G195) + ((1-0.002-0.7)*$J195)</f>
        <v>0.31013099270708561</v>
      </c>
      <c r="U195">
        <f t="shared" ref="U195:U201" si="21">(2.303*0.04*150*$D195/64500) + (0.7*$G195) + ((1-0.002-0.7)*$J195)</f>
        <v>0.21695268386987629</v>
      </c>
      <c r="X195">
        <f t="shared" ref="X195:X201" si="22">(2.303*0.002*150*(($C195*0.5+$D195*0.5)/64500)+(0.7*$G195)+((1-0.002-0.7)*$J195))</f>
        <v>6.6832753590806537E-2</v>
      </c>
      <c r="AA195">
        <f t="shared" ref="AA195:AA201" si="23">(2.303*0.04*150*(($C195*0.5+$D195*0.5)/64500)+(0.7*$G195)+((1-0.002-0.7)*$J195))</f>
        <v>0.26354183828848093</v>
      </c>
    </row>
    <row r="196" spans="2:27" x14ac:dyDescent="0.25">
      <c r="B196">
        <v>894</v>
      </c>
      <c r="C196">
        <v>1186</v>
      </c>
      <c r="D196">
        <v>750.88</v>
      </c>
      <c r="F196">
        <v>894</v>
      </c>
      <c r="G196">
        <v>6.1781250000000003E-2</v>
      </c>
      <c r="I196">
        <v>894</v>
      </c>
      <c r="J196">
        <v>4.7194283730182703E-2</v>
      </c>
      <c r="L196">
        <f t="shared" si="18"/>
        <v>7.0014762249268864E-2</v>
      </c>
      <c r="O196">
        <f t="shared" si="19"/>
        <v>6.5353918714385145E-2</v>
      </c>
      <c r="R196">
        <f>(2.303*0.04*150*$C196/64500) + (0.7*$G196) + ((1-0.002-0.7)*$J196)</f>
        <v>0.31139058550508286</v>
      </c>
      <c r="U196">
        <f t="shared" si="21"/>
        <v>0.21817371480740841</v>
      </c>
      <c r="X196">
        <f t="shared" si="22"/>
        <v>6.7684340481827004E-2</v>
      </c>
      <c r="AA196">
        <f t="shared" si="23"/>
        <v>0.26478215015624562</v>
      </c>
    </row>
    <row r="197" spans="2:27" x14ac:dyDescent="0.25">
      <c r="B197">
        <v>895</v>
      </c>
      <c r="C197">
        <v>1188</v>
      </c>
      <c r="D197">
        <v>752.7</v>
      </c>
      <c r="F197">
        <v>895</v>
      </c>
      <c r="G197">
        <v>6.2662499999999996E-2</v>
      </c>
      <c r="I197">
        <v>895</v>
      </c>
      <c r="J197">
        <v>4.7913252460780598E-2</v>
      </c>
      <c r="L197">
        <f t="shared" si="18"/>
        <v>7.0867313186800979E-2</v>
      </c>
      <c r="O197">
        <f t="shared" si="19"/>
        <v>6.6204541558894006E-2</v>
      </c>
      <c r="R197">
        <f t="shared" si="20"/>
        <v>0.31265017830308001</v>
      </c>
      <c r="U197">
        <f t="shared" si="21"/>
        <v>0.2193947457449405</v>
      </c>
      <c r="X197">
        <f t="shared" si="22"/>
        <v>6.8535927372847499E-2</v>
      </c>
      <c r="AA197">
        <f t="shared" si="23"/>
        <v>0.26602246202401031</v>
      </c>
    </row>
    <row r="198" spans="2:27" x14ac:dyDescent="0.25">
      <c r="B198">
        <v>896</v>
      </c>
      <c r="C198">
        <v>1190</v>
      </c>
      <c r="D198">
        <v>754.52</v>
      </c>
      <c r="F198">
        <v>896</v>
      </c>
      <c r="G198">
        <v>6.3543749999999996E-2</v>
      </c>
      <c r="I198">
        <v>896</v>
      </c>
      <c r="J198">
        <v>4.8675328210870603E-2</v>
      </c>
      <c r="L198">
        <f t="shared" si="18"/>
        <v>7.173271001614176E-2</v>
      </c>
      <c r="O198">
        <f t="shared" si="19"/>
        <v>6.7068010295211533E-2</v>
      </c>
      <c r="R198">
        <f t="shared" si="20"/>
        <v>0.31392261699288593</v>
      </c>
      <c r="U198">
        <f t="shared" si="21"/>
        <v>0.22062862257428129</v>
      </c>
      <c r="X198">
        <f t="shared" si="22"/>
        <v>6.9400360155676646E-2</v>
      </c>
      <c r="AA198">
        <f t="shared" si="23"/>
        <v>0.26727561978358355</v>
      </c>
    </row>
    <row r="199" spans="2:27" x14ac:dyDescent="0.25">
      <c r="B199">
        <v>897</v>
      </c>
      <c r="C199">
        <v>1192</v>
      </c>
      <c r="D199">
        <v>756.33999999999901</v>
      </c>
      <c r="F199">
        <v>897</v>
      </c>
      <c r="G199">
        <v>6.4424999999999996E-2</v>
      </c>
      <c r="I199">
        <v>897</v>
      </c>
      <c r="J199">
        <v>4.9772905605470902E-2</v>
      </c>
      <c r="L199">
        <f t="shared" si="18"/>
        <v>7.2698086335546599E-2</v>
      </c>
      <c r="O199">
        <f t="shared" si="19"/>
        <v>6.8031458521593105E-2</v>
      </c>
      <c r="R199">
        <f t="shared" si="20"/>
        <v>0.31529503517275592</v>
      </c>
      <c r="U199">
        <f t="shared" si="21"/>
        <v>0.22196247889368589</v>
      </c>
      <c r="X199">
        <f t="shared" si="22"/>
        <v>7.0364772428569852E-2</v>
      </c>
      <c r="AA199">
        <f t="shared" si="23"/>
        <v>0.26862875703322092</v>
      </c>
    </row>
    <row r="200" spans="2:27" x14ac:dyDescent="0.25">
      <c r="B200">
        <v>898</v>
      </c>
      <c r="C200">
        <v>1194</v>
      </c>
      <c r="D200">
        <v>758.16</v>
      </c>
      <c r="F200">
        <v>898</v>
      </c>
      <c r="G200">
        <v>6.5306249999999996E-2</v>
      </c>
      <c r="I200">
        <v>898</v>
      </c>
      <c r="J200">
        <v>5.0870483000071201E-2</v>
      </c>
      <c r="L200">
        <f t="shared" si="18"/>
        <v>7.3663462654951453E-2</v>
      </c>
      <c r="O200">
        <f t="shared" si="19"/>
        <v>6.8994906747974705E-2</v>
      </c>
      <c r="R200">
        <f t="shared" si="20"/>
        <v>0.31666745335262581</v>
      </c>
      <c r="U200">
        <f t="shared" si="21"/>
        <v>0.22329633521309095</v>
      </c>
      <c r="X200">
        <f t="shared" si="22"/>
        <v>7.1329184701463072E-2</v>
      </c>
      <c r="AA200">
        <f t="shared" si="23"/>
        <v>0.2699818942828584</v>
      </c>
    </row>
    <row r="201" spans="2:27" x14ac:dyDescent="0.25">
      <c r="B201">
        <v>899</v>
      </c>
      <c r="C201">
        <v>1196</v>
      </c>
      <c r="D201">
        <v>760</v>
      </c>
      <c r="F201">
        <v>899</v>
      </c>
      <c r="G201">
        <v>6.6187499999999996E-2</v>
      </c>
      <c r="I201">
        <v>899</v>
      </c>
      <c r="J201">
        <v>5.19680603946715E-2</v>
      </c>
      <c r="L201">
        <f t="shared" si="18"/>
        <v>7.4628838974356293E-2</v>
      </c>
      <c r="O201">
        <f t="shared" si="19"/>
        <v>6.9958569206914428E-2</v>
      </c>
      <c r="R201">
        <f t="shared" si="20"/>
        <v>0.31803987153249585</v>
      </c>
      <c r="U201">
        <f t="shared" si="21"/>
        <v>0.22463447618365862</v>
      </c>
      <c r="X201">
        <f t="shared" si="22"/>
        <v>7.2293704090635361E-2</v>
      </c>
      <c r="AA201">
        <f t="shared" si="23"/>
        <v>0.27133717385807721</v>
      </c>
    </row>
  </sheetData>
  <autoFilter ref="X2:X201" xr:uid="{5F43EA26-AA18-4936-9821-AC935C894696}"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5BA4-1974-427E-B998-338FF3EC35F2}">
  <dimension ref="A1:AA201"/>
  <sheetViews>
    <sheetView topLeftCell="J1" zoomScale="115" zoomScaleNormal="115" workbookViewId="0">
      <selection activeCell="R4" sqref="R4"/>
    </sheetView>
  </sheetViews>
  <sheetFormatPr defaultRowHeight="16.5" x14ac:dyDescent="0.25"/>
  <cols>
    <col min="10" max="10" width="9" style="1"/>
  </cols>
  <sheetData>
    <row r="1" spans="1:27" ht="19.5" x14ac:dyDescent="0.25">
      <c r="A1" s="2"/>
      <c r="B1" t="s">
        <v>10</v>
      </c>
      <c r="C1" t="s">
        <v>12</v>
      </c>
      <c r="D1" t="s">
        <v>13</v>
      </c>
      <c r="F1" t="s">
        <v>10</v>
      </c>
      <c r="G1" t="s">
        <v>11</v>
      </c>
      <c r="I1" t="s">
        <v>10</v>
      </c>
      <c r="J1" s="1" t="s">
        <v>6</v>
      </c>
      <c r="L1" t="s">
        <v>15</v>
      </c>
      <c r="O1" t="s">
        <v>22</v>
      </c>
      <c r="R1" t="s">
        <v>21</v>
      </c>
      <c r="U1" t="s">
        <v>23</v>
      </c>
      <c r="X1" t="s">
        <v>19</v>
      </c>
      <c r="AA1" t="s">
        <v>20</v>
      </c>
    </row>
    <row r="2" spans="1:27" x14ac:dyDescent="0.25">
      <c r="A2" s="2">
        <v>700</v>
      </c>
      <c r="B2">
        <v>700</v>
      </c>
      <c r="C2">
        <v>290</v>
      </c>
      <c r="D2">
        <v>1794.28</v>
      </c>
      <c r="F2">
        <v>700</v>
      </c>
      <c r="G2">
        <v>6.5666666666666599E-3</v>
      </c>
      <c r="I2">
        <v>700</v>
      </c>
      <c r="J2" s="1">
        <v>0.32300000000000001</v>
      </c>
      <c r="L2">
        <f>(2.303*0.002*150*$C2/64500) + (0.1*$G2) + ((1-0.002-0.1)*$J2)</f>
        <v>0.29381703875968995</v>
      </c>
      <c r="O2">
        <f>(2.303*0.002*150*$D2/64500) + (0.1*$G2) + ((1-0.002-0.1)*$J2)</f>
        <v>0.30993032638759693</v>
      </c>
      <c r="R2">
        <f>(2.303*0.04*150*$C2/64500) + (0.1*$G2) + ((1-0.002-0.1)*$J2)</f>
        <v>0.35283810852713182</v>
      </c>
      <c r="U2">
        <f>(2.303*0.04*150*$D2/64500) + (0.1*$G2) + ((1-0.002-0.1)*$J2)</f>
        <v>0.67510386108527132</v>
      </c>
      <c r="X2">
        <f>(2.303*0.002*150*(($C2*0.5+$D2*0.5)/64500)+(0.1*$G2)+((1-0.002-0.1)*$J2))</f>
        <v>0.30187368257364344</v>
      </c>
      <c r="AA2">
        <f>(2.303*0.04*150*(($C2*0.5+$D2*0.5)/64500)+(0.1*$G2)+((1-0.002-0.1)*$J2))</f>
        <v>0.51397098480620151</v>
      </c>
    </row>
    <row r="3" spans="1:27" x14ac:dyDescent="0.25">
      <c r="A3" s="2">
        <v>702</v>
      </c>
      <c r="B3">
        <v>701</v>
      </c>
      <c r="C3">
        <v>292</v>
      </c>
      <c r="D3">
        <v>1767.6399999999901</v>
      </c>
      <c r="F3">
        <v>701</v>
      </c>
      <c r="G3">
        <v>6.7333333333333299E-3</v>
      </c>
      <c r="I3">
        <v>701</v>
      </c>
      <c r="J3" s="1">
        <v>0.32</v>
      </c>
      <c r="L3">
        <f t="shared" ref="L3:L66" si="0">(2.303*0.002*150*$C3/64500) + (0.1*$G3) + ((1-0.002-0.1)*$J3)</f>
        <v>0.29116112868217053</v>
      </c>
      <c r="O3">
        <f t="shared" ref="O3:O66" si="1">(2.303*0.002*150*$D3/64500) + (0.1*$G3) + ((1-0.002-0.1)*$J3)</f>
        <v>0.30696763528682158</v>
      </c>
      <c r="R3">
        <f t="shared" ref="R3:R66" si="2">(2.303*0.04*150*$C3/64500) + (0.1*$G3) + ((1-0.002-0.1)*$J3)</f>
        <v>0.35058924031007754</v>
      </c>
      <c r="U3">
        <f t="shared" ref="U3:U66" si="3">(2.303*0.04*150*$D3/64500) + (0.1*$G3) + ((1-0.002-0.1)*$J3)</f>
        <v>0.66671937240309864</v>
      </c>
      <c r="X3">
        <f t="shared" ref="X3:X66" si="4">(2.303*0.002*150*(($C3*0.5+$D3*0.5)/64500)+(0.1*$G3)+((1-0.002-0.1)*$J3))</f>
        <v>0.29906438198449609</v>
      </c>
      <c r="AA3">
        <f t="shared" ref="AA3:AA66" si="5">(2.303*0.04*150*(($C3*0.5+$D3*0.5)/64500)+(0.1*$G3)+((1-0.002-0.1)*$J3))</f>
        <v>0.50865430635658815</v>
      </c>
    </row>
    <row r="4" spans="1:27" x14ac:dyDescent="0.25">
      <c r="A4" s="2">
        <v>704</v>
      </c>
      <c r="B4">
        <v>702</v>
      </c>
      <c r="C4">
        <v>294</v>
      </c>
      <c r="D4">
        <v>1741</v>
      </c>
      <c r="F4">
        <v>702</v>
      </c>
      <c r="G4">
        <v>6.8999999999999999E-3</v>
      </c>
      <c r="I4">
        <v>702</v>
      </c>
      <c r="J4" s="1">
        <v>0.31900000000000001</v>
      </c>
      <c r="L4">
        <f t="shared" si="0"/>
        <v>0.29030121860465113</v>
      </c>
      <c r="O4">
        <f t="shared" si="1"/>
        <v>0.30580094418604653</v>
      </c>
      <c r="R4">
        <f t="shared" si="2"/>
        <v>0.35013637209302323</v>
      </c>
      <c r="U4">
        <f t="shared" si="3"/>
        <v>0.66013088372093032</v>
      </c>
      <c r="X4">
        <f t="shared" si="4"/>
        <v>0.2980510813953488</v>
      </c>
      <c r="AA4">
        <f t="shared" si="5"/>
        <v>0.50513362790697669</v>
      </c>
    </row>
    <row r="5" spans="1:27" x14ac:dyDescent="0.25">
      <c r="A5" s="2">
        <v>706</v>
      </c>
      <c r="B5">
        <v>703</v>
      </c>
      <c r="C5">
        <v>296</v>
      </c>
      <c r="D5">
        <v>1714.38</v>
      </c>
      <c r="F5">
        <v>703</v>
      </c>
      <c r="G5">
        <v>7.1416666666666599E-3</v>
      </c>
      <c r="I5">
        <v>703</v>
      </c>
      <c r="J5" s="1">
        <v>0.32200000000000001</v>
      </c>
      <c r="L5">
        <f t="shared" si="0"/>
        <v>0.29304080852713182</v>
      </c>
      <c r="O5">
        <f t="shared" si="1"/>
        <v>0.30823396731782948</v>
      </c>
      <c r="R5">
        <f t="shared" si="2"/>
        <v>0.353283003875969</v>
      </c>
      <c r="U5">
        <f t="shared" si="3"/>
        <v>0.6571461796899225</v>
      </c>
      <c r="X5">
        <f t="shared" si="4"/>
        <v>0.30063738792248063</v>
      </c>
      <c r="AA5">
        <f t="shared" si="5"/>
        <v>0.50521459178294581</v>
      </c>
    </row>
    <row r="6" spans="1:27" x14ac:dyDescent="0.25">
      <c r="A6" s="2">
        <v>708</v>
      </c>
      <c r="B6">
        <v>704</v>
      </c>
      <c r="C6">
        <v>298</v>
      </c>
      <c r="D6">
        <v>1687.76</v>
      </c>
      <c r="F6">
        <v>704</v>
      </c>
      <c r="G6">
        <v>7.3833333333333303E-3</v>
      </c>
      <c r="I6">
        <v>704</v>
      </c>
      <c r="J6" s="1">
        <v>0.32600000000000001</v>
      </c>
      <c r="L6">
        <f t="shared" si="0"/>
        <v>0.29667839844961241</v>
      </c>
      <c r="O6">
        <f t="shared" si="1"/>
        <v>0.31156499044961239</v>
      </c>
      <c r="R6">
        <f t="shared" si="2"/>
        <v>0.35732763565891473</v>
      </c>
      <c r="U6">
        <f t="shared" si="3"/>
        <v>0.65505947565891476</v>
      </c>
      <c r="X6">
        <f t="shared" si="4"/>
        <v>0.3041216944496124</v>
      </c>
      <c r="AA6">
        <f t="shared" si="5"/>
        <v>0.50619355565891477</v>
      </c>
    </row>
    <row r="7" spans="1:27" x14ac:dyDescent="0.25">
      <c r="A7" s="2">
        <v>710</v>
      </c>
      <c r="B7">
        <v>705</v>
      </c>
      <c r="C7">
        <v>300.39999999999998</v>
      </c>
      <c r="D7">
        <v>1661.12</v>
      </c>
      <c r="F7">
        <v>705</v>
      </c>
      <c r="G7">
        <v>7.6249999999999998E-3</v>
      </c>
      <c r="I7">
        <v>705</v>
      </c>
      <c r="J7" s="1">
        <v>0.32300000000000001</v>
      </c>
      <c r="L7">
        <f t="shared" si="0"/>
        <v>0.29403427302325585</v>
      </c>
      <c r="O7">
        <f t="shared" si="1"/>
        <v>0.30860979934883725</v>
      </c>
      <c r="R7">
        <f t="shared" si="2"/>
        <v>0.35517196046511629</v>
      </c>
      <c r="U7">
        <f t="shared" si="3"/>
        <v>0.64668248697674424</v>
      </c>
      <c r="X7">
        <f t="shared" si="4"/>
        <v>0.30132203618604653</v>
      </c>
      <c r="AA7">
        <f t="shared" si="5"/>
        <v>0.50092722372093024</v>
      </c>
    </row>
    <row r="8" spans="1:27" x14ac:dyDescent="0.25">
      <c r="A8" s="2">
        <v>712</v>
      </c>
      <c r="B8">
        <v>706</v>
      </c>
      <c r="C8">
        <v>302.8</v>
      </c>
      <c r="D8">
        <v>1634.48</v>
      </c>
      <c r="F8">
        <v>706</v>
      </c>
      <c r="G8">
        <v>7.8666666666666607E-3</v>
      </c>
      <c r="I8">
        <v>706</v>
      </c>
      <c r="J8" s="1">
        <v>0.318</v>
      </c>
      <c r="L8">
        <f t="shared" si="0"/>
        <v>0.28959414759689922</v>
      </c>
      <c r="O8">
        <f t="shared" si="1"/>
        <v>0.30385860824806199</v>
      </c>
      <c r="R8">
        <f t="shared" si="2"/>
        <v>0.35122028527131782</v>
      </c>
      <c r="U8">
        <f t="shared" si="3"/>
        <v>0.63650949829457359</v>
      </c>
      <c r="X8">
        <f t="shared" si="4"/>
        <v>0.29672637792248058</v>
      </c>
      <c r="AA8">
        <f t="shared" si="5"/>
        <v>0.49386489178294568</v>
      </c>
    </row>
    <row r="9" spans="1:27" x14ac:dyDescent="0.25">
      <c r="A9" s="2">
        <v>714</v>
      </c>
      <c r="B9">
        <v>707</v>
      </c>
      <c r="C9">
        <v>305.60000000000002</v>
      </c>
      <c r="D9">
        <v>1609</v>
      </c>
      <c r="F9">
        <v>707</v>
      </c>
      <c r="G9">
        <v>8.1083333333333302E-3</v>
      </c>
      <c r="I9">
        <v>707</v>
      </c>
      <c r="J9" s="1">
        <v>0.313</v>
      </c>
      <c r="L9">
        <f t="shared" si="0"/>
        <v>0.2851583068217054</v>
      </c>
      <c r="O9">
        <f t="shared" si="1"/>
        <v>0.29911984263565888</v>
      </c>
      <c r="R9">
        <f t="shared" si="2"/>
        <v>0.3473543031007752</v>
      </c>
      <c r="U9">
        <f t="shared" si="3"/>
        <v>0.62658501937984501</v>
      </c>
      <c r="X9">
        <f t="shared" si="4"/>
        <v>0.29213907472868217</v>
      </c>
      <c r="AA9">
        <f t="shared" si="5"/>
        <v>0.48696966124031005</v>
      </c>
    </row>
    <row r="10" spans="1:27" x14ac:dyDescent="0.25">
      <c r="A10" s="2">
        <v>716</v>
      </c>
      <c r="B10">
        <v>708</v>
      </c>
      <c r="C10">
        <v>308.39999999999998</v>
      </c>
      <c r="D10">
        <v>1583.52</v>
      </c>
      <c r="F10">
        <v>708</v>
      </c>
      <c r="G10">
        <v>8.3499999999999998E-3</v>
      </c>
      <c r="I10">
        <v>708</v>
      </c>
      <c r="J10" s="1">
        <v>0.31</v>
      </c>
      <c r="L10">
        <f t="shared" si="0"/>
        <v>0.28251846604651165</v>
      </c>
      <c r="O10">
        <f t="shared" si="1"/>
        <v>0.29617707702325585</v>
      </c>
      <c r="R10">
        <f t="shared" si="2"/>
        <v>0.34528432093023259</v>
      </c>
      <c r="U10">
        <f t="shared" si="3"/>
        <v>0.61845654046511633</v>
      </c>
      <c r="X10">
        <f t="shared" si="4"/>
        <v>0.28934777153488372</v>
      </c>
      <c r="AA10">
        <f t="shared" si="5"/>
        <v>0.48187043069767443</v>
      </c>
    </row>
    <row r="11" spans="1:27" x14ac:dyDescent="0.25">
      <c r="A11" s="2">
        <v>718</v>
      </c>
      <c r="B11">
        <v>709</v>
      </c>
      <c r="C11">
        <v>311.2</v>
      </c>
      <c r="D11">
        <v>1562</v>
      </c>
      <c r="F11">
        <v>709</v>
      </c>
      <c r="G11">
        <v>8.5916666666666607E-3</v>
      </c>
      <c r="I11">
        <v>709</v>
      </c>
      <c r="J11" s="1">
        <v>0.311</v>
      </c>
      <c r="L11">
        <f t="shared" si="0"/>
        <v>0.28347062527131783</v>
      </c>
      <c r="O11">
        <f t="shared" si="1"/>
        <v>0.29686872945736437</v>
      </c>
      <c r="R11">
        <f t="shared" si="2"/>
        <v>0.34680633875968991</v>
      </c>
      <c r="U11">
        <f t="shared" si="3"/>
        <v>0.61476842248062025</v>
      </c>
      <c r="X11">
        <f t="shared" si="4"/>
        <v>0.29016967736434113</v>
      </c>
      <c r="AA11">
        <f t="shared" si="5"/>
        <v>0.48078738062015508</v>
      </c>
    </row>
    <row r="12" spans="1:27" x14ac:dyDescent="0.25">
      <c r="A12" s="2">
        <v>720</v>
      </c>
      <c r="B12">
        <v>710</v>
      </c>
      <c r="C12">
        <v>314</v>
      </c>
      <c r="D12">
        <v>1540.48</v>
      </c>
      <c r="F12">
        <v>710</v>
      </c>
      <c r="G12">
        <v>8.8333333333333302E-3</v>
      </c>
      <c r="I12">
        <v>710</v>
      </c>
      <c r="J12" s="1">
        <v>0.315</v>
      </c>
      <c r="L12">
        <f t="shared" si="0"/>
        <v>0.28711678449612404</v>
      </c>
      <c r="O12">
        <f t="shared" si="1"/>
        <v>0.30025438189147285</v>
      </c>
      <c r="R12">
        <f t="shared" si="2"/>
        <v>0.35102235658914727</v>
      </c>
      <c r="U12">
        <f t="shared" si="3"/>
        <v>0.61377430449612413</v>
      </c>
      <c r="X12">
        <f t="shared" si="4"/>
        <v>0.29368558319379845</v>
      </c>
      <c r="AA12">
        <f t="shared" si="5"/>
        <v>0.4823983305426357</v>
      </c>
    </row>
    <row r="13" spans="1:27" x14ac:dyDescent="0.25">
      <c r="A13" s="2">
        <v>722</v>
      </c>
      <c r="B13">
        <v>711</v>
      </c>
      <c r="C13">
        <v>316.8</v>
      </c>
      <c r="D13">
        <v>1518.94</v>
      </c>
      <c r="F13">
        <v>711</v>
      </c>
      <c r="G13">
        <v>9.0749999999999997E-3</v>
      </c>
      <c r="I13">
        <v>711</v>
      </c>
      <c r="J13" s="1">
        <v>0.32</v>
      </c>
      <c r="L13">
        <f t="shared" si="0"/>
        <v>0.29166094372093021</v>
      </c>
      <c r="O13">
        <f t="shared" si="1"/>
        <v>0.30453782009302327</v>
      </c>
      <c r="R13">
        <f t="shared" si="2"/>
        <v>0.35613637441860468</v>
      </c>
      <c r="U13">
        <f t="shared" si="3"/>
        <v>0.61367390186046511</v>
      </c>
      <c r="X13">
        <f t="shared" si="4"/>
        <v>0.29809938190697677</v>
      </c>
      <c r="AA13">
        <f t="shared" si="5"/>
        <v>0.4849051381395349</v>
      </c>
    </row>
    <row r="14" spans="1:27" x14ac:dyDescent="0.25">
      <c r="A14" s="2">
        <v>724</v>
      </c>
      <c r="B14">
        <v>712</v>
      </c>
      <c r="C14">
        <v>319.60000000000002</v>
      </c>
      <c r="D14">
        <v>1497.4</v>
      </c>
      <c r="F14">
        <v>712</v>
      </c>
      <c r="G14">
        <v>9.3166666666666606E-3</v>
      </c>
      <c r="I14">
        <v>712</v>
      </c>
      <c r="J14" s="1">
        <v>0.32100000000000001</v>
      </c>
      <c r="L14">
        <f t="shared" si="0"/>
        <v>0.29261310294573645</v>
      </c>
      <c r="O14">
        <f t="shared" si="1"/>
        <v>0.30522925829457365</v>
      </c>
      <c r="R14">
        <f t="shared" si="2"/>
        <v>0.35765839224806201</v>
      </c>
      <c r="U14">
        <f t="shared" si="3"/>
        <v>0.60998149922480627</v>
      </c>
      <c r="X14">
        <f t="shared" si="4"/>
        <v>0.29892118062015505</v>
      </c>
      <c r="AA14">
        <f t="shared" si="5"/>
        <v>0.48381994573643411</v>
      </c>
    </row>
    <row r="15" spans="1:27" x14ac:dyDescent="0.25">
      <c r="A15" s="2">
        <v>726</v>
      </c>
      <c r="B15">
        <v>713</v>
      </c>
      <c r="C15">
        <v>322.39999999999998</v>
      </c>
      <c r="D15">
        <v>1475.88</v>
      </c>
      <c r="F15">
        <v>713</v>
      </c>
      <c r="G15">
        <v>9.5583333333333301E-3</v>
      </c>
      <c r="I15">
        <v>713</v>
      </c>
      <c r="J15" s="1">
        <v>0.32</v>
      </c>
      <c r="L15">
        <f t="shared" si="0"/>
        <v>0.29176926217054266</v>
      </c>
      <c r="O15">
        <f t="shared" si="1"/>
        <v>0.3041249107286822</v>
      </c>
      <c r="R15">
        <f t="shared" si="2"/>
        <v>0.35738441007751937</v>
      </c>
      <c r="U15">
        <f t="shared" si="3"/>
        <v>0.60449738124031005</v>
      </c>
      <c r="X15">
        <f t="shared" si="4"/>
        <v>0.29794708644961243</v>
      </c>
      <c r="AA15">
        <f t="shared" si="5"/>
        <v>0.48094089565891474</v>
      </c>
    </row>
    <row r="16" spans="1:27" x14ac:dyDescent="0.25">
      <c r="A16" s="2">
        <v>728</v>
      </c>
      <c r="B16">
        <v>714</v>
      </c>
      <c r="C16">
        <v>325.2</v>
      </c>
      <c r="D16">
        <v>1454.36</v>
      </c>
      <c r="F16">
        <v>714</v>
      </c>
      <c r="G16">
        <v>9.7999999999999997E-3</v>
      </c>
      <c r="I16">
        <v>714</v>
      </c>
      <c r="J16" s="1">
        <v>0.32100000000000001</v>
      </c>
      <c r="L16">
        <f t="shared" si="0"/>
        <v>0.29272142139534885</v>
      </c>
      <c r="O16">
        <f t="shared" si="1"/>
        <v>0.30481656316279071</v>
      </c>
      <c r="R16">
        <f t="shared" si="2"/>
        <v>0.35890642790697674</v>
      </c>
      <c r="U16">
        <f t="shared" si="3"/>
        <v>0.60080926325581396</v>
      </c>
      <c r="X16">
        <f t="shared" si="4"/>
        <v>0.29876899227906978</v>
      </c>
      <c r="AA16">
        <f t="shared" si="5"/>
        <v>0.47985784558139538</v>
      </c>
    </row>
    <row r="17" spans="1:27" x14ac:dyDescent="0.25">
      <c r="A17" s="2">
        <v>730</v>
      </c>
      <c r="B17">
        <v>715</v>
      </c>
      <c r="C17">
        <v>328.6</v>
      </c>
      <c r="D17">
        <v>1432.84</v>
      </c>
      <c r="F17">
        <v>715</v>
      </c>
      <c r="G17">
        <v>1.01272727272727E-2</v>
      </c>
      <c r="I17">
        <v>715</v>
      </c>
      <c r="J17" s="1">
        <v>0.32600000000000001</v>
      </c>
      <c r="L17">
        <f t="shared" si="0"/>
        <v>0.29728056820295984</v>
      </c>
      <c r="O17">
        <f t="shared" si="1"/>
        <v>0.30910877620295985</v>
      </c>
      <c r="R17">
        <f t="shared" si="2"/>
        <v>0.36415754587737847</v>
      </c>
      <c r="U17">
        <f t="shared" si="3"/>
        <v>0.60072170587737839</v>
      </c>
      <c r="X17">
        <f t="shared" si="4"/>
        <v>0.30319467220295981</v>
      </c>
      <c r="AA17">
        <f t="shared" si="5"/>
        <v>0.48243962587737843</v>
      </c>
    </row>
    <row r="18" spans="1:27" x14ac:dyDescent="0.25">
      <c r="A18" s="2">
        <v>732</v>
      </c>
      <c r="B18">
        <v>716</v>
      </c>
      <c r="C18">
        <v>332</v>
      </c>
      <c r="D18">
        <v>1411.32</v>
      </c>
      <c r="F18">
        <v>716</v>
      </c>
      <c r="G18">
        <v>1.04545454545454E-2</v>
      </c>
      <c r="I18">
        <v>716</v>
      </c>
      <c r="J18" s="1">
        <v>0.33400000000000002</v>
      </c>
      <c r="L18">
        <f t="shared" si="0"/>
        <v>0.30453371501057086</v>
      </c>
      <c r="O18">
        <f t="shared" si="1"/>
        <v>0.31609498924312901</v>
      </c>
      <c r="R18">
        <f t="shared" si="2"/>
        <v>0.37210266384778012</v>
      </c>
      <c r="U18">
        <f t="shared" si="3"/>
        <v>0.6033281484989429</v>
      </c>
      <c r="X18">
        <f t="shared" si="4"/>
        <v>0.31031435212684993</v>
      </c>
      <c r="AA18">
        <f t="shared" si="5"/>
        <v>0.48771540617336151</v>
      </c>
    </row>
    <row r="19" spans="1:27" x14ac:dyDescent="0.25">
      <c r="A19" s="2">
        <v>734</v>
      </c>
      <c r="B19">
        <v>717</v>
      </c>
      <c r="C19">
        <v>336</v>
      </c>
      <c r="D19">
        <v>1389.8</v>
      </c>
      <c r="F19">
        <v>717</v>
      </c>
      <c r="G19">
        <v>1.0781818181818101E-2</v>
      </c>
      <c r="I19">
        <v>717</v>
      </c>
      <c r="J19" s="1">
        <v>0.34300000000000003</v>
      </c>
      <c r="L19">
        <f t="shared" si="0"/>
        <v>0.31269128879492603</v>
      </c>
      <c r="O19">
        <f t="shared" si="1"/>
        <v>0.32397920228329807</v>
      </c>
      <c r="R19">
        <f t="shared" si="2"/>
        <v>0.38107432135306551</v>
      </c>
      <c r="U19">
        <f t="shared" si="3"/>
        <v>0.60683259112050736</v>
      </c>
      <c r="X19">
        <f t="shared" si="4"/>
        <v>0.31833524553911208</v>
      </c>
      <c r="AA19">
        <f t="shared" si="5"/>
        <v>0.49395345623678644</v>
      </c>
    </row>
    <row r="20" spans="1:27" x14ac:dyDescent="0.25">
      <c r="A20" s="2">
        <v>736</v>
      </c>
      <c r="B20">
        <v>718</v>
      </c>
      <c r="C20">
        <v>340</v>
      </c>
      <c r="D20">
        <v>1368.28</v>
      </c>
      <c r="F20">
        <v>718</v>
      </c>
      <c r="G20">
        <v>1.11090909090909E-2</v>
      </c>
      <c r="I20">
        <v>718</v>
      </c>
      <c r="J20" s="1">
        <v>0.35099999999999998</v>
      </c>
      <c r="L20">
        <f t="shared" si="0"/>
        <v>0.31995086257928118</v>
      </c>
      <c r="O20">
        <f t="shared" si="1"/>
        <v>0.33096541532346718</v>
      </c>
      <c r="R20">
        <f t="shared" si="2"/>
        <v>0.38914797885835095</v>
      </c>
      <c r="U20">
        <f t="shared" si="3"/>
        <v>0.60943903374207187</v>
      </c>
      <c r="X20">
        <f t="shared" si="4"/>
        <v>0.32545813895137421</v>
      </c>
      <c r="AA20">
        <f t="shared" si="5"/>
        <v>0.49929350630021141</v>
      </c>
    </row>
    <row r="21" spans="1:27" x14ac:dyDescent="0.25">
      <c r="A21" s="2">
        <v>738</v>
      </c>
      <c r="B21">
        <v>719</v>
      </c>
      <c r="C21">
        <v>344</v>
      </c>
      <c r="D21">
        <v>1347.08</v>
      </c>
      <c r="F21">
        <v>719</v>
      </c>
      <c r="G21">
        <v>1.14363636363636E-2</v>
      </c>
      <c r="I21">
        <v>719</v>
      </c>
      <c r="J21" s="1">
        <v>0.35799999999999998</v>
      </c>
      <c r="L21">
        <f t="shared" si="0"/>
        <v>0.32631243636363633</v>
      </c>
      <c r="O21">
        <f t="shared" si="1"/>
        <v>0.3370570560845666</v>
      </c>
      <c r="R21">
        <f t="shared" si="2"/>
        <v>0.39632363636363632</v>
      </c>
      <c r="U21">
        <f t="shared" si="3"/>
        <v>0.61121603078224096</v>
      </c>
      <c r="X21">
        <f t="shared" si="4"/>
        <v>0.33168474622410149</v>
      </c>
      <c r="AA21">
        <f t="shared" si="5"/>
        <v>0.50376983357293859</v>
      </c>
    </row>
    <row r="22" spans="1:27" x14ac:dyDescent="0.25">
      <c r="A22" s="2">
        <v>740</v>
      </c>
      <c r="B22">
        <v>720</v>
      </c>
      <c r="C22">
        <v>348</v>
      </c>
      <c r="D22">
        <v>1325.88</v>
      </c>
      <c r="F22">
        <v>720</v>
      </c>
      <c r="G22">
        <v>1.1763636363636301E-2</v>
      </c>
      <c r="I22">
        <v>720</v>
      </c>
      <c r="J22" s="1">
        <v>0.36699999999999999</v>
      </c>
      <c r="L22">
        <f t="shared" si="0"/>
        <v>0.33447001014799155</v>
      </c>
      <c r="O22">
        <f t="shared" si="1"/>
        <v>0.34494469684566598</v>
      </c>
      <c r="R22">
        <f t="shared" si="2"/>
        <v>0.40529529386892177</v>
      </c>
      <c r="U22">
        <f t="shared" si="3"/>
        <v>0.61478902782241018</v>
      </c>
      <c r="X22">
        <f t="shared" si="4"/>
        <v>0.33970735349682879</v>
      </c>
      <c r="AA22">
        <f t="shared" si="5"/>
        <v>0.510042160845666</v>
      </c>
    </row>
    <row r="23" spans="1:27" x14ac:dyDescent="0.25">
      <c r="A23" s="2">
        <v>742</v>
      </c>
      <c r="B23">
        <v>721</v>
      </c>
      <c r="C23">
        <v>352</v>
      </c>
      <c r="D23">
        <v>1305.52</v>
      </c>
      <c r="F23">
        <v>721</v>
      </c>
      <c r="G23">
        <v>1.2090909090908999E-2</v>
      </c>
      <c r="I23">
        <v>721</v>
      </c>
      <c r="J23" s="1">
        <v>0.376</v>
      </c>
      <c r="L23">
        <f t="shared" si="0"/>
        <v>0.34262758393234671</v>
      </c>
      <c r="O23">
        <f t="shared" si="1"/>
        <v>0.3528413353742072</v>
      </c>
      <c r="R23">
        <f t="shared" si="2"/>
        <v>0.41426695137420716</v>
      </c>
      <c r="U23">
        <f t="shared" si="3"/>
        <v>0.61854198021141649</v>
      </c>
      <c r="X23">
        <f t="shared" si="4"/>
        <v>0.34773445965327693</v>
      </c>
      <c r="AA23">
        <f t="shared" si="5"/>
        <v>0.51640446579281185</v>
      </c>
    </row>
    <row r="24" spans="1:27" x14ac:dyDescent="0.25">
      <c r="A24" s="2">
        <v>744</v>
      </c>
      <c r="B24">
        <v>722</v>
      </c>
      <c r="C24">
        <v>356</v>
      </c>
      <c r="D24">
        <v>1285.1600000000001</v>
      </c>
      <c r="F24">
        <v>722</v>
      </c>
      <c r="G24">
        <v>1.24181818181818E-2</v>
      </c>
      <c r="I24">
        <v>722</v>
      </c>
      <c r="J24" s="1">
        <v>0.38300000000000001</v>
      </c>
      <c r="L24">
        <f t="shared" si="0"/>
        <v>0.34898915771670191</v>
      </c>
      <c r="O24">
        <f t="shared" si="1"/>
        <v>0.35894197390274846</v>
      </c>
      <c r="R24">
        <f t="shared" si="2"/>
        <v>0.42144260887949259</v>
      </c>
      <c r="U24">
        <f t="shared" si="3"/>
        <v>0.62049893260042288</v>
      </c>
      <c r="X24">
        <f t="shared" si="4"/>
        <v>0.35396556580972516</v>
      </c>
      <c r="AA24">
        <f t="shared" si="5"/>
        <v>0.52097077073995779</v>
      </c>
    </row>
    <row r="25" spans="1:27" x14ac:dyDescent="0.25">
      <c r="A25" s="2">
        <v>746</v>
      </c>
      <c r="B25">
        <v>723</v>
      </c>
      <c r="C25">
        <v>360</v>
      </c>
      <c r="D25">
        <v>1264.8</v>
      </c>
      <c r="F25">
        <v>723</v>
      </c>
      <c r="G25">
        <v>1.2745454545454501E-2</v>
      </c>
      <c r="I25">
        <v>723</v>
      </c>
      <c r="J25" s="1">
        <v>0.39</v>
      </c>
      <c r="L25">
        <f t="shared" si="0"/>
        <v>0.35535073150105712</v>
      </c>
      <c r="O25">
        <f t="shared" si="1"/>
        <v>0.36504261243128966</v>
      </c>
      <c r="R25">
        <f t="shared" si="2"/>
        <v>0.42861826638477801</v>
      </c>
      <c r="U25">
        <f t="shared" si="3"/>
        <v>0.62245588498942928</v>
      </c>
      <c r="X25">
        <f t="shared" si="4"/>
        <v>0.36019667196617339</v>
      </c>
      <c r="AA25">
        <f t="shared" si="5"/>
        <v>0.52553707568710362</v>
      </c>
    </row>
    <row r="26" spans="1:27" x14ac:dyDescent="0.25">
      <c r="A26" s="2">
        <v>748</v>
      </c>
      <c r="B26">
        <v>724</v>
      </c>
      <c r="C26">
        <v>364</v>
      </c>
      <c r="D26">
        <v>1244.44</v>
      </c>
      <c r="F26">
        <v>724</v>
      </c>
      <c r="G26">
        <v>1.3072727272727199E-2</v>
      </c>
      <c r="I26">
        <v>724</v>
      </c>
      <c r="J26" s="1">
        <v>0.40100000000000002</v>
      </c>
      <c r="L26">
        <f t="shared" si="0"/>
        <v>0.3653043052854123</v>
      </c>
      <c r="O26">
        <f t="shared" si="1"/>
        <v>0.3747352509598309</v>
      </c>
      <c r="R26">
        <f t="shared" si="2"/>
        <v>0.43938592389006348</v>
      </c>
      <c r="U26">
        <f t="shared" si="3"/>
        <v>0.62800483737843549</v>
      </c>
      <c r="X26">
        <f t="shared" si="4"/>
        <v>0.3700197781226216</v>
      </c>
      <c r="AA26">
        <f t="shared" si="5"/>
        <v>0.53369538063424948</v>
      </c>
    </row>
    <row r="27" spans="1:27" x14ac:dyDescent="0.25">
      <c r="A27" s="2">
        <v>750</v>
      </c>
      <c r="B27">
        <v>725</v>
      </c>
      <c r="C27">
        <v>368.2</v>
      </c>
      <c r="D27">
        <v>1224.06</v>
      </c>
      <c r="F27">
        <v>725</v>
      </c>
      <c r="G27">
        <v>1.34E-2</v>
      </c>
      <c r="I27">
        <v>725</v>
      </c>
      <c r="J27" s="1">
        <v>0.41499999999999998</v>
      </c>
      <c r="L27">
        <f t="shared" si="0"/>
        <v>0.37795402139534884</v>
      </c>
      <c r="O27">
        <f t="shared" si="1"/>
        <v>0.38712167525581398</v>
      </c>
      <c r="R27">
        <f t="shared" si="2"/>
        <v>0.45289042790697676</v>
      </c>
      <c r="U27">
        <f t="shared" si="3"/>
        <v>0.63624350511627914</v>
      </c>
      <c r="X27">
        <f t="shared" si="4"/>
        <v>0.38253784832558141</v>
      </c>
      <c r="AA27">
        <f t="shared" si="5"/>
        <v>0.54456696651162795</v>
      </c>
    </row>
    <row r="28" spans="1:27" x14ac:dyDescent="0.25">
      <c r="A28" s="2">
        <v>752</v>
      </c>
      <c r="B28">
        <v>726</v>
      </c>
      <c r="C28">
        <v>372.4</v>
      </c>
      <c r="D28">
        <v>1203.68</v>
      </c>
      <c r="F28">
        <v>726</v>
      </c>
      <c r="G28">
        <v>1.444E-2</v>
      </c>
      <c r="I28">
        <v>726</v>
      </c>
      <c r="J28" s="1">
        <v>0.43</v>
      </c>
      <c r="L28">
        <f t="shared" si="0"/>
        <v>0.39157301023255814</v>
      </c>
      <c r="O28">
        <f t="shared" si="1"/>
        <v>0.40047737227906977</v>
      </c>
      <c r="R28">
        <f t="shared" si="2"/>
        <v>0.4673642046511628</v>
      </c>
      <c r="U28">
        <f t="shared" si="3"/>
        <v>0.64545144558139533</v>
      </c>
      <c r="X28">
        <f t="shared" si="4"/>
        <v>0.39602519125581392</v>
      </c>
      <c r="AA28">
        <f t="shared" si="5"/>
        <v>0.55640782511627906</v>
      </c>
    </row>
    <row r="29" spans="1:27" x14ac:dyDescent="0.25">
      <c r="A29" s="2">
        <v>754</v>
      </c>
      <c r="B29">
        <v>727</v>
      </c>
      <c r="C29">
        <v>376.79999999999899</v>
      </c>
      <c r="D29">
        <v>1178.24</v>
      </c>
      <c r="F29">
        <v>727</v>
      </c>
      <c r="G29">
        <v>1.5480000000000001E-2</v>
      </c>
      <c r="I29">
        <v>727</v>
      </c>
      <c r="J29" s="1">
        <v>0.44700000000000001</v>
      </c>
      <c r="L29">
        <f t="shared" si="0"/>
        <v>0.40699014139534889</v>
      </c>
      <c r="O29">
        <f t="shared" si="1"/>
        <v>0.41557486846511632</v>
      </c>
      <c r="R29">
        <f t="shared" si="2"/>
        <v>0.48367682790697653</v>
      </c>
      <c r="U29">
        <f t="shared" si="3"/>
        <v>0.65537136930232553</v>
      </c>
      <c r="X29">
        <f t="shared" si="4"/>
        <v>0.41128250493023261</v>
      </c>
      <c r="AA29">
        <f t="shared" si="5"/>
        <v>0.56952409860465114</v>
      </c>
    </row>
    <row r="30" spans="1:27" x14ac:dyDescent="0.25">
      <c r="A30" s="2">
        <v>756</v>
      </c>
      <c r="B30">
        <v>728</v>
      </c>
      <c r="C30">
        <v>381.2</v>
      </c>
      <c r="D30">
        <v>1152.8</v>
      </c>
      <c r="F30">
        <v>728</v>
      </c>
      <c r="G30">
        <v>1.652E-2</v>
      </c>
      <c r="I30">
        <v>728</v>
      </c>
      <c r="J30" s="1">
        <v>0.46300000000000002</v>
      </c>
      <c r="L30">
        <f t="shared" si="0"/>
        <v>0.42150927255813958</v>
      </c>
      <c r="O30">
        <f t="shared" si="1"/>
        <v>0.42977436465116281</v>
      </c>
      <c r="R30">
        <f t="shared" si="2"/>
        <v>0.49909145116279074</v>
      </c>
      <c r="U30">
        <f t="shared" si="3"/>
        <v>0.66439329302325578</v>
      </c>
      <c r="X30">
        <f t="shared" si="4"/>
        <v>0.42564181860465122</v>
      </c>
      <c r="AA30">
        <f t="shared" si="5"/>
        <v>0.58174237209302326</v>
      </c>
    </row>
    <row r="31" spans="1:27" x14ac:dyDescent="0.25">
      <c r="A31" s="2">
        <v>758</v>
      </c>
      <c r="B31">
        <v>729</v>
      </c>
      <c r="C31">
        <v>385.6</v>
      </c>
      <c r="D31">
        <v>1127.5</v>
      </c>
      <c r="F31">
        <v>729</v>
      </c>
      <c r="G31">
        <v>1.7559999999999999E-2</v>
      </c>
      <c r="I31">
        <v>729</v>
      </c>
      <c r="J31" s="1">
        <v>0.48</v>
      </c>
      <c r="L31">
        <f t="shared" si="0"/>
        <v>0.43692640372093022</v>
      </c>
      <c r="O31">
        <f t="shared" si="1"/>
        <v>0.44487336046511627</v>
      </c>
      <c r="R31">
        <f t="shared" si="2"/>
        <v>0.51540407441860459</v>
      </c>
      <c r="U31">
        <f t="shared" si="3"/>
        <v>0.67434320930232561</v>
      </c>
      <c r="X31">
        <f t="shared" si="4"/>
        <v>0.44089988209302322</v>
      </c>
      <c r="AA31">
        <f t="shared" si="5"/>
        <v>0.5948736418604651</v>
      </c>
    </row>
    <row r="32" spans="1:27" x14ac:dyDescent="0.25">
      <c r="A32" s="2">
        <v>760</v>
      </c>
      <c r="B32">
        <v>730</v>
      </c>
      <c r="C32">
        <v>390</v>
      </c>
      <c r="D32">
        <v>1102.2</v>
      </c>
      <c r="F32">
        <v>730</v>
      </c>
      <c r="G32">
        <v>1.8599999999999998E-2</v>
      </c>
      <c r="I32">
        <v>730</v>
      </c>
      <c r="J32" s="1">
        <v>0.499</v>
      </c>
      <c r="L32">
        <f t="shared" si="0"/>
        <v>0.45413953488372094</v>
      </c>
      <c r="O32">
        <f t="shared" si="1"/>
        <v>0.46176835627906976</v>
      </c>
      <c r="R32">
        <f t="shared" si="2"/>
        <v>0.53351269767441856</v>
      </c>
      <c r="U32">
        <f t="shared" si="3"/>
        <v>0.68608912558139534</v>
      </c>
      <c r="X32">
        <f t="shared" si="4"/>
        <v>0.45795394558139535</v>
      </c>
      <c r="AA32">
        <f t="shared" si="5"/>
        <v>0.60980091162790695</v>
      </c>
    </row>
    <row r="33" spans="1:27" x14ac:dyDescent="0.25">
      <c r="A33" s="2">
        <v>762</v>
      </c>
      <c r="B33">
        <v>731</v>
      </c>
      <c r="C33">
        <v>394.4</v>
      </c>
      <c r="D33">
        <v>1102.2</v>
      </c>
      <c r="F33">
        <v>731</v>
      </c>
      <c r="G33">
        <v>1.9640000000000001E-2</v>
      </c>
      <c r="I33">
        <v>731</v>
      </c>
      <c r="J33" s="1">
        <v>0.51600000000000001</v>
      </c>
      <c r="L33">
        <f t="shared" si="0"/>
        <v>0.46955666604651164</v>
      </c>
      <c r="O33">
        <f t="shared" si="1"/>
        <v>0.47713835627906975</v>
      </c>
      <c r="R33">
        <f t="shared" si="2"/>
        <v>0.54982532093023251</v>
      </c>
      <c r="U33">
        <f t="shared" si="3"/>
        <v>0.70145912558139534</v>
      </c>
      <c r="X33">
        <f t="shared" si="4"/>
        <v>0.47334751116279072</v>
      </c>
      <c r="AA33">
        <f t="shared" si="5"/>
        <v>0.62564222325581387</v>
      </c>
    </row>
    <row r="34" spans="1:27" x14ac:dyDescent="0.25">
      <c r="A34" s="2">
        <v>764</v>
      </c>
      <c r="B34">
        <v>732</v>
      </c>
      <c r="C34">
        <v>398.8</v>
      </c>
      <c r="D34">
        <v>1102.2</v>
      </c>
      <c r="F34">
        <v>732</v>
      </c>
      <c r="G34">
        <v>2.068E-2</v>
      </c>
      <c r="I34">
        <v>732</v>
      </c>
      <c r="J34" s="1">
        <v>0.53500000000000003</v>
      </c>
      <c r="L34">
        <f t="shared" si="0"/>
        <v>0.48676979720930236</v>
      </c>
      <c r="O34">
        <f t="shared" si="1"/>
        <v>0.49430435627906977</v>
      </c>
      <c r="R34">
        <f t="shared" si="2"/>
        <v>0.56793394418604648</v>
      </c>
      <c r="U34">
        <f t="shared" si="3"/>
        <v>0.71862512558139535</v>
      </c>
      <c r="X34">
        <f t="shared" si="4"/>
        <v>0.49053707674418606</v>
      </c>
      <c r="AA34">
        <f t="shared" si="5"/>
        <v>0.64327953488372092</v>
      </c>
    </row>
    <row r="35" spans="1:27" x14ac:dyDescent="0.25">
      <c r="A35" s="2">
        <v>766</v>
      </c>
      <c r="B35">
        <v>733</v>
      </c>
      <c r="C35">
        <v>403.2</v>
      </c>
      <c r="D35">
        <v>1102.2</v>
      </c>
      <c r="F35">
        <v>733</v>
      </c>
      <c r="G35">
        <v>2.172E-2</v>
      </c>
      <c r="I35">
        <v>733</v>
      </c>
      <c r="J35" s="1">
        <v>0.55200000000000005</v>
      </c>
      <c r="L35">
        <f t="shared" si="0"/>
        <v>0.502186928372093</v>
      </c>
      <c r="O35">
        <f t="shared" si="1"/>
        <v>0.50967435627906976</v>
      </c>
      <c r="R35">
        <f t="shared" si="2"/>
        <v>0.58424656744186043</v>
      </c>
      <c r="U35">
        <f t="shared" si="3"/>
        <v>0.73399512558139535</v>
      </c>
      <c r="X35">
        <f t="shared" si="4"/>
        <v>0.50593064232558138</v>
      </c>
      <c r="AA35">
        <f t="shared" si="5"/>
        <v>0.65912084651162794</v>
      </c>
    </row>
    <row r="36" spans="1:27" x14ac:dyDescent="0.25">
      <c r="A36" s="2">
        <v>768</v>
      </c>
      <c r="B36">
        <v>734</v>
      </c>
      <c r="C36">
        <v>407.6</v>
      </c>
      <c r="D36">
        <v>1102.2</v>
      </c>
      <c r="F36">
        <v>734</v>
      </c>
      <c r="G36">
        <v>2.2759999999999999E-2</v>
      </c>
      <c r="I36">
        <v>734</v>
      </c>
      <c r="J36" s="1">
        <v>0.56399999999999995</v>
      </c>
      <c r="L36">
        <f t="shared" si="0"/>
        <v>0.51311405953488365</v>
      </c>
      <c r="O36">
        <f t="shared" si="1"/>
        <v>0.52055435627906965</v>
      </c>
      <c r="R36">
        <f t="shared" si="2"/>
        <v>0.59606919069767439</v>
      </c>
      <c r="U36">
        <f t="shared" si="3"/>
        <v>0.74487512558139524</v>
      </c>
      <c r="X36">
        <f t="shared" si="4"/>
        <v>0.51683420790697665</v>
      </c>
      <c r="AA36">
        <f t="shared" si="5"/>
        <v>0.67047215813953487</v>
      </c>
    </row>
    <row r="37" spans="1:27" x14ac:dyDescent="0.25">
      <c r="A37" s="2">
        <v>770</v>
      </c>
      <c r="B37">
        <v>735</v>
      </c>
      <c r="C37">
        <v>413.2</v>
      </c>
      <c r="D37">
        <v>1101.98</v>
      </c>
      <c r="F37">
        <v>735</v>
      </c>
      <c r="G37">
        <v>2.3800000000000002E-2</v>
      </c>
      <c r="I37">
        <v>735</v>
      </c>
      <c r="J37" s="1">
        <v>0.57599999999999996</v>
      </c>
      <c r="L37">
        <f t="shared" si="0"/>
        <v>0.52405404465116268</v>
      </c>
      <c r="O37">
        <f t="shared" si="1"/>
        <v>0.53143199972093014</v>
      </c>
      <c r="R37">
        <f t="shared" si="2"/>
        <v>0.6081488930232557</v>
      </c>
      <c r="U37">
        <f t="shared" si="3"/>
        <v>0.75570799441860459</v>
      </c>
      <c r="X37">
        <f t="shared" si="4"/>
        <v>0.52774302218604641</v>
      </c>
      <c r="AA37">
        <f t="shared" si="5"/>
        <v>0.6819284437209302</v>
      </c>
    </row>
    <row r="38" spans="1:27" x14ac:dyDescent="0.25">
      <c r="A38" s="2">
        <v>772</v>
      </c>
      <c r="B38">
        <v>736</v>
      </c>
      <c r="C38">
        <v>418.8</v>
      </c>
      <c r="D38">
        <v>1101.76</v>
      </c>
      <c r="F38">
        <v>736</v>
      </c>
      <c r="G38">
        <v>2.4136363636363602E-2</v>
      </c>
      <c r="I38">
        <v>736</v>
      </c>
      <c r="J38" s="1">
        <v>0.58899999999999997</v>
      </c>
      <c r="L38">
        <f t="shared" si="0"/>
        <v>0.53582166613107818</v>
      </c>
      <c r="O38">
        <f t="shared" si="1"/>
        <v>0.5431372795264271</v>
      </c>
      <c r="R38">
        <f t="shared" si="2"/>
        <v>0.62105623171247359</v>
      </c>
      <c r="U38">
        <f t="shared" si="3"/>
        <v>0.76736849961945031</v>
      </c>
      <c r="X38">
        <f t="shared" si="4"/>
        <v>0.53947947282875264</v>
      </c>
      <c r="AA38">
        <f t="shared" si="5"/>
        <v>0.69421236566596189</v>
      </c>
    </row>
    <row r="39" spans="1:27" x14ac:dyDescent="0.25">
      <c r="A39" s="2">
        <v>774</v>
      </c>
      <c r="B39">
        <v>737</v>
      </c>
      <c r="C39">
        <v>425.6</v>
      </c>
      <c r="D39">
        <v>1101.1199999999999</v>
      </c>
      <c r="F39">
        <v>737</v>
      </c>
      <c r="G39">
        <v>2.4472727272727202E-2</v>
      </c>
      <c r="I39">
        <v>737</v>
      </c>
      <c r="J39" s="1">
        <v>0.6</v>
      </c>
      <c r="L39">
        <f t="shared" si="0"/>
        <v>0.54580614156448193</v>
      </c>
      <c r="O39">
        <f t="shared" si="1"/>
        <v>0.55304206044820292</v>
      </c>
      <c r="R39">
        <f t="shared" si="2"/>
        <v>0.63242464947145871</v>
      </c>
      <c r="U39">
        <f t="shared" si="3"/>
        <v>0.77714302714587724</v>
      </c>
      <c r="X39">
        <f t="shared" si="4"/>
        <v>0.54942410100634242</v>
      </c>
      <c r="AA39">
        <f t="shared" si="5"/>
        <v>0.70478383830866798</v>
      </c>
    </row>
    <row r="40" spans="1:27" x14ac:dyDescent="0.25">
      <c r="A40" s="2">
        <v>776</v>
      </c>
      <c r="B40">
        <v>738</v>
      </c>
      <c r="C40">
        <v>432.4</v>
      </c>
      <c r="D40">
        <v>1100.48</v>
      </c>
      <c r="F40">
        <v>738</v>
      </c>
      <c r="G40">
        <v>2.4809090909090899E-2</v>
      </c>
      <c r="I40">
        <v>738</v>
      </c>
      <c r="J40" s="1">
        <v>0.61599999999999999</v>
      </c>
      <c r="L40">
        <f t="shared" si="0"/>
        <v>0.56028061699788578</v>
      </c>
      <c r="O40">
        <f t="shared" si="1"/>
        <v>0.56743684136997885</v>
      </c>
      <c r="R40">
        <f t="shared" si="2"/>
        <v>0.64828306723044393</v>
      </c>
      <c r="U40">
        <f t="shared" si="3"/>
        <v>0.79140755467230439</v>
      </c>
      <c r="X40">
        <f t="shared" si="4"/>
        <v>0.56385872918393232</v>
      </c>
      <c r="AA40">
        <f t="shared" si="5"/>
        <v>0.71984531095137416</v>
      </c>
    </row>
    <row r="41" spans="1:27" x14ac:dyDescent="0.25">
      <c r="A41" s="2">
        <v>778</v>
      </c>
      <c r="B41">
        <v>739</v>
      </c>
      <c r="C41">
        <v>439.2</v>
      </c>
      <c r="D41">
        <v>1108.18</v>
      </c>
      <c r="F41">
        <v>739</v>
      </c>
      <c r="G41">
        <v>2.5145454545454499E-2</v>
      </c>
      <c r="I41">
        <v>739</v>
      </c>
      <c r="J41" s="1">
        <v>0.63600000000000001</v>
      </c>
      <c r="L41">
        <f t="shared" si="0"/>
        <v>0.57834709243128957</v>
      </c>
      <c r="O41">
        <f t="shared" si="1"/>
        <v>0.58551295726849895</v>
      </c>
      <c r="R41">
        <f t="shared" si="2"/>
        <v>0.66773348498942919</v>
      </c>
      <c r="U41">
        <f t="shared" si="3"/>
        <v>0.81105078173361522</v>
      </c>
      <c r="X41">
        <f t="shared" si="4"/>
        <v>0.5819300248498942</v>
      </c>
      <c r="AA41">
        <f t="shared" si="5"/>
        <v>0.7393921333615221</v>
      </c>
    </row>
    <row r="42" spans="1:27" x14ac:dyDescent="0.25">
      <c r="A42" s="2">
        <v>780</v>
      </c>
      <c r="B42">
        <v>740</v>
      </c>
      <c r="C42">
        <v>446</v>
      </c>
      <c r="D42">
        <v>1115.8800000000001</v>
      </c>
      <c r="F42">
        <v>740</v>
      </c>
      <c r="G42">
        <v>2.5481818181818099E-2</v>
      </c>
      <c r="I42">
        <v>740</v>
      </c>
      <c r="J42" s="1">
        <v>0.65400000000000003</v>
      </c>
      <c r="L42">
        <f t="shared" si="0"/>
        <v>0.59461756786469344</v>
      </c>
      <c r="O42">
        <f t="shared" si="1"/>
        <v>0.60179307316701902</v>
      </c>
      <c r="R42">
        <f t="shared" si="2"/>
        <v>0.68538790274841443</v>
      </c>
      <c r="U42">
        <f t="shared" si="3"/>
        <v>0.82889800879492603</v>
      </c>
      <c r="X42">
        <f t="shared" si="4"/>
        <v>0.59820532051585629</v>
      </c>
      <c r="AA42">
        <f t="shared" si="5"/>
        <v>0.75714295577167023</v>
      </c>
    </row>
    <row r="43" spans="1:27" x14ac:dyDescent="0.25">
      <c r="A43" s="2">
        <v>782</v>
      </c>
      <c r="B43">
        <v>741</v>
      </c>
      <c r="C43">
        <v>452.8</v>
      </c>
      <c r="D43">
        <v>1138.76</v>
      </c>
      <c r="F43">
        <v>741</v>
      </c>
      <c r="G43">
        <v>2.5818181818181799E-2</v>
      </c>
      <c r="I43">
        <v>741</v>
      </c>
      <c r="J43" s="1">
        <v>0.68</v>
      </c>
      <c r="L43">
        <f t="shared" si="0"/>
        <v>0.61807204329809728</v>
      </c>
      <c r="O43">
        <f t="shared" si="1"/>
        <v>0.62541979157716709</v>
      </c>
      <c r="R43">
        <f t="shared" si="2"/>
        <v>0.71022632050739964</v>
      </c>
      <c r="U43">
        <f t="shared" si="3"/>
        <v>0.85718128608879496</v>
      </c>
      <c r="X43">
        <f t="shared" si="4"/>
        <v>0.62174591743763219</v>
      </c>
      <c r="AA43">
        <f t="shared" si="5"/>
        <v>0.7837038032980973</v>
      </c>
    </row>
    <row r="44" spans="1:27" x14ac:dyDescent="0.25">
      <c r="A44" s="2">
        <v>784</v>
      </c>
      <c r="B44">
        <v>742</v>
      </c>
      <c r="C44">
        <v>459.6</v>
      </c>
      <c r="D44">
        <v>1161.6400000000001</v>
      </c>
      <c r="F44">
        <v>742</v>
      </c>
      <c r="G44">
        <v>2.6154545454545399E-2</v>
      </c>
      <c r="I44">
        <v>742</v>
      </c>
      <c r="J44" s="1">
        <v>0.70699999999999996</v>
      </c>
      <c r="L44">
        <f t="shared" si="0"/>
        <v>0.64242451873150097</v>
      </c>
      <c r="O44">
        <f t="shared" si="1"/>
        <v>0.64994450998731501</v>
      </c>
      <c r="R44">
        <f t="shared" si="2"/>
        <v>0.7359627382663847</v>
      </c>
      <c r="U44">
        <f t="shared" si="3"/>
        <v>0.88636256338266373</v>
      </c>
      <c r="X44">
        <f t="shared" si="4"/>
        <v>0.64618451435940794</v>
      </c>
      <c r="AA44">
        <f t="shared" si="5"/>
        <v>0.81116265082452421</v>
      </c>
    </row>
    <row r="45" spans="1:27" x14ac:dyDescent="0.25">
      <c r="A45" s="2">
        <v>786</v>
      </c>
      <c r="B45">
        <v>743</v>
      </c>
      <c r="C45">
        <v>466.4</v>
      </c>
      <c r="D45">
        <v>1184.52</v>
      </c>
      <c r="F45">
        <v>743</v>
      </c>
      <c r="G45">
        <v>2.6490909090908999E-2</v>
      </c>
      <c r="I45">
        <v>743</v>
      </c>
      <c r="J45" s="1">
        <v>0.73499999999999999</v>
      </c>
      <c r="L45">
        <f t="shared" si="0"/>
        <v>0.66767499416490483</v>
      </c>
      <c r="O45">
        <f t="shared" si="1"/>
        <v>0.67536722839746299</v>
      </c>
      <c r="R45">
        <f t="shared" si="2"/>
        <v>0.76259715602536993</v>
      </c>
      <c r="U45">
        <f t="shared" si="3"/>
        <v>0.91644184067653267</v>
      </c>
      <c r="X45">
        <f t="shared" si="4"/>
        <v>0.67152111128118397</v>
      </c>
      <c r="AA45">
        <f t="shared" si="5"/>
        <v>0.83951949835095141</v>
      </c>
    </row>
    <row r="46" spans="1:27" x14ac:dyDescent="0.25">
      <c r="A46" s="2">
        <v>788</v>
      </c>
      <c r="B46">
        <v>744</v>
      </c>
      <c r="C46">
        <v>473.2</v>
      </c>
      <c r="D46">
        <v>1207.4000000000001</v>
      </c>
      <c r="F46">
        <v>744</v>
      </c>
      <c r="G46">
        <v>2.68272727272727E-2</v>
      </c>
      <c r="I46">
        <v>744</v>
      </c>
      <c r="J46" s="1">
        <v>0.76800000000000002</v>
      </c>
      <c r="L46">
        <f t="shared" si="0"/>
        <v>0.69741546959830869</v>
      </c>
      <c r="O46">
        <f t="shared" si="1"/>
        <v>0.70527994680761108</v>
      </c>
      <c r="R46">
        <f t="shared" si="2"/>
        <v>0.79372157378435526</v>
      </c>
      <c r="U46">
        <f t="shared" si="3"/>
        <v>0.95101111797040172</v>
      </c>
      <c r="X46">
        <f t="shared" si="4"/>
        <v>0.70134770820295989</v>
      </c>
      <c r="AA46">
        <f t="shared" si="5"/>
        <v>0.87236634587737849</v>
      </c>
    </row>
    <row r="47" spans="1:27" x14ac:dyDescent="0.25">
      <c r="A47" s="2">
        <v>790</v>
      </c>
      <c r="B47">
        <v>745</v>
      </c>
      <c r="C47">
        <v>480.4</v>
      </c>
      <c r="D47">
        <v>1236.72</v>
      </c>
      <c r="F47">
        <v>745</v>
      </c>
      <c r="G47">
        <v>2.71636363636363E-2</v>
      </c>
      <c r="I47">
        <v>745</v>
      </c>
      <c r="J47" s="1">
        <v>0.80100000000000005</v>
      </c>
      <c r="L47">
        <f t="shared" si="0"/>
        <v>0.72716022968287541</v>
      </c>
      <c r="O47">
        <f t="shared" si="1"/>
        <v>0.73526164810147998</v>
      </c>
      <c r="R47">
        <f t="shared" si="2"/>
        <v>0.82493168456659627</v>
      </c>
      <c r="U47">
        <f t="shared" si="3"/>
        <v>0.98696005293868927</v>
      </c>
      <c r="X47">
        <f t="shared" si="4"/>
        <v>0.7312109388921777</v>
      </c>
      <c r="AA47">
        <f t="shared" si="5"/>
        <v>0.90594586875264282</v>
      </c>
    </row>
    <row r="48" spans="1:27" x14ac:dyDescent="0.25">
      <c r="A48" s="2">
        <v>792</v>
      </c>
      <c r="B48">
        <v>746</v>
      </c>
      <c r="C48">
        <v>487.6</v>
      </c>
      <c r="D48">
        <v>1266.04</v>
      </c>
      <c r="F48">
        <v>746</v>
      </c>
      <c r="G48">
        <v>2.75E-2</v>
      </c>
      <c r="I48">
        <v>746</v>
      </c>
      <c r="J48" s="1">
        <v>0.83699999999999997</v>
      </c>
      <c r="L48">
        <f t="shared" si="0"/>
        <v>0.75959898976744189</v>
      </c>
      <c r="O48">
        <f t="shared" si="1"/>
        <v>0.76793734939534886</v>
      </c>
      <c r="R48">
        <f t="shared" si="2"/>
        <v>0.85883579534883725</v>
      </c>
      <c r="U48">
        <f t="shared" si="3"/>
        <v>1.0256029879069768</v>
      </c>
      <c r="X48">
        <f t="shared" si="4"/>
        <v>0.76376816958139537</v>
      </c>
      <c r="AA48">
        <f t="shared" si="5"/>
        <v>0.94221939162790691</v>
      </c>
    </row>
    <row r="49" spans="1:27" x14ac:dyDescent="0.25">
      <c r="A49" s="2">
        <v>794</v>
      </c>
      <c r="B49">
        <v>747</v>
      </c>
      <c r="C49">
        <v>495.2</v>
      </c>
      <c r="D49">
        <v>1299.6399999999901</v>
      </c>
      <c r="F49">
        <v>747</v>
      </c>
      <c r="G49">
        <v>2.76E-2</v>
      </c>
      <c r="I49">
        <v>747</v>
      </c>
      <c r="J49" s="1">
        <v>0.874</v>
      </c>
      <c r="L49">
        <f t="shared" si="0"/>
        <v>0.79291639813953485</v>
      </c>
      <c r="O49">
        <f t="shared" si="1"/>
        <v>0.80153326009302317</v>
      </c>
      <c r="R49">
        <f t="shared" si="2"/>
        <v>0.89369996279069763</v>
      </c>
      <c r="U49">
        <f t="shared" si="3"/>
        <v>1.0660372018604629</v>
      </c>
      <c r="X49">
        <f t="shared" si="4"/>
        <v>0.79722482911627901</v>
      </c>
      <c r="AA49">
        <f t="shared" si="5"/>
        <v>0.97986858232558038</v>
      </c>
    </row>
    <row r="50" spans="1:27" x14ac:dyDescent="0.25">
      <c r="A50" s="2">
        <v>796</v>
      </c>
      <c r="B50">
        <v>748</v>
      </c>
      <c r="C50">
        <v>502.8</v>
      </c>
      <c r="D50">
        <v>1333.24</v>
      </c>
      <c r="F50">
        <v>748</v>
      </c>
      <c r="G50">
        <v>2.7699999999999999E-2</v>
      </c>
      <c r="I50">
        <v>748</v>
      </c>
      <c r="J50" s="1">
        <v>0.90800000000000003</v>
      </c>
      <c r="L50">
        <f t="shared" si="0"/>
        <v>0.82353980651162795</v>
      </c>
      <c r="O50">
        <f t="shared" si="1"/>
        <v>0.83243517079069762</v>
      </c>
      <c r="R50">
        <f t="shared" si="2"/>
        <v>0.92587013023255815</v>
      </c>
      <c r="U50">
        <f t="shared" si="3"/>
        <v>1.1037774158139535</v>
      </c>
      <c r="X50">
        <f t="shared" si="4"/>
        <v>0.82798748865116278</v>
      </c>
      <c r="AA50">
        <f t="shared" si="5"/>
        <v>1.0148237730232559</v>
      </c>
    </row>
    <row r="51" spans="1:27" x14ac:dyDescent="0.25">
      <c r="A51" s="2">
        <v>798</v>
      </c>
      <c r="B51">
        <v>749</v>
      </c>
      <c r="C51">
        <v>510.4</v>
      </c>
      <c r="D51">
        <v>1369.24</v>
      </c>
      <c r="F51">
        <v>749</v>
      </c>
      <c r="G51">
        <v>2.7799999999999998E-2</v>
      </c>
      <c r="I51">
        <v>749</v>
      </c>
      <c r="J51" s="1">
        <v>0.94099999999999995</v>
      </c>
      <c r="L51">
        <f t="shared" si="0"/>
        <v>0.85326521488372087</v>
      </c>
      <c r="O51">
        <f t="shared" si="1"/>
        <v>0.86246478939534876</v>
      </c>
      <c r="R51">
        <f t="shared" si="2"/>
        <v>0.9571422976744185</v>
      </c>
      <c r="U51">
        <f t="shared" si="3"/>
        <v>1.1411337879069767</v>
      </c>
      <c r="X51">
        <f t="shared" si="4"/>
        <v>0.85786500213953487</v>
      </c>
      <c r="AA51">
        <f t="shared" si="5"/>
        <v>1.0491380427906976</v>
      </c>
    </row>
    <row r="52" spans="1:27" x14ac:dyDescent="0.25">
      <c r="A52" s="2">
        <v>800</v>
      </c>
      <c r="B52">
        <v>750</v>
      </c>
      <c r="C52">
        <v>518</v>
      </c>
      <c r="D52">
        <v>1405.24</v>
      </c>
      <c r="F52">
        <v>750</v>
      </c>
      <c r="G52">
        <v>2.7900000000000001E-2</v>
      </c>
      <c r="I52">
        <v>750</v>
      </c>
      <c r="J52" s="1">
        <v>0.97199999999999998</v>
      </c>
      <c r="L52">
        <f t="shared" si="0"/>
        <v>0.88119462325581388</v>
      </c>
      <c r="O52">
        <f t="shared" si="1"/>
        <v>0.890698408</v>
      </c>
      <c r="R52">
        <f t="shared" si="2"/>
        <v>0.98661846511627904</v>
      </c>
      <c r="U52">
        <f t="shared" si="3"/>
        <v>1.17669416</v>
      </c>
      <c r="X52">
        <f t="shared" si="4"/>
        <v>0.88594651562790694</v>
      </c>
      <c r="AA52">
        <f t="shared" si="5"/>
        <v>1.0816563125581395</v>
      </c>
    </row>
    <row r="53" spans="1:27" x14ac:dyDescent="0.25">
      <c r="A53" s="2">
        <v>802</v>
      </c>
      <c r="B53">
        <v>751</v>
      </c>
      <c r="C53">
        <v>525.6</v>
      </c>
      <c r="D53">
        <v>1460.28</v>
      </c>
      <c r="F53">
        <v>751</v>
      </c>
      <c r="G53">
        <v>2.8000000000000001E-2</v>
      </c>
      <c r="I53">
        <v>751</v>
      </c>
      <c r="J53" s="1">
        <v>1.0009999999999999</v>
      </c>
      <c r="L53">
        <f t="shared" si="0"/>
        <v>0.90732803162790698</v>
      </c>
      <c r="O53">
        <f t="shared" si="1"/>
        <v>0.91733997599999995</v>
      </c>
      <c r="R53">
        <f t="shared" si="2"/>
        <v>1.0142986325581396</v>
      </c>
      <c r="U53">
        <f t="shared" si="3"/>
        <v>1.2145375199999999</v>
      </c>
      <c r="X53">
        <f t="shared" si="4"/>
        <v>0.91233400381395346</v>
      </c>
      <c r="AA53">
        <f t="shared" si="5"/>
        <v>1.1144180762790699</v>
      </c>
    </row>
    <row r="54" spans="1:27" x14ac:dyDescent="0.25">
      <c r="A54" s="2">
        <v>804</v>
      </c>
      <c r="B54">
        <v>752</v>
      </c>
      <c r="C54">
        <v>533.20000000000005</v>
      </c>
      <c r="D54">
        <v>1515.32</v>
      </c>
      <c r="F54">
        <v>752</v>
      </c>
      <c r="G54">
        <v>2.81E-2</v>
      </c>
      <c r="I54">
        <v>752</v>
      </c>
      <c r="J54" s="1">
        <v>1.03</v>
      </c>
      <c r="L54">
        <f t="shared" si="0"/>
        <v>0.93346144000000009</v>
      </c>
      <c r="O54">
        <f t="shared" si="1"/>
        <v>0.94398154400000012</v>
      </c>
      <c r="R54">
        <f t="shared" si="2"/>
        <v>1.0419788000000001</v>
      </c>
      <c r="U54">
        <f t="shared" si="3"/>
        <v>1.25238088</v>
      </c>
      <c r="X54">
        <f t="shared" si="4"/>
        <v>0.9387214920000001</v>
      </c>
      <c r="AA54">
        <f t="shared" si="5"/>
        <v>1.1471798400000002</v>
      </c>
    </row>
    <row r="55" spans="1:27" x14ac:dyDescent="0.25">
      <c r="A55" s="2">
        <v>806</v>
      </c>
      <c r="B55">
        <v>753</v>
      </c>
      <c r="C55">
        <v>540.79999999999995</v>
      </c>
      <c r="D55">
        <v>1528.54</v>
      </c>
      <c r="F55">
        <v>753</v>
      </c>
      <c r="G55">
        <v>2.7949999999999999E-2</v>
      </c>
      <c r="I55">
        <v>753</v>
      </c>
      <c r="J55" s="1">
        <v>1.0589999999999999</v>
      </c>
      <c r="L55">
        <f t="shared" si="0"/>
        <v>0.95956984837209303</v>
      </c>
      <c r="O55">
        <f t="shared" si="1"/>
        <v>0.97015015172093022</v>
      </c>
      <c r="R55">
        <f t="shared" si="2"/>
        <v>1.0696339674418605</v>
      </c>
      <c r="U55">
        <f t="shared" si="3"/>
        <v>1.2812400344186046</v>
      </c>
      <c r="X55">
        <f t="shared" si="4"/>
        <v>0.96486000004651162</v>
      </c>
      <c r="AA55">
        <f t="shared" si="5"/>
        <v>1.1754370009302326</v>
      </c>
    </row>
    <row r="56" spans="1:27" x14ac:dyDescent="0.25">
      <c r="A56" s="2">
        <v>808</v>
      </c>
      <c r="B56">
        <v>754</v>
      </c>
      <c r="C56">
        <v>548.4</v>
      </c>
      <c r="D56">
        <v>1541.76</v>
      </c>
      <c r="F56">
        <v>754</v>
      </c>
      <c r="G56">
        <v>2.7799999999999998E-2</v>
      </c>
      <c r="I56">
        <v>754</v>
      </c>
      <c r="J56" s="1">
        <v>1.089</v>
      </c>
      <c r="L56">
        <f t="shared" si="0"/>
        <v>0.98657625674418603</v>
      </c>
      <c r="O56">
        <f t="shared" si="1"/>
        <v>0.99721675944186039</v>
      </c>
      <c r="R56">
        <f t="shared" si="2"/>
        <v>1.0981871348837209</v>
      </c>
      <c r="U56">
        <f t="shared" si="3"/>
        <v>1.3109971888372092</v>
      </c>
      <c r="X56">
        <f t="shared" si="4"/>
        <v>0.99189650809302321</v>
      </c>
      <c r="AA56">
        <f t="shared" si="5"/>
        <v>1.2045921618604651</v>
      </c>
    </row>
    <row r="57" spans="1:27" x14ac:dyDescent="0.25">
      <c r="A57" s="2">
        <v>810</v>
      </c>
      <c r="B57">
        <v>755</v>
      </c>
      <c r="C57">
        <v>555.20000000000005</v>
      </c>
      <c r="D57">
        <v>1551.12</v>
      </c>
      <c r="F57">
        <v>755</v>
      </c>
      <c r="G57">
        <v>2.7650000000000001E-2</v>
      </c>
      <c r="I57">
        <v>755</v>
      </c>
      <c r="J57" s="1">
        <v>1.1200000000000001</v>
      </c>
      <c r="L57">
        <f t="shared" si="0"/>
        <v>1.0144720958139537</v>
      </c>
      <c r="O57">
        <f t="shared" si="1"/>
        <v>1.0251400202790699</v>
      </c>
      <c r="R57">
        <f t="shared" si="2"/>
        <v>1.12746691627907</v>
      </c>
      <c r="U57">
        <f t="shared" si="3"/>
        <v>1.3408254055813955</v>
      </c>
      <c r="X57">
        <f t="shared" si="4"/>
        <v>1.0198060580465118</v>
      </c>
      <c r="AA57">
        <f t="shared" si="5"/>
        <v>1.2341461609302327</v>
      </c>
    </row>
    <row r="58" spans="1:27" x14ac:dyDescent="0.25">
      <c r="A58" s="2">
        <v>812</v>
      </c>
      <c r="B58">
        <v>756</v>
      </c>
      <c r="C58">
        <v>562</v>
      </c>
      <c r="D58">
        <v>1560.48</v>
      </c>
      <c r="F58">
        <v>756</v>
      </c>
      <c r="G58">
        <v>2.75E-2</v>
      </c>
      <c r="I58">
        <v>756</v>
      </c>
      <c r="J58" s="1">
        <v>1.155</v>
      </c>
      <c r="L58">
        <f t="shared" si="0"/>
        <v>1.045959934883721</v>
      </c>
      <c r="O58">
        <f t="shared" si="1"/>
        <v>1.056655281116279</v>
      </c>
      <c r="R58">
        <f t="shared" si="2"/>
        <v>1.1603386976744186</v>
      </c>
      <c r="U58">
        <f t="shared" si="3"/>
        <v>1.3742456223255815</v>
      </c>
      <c r="X58">
        <f t="shared" si="4"/>
        <v>1.0513076080000001</v>
      </c>
      <c r="AA58">
        <f t="shared" si="5"/>
        <v>1.26729216</v>
      </c>
    </row>
    <row r="59" spans="1:27" x14ac:dyDescent="0.25">
      <c r="A59" s="2">
        <v>814</v>
      </c>
      <c r="B59">
        <v>757</v>
      </c>
      <c r="C59">
        <v>568</v>
      </c>
      <c r="D59">
        <v>1560.48</v>
      </c>
      <c r="F59">
        <v>757</v>
      </c>
      <c r="G59">
        <v>2.7349999999999999E-2</v>
      </c>
      <c r="I59">
        <v>757</v>
      </c>
      <c r="J59" s="1">
        <v>1.19</v>
      </c>
      <c r="L59">
        <f t="shared" si="0"/>
        <v>1.0774392046511627</v>
      </c>
      <c r="O59">
        <f t="shared" si="1"/>
        <v>1.088070281116279</v>
      </c>
      <c r="R59">
        <f t="shared" si="2"/>
        <v>1.1930390930232557</v>
      </c>
      <c r="U59">
        <f t="shared" si="3"/>
        <v>1.4056606223255812</v>
      </c>
      <c r="X59">
        <f t="shared" si="4"/>
        <v>1.0827547428837208</v>
      </c>
      <c r="AA59">
        <f t="shared" si="5"/>
        <v>1.2993498576744185</v>
      </c>
    </row>
    <row r="60" spans="1:27" x14ac:dyDescent="0.25">
      <c r="A60" s="2">
        <v>816</v>
      </c>
      <c r="B60">
        <v>758</v>
      </c>
      <c r="C60">
        <v>574</v>
      </c>
      <c r="D60">
        <v>1560.48</v>
      </c>
      <c r="F60">
        <v>758</v>
      </c>
      <c r="G60">
        <v>2.7199999999999998E-2</v>
      </c>
      <c r="I60">
        <v>758</v>
      </c>
      <c r="J60" s="1">
        <v>1.2270000000000001</v>
      </c>
      <c r="L60">
        <f t="shared" si="0"/>
        <v>1.1107144744186048</v>
      </c>
      <c r="O60">
        <f t="shared" si="1"/>
        <v>1.1212812811162791</v>
      </c>
      <c r="R60">
        <f t="shared" si="2"/>
        <v>1.227535488372093</v>
      </c>
      <c r="U60">
        <f t="shared" si="3"/>
        <v>1.4388716223255815</v>
      </c>
      <c r="X60">
        <f t="shared" si="4"/>
        <v>1.115997877767442</v>
      </c>
      <c r="AA60">
        <f t="shared" si="5"/>
        <v>1.3332035553488373</v>
      </c>
    </row>
    <row r="61" spans="1:27" x14ac:dyDescent="0.25">
      <c r="A61" s="2">
        <v>818</v>
      </c>
      <c r="B61">
        <v>759</v>
      </c>
      <c r="C61">
        <v>580</v>
      </c>
      <c r="D61">
        <v>1554.5</v>
      </c>
      <c r="F61">
        <v>759</v>
      </c>
      <c r="G61">
        <v>2.7009090909090899E-2</v>
      </c>
      <c r="I61">
        <v>759</v>
      </c>
      <c r="J61" s="1">
        <v>1.258</v>
      </c>
      <c r="L61">
        <f t="shared" si="0"/>
        <v>1.1385976532769557</v>
      </c>
      <c r="O61">
        <f t="shared" si="1"/>
        <v>1.1490361346723046</v>
      </c>
      <c r="R61">
        <f t="shared" si="2"/>
        <v>1.2566397928118396</v>
      </c>
      <c r="U61">
        <f t="shared" si="3"/>
        <v>1.4654094207188162</v>
      </c>
      <c r="X61">
        <f t="shared" si="4"/>
        <v>1.14381689397463</v>
      </c>
      <c r="AA61">
        <f t="shared" si="5"/>
        <v>1.3610246067653278</v>
      </c>
    </row>
    <row r="62" spans="1:27" x14ac:dyDescent="0.25">
      <c r="A62" s="2">
        <v>820</v>
      </c>
      <c r="B62">
        <v>760</v>
      </c>
      <c r="C62">
        <v>586</v>
      </c>
      <c r="D62">
        <v>1548.52</v>
      </c>
      <c r="F62">
        <v>760</v>
      </c>
      <c r="G62">
        <v>2.68181818181818E-2</v>
      </c>
      <c r="I62">
        <v>760</v>
      </c>
      <c r="J62" s="1">
        <v>1.278</v>
      </c>
      <c r="L62">
        <f t="shared" si="0"/>
        <v>1.1566028321353066</v>
      </c>
      <c r="O62">
        <f t="shared" si="1"/>
        <v>1.16691298822833</v>
      </c>
      <c r="R62">
        <f t="shared" si="2"/>
        <v>1.2758660972515856</v>
      </c>
      <c r="U62">
        <f t="shared" si="3"/>
        <v>1.4820692191120508</v>
      </c>
      <c r="X62">
        <f t="shared" si="4"/>
        <v>1.1617579101818183</v>
      </c>
      <c r="AA62">
        <f t="shared" si="5"/>
        <v>1.3789676581818182</v>
      </c>
    </row>
    <row r="63" spans="1:27" x14ac:dyDescent="0.25">
      <c r="A63" s="2">
        <v>822</v>
      </c>
      <c r="B63">
        <v>761</v>
      </c>
      <c r="C63">
        <v>592</v>
      </c>
      <c r="D63">
        <v>1528.48</v>
      </c>
      <c r="F63">
        <v>761</v>
      </c>
      <c r="G63">
        <v>2.6627272727272701E-2</v>
      </c>
      <c r="I63">
        <v>761</v>
      </c>
      <c r="J63" s="1">
        <v>1.2889999999999999</v>
      </c>
      <c r="L63">
        <f t="shared" si="0"/>
        <v>1.1665260109936575</v>
      </c>
      <c r="O63">
        <f t="shared" si="1"/>
        <v>1.1765572362959831</v>
      </c>
      <c r="R63">
        <f t="shared" si="2"/>
        <v>1.2870104016913317</v>
      </c>
      <c r="U63">
        <f t="shared" si="3"/>
        <v>1.4876349077378435</v>
      </c>
      <c r="X63">
        <f t="shared" si="4"/>
        <v>1.1715416236448202</v>
      </c>
      <c r="AA63">
        <f t="shared" si="5"/>
        <v>1.3873226547145876</v>
      </c>
    </row>
    <row r="64" spans="1:27" x14ac:dyDescent="0.25">
      <c r="A64" s="2">
        <v>824</v>
      </c>
      <c r="B64">
        <v>762</v>
      </c>
      <c r="C64">
        <v>598</v>
      </c>
      <c r="D64">
        <v>1508.44</v>
      </c>
      <c r="F64">
        <v>762</v>
      </c>
      <c r="G64">
        <v>2.6436363636363602E-2</v>
      </c>
      <c r="I64">
        <v>762</v>
      </c>
      <c r="J64" s="1">
        <v>1.29</v>
      </c>
      <c r="L64">
        <f t="shared" si="0"/>
        <v>1.1674691898520084</v>
      </c>
      <c r="O64">
        <f t="shared" si="1"/>
        <v>1.1772214843636364</v>
      </c>
      <c r="R64">
        <f t="shared" si="2"/>
        <v>1.2891747061310783</v>
      </c>
      <c r="U64">
        <f t="shared" si="3"/>
        <v>1.4842205963636363</v>
      </c>
      <c r="X64">
        <f t="shared" si="4"/>
        <v>1.1723453371078225</v>
      </c>
      <c r="AA64">
        <f t="shared" si="5"/>
        <v>1.3866976512473572</v>
      </c>
    </row>
    <row r="65" spans="1:27" x14ac:dyDescent="0.25">
      <c r="A65" s="2">
        <v>826</v>
      </c>
      <c r="B65">
        <v>763</v>
      </c>
      <c r="C65">
        <v>604</v>
      </c>
      <c r="D65">
        <v>1484</v>
      </c>
      <c r="F65">
        <v>763</v>
      </c>
      <c r="G65">
        <v>2.6245454545454499E-2</v>
      </c>
      <c r="I65">
        <v>763</v>
      </c>
      <c r="J65" s="1">
        <v>1.2729999999999999</v>
      </c>
      <c r="L65">
        <f t="shared" si="0"/>
        <v>1.1522483687103595</v>
      </c>
      <c r="O65">
        <f t="shared" si="1"/>
        <v>1.1616746012684989</v>
      </c>
      <c r="R65">
        <f t="shared" si="2"/>
        <v>1.2751750105708246</v>
      </c>
      <c r="U65">
        <f t="shared" si="3"/>
        <v>1.4636996617336151</v>
      </c>
      <c r="X65">
        <f t="shared" si="4"/>
        <v>1.1569614849894292</v>
      </c>
      <c r="AA65">
        <f t="shared" si="5"/>
        <v>1.3694373361522199</v>
      </c>
    </row>
    <row r="66" spans="1:27" x14ac:dyDescent="0.25">
      <c r="A66" s="2">
        <v>828</v>
      </c>
      <c r="B66">
        <v>764</v>
      </c>
      <c r="C66">
        <v>610</v>
      </c>
      <c r="D66">
        <v>1459.56</v>
      </c>
      <c r="F66">
        <v>764</v>
      </c>
      <c r="G66">
        <v>2.60545454545454E-2</v>
      </c>
      <c r="I66">
        <v>764</v>
      </c>
      <c r="J66" s="1">
        <v>1.2490000000000001</v>
      </c>
      <c r="L66">
        <f t="shared" si="0"/>
        <v>1.1307415475687106</v>
      </c>
      <c r="O66">
        <f t="shared" si="1"/>
        <v>1.1398417181733618</v>
      </c>
      <c r="R66">
        <f t="shared" si="2"/>
        <v>1.2548893150105711</v>
      </c>
      <c r="U66">
        <f t="shared" si="3"/>
        <v>1.4368927271035943</v>
      </c>
      <c r="X66">
        <f t="shared" si="4"/>
        <v>1.1352916328710361</v>
      </c>
      <c r="AA66">
        <f t="shared" si="5"/>
        <v>1.3458910210570827</v>
      </c>
    </row>
    <row r="67" spans="1:27" x14ac:dyDescent="0.25">
      <c r="A67" s="2">
        <v>830</v>
      </c>
      <c r="B67">
        <v>765</v>
      </c>
      <c r="C67">
        <v>616.4</v>
      </c>
      <c r="D67">
        <v>1435.04</v>
      </c>
      <c r="F67">
        <v>765</v>
      </c>
      <c r="G67">
        <v>2.5863636363636301E-2</v>
      </c>
      <c r="I67">
        <v>765</v>
      </c>
      <c r="J67" s="1">
        <v>1.206</v>
      </c>
      <c r="L67">
        <f t="shared" ref="L67:L130" si="6">(2.303*0.002*150*$C67/64500) + (0.1*$G67) + ((1-0.002-0.1)*$J67)</f>
        <v>1.0921770110782241</v>
      </c>
      <c r="O67">
        <f t="shared" ref="O67:O130" si="7">(2.303*0.002*150*$D67/64500) + (0.1*$G67) + ((1-0.002-0.1)*$J67)</f>
        <v>1.1009459781479916</v>
      </c>
      <c r="R67">
        <f t="shared" ref="R67:R130" si="8">(2.303*0.04*150*$C67/64500) + (0.1*$G67) + ((1-0.002-0.1)*$J67)</f>
        <v>1.217627312473573</v>
      </c>
      <c r="U67">
        <f t="shared" ref="U67:U130" si="9">(2.303*0.04*150*$D67/64500) + (0.1*$G67) + ((1-0.002-0.1)*$J67)</f>
        <v>1.3930066538689219</v>
      </c>
      <c r="X67">
        <f t="shared" ref="X67:X130" si="10">(2.303*0.002*150*(($C67*0.5+$D67*0.5)/64500)+(0.1*$G67)+((1-0.002-0.1)*$J67))</f>
        <v>1.0965614946131079</v>
      </c>
      <c r="AA67">
        <f t="shared" ref="AA67:AA130" si="11">(2.303*0.04*150*(($C67*0.5+$D67*0.5)/64500)+(0.1*$G67)+((1-0.002-0.1)*$J67))</f>
        <v>1.3053169831712474</v>
      </c>
    </row>
    <row r="68" spans="1:27" x14ac:dyDescent="0.25">
      <c r="A68" s="2">
        <v>832</v>
      </c>
      <c r="B68">
        <v>766</v>
      </c>
      <c r="C68">
        <v>622.79999999999995</v>
      </c>
      <c r="D68">
        <v>1410.52</v>
      </c>
      <c r="F68">
        <v>766</v>
      </c>
      <c r="G68">
        <v>2.5672727272727201E-2</v>
      </c>
      <c r="I68">
        <v>766</v>
      </c>
      <c r="J68" s="1">
        <v>1.153</v>
      </c>
      <c r="L68">
        <f t="shared" si="6"/>
        <v>1.044632474587738</v>
      </c>
      <c r="O68">
        <f t="shared" si="7"/>
        <v>1.0530702381226218</v>
      </c>
      <c r="R68">
        <f t="shared" si="8"/>
        <v>1.1713853099365752</v>
      </c>
      <c r="U68">
        <f t="shared" si="9"/>
        <v>1.3401405806342497</v>
      </c>
      <c r="X68">
        <f t="shared" si="10"/>
        <v>1.0488513563551798</v>
      </c>
      <c r="AA68">
        <f t="shared" si="11"/>
        <v>1.2557629452854124</v>
      </c>
    </row>
    <row r="69" spans="1:27" x14ac:dyDescent="0.25">
      <c r="A69" s="2">
        <v>834</v>
      </c>
      <c r="B69">
        <v>767</v>
      </c>
      <c r="C69">
        <v>629.599999999999</v>
      </c>
      <c r="D69">
        <v>1385.92</v>
      </c>
      <c r="F69">
        <v>767</v>
      </c>
      <c r="G69">
        <v>2.5481818181818099E-2</v>
      </c>
      <c r="I69">
        <v>767</v>
      </c>
      <c r="J69" s="1">
        <v>1.089</v>
      </c>
      <c r="L69">
        <f t="shared" si="6"/>
        <v>0.98721422274841431</v>
      </c>
      <c r="O69">
        <f t="shared" si="7"/>
        <v>0.99531564116701898</v>
      </c>
      <c r="R69">
        <f t="shared" si="8"/>
        <v>1.1153510004228326</v>
      </c>
      <c r="U69">
        <f t="shared" si="9"/>
        <v>1.277379368794926</v>
      </c>
      <c r="X69">
        <f t="shared" si="10"/>
        <v>0.9912649319577167</v>
      </c>
      <c r="AA69">
        <f t="shared" si="11"/>
        <v>1.1963651846088794</v>
      </c>
    </row>
    <row r="70" spans="1:27" x14ac:dyDescent="0.25">
      <c r="A70" s="2">
        <v>836</v>
      </c>
      <c r="B70">
        <v>768</v>
      </c>
      <c r="C70">
        <v>636.4</v>
      </c>
      <c r="D70">
        <v>1361.32</v>
      </c>
      <c r="F70">
        <v>768</v>
      </c>
      <c r="G70">
        <v>2.5290909090908999E-2</v>
      </c>
      <c r="I70">
        <v>768</v>
      </c>
      <c r="J70" s="1">
        <v>1.0209999999999999</v>
      </c>
      <c r="L70">
        <f t="shared" si="6"/>
        <v>0.9262039709090909</v>
      </c>
      <c r="O70">
        <f t="shared" si="7"/>
        <v>0.93396904421141647</v>
      </c>
      <c r="R70">
        <f t="shared" si="8"/>
        <v>1.0557246909090909</v>
      </c>
      <c r="U70">
        <f t="shared" si="9"/>
        <v>1.2110261569556025</v>
      </c>
      <c r="X70">
        <f t="shared" si="10"/>
        <v>0.93008650756025368</v>
      </c>
      <c r="AA70">
        <f t="shared" si="11"/>
        <v>1.1333754239323466</v>
      </c>
    </row>
    <row r="71" spans="1:27" x14ac:dyDescent="0.25">
      <c r="A71" s="2">
        <v>838</v>
      </c>
      <c r="B71">
        <v>769</v>
      </c>
      <c r="C71">
        <v>643.20000000000005</v>
      </c>
      <c r="D71">
        <v>1336.6</v>
      </c>
      <c r="F71">
        <v>769</v>
      </c>
      <c r="G71">
        <v>2.5100000000000001E-2</v>
      </c>
      <c r="I71">
        <v>769</v>
      </c>
      <c r="J71" s="1">
        <v>0.94799999999999995</v>
      </c>
      <c r="L71">
        <f t="shared" si="6"/>
        <v>0.86070371906976739</v>
      </c>
      <c r="O71">
        <f t="shared" si="7"/>
        <v>0.86813116186046502</v>
      </c>
      <c r="R71">
        <f t="shared" si="8"/>
        <v>0.99160838139534879</v>
      </c>
      <c r="U71">
        <f t="shared" si="9"/>
        <v>1.1401572372093023</v>
      </c>
      <c r="X71">
        <f t="shared" si="10"/>
        <v>0.86441744046511626</v>
      </c>
      <c r="AA71">
        <f t="shared" si="11"/>
        <v>1.0658828093023256</v>
      </c>
    </row>
    <row r="72" spans="1:27" x14ac:dyDescent="0.25">
      <c r="A72" s="2">
        <v>840</v>
      </c>
      <c r="B72">
        <v>770</v>
      </c>
      <c r="C72">
        <v>650</v>
      </c>
      <c r="D72">
        <v>1311.88</v>
      </c>
      <c r="F72">
        <v>770</v>
      </c>
      <c r="G72">
        <v>2.4924999999999999E-2</v>
      </c>
      <c r="I72">
        <v>770</v>
      </c>
      <c r="J72" s="1">
        <v>0.871</v>
      </c>
      <c r="L72">
        <f t="shared" si="6"/>
        <v>0.79161305813953486</v>
      </c>
      <c r="O72">
        <f t="shared" si="7"/>
        <v>0.79870287041860466</v>
      </c>
      <c r="R72">
        <f t="shared" si="8"/>
        <v>0.92390166279069774</v>
      </c>
      <c r="U72">
        <f t="shared" si="9"/>
        <v>1.065697908372093</v>
      </c>
      <c r="X72">
        <f t="shared" si="10"/>
        <v>0.79515796427906982</v>
      </c>
      <c r="AA72">
        <f t="shared" si="11"/>
        <v>0.99479978558139537</v>
      </c>
    </row>
    <row r="73" spans="1:27" x14ac:dyDescent="0.25">
      <c r="A73" s="2">
        <v>842</v>
      </c>
      <c r="B73">
        <v>771</v>
      </c>
      <c r="C73">
        <v>656.8</v>
      </c>
      <c r="D73">
        <v>1287.1600000000001</v>
      </c>
      <c r="F73">
        <v>771</v>
      </c>
      <c r="G73">
        <v>2.4750000000000001E-2</v>
      </c>
      <c r="I73">
        <v>771</v>
      </c>
      <c r="J73" s="1">
        <v>0.79300000000000004</v>
      </c>
      <c r="L73">
        <f t="shared" si="6"/>
        <v>0.72162439720930238</v>
      </c>
      <c r="O73">
        <f t="shared" si="7"/>
        <v>0.72837657897674424</v>
      </c>
      <c r="R73">
        <f t="shared" si="8"/>
        <v>0.85529694418604651</v>
      </c>
      <c r="U73">
        <f t="shared" si="9"/>
        <v>0.99034057953488386</v>
      </c>
      <c r="X73">
        <f t="shared" si="10"/>
        <v>0.72500048809302331</v>
      </c>
      <c r="AA73">
        <f t="shared" si="11"/>
        <v>0.92281876186046508</v>
      </c>
    </row>
    <row r="74" spans="1:27" x14ac:dyDescent="0.25">
      <c r="A74" s="2">
        <v>844</v>
      </c>
      <c r="B74">
        <v>772</v>
      </c>
      <c r="C74">
        <v>663.6</v>
      </c>
      <c r="D74">
        <v>1262.44</v>
      </c>
      <c r="F74">
        <v>772</v>
      </c>
      <c r="G74">
        <v>2.4575E-2</v>
      </c>
      <c r="I74">
        <v>772</v>
      </c>
      <c r="J74" s="1">
        <v>0.71899999999999997</v>
      </c>
      <c r="L74">
        <f t="shared" si="6"/>
        <v>0.65522773627906972</v>
      </c>
      <c r="O74">
        <f t="shared" si="7"/>
        <v>0.66164228753488363</v>
      </c>
      <c r="R74">
        <f t="shared" si="8"/>
        <v>0.79028422558139533</v>
      </c>
      <c r="U74">
        <f t="shared" si="9"/>
        <v>0.91857525069767432</v>
      </c>
      <c r="X74">
        <f t="shared" si="10"/>
        <v>0.65843501190697673</v>
      </c>
      <c r="AA74">
        <f t="shared" si="11"/>
        <v>0.85442973813953482</v>
      </c>
    </row>
    <row r="75" spans="1:27" x14ac:dyDescent="0.25">
      <c r="A75" s="2">
        <v>846</v>
      </c>
      <c r="B75">
        <v>773</v>
      </c>
      <c r="C75">
        <v>670.4</v>
      </c>
      <c r="D75">
        <v>1237.72</v>
      </c>
      <c r="F75">
        <v>773</v>
      </c>
      <c r="G75">
        <v>2.4400000000000002E-2</v>
      </c>
      <c r="I75">
        <v>773</v>
      </c>
      <c r="J75" s="1">
        <v>0.65300000000000002</v>
      </c>
      <c r="L75">
        <f t="shared" si="6"/>
        <v>0.59601507534883724</v>
      </c>
      <c r="O75">
        <f t="shared" si="7"/>
        <v>0.60209199609302333</v>
      </c>
      <c r="R75">
        <f t="shared" si="8"/>
        <v>0.73245550697674422</v>
      </c>
      <c r="U75">
        <f t="shared" si="9"/>
        <v>0.85399392186046519</v>
      </c>
      <c r="X75">
        <f t="shared" si="10"/>
        <v>0.59905353572093034</v>
      </c>
      <c r="AA75">
        <f t="shared" si="11"/>
        <v>0.79322471441860465</v>
      </c>
    </row>
    <row r="76" spans="1:27" x14ac:dyDescent="0.25">
      <c r="A76" s="2">
        <v>848</v>
      </c>
      <c r="B76">
        <v>774</v>
      </c>
      <c r="C76">
        <v>677.2</v>
      </c>
      <c r="D76">
        <v>1213</v>
      </c>
      <c r="F76">
        <v>774</v>
      </c>
      <c r="G76">
        <v>2.4225E-2</v>
      </c>
      <c r="I76">
        <v>774</v>
      </c>
      <c r="J76" s="1">
        <v>0.59599999999999997</v>
      </c>
      <c r="L76">
        <f t="shared" si="6"/>
        <v>0.54488441441860469</v>
      </c>
      <c r="O76">
        <f t="shared" si="7"/>
        <v>0.55062370465116284</v>
      </c>
      <c r="R76">
        <f t="shared" si="8"/>
        <v>0.68270878837209303</v>
      </c>
      <c r="U76">
        <f t="shared" si="9"/>
        <v>0.79749459302325576</v>
      </c>
      <c r="X76">
        <f t="shared" si="10"/>
        <v>0.54775405953488376</v>
      </c>
      <c r="AA76">
        <f t="shared" si="11"/>
        <v>0.74010169069767451</v>
      </c>
    </row>
    <row r="77" spans="1:27" x14ac:dyDescent="0.25">
      <c r="A77" s="2">
        <v>850</v>
      </c>
      <c r="B77">
        <v>775</v>
      </c>
      <c r="C77">
        <v>683.2</v>
      </c>
      <c r="D77">
        <v>1188.28</v>
      </c>
      <c r="F77">
        <v>775</v>
      </c>
      <c r="G77">
        <v>2.4049999999999998E-2</v>
      </c>
      <c r="I77">
        <v>775</v>
      </c>
      <c r="J77" s="1">
        <v>0.55300000000000005</v>
      </c>
      <c r="L77">
        <f t="shared" si="6"/>
        <v>0.50631718418604654</v>
      </c>
      <c r="O77">
        <f t="shared" si="7"/>
        <v>0.51172741320930237</v>
      </c>
      <c r="R77">
        <f t="shared" si="8"/>
        <v>0.64536268372093031</v>
      </c>
      <c r="U77">
        <f t="shared" si="9"/>
        <v>0.75356726418604647</v>
      </c>
      <c r="X77">
        <f t="shared" si="10"/>
        <v>0.50902229869767446</v>
      </c>
      <c r="AA77">
        <f t="shared" si="11"/>
        <v>0.69946497395348839</v>
      </c>
    </row>
    <row r="78" spans="1:27" x14ac:dyDescent="0.25">
      <c r="A78" s="2">
        <v>852</v>
      </c>
      <c r="B78">
        <v>776</v>
      </c>
      <c r="C78">
        <v>689.2</v>
      </c>
      <c r="D78">
        <v>1163.56</v>
      </c>
      <c r="F78">
        <v>776</v>
      </c>
      <c r="G78">
        <v>2.3875E-2</v>
      </c>
      <c r="I78">
        <v>776</v>
      </c>
      <c r="J78" s="1">
        <v>0.51500000000000001</v>
      </c>
      <c r="L78">
        <f t="shared" si="6"/>
        <v>0.47223995395348844</v>
      </c>
      <c r="O78">
        <f t="shared" si="7"/>
        <v>0.4773211217674419</v>
      </c>
      <c r="R78">
        <f t="shared" si="8"/>
        <v>0.61250657906976747</v>
      </c>
      <c r="U78">
        <f t="shared" si="9"/>
        <v>0.71412993534883729</v>
      </c>
      <c r="X78">
        <f t="shared" si="10"/>
        <v>0.47478053786046515</v>
      </c>
      <c r="AA78">
        <f t="shared" si="11"/>
        <v>0.66331825720930238</v>
      </c>
    </row>
    <row r="79" spans="1:27" x14ac:dyDescent="0.25">
      <c r="A79" s="2">
        <v>854</v>
      </c>
      <c r="B79">
        <v>777</v>
      </c>
      <c r="C79">
        <v>694.4</v>
      </c>
      <c r="D79">
        <v>1139.1799999999901</v>
      </c>
      <c r="F79">
        <v>777</v>
      </c>
      <c r="G79">
        <v>2.3699999999999999E-2</v>
      </c>
      <c r="I79">
        <v>777</v>
      </c>
      <c r="J79" s="1">
        <v>0.48099999999999998</v>
      </c>
      <c r="L79">
        <f t="shared" si="6"/>
        <v>0.44174615441860465</v>
      </c>
      <c r="O79">
        <f t="shared" si="7"/>
        <v>0.44651047227906965</v>
      </c>
      <c r="R79">
        <f t="shared" si="8"/>
        <v>0.58307108837209298</v>
      </c>
      <c r="U79">
        <f t="shared" si="9"/>
        <v>0.67835744558139321</v>
      </c>
      <c r="X79">
        <f t="shared" si="10"/>
        <v>0.44412831334883712</v>
      </c>
      <c r="AA79">
        <f t="shared" si="11"/>
        <v>0.63071426697674315</v>
      </c>
    </row>
    <row r="80" spans="1:27" x14ac:dyDescent="0.25">
      <c r="A80" s="2">
        <v>856</v>
      </c>
      <c r="B80">
        <v>778</v>
      </c>
      <c r="C80">
        <v>699.6</v>
      </c>
      <c r="D80">
        <v>1114.8</v>
      </c>
      <c r="F80">
        <v>778</v>
      </c>
      <c r="G80">
        <v>2.3525000000000001E-2</v>
      </c>
      <c r="I80">
        <v>778</v>
      </c>
      <c r="J80" s="1">
        <v>0.45100000000000001</v>
      </c>
      <c r="L80">
        <f t="shared" si="6"/>
        <v>0.41484435488372096</v>
      </c>
      <c r="O80">
        <f t="shared" si="7"/>
        <v>0.41929182279069771</v>
      </c>
      <c r="R80">
        <f t="shared" si="8"/>
        <v>0.55722759767441865</v>
      </c>
      <c r="U80">
        <f t="shared" si="9"/>
        <v>0.64617695581395351</v>
      </c>
      <c r="X80">
        <f t="shared" si="10"/>
        <v>0.41706808883720931</v>
      </c>
      <c r="AA80">
        <f t="shared" si="11"/>
        <v>0.60170227674418608</v>
      </c>
    </row>
    <row r="81" spans="1:27" x14ac:dyDescent="0.25">
      <c r="A81" s="2">
        <v>858</v>
      </c>
      <c r="B81">
        <v>779</v>
      </c>
      <c r="C81">
        <v>704.8</v>
      </c>
      <c r="D81">
        <v>1095.1199999999999</v>
      </c>
      <c r="F81">
        <v>779</v>
      </c>
      <c r="G81">
        <v>2.3349999999999999E-2</v>
      </c>
      <c r="I81">
        <v>779</v>
      </c>
      <c r="J81" s="1">
        <v>0.42599999999999999</v>
      </c>
      <c r="L81">
        <f t="shared" si="6"/>
        <v>0.3924325553488372</v>
      </c>
      <c r="O81">
        <f t="shared" si="7"/>
        <v>0.39661351795348837</v>
      </c>
      <c r="R81">
        <f t="shared" si="8"/>
        <v>0.5358741069767442</v>
      </c>
      <c r="U81">
        <f t="shared" si="9"/>
        <v>0.61949335906976744</v>
      </c>
      <c r="X81">
        <f t="shared" si="10"/>
        <v>0.39452303665116278</v>
      </c>
      <c r="AA81">
        <f t="shared" si="11"/>
        <v>0.57768373302325582</v>
      </c>
    </row>
    <row r="82" spans="1:27" x14ac:dyDescent="0.25">
      <c r="A82" s="2">
        <v>860</v>
      </c>
      <c r="B82">
        <v>780</v>
      </c>
      <c r="C82">
        <v>710</v>
      </c>
      <c r="D82">
        <v>1075.44</v>
      </c>
      <c r="F82">
        <v>780</v>
      </c>
      <c r="G82">
        <v>2.3175000000000001E-2</v>
      </c>
      <c r="I82">
        <v>780</v>
      </c>
      <c r="J82" s="1">
        <v>0.40899999999999997</v>
      </c>
      <c r="L82">
        <f t="shared" si="6"/>
        <v>0.37720475581395346</v>
      </c>
      <c r="O82">
        <f t="shared" si="7"/>
        <v>0.38111921311627905</v>
      </c>
      <c r="R82">
        <f t="shared" si="8"/>
        <v>0.52170461627906972</v>
      </c>
      <c r="U82">
        <f t="shared" si="9"/>
        <v>0.59999376232558144</v>
      </c>
      <c r="X82">
        <f t="shared" si="10"/>
        <v>0.37916198446511629</v>
      </c>
      <c r="AA82">
        <f t="shared" si="11"/>
        <v>0.56084918930232552</v>
      </c>
    </row>
    <row r="83" spans="1:27" x14ac:dyDescent="0.25">
      <c r="A83" s="2">
        <v>862</v>
      </c>
      <c r="B83">
        <v>781</v>
      </c>
      <c r="C83">
        <v>715.2</v>
      </c>
      <c r="D83">
        <v>1055.76</v>
      </c>
      <c r="F83">
        <v>781</v>
      </c>
      <c r="G83">
        <v>2.3E-2</v>
      </c>
      <c r="I83">
        <v>781</v>
      </c>
      <c r="J83" s="1">
        <v>0.39100000000000001</v>
      </c>
      <c r="L83">
        <f t="shared" si="6"/>
        <v>0.36107895627906983</v>
      </c>
      <c r="O83">
        <f t="shared" si="7"/>
        <v>0.36472690827906978</v>
      </c>
      <c r="R83">
        <f t="shared" si="8"/>
        <v>0.5066371255813954</v>
      </c>
      <c r="U83">
        <f t="shared" si="9"/>
        <v>0.57959616558139537</v>
      </c>
      <c r="X83">
        <f t="shared" si="10"/>
        <v>0.36290293227906983</v>
      </c>
      <c r="AA83">
        <f t="shared" si="11"/>
        <v>0.54311664558139539</v>
      </c>
    </row>
    <row r="84" spans="1:27" x14ac:dyDescent="0.25">
      <c r="A84" s="2">
        <v>864</v>
      </c>
      <c r="B84">
        <v>782</v>
      </c>
      <c r="C84">
        <v>720.4</v>
      </c>
      <c r="D84">
        <v>1036.08</v>
      </c>
      <c r="F84">
        <v>782</v>
      </c>
      <c r="G84">
        <v>2.2846153846153801E-2</v>
      </c>
      <c r="I84">
        <v>782</v>
      </c>
      <c r="J84" s="1">
        <v>0.378</v>
      </c>
      <c r="L84">
        <f t="shared" si="6"/>
        <v>0.34944527212880144</v>
      </c>
      <c r="O84">
        <f t="shared" si="7"/>
        <v>0.35282671882647587</v>
      </c>
      <c r="R84">
        <f t="shared" si="8"/>
        <v>0.49606175026833632</v>
      </c>
      <c r="U84">
        <f t="shared" si="9"/>
        <v>0.56369068422182467</v>
      </c>
      <c r="X84">
        <f t="shared" si="10"/>
        <v>0.35113599547763868</v>
      </c>
      <c r="AA84">
        <f t="shared" si="11"/>
        <v>0.52987621724508049</v>
      </c>
    </row>
    <row r="85" spans="1:27" x14ac:dyDescent="0.25">
      <c r="A85" s="2">
        <v>866</v>
      </c>
      <c r="B85">
        <v>783</v>
      </c>
      <c r="C85">
        <v>725.599999999999</v>
      </c>
      <c r="D85">
        <v>1016.4</v>
      </c>
      <c r="F85">
        <v>783</v>
      </c>
      <c r="G85">
        <v>2.2692307692307599E-2</v>
      </c>
      <c r="I85">
        <v>783</v>
      </c>
      <c r="J85" s="1">
        <v>0.36599999999999999</v>
      </c>
      <c r="L85">
        <f t="shared" si="6"/>
        <v>0.33870958797853307</v>
      </c>
      <c r="O85">
        <f t="shared" si="7"/>
        <v>0.34182452937388191</v>
      </c>
      <c r="R85">
        <f t="shared" si="8"/>
        <v>0.48638437495527709</v>
      </c>
      <c r="U85">
        <f t="shared" si="9"/>
        <v>0.54868320286225403</v>
      </c>
      <c r="X85">
        <f t="shared" si="10"/>
        <v>0.34026705867620749</v>
      </c>
      <c r="AA85">
        <f t="shared" si="11"/>
        <v>0.51753378890876556</v>
      </c>
    </row>
    <row r="86" spans="1:27" x14ac:dyDescent="0.25">
      <c r="A86" s="2">
        <v>868</v>
      </c>
      <c r="B86">
        <v>784</v>
      </c>
      <c r="C86">
        <v>730.8</v>
      </c>
      <c r="D86">
        <v>996.72</v>
      </c>
      <c r="F86">
        <v>784</v>
      </c>
      <c r="G86">
        <v>2.25384615384615E-2</v>
      </c>
      <c r="I86">
        <v>784</v>
      </c>
      <c r="J86" s="1">
        <v>0.36</v>
      </c>
      <c r="L86">
        <f t="shared" si="6"/>
        <v>0.33336190382826475</v>
      </c>
      <c r="O86">
        <f t="shared" si="7"/>
        <v>0.33621033992128802</v>
      </c>
      <c r="R86">
        <f t="shared" si="8"/>
        <v>0.48209499964221825</v>
      </c>
      <c r="U86">
        <f t="shared" si="9"/>
        <v>0.53906372150268345</v>
      </c>
      <c r="X86">
        <f t="shared" si="10"/>
        <v>0.33478612187477641</v>
      </c>
      <c r="AA86">
        <f t="shared" si="11"/>
        <v>0.51057936057245079</v>
      </c>
    </row>
    <row r="87" spans="1:27" x14ac:dyDescent="0.25">
      <c r="A87" s="2">
        <v>870</v>
      </c>
      <c r="B87">
        <v>785</v>
      </c>
      <c r="C87">
        <v>735.4</v>
      </c>
      <c r="D87">
        <v>977.04</v>
      </c>
      <c r="F87">
        <v>785</v>
      </c>
      <c r="G87">
        <v>2.2384615384615301E-2</v>
      </c>
      <c r="I87">
        <v>785</v>
      </c>
      <c r="J87" s="1">
        <v>0.35699999999999998</v>
      </c>
      <c r="L87">
        <f t="shared" si="6"/>
        <v>0.33070179270125222</v>
      </c>
      <c r="O87">
        <f t="shared" si="7"/>
        <v>0.33329015046869409</v>
      </c>
      <c r="R87">
        <f t="shared" si="8"/>
        <v>0.48037108479427548</v>
      </c>
      <c r="U87">
        <f t="shared" si="9"/>
        <v>0.53213824014311262</v>
      </c>
      <c r="X87">
        <f t="shared" si="10"/>
        <v>0.33199597158497313</v>
      </c>
      <c r="AA87">
        <f t="shared" si="11"/>
        <v>0.50625466246869411</v>
      </c>
    </row>
    <row r="88" spans="1:27" x14ac:dyDescent="0.25">
      <c r="A88" s="2">
        <v>872</v>
      </c>
      <c r="B88">
        <v>786</v>
      </c>
      <c r="C88">
        <v>740</v>
      </c>
      <c r="D88">
        <v>957.36</v>
      </c>
      <c r="F88">
        <v>786</v>
      </c>
      <c r="G88">
        <v>2.22307692307692E-2</v>
      </c>
      <c r="I88">
        <v>786</v>
      </c>
      <c r="J88" s="1">
        <v>0.35499999999999998</v>
      </c>
      <c r="L88">
        <f t="shared" si="6"/>
        <v>0.32893968157423975</v>
      </c>
      <c r="O88">
        <f t="shared" si="7"/>
        <v>0.33126796101610018</v>
      </c>
      <c r="R88">
        <f t="shared" si="8"/>
        <v>0.47954516994633273</v>
      </c>
      <c r="U88">
        <f t="shared" si="9"/>
        <v>0.52611075878354208</v>
      </c>
      <c r="X88">
        <f t="shared" si="10"/>
        <v>0.33010382129516996</v>
      </c>
      <c r="AA88">
        <f t="shared" si="11"/>
        <v>0.50282796436493737</v>
      </c>
    </row>
    <row r="89" spans="1:27" x14ac:dyDescent="0.25">
      <c r="A89" s="2">
        <v>874</v>
      </c>
      <c r="B89">
        <v>787</v>
      </c>
      <c r="C89">
        <v>744</v>
      </c>
      <c r="D89">
        <v>939.57999999999902</v>
      </c>
      <c r="F89">
        <v>787</v>
      </c>
      <c r="G89">
        <v>2.2076923076923001E-2</v>
      </c>
      <c r="I89">
        <v>787</v>
      </c>
      <c r="J89" s="1">
        <v>0.35299999999999998</v>
      </c>
      <c r="L89">
        <f t="shared" si="6"/>
        <v>0.32717114347048298</v>
      </c>
      <c r="O89">
        <f t="shared" si="7"/>
        <v>0.32926612365652952</v>
      </c>
      <c r="R89">
        <f t="shared" si="8"/>
        <v>0.4785907155635063</v>
      </c>
      <c r="U89">
        <f t="shared" si="9"/>
        <v>0.52049031928443623</v>
      </c>
      <c r="X89">
        <f t="shared" si="10"/>
        <v>0.32821863356350622</v>
      </c>
      <c r="AA89">
        <f t="shared" si="11"/>
        <v>0.49954051742397126</v>
      </c>
    </row>
    <row r="90" spans="1:27" x14ac:dyDescent="0.25">
      <c r="A90" s="2">
        <v>876</v>
      </c>
      <c r="B90">
        <v>788</v>
      </c>
      <c r="C90">
        <v>748</v>
      </c>
      <c r="D90">
        <v>921.8</v>
      </c>
      <c r="F90">
        <v>788</v>
      </c>
      <c r="G90">
        <v>2.1923076923076899E-2</v>
      </c>
      <c r="I90">
        <v>788</v>
      </c>
      <c r="J90" s="1">
        <v>0.34899999999999998</v>
      </c>
      <c r="L90">
        <f t="shared" si="6"/>
        <v>0.32360660536672631</v>
      </c>
      <c r="O90">
        <f t="shared" si="7"/>
        <v>0.32546828629695884</v>
      </c>
      <c r="R90">
        <f t="shared" si="8"/>
        <v>0.47584026118067979</v>
      </c>
      <c r="U90">
        <f t="shared" si="9"/>
        <v>0.51307387978533092</v>
      </c>
      <c r="X90">
        <f t="shared" si="10"/>
        <v>0.32453744583184257</v>
      </c>
      <c r="AA90">
        <f t="shared" si="11"/>
        <v>0.49445707048300536</v>
      </c>
    </row>
    <row r="91" spans="1:27" x14ac:dyDescent="0.25">
      <c r="A91" s="2">
        <v>878</v>
      </c>
      <c r="B91">
        <v>789</v>
      </c>
      <c r="C91">
        <v>752</v>
      </c>
      <c r="D91">
        <v>906.3</v>
      </c>
      <c r="F91">
        <v>789</v>
      </c>
      <c r="G91">
        <v>2.17692307692307E-2</v>
      </c>
      <c r="I91">
        <v>789</v>
      </c>
      <c r="J91" s="1">
        <v>0.34599999999999997</v>
      </c>
      <c r="L91">
        <f t="shared" si="6"/>
        <v>0.32094006726296959</v>
      </c>
      <c r="O91">
        <f t="shared" si="7"/>
        <v>0.32259287144901605</v>
      </c>
      <c r="R91">
        <f t="shared" si="8"/>
        <v>0.47398780679785329</v>
      </c>
      <c r="U91">
        <f t="shared" si="9"/>
        <v>0.50704389051878351</v>
      </c>
      <c r="X91">
        <f t="shared" si="10"/>
        <v>0.32176646935599285</v>
      </c>
      <c r="AA91">
        <f t="shared" si="11"/>
        <v>0.49051584865831838</v>
      </c>
    </row>
    <row r="92" spans="1:27" x14ac:dyDescent="0.25">
      <c r="A92" s="2">
        <v>880</v>
      </c>
      <c r="B92">
        <v>790</v>
      </c>
      <c r="C92">
        <v>756</v>
      </c>
      <c r="D92">
        <v>890.8</v>
      </c>
      <c r="F92">
        <v>790</v>
      </c>
      <c r="G92">
        <v>2.1615384615384599E-2</v>
      </c>
      <c r="I92">
        <v>790</v>
      </c>
      <c r="J92" s="1">
        <v>0.34599999999999997</v>
      </c>
      <c r="L92">
        <f t="shared" si="6"/>
        <v>0.32096752915921284</v>
      </c>
      <c r="O92">
        <f t="shared" si="7"/>
        <v>0.32241145660107334</v>
      </c>
      <c r="R92">
        <f t="shared" si="8"/>
        <v>0.47482935241502677</v>
      </c>
      <c r="U92">
        <f t="shared" si="9"/>
        <v>0.50370790125223608</v>
      </c>
      <c r="X92">
        <f t="shared" si="10"/>
        <v>0.32168949288014309</v>
      </c>
      <c r="AA92">
        <f t="shared" si="11"/>
        <v>0.48926862683363148</v>
      </c>
    </row>
    <row r="93" spans="1:27" x14ac:dyDescent="0.25">
      <c r="A93" s="2">
        <v>882</v>
      </c>
      <c r="B93">
        <v>791</v>
      </c>
      <c r="C93">
        <v>760</v>
      </c>
      <c r="D93">
        <v>875.3</v>
      </c>
      <c r="F93">
        <v>791</v>
      </c>
      <c r="G93">
        <v>2.14615384615384E-2</v>
      </c>
      <c r="I93">
        <v>791</v>
      </c>
      <c r="J93" s="1">
        <v>0.34699999999999998</v>
      </c>
      <c r="L93">
        <f t="shared" si="6"/>
        <v>0.32189299105545616</v>
      </c>
      <c r="O93">
        <f t="shared" si="7"/>
        <v>0.32312804175313059</v>
      </c>
      <c r="R93">
        <f t="shared" si="8"/>
        <v>0.47656889803220037</v>
      </c>
      <c r="U93">
        <f t="shared" si="9"/>
        <v>0.50126991198568871</v>
      </c>
      <c r="X93">
        <f t="shared" si="10"/>
        <v>0.32251051640429335</v>
      </c>
      <c r="AA93">
        <f t="shared" si="11"/>
        <v>0.48891940500894454</v>
      </c>
    </row>
    <row r="94" spans="1:27" x14ac:dyDescent="0.25">
      <c r="A94" s="2">
        <v>884</v>
      </c>
      <c r="B94">
        <v>792</v>
      </c>
      <c r="C94">
        <v>764</v>
      </c>
      <c r="D94">
        <v>859.8</v>
      </c>
      <c r="F94">
        <v>792</v>
      </c>
      <c r="G94">
        <v>2.1307692307692298E-2</v>
      </c>
      <c r="I94">
        <v>792</v>
      </c>
      <c r="J94" s="1">
        <v>0.34699999999999998</v>
      </c>
      <c r="L94">
        <f t="shared" si="6"/>
        <v>0.32192045295169947</v>
      </c>
      <c r="O94">
        <f t="shared" si="7"/>
        <v>0.32294662690518783</v>
      </c>
      <c r="R94">
        <f t="shared" si="8"/>
        <v>0.47741044364937391</v>
      </c>
      <c r="U94">
        <f t="shared" si="9"/>
        <v>0.49793392271914133</v>
      </c>
      <c r="X94">
        <f t="shared" si="10"/>
        <v>0.32243353992844365</v>
      </c>
      <c r="AA94">
        <f t="shared" si="11"/>
        <v>0.48767218318425759</v>
      </c>
    </row>
    <row r="95" spans="1:27" x14ac:dyDescent="0.25">
      <c r="A95" s="2">
        <v>886</v>
      </c>
      <c r="B95">
        <v>793</v>
      </c>
      <c r="C95">
        <v>768</v>
      </c>
      <c r="D95">
        <v>844.3</v>
      </c>
      <c r="F95">
        <v>793</v>
      </c>
      <c r="G95">
        <v>2.11538461538461E-2</v>
      </c>
      <c r="I95">
        <v>793</v>
      </c>
      <c r="J95" s="1">
        <v>0.34699999999999998</v>
      </c>
      <c r="L95">
        <f t="shared" si="6"/>
        <v>0.32194791484794272</v>
      </c>
      <c r="O95">
        <f t="shared" si="7"/>
        <v>0.32276521205724507</v>
      </c>
      <c r="R95">
        <f t="shared" si="8"/>
        <v>0.47825198926654738</v>
      </c>
      <c r="U95">
        <f t="shared" si="9"/>
        <v>0.4945979334525939</v>
      </c>
      <c r="X95">
        <f t="shared" si="10"/>
        <v>0.32235656345259389</v>
      </c>
      <c r="AA95">
        <f t="shared" si="11"/>
        <v>0.48642496135957064</v>
      </c>
    </row>
    <row r="96" spans="1:27" x14ac:dyDescent="0.25">
      <c r="A96" s="2">
        <v>888</v>
      </c>
      <c r="B96">
        <v>794</v>
      </c>
      <c r="C96">
        <v>772</v>
      </c>
      <c r="D96">
        <v>828.8</v>
      </c>
      <c r="F96">
        <v>794</v>
      </c>
      <c r="G96">
        <v>2.1000000000000001E-2</v>
      </c>
      <c r="I96">
        <v>794</v>
      </c>
      <c r="J96" s="1">
        <v>0.35199999999999998</v>
      </c>
      <c r="L96">
        <f t="shared" si="6"/>
        <v>0.32646537674418602</v>
      </c>
      <c r="O96">
        <f t="shared" si="7"/>
        <v>0.3270737972093023</v>
      </c>
      <c r="R96">
        <f t="shared" si="8"/>
        <v>0.48358353488372086</v>
      </c>
      <c r="U96">
        <f t="shared" si="9"/>
        <v>0.49575194418604651</v>
      </c>
      <c r="X96">
        <f t="shared" si="10"/>
        <v>0.32676958697674419</v>
      </c>
      <c r="AA96">
        <f t="shared" si="11"/>
        <v>0.48966773953488374</v>
      </c>
    </row>
    <row r="97" spans="1:27" x14ac:dyDescent="0.25">
      <c r="A97" s="2">
        <v>890</v>
      </c>
      <c r="B97">
        <v>795</v>
      </c>
      <c r="C97">
        <v>779.2</v>
      </c>
      <c r="D97">
        <v>815.88</v>
      </c>
      <c r="F97">
        <v>795</v>
      </c>
      <c r="G97">
        <v>2.0875000000000001E-2</v>
      </c>
      <c r="I97">
        <v>795</v>
      </c>
      <c r="J97" s="1">
        <v>0.35899999999999999</v>
      </c>
      <c r="L97">
        <f t="shared" si="6"/>
        <v>0.33281600046511628</v>
      </c>
      <c r="O97">
        <f t="shared" si="7"/>
        <v>0.33320890297674421</v>
      </c>
      <c r="R97">
        <f t="shared" si="8"/>
        <v>0.49139950930232557</v>
      </c>
      <c r="U97">
        <f t="shared" si="9"/>
        <v>0.49925755953488371</v>
      </c>
      <c r="X97">
        <f t="shared" si="10"/>
        <v>0.33301245172093025</v>
      </c>
      <c r="AA97">
        <f t="shared" si="11"/>
        <v>0.49532853441860464</v>
      </c>
    </row>
    <row r="98" spans="1:27" x14ac:dyDescent="0.25">
      <c r="A98" s="2">
        <v>892</v>
      </c>
      <c r="B98">
        <v>796</v>
      </c>
      <c r="C98">
        <v>786.4</v>
      </c>
      <c r="D98">
        <v>802.96</v>
      </c>
      <c r="F98">
        <v>796</v>
      </c>
      <c r="G98">
        <v>2.0750000000000001E-2</v>
      </c>
      <c r="I98">
        <v>796</v>
      </c>
      <c r="J98" s="1">
        <v>0.36899999999999999</v>
      </c>
      <c r="L98">
        <f t="shared" si="6"/>
        <v>0.34186062418604651</v>
      </c>
      <c r="O98">
        <f t="shared" si="7"/>
        <v>0.34203800874418605</v>
      </c>
      <c r="R98">
        <f t="shared" si="8"/>
        <v>0.50190948372093014</v>
      </c>
      <c r="U98">
        <f t="shared" si="9"/>
        <v>0.50545717488372088</v>
      </c>
      <c r="X98">
        <f t="shared" si="10"/>
        <v>0.34194931646511628</v>
      </c>
      <c r="AA98">
        <f t="shared" si="11"/>
        <v>0.50368332930232551</v>
      </c>
    </row>
    <row r="99" spans="1:27" x14ac:dyDescent="0.25">
      <c r="A99" s="2">
        <v>894</v>
      </c>
      <c r="B99">
        <v>797</v>
      </c>
      <c r="C99">
        <v>796.8</v>
      </c>
      <c r="D99">
        <v>792.66</v>
      </c>
      <c r="F99">
        <v>797</v>
      </c>
      <c r="G99">
        <v>2.0625000000000001E-2</v>
      </c>
      <c r="I99">
        <v>797</v>
      </c>
      <c r="J99" s="1">
        <v>0.379</v>
      </c>
      <c r="L99">
        <f t="shared" si="6"/>
        <v>0.35093952511627913</v>
      </c>
      <c r="O99">
        <f t="shared" si="7"/>
        <v>0.35089517897674422</v>
      </c>
      <c r="R99">
        <f t="shared" si="8"/>
        <v>0.51310500232558143</v>
      </c>
      <c r="U99">
        <f t="shared" si="9"/>
        <v>0.51221807953488374</v>
      </c>
      <c r="X99">
        <f t="shared" si="10"/>
        <v>0.35091735204651164</v>
      </c>
      <c r="AA99">
        <f t="shared" si="11"/>
        <v>0.51266154093023264</v>
      </c>
    </row>
    <row r="100" spans="1:27" x14ac:dyDescent="0.25">
      <c r="A100" s="2">
        <v>896</v>
      </c>
      <c r="B100">
        <v>798</v>
      </c>
      <c r="C100">
        <v>807.2</v>
      </c>
      <c r="D100">
        <v>782.36</v>
      </c>
      <c r="F100">
        <v>798</v>
      </c>
      <c r="G100">
        <v>2.0500000000000001E-2</v>
      </c>
      <c r="I100">
        <v>798</v>
      </c>
      <c r="J100" s="1">
        <v>0.38700000000000001</v>
      </c>
      <c r="L100">
        <f t="shared" si="6"/>
        <v>0.35822242604651161</v>
      </c>
      <c r="O100">
        <f t="shared" si="7"/>
        <v>0.3579563492093023</v>
      </c>
      <c r="R100">
        <f t="shared" si="8"/>
        <v>0.52250452093023259</v>
      </c>
      <c r="U100">
        <f t="shared" si="9"/>
        <v>0.51718298418604647</v>
      </c>
      <c r="X100">
        <f t="shared" si="10"/>
        <v>0.35808938762790699</v>
      </c>
      <c r="AA100">
        <f t="shared" si="11"/>
        <v>0.51984375255813953</v>
      </c>
    </row>
    <row r="101" spans="1:27" x14ac:dyDescent="0.25">
      <c r="A101" s="2">
        <v>898</v>
      </c>
      <c r="B101">
        <v>799</v>
      </c>
      <c r="C101">
        <v>811.6</v>
      </c>
      <c r="D101">
        <v>772.04</v>
      </c>
      <c r="F101">
        <v>799</v>
      </c>
      <c r="G101">
        <v>2.0375000000000001E-2</v>
      </c>
      <c r="I101">
        <v>799</v>
      </c>
      <c r="J101" s="1">
        <v>0.39300000000000002</v>
      </c>
      <c r="L101">
        <f t="shared" si="6"/>
        <v>0.36364505720930235</v>
      </c>
      <c r="O101">
        <f t="shared" si="7"/>
        <v>0.36322130520930235</v>
      </c>
      <c r="R101">
        <f t="shared" si="8"/>
        <v>0.52882264418604652</v>
      </c>
      <c r="U101">
        <f t="shared" si="9"/>
        <v>0.52034760418604653</v>
      </c>
      <c r="X101">
        <f t="shared" si="10"/>
        <v>0.36343318120930235</v>
      </c>
      <c r="AA101">
        <f t="shared" si="11"/>
        <v>0.52458512418604653</v>
      </c>
    </row>
    <row r="102" spans="1:27" x14ac:dyDescent="0.25">
      <c r="A102" s="2">
        <v>900</v>
      </c>
      <c r="B102">
        <v>800</v>
      </c>
      <c r="C102">
        <v>816</v>
      </c>
      <c r="D102">
        <v>761.72</v>
      </c>
      <c r="F102">
        <v>800</v>
      </c>
      <c r="G102">
        <v>2.0250000000000001E-2</v>
      </c>
      <c r="I102">
        <v>800</v>
      </c>
      <c r="J102" s="1">
        <v>0.40300000000000002</v>
      </c>
      <c r="L102">
        <f t="shared" si="6"/>
        <v>0.37265968837209307</v>
      </c>
      <c r="O102">
        <f t="shared" si="7"/>
        <v>0.37207826120930237</v>
      </c>
      <c r="R102">
        <f t="shared" si="8"/>
        <v>0.53873276744186049</v>
      </c>
      <c r="U102">
        <f t="shared" si="9"/>
        <v>0.52710422418604652</v>
      </c>
      <c r="X102">
        <f t="shared" si="10"/>
        <v>0.37236897479069775</v>
      </c>
      <c r="AA102">
        <f t="shared" si="11"/>
        <v>0.53291849581395356</v>
      </c>
    </row>
    <row r="103" spans="1:27" x14ac:dyDescent="0.25">
      <c r="B103">
        <v>801</v>
      </c>
      <c r="C103">
        <v>822</v>
      </c>
      <c r="D103">
        <v>752.78</v>
      </c>
      <c r="F103">
        <v>801</v>
      </c>
      <c r="G103">
        <v>2.0125000000000001E-2</v>
      </c>
      <c r="I103">
        <v>801</v>
      </c>
      <c r="J103" s="1">
        <v>0.41299999999999998</v>
      </c>
      <c r="L103">
        <f t="shared" si="6"/>
        <v>0.38169145813953487</v>
      </c>
      <c r="O103">
        <f t="shared" si="7"/>
        <v>0.38094999925581391</v>
      </c>
      <c r="R103">
        <f t="shared" si="8"/>
        <v>0.5489856627906976</v>
      </c>
      <c r="U103">
        <f t="shared" si="9"/>
        <v>0.534156485116279</v>
      </c>
      <c r="X103">
        <f t="shared" si="10"/>
        <v>0.38132072869767442</v>
      </c>
      <c r="AA103">
        <f t="shared" si="11"/>
        <v>0.54157107395348836</v>
      </c>
    </row>
    <row r="104" spans="1:27" x14ac:dyDescent="0.25">
      <c r="B104">
        <v>802</v>
      </c>
      <c r="C104">
        <v>828</v>
      </c>
      <c r="D104">
        <v>743.84</v>
      </c>
      <c r="F104">
        <v>802</v>
      </c>
      <c r="G104">
        <v>0.02</v>
      </c>
      <c r="I104">
        <v>802</v>
      </c>
      <c r="J104" s="1">
        <v>0.42399999999999999</v>
      </c>
      <c r="L104">
        <f t="shared" si="6"/>
        <v>0.39162122790697673</v>
      </c>
      <c r="O104">
        <f t="shared" si="7"/>
        <v>0.39071973730232556</v>
      </c>
      <c r="R104">
        <f t="shared" si="8"/>
        <v>0.56013655813953489</v>
      </c>
      <c r="U104">
        <f t="shared" si="9"/>
        <v>0.54210674604651166</v>
      </c>
      <c r="X104">
        <f t="shared" si="10"/>
        <v>0.39117048260465115</v>
      </c>
      <c r="AA104">
        <f t="shared" si="11"/>
        <v>0.55112165209302322</v>
      </c>
    </row>
    <row r="105" spans="1:27" x14ac:dyDescent="0.25">
      <c r="B105">
        <v>803</v>
      </c>
      <c r="C105">
        <v>832</v>
      </c>
      <c r="D105">
        <v>740.46</v>
      </c>
      <c r="F105">
        <v>803</v>
      </c>
      <c r="G105">
        <v>1.9875E-2</v>
      </c>
      <c r="I105">
        <v>803</v>
      </c>
      <c r="J105" s="1">
        <v>0.434</v>
      </c>
      <c r="L105">
        <f t="shared" si="6"/>
        <v>0.4006315744186047</v>
      </c>
      <c r="O105">
        <f t="shared" si="7"/>
        <v>0.39965103200000002</v>
      </c>
      <c r="R105">
        <f t="shared" si="8"/>
        <v>0.56996098837209308</v>
      </c>
      <c r="U105">
        <f t="shared" si="9"/>
        <v>0.55035014000000004</v>
      </c>
      <c r="X105">
        <f t="shared" si="10"/>
        <v>0.40014130320930236</v>
      </c>
      <c r="AA105">
        <f t="shared" si="11"/>
        <v>0.56015556418604651</v>
      </c>
    </row>
    <row r="106" spans="1:27" x14ac:dyDescent="0.25">
      <c r="B106">
        <v>804</v>
      </c>
      <c r="C106">
        <v>836</v>
      </c>
      <c r="D106">
        <v>737.08</v>
      </c>
      <c r="F106">
        <v>804</v>
      </c>
      <c r="G106">
        <v>1.975E-2</v>
      </c>
      <c r="I106">
        <v>804</v>
      </c>
      <c r="J106" s="1">
        <v>0.442</v>
      </c>
      <c r="L106">
        <f t="shared" si="6"/>
        <v>0.40784592093023253</v>
      </c>
      <c r="O106">
        <f t="shared" si="7"/>
        <v>0.40678632669767439</v>
      </c>
      <c r="R106">
        <f t="shared" si="8"/>
        <v>0.57798941860465114</v>
      </c>
      <c r="U106">
        <f t="shared" si="9"/>
        <v>0.55679753395348841</v>
      </c>
      <c r="X106">
        <f t="shared" si="10"/>
        <v>0.40731612381395349</v>
      </c>
      <c r="AA106">
        <f t="shared" si="11"/>
        <v>0.56739347627906978</v>
      </c>
    </row>
    <row r="107" spans="1:27" x14ac:dyDescent="0.25">
      <c r="B107">
        <v>805</v>
      </c>
      <c r="C107">
        <v>840</v>
      </c>
      <c r="D107">
        <v>733.68</v>
      </c>
      <c r="F107">
        <v>805</v>
      </c>
      <c r="G107">
        <v>1.9625E-2</v>
      </c>
      <c r="I107">
        <v>805</v>
      </c>
      <c r="J107" s="1">
        <v>0.45400000000000001</v>
      </c>
      <c r="L107">
        <f t="shared" si="6"/>
        <v>0.41865226744186046</v>
      </c>
      <c r="O107">
        <f t="shared" si="7"/>
        <v>0.41751340716279067</v>
      </c>
      <c r="R107">
        <f t="shared" si="8"/>
        <v>0.58960984883720924</v>
      </c>
      <c r="U107">
        <f t="shared" si="9"/>
        <v>0.56683264325581395</v>
      </c>
      <c r="X107">
        <f t="shared" si="10"/>
        <v>0.41808283730232559</v>
      </c>
      <c r="AA107">
        <f t="shared" si="11"/>
        <v>0.57822124604651159</v>
      </c>
    </row>
    <row r="108" spans="1:27" x14ac:dyDescent="0.25">
      <c r="B108">
        <v>806</v>
      </c>
      <c r="C108">
        <v>844</v>
      </c>
      <c r="D108">
        <v>730.28</v>
      </c>
      <c r="F108">
        <v>806</v>
      </c>
      <c r="G108">
        <v>1.95E-2</v>
      </c>
      <c r="I108">
        <v>806</v>
      </c>
      <c r="J108" s="1">
        <v>0.46700000000000003</v>
      </c>
      <c r="L108">
        <f t="shared" si="6"/>
        <v>0.4303566139534884</v>
      </c>
      <c r="O108">
        <f t="shared" si="7"/>
        <v>0.42913848762790702</v>
      </c>
      <c r="R108">
        <f t="shared" si="8"/>
        <v>0.60212827906976751</v>
      </c>
      <c r="U108">
        <f t="shared" si="9"/>
        <v>0.57776575255813956</v>
      </c>
      <c r="X108">
        <f t="shared" si="10"/>
        <v>0.42974755079069771</v>
      </c>
      <c r="AA108">
        <f t="shared" si="11"/>
        <v>0.58994701581395348</v>
      </c>
    </row>
    <row r="109" spans="1:27" x14ac:dyDescent="0.25">
      <c r="B109">
        <v>807</v>
      </c>
      <c r="C109">
        <v>850</v>
      </c>
      <c r="D109">
        <v>726.9</v>
      </c>
      <c r="F109">
        <v>807</v>
      </c>
      <c r="G109">
        <v>1.9442857142857099E-2</v>
      </c>
      <c r="I109">
        <v>807</v>
      </c>
      <c r="J109" s="1">
        <v>0.48199999999999998</v>
      </c>
      <c r="L109">
        <f t="shared" si="6"/>
        <v>0.44388516943521594</v>
      </c>
      <c r="O109">
        <f t="shared" si="7"/>
        <v>0.4425665680398671</v>
      </c>
      <c r="R109">
        <f t="shared" si="8"/>
        <v>0.61687796013289031</v>
      </c>
      <c r="U109">
        <f t="shared" si="9"/>
        <v>0.59050593222591363</v>
      </c>
      <c r="X109">
        <f t="shared" si="10"/>
        <v>0.44322586873754155</v>
      </c>
      <c r="AA109">
        <f t="shared" si="11"/>
        <v>0.60369194617940203</v>
      </c>
    </row>
    <row r="110" spans="1:27" x14ac:dyDescent="0.25">
      <c r="B110">
        <v>808</v>
      </c>
      <c r="C110">
        <v>856</v>
      </c>
      <c r="D110">
        <v>723.52</v>
      </c>
      <c r="F110">
        <v>808</v>
      </c>
      <c r="G110">
        <v>1.9385714285714201E-2</v>
      </c>
      <c r="I110">
        <v>808</v>
      </c>
      <c r="J110" s="1">
        <v>0.497</v>
      </c>
      <c r="L110">
        <f t="shared" si="6"/>
        <v>0.45741372491694349</v>
      </c>
      <c r="O110">
        <f t="shared" si="7"/>
        <v>0.45599464845182719</v>
      </c>
      <c r="R110">
        <f t="shared" si="8"/>
        <v>0.63162764119601333</v>
      </c>
      <c r="U110">
        <f t="shared" si="9"/>
        <v>0.60324611189368771</v>
      </c>
      <c r="X110">
        <f t="shared" si="10"/>
        <v>0.45670418668438534</v>
      </c>
      <c r="AA110">
        <f t="shared" si="11"/>
        <v>0.61743687654485047</v>
      </c>
    </row>
    <row r="111" spans="1:27" x14ac:dyDescent="0.25">
      <c r="B111">
        <v>809</v>
      </c>
      <c r="C111">
        <v>860</v>
      </c>
      <c r="D111">
        <v>720.3</v>
      </c>
      <c r="F111">
        <v>809</v>
      </c>
      <c r="G111">
        <v>1.93285714285714E-2</v>
      </c>
      <c r="I111">
        <v>809</v>
      </c>
      <c r="J111" s="1">
        <v>0.51100000000000001</v>
      </c>
      <c r="L111">
        <f t="shared" si="6"/>
        <v>0.47002285714285713</v>
      </c>
      <c r="O111">
        <f t="shared" si="7"/>
        <v>0.46852644272425248</v>
      </c>
      <c r="R111">
        <f t="shared" si="8"/>
        <v>0.64505085714285715</v>
      </c>
      <c r="U111">
        <f t="shared" si="9"/>
        <v>0.6151225687707641</v>
      </c>
      <c r="X111">
        <f t="shared" si="10"/>
        <v>0.46927464993355483</v>
      </c>
      <c r="AA111">
        <f t="shared" si="11"/>
        <v>0.63008671295681062</v>
      </c>
    </row>
    <row r="112" spans="1:27" x14ac:dyDescent="0.25">
      <c r="B112">
        <v>810</v>
      </c>
      <c r="C112">
        <v>864</v>
      </c>
      <c r="D112">
        <v>717.08</v>
      </c>
      <c r="F112">
        <v>810</v>
      </c>
      <c r="G112">
        <v>1.9271428571428498E-2</v>
      </c>
      <c r="I112">
        <v>810</v>
      </c>
      <c r="J112" s="1">
        <v>0.52700000000000002</v>
      </c>
      <c r="L112">
        <f t="shared" si="6"/>
        <v>0.48442798936877079</v>
      </c>
      <c r="O112">
        <f t="shared" si="7"/>
        <v>0.48285423699667779</v>
      </c>
      <c r="R112">
        <f t="shared" si="8"/>
        <v>0.66027007308970109</v>
      </c>
      <c r="U112">
        <f t="shared" si="9"/>
        <v>0.62879502564784062</v>
      </c>
      <c r="X112">
        <f t="shared" si="10"/>
        <v>0.48364111318272429</v>
      </c>
      <c r="AA112">
        <f t="shared" si="11"/>
        <v>0.6445325493687708</v>
      </c>
    </row>
    <row r="113" spans="2:27" x14ac:dyDescent="0.25">
      <c r="B113">
        <v>811</v>
      </c>
      <c r="C113">
        <v>868</v>
      </c>
      <c r="D113">
        <v>714.46</v>
      </c>
      <c r="F113">
        <v>811</v>
      </c>
      <c r="G113">
        <v>1.9214285714285701E-2</v>
      </c>
      <c r="I113">
        <v>811</v>
      </c>
      <c r="J113" s="1">
        <v>0.54700000000000004</v>
      </c>
      <c r="L113">
        <f t="shared" si="6"/>
        <v>0.50242512159468444</v>
      </c>
      <c r="O113">
        <f t="shared" si="7"/>
        <v>0.50078045824584716</v>
      </c>
      <c r="R113">
        <f t="shared" si="8"/>
        <v>0.67908128903654486</v>
      </c>
      <c r="U113">
        <f t="shared" si="9"/>
        <v>0.64618802205980064</v>
      </c>
      <c r="X113">
        <f t="shared" si="10"/>
        <v>0.50160278992026586</v>
      </c>
      <c r="AA113">
        <f t="shared" si="11"/>
        <v>0.6626346555481728</v>
      </c>
    </row>
    <row r="114" spans="2:27" x14ac:dyDescent="0.25">
      <c r="B114">
        <v>812</v>
      </c>
      <c r="C114">
        <v>872</v>
      </c>
      <c r="D114">
        <v>711.84</v>
      </c>
      <c r="F114">
        <v>812</v>
      </c>
      <c r="G114">
        <v>1.91571428571428E-2</v>
      </c>
      <c r="I114">
        <v>812</v>
      </c>
      <c r="J114" s="1">
        <v>0.56699999999999995</v>
      </c>
      <c r="L114">
        <f t="shared" si="6"/>
        <v>0.52042225382059804</v>
      </c>
      <c r="O114">
        <f t="shared" si="7"/>
        <v>0.51870667949501659</v>
      </c>
      <c r="R114">
        <f t="shared" si="8"/>
        <v>0.69789250498338873</v>
      </c>
      <c r="U114">
        <f t="shared" si="9"/>
        <v>0.66358101847176076</v>
      </c>
      <c r="X114">
        <f t="shared" si="10"/>
        <v>0.51956446665780731</v>
      </c>
      <c r="AA114">
        <f t="shared" si="11"/>
        <v>0.6807367617275748</v>
      </c>
    </row>
    <row r="115" spans="2:27" x14ac:dyDescent="0.25">
      <c r="B115">
        <v>813</v>
      </c>
      <c r="C115">
        <v>876</v>
      </c>
      <c r="D115">
        <v>709.22</v>
      </c>
      <c r="F115">
        <v>813</v>
      </c>
      <c r="G115">
        <v>1.9099999999999999E-2</v>
      </c>
      <c r="I115">
        <v>813</v>
      </c>
      <c r="J115" s="1">
        <v>0.58299999999999996</v>
      </c>
      <c r="L115">
        <f t="shared" si="6"/>
        <v>0.53482738604651159</v>
      </c>
      <c r="O115">
        <f t="shared" si="7"/>
        <v>0.53304090074418597</v>
      </c>
      <c r="R115">
        <f t="shared" si="8"/>
        <v>0.71311172093023245</v>
      </c>
      <c r="U115">
        <f t="shared" si="9"/>
        <v>0.67738201488372085</v>
      </c>
      <c r="X115">
        <f t="shared" si="10"/>
        <v>0.53393414339534884</v>
      </c>
      <c r="AA115">
        <f t="shared" si="11"/>
        <v>0.69524686790697665</v>
      </c>
    </row>
    <row r="116" spans="2:27" x14ac:dyDescent="0.25">
      <c r="B116">
        <v>814</v>
      </c>
      <c r="C116">
        <v>880</v>
      </c>
      <c r="D116">
        <v>706.6</v>
      </c>
      <c r="F116">
        <v>814</v>
      </c>
      <c r="G116">
        <v>1.9214285714285701E-2</v>
      </c>
      <c r="I116">
        <v>814</v>
      </c>
      <c r="J116" s="1">
        <v>0.59399999999999997</v>
      </c>
      <c r="L116">
        <f t="shared" si="6"/>
        <v>0.54475966112956808</v>
      </c>
      <c r="O116">
        <f t="shared" si="7"/>
        <v>0.54290226485049831</v>
      </c>
      <c r="R116">
        <f t="shared" si="8"/>
        <v>0.72385807973421934</v>
      </c>
      <c r="U116">
        <f t="shared" si="9"/>
        <v>0.68671015415282399</v>
      </c>
      <c r="X116">
        <f t="shared" si="10"/>
        <v>0.5438309629900332</v>
      </c>
      <c r="AA116">
        <f t="shared" si="11"/>
        <v>0.70528411694352156</v>
      </c>
    </row>
    <row r="117" spans="2:27" x14ac:dyDescent="0.25">
      <c r="B117">
        <v>815</v>
      </c>
      <c r="C117">
        <v>883.6</v>
      </c>
      <c r="D117">
        <v>703.96</v>
      </c>
      <c r="F117">
        <v>815</v>
      </c>
      <c r="G117">
        <v>1.93285714285714E-2</v>
      </c>
      <c r="I117">
        <v>815</v>
      </c>
      <c r="J117" s="1">
        <v>0.60299999999999998</v>
      </c>
      <c r="L117">
        <f t="shared" si="6"/>
        <v>0.55289165156146181</v>
      </c>
      <c r="O117">
        <f t="shared" si="7"/>
        <v>0.55096741472425248</v>
      </c>
      <c r="R117">
        <f t="shared" si="8"/>
        <v>0.7327227455149502</v>
      </c>
      <c r="U117">
        <f t="shared" si="9"/>
        <v>0.69423800877076414</v>
      </c>
      <c r="X117">
        <f t="shared" si="10"/>
        <v>0.5519295331428572</v>
      </c>
      <c r="AA117">
        <f t="shared" si="11"/>
        <v>0.71348037714285717</v>
      </c>
    </row>
    <row r="118" spans="2:27" x14ac:dyDescent="0.25">
      <c r="B118">
        <v>816</v>
      </c>
      <c r="C118">
        <v>887.2</v>
      </c>
      <c r="D118">
        <v>701.32</v>
      </c>
      <c r="F118">
        <v>816</v>
      </c>
      <c r="G118">
        <v>1.9442857142857099E-2</v>
      </c>
      <c r="I118">
        <v>816</v>
      </c>
      <c r="J118" s="1">
        <v>0.61499999999999999</v>
      </c>
      <c r="L118">
        <f t="shared" si="6"/>
        <v>0.5637176419933555</v>
      </c>
      <c r="O118">
        <f t="shared" si="7"/>
        <v>0.56172656459800663</v>
      </c>
      <c r="R118">
        <f t="shared" si="8"/>
        <v>0.74428141129568104</v>
      </c>
      <c r="U118">
        <f t="shared" si="9"/>
        <v>0.70445986338870437</v>
      </c>
      <c r="X118">
        <f t="shared" si="10"/>
        <v>0.56272210329568106</v>
      </c>
      <c r="AA118">
        <f t="shared" si="11"/>
        <v>0.72437063734219276</v>
      </c>
    </row>
    <row r="119" spans="2:27" x14ac:dyDescent="0.25">
      <c r="B119">
        <v>817</v>
      </c>
      <c r="C119">
        <v>894.4</v>
      </c>
      <c r="D119">
        <v>698.7</v>
      </c>
      <c r="F119">
        <v>817</v>
      </c>
      <c r="G119">
        <v>1.9557142857142801E-2</v>
      </c>
      <c r="I119">
        <v>817</v>
      </c>
      <c r="J119" s="1">
        <v>0.63300000000000001</v>
      </c>
      <c r="L119">
        <f t="shared" si="6"/>
        <v>0.57997019428571428</v>
      </c>
      <c r="O119">
        <f t="shared" si="7"/>
        <v>0.57787392870431897</v>
      </c>
      <c r="R119">
        <f t="shared" si="8"/>
        <v>0.76199931428571421</v>
      </c>
      <c r="U119">
        <f t="shared" si="9"/>
        <v>0.7200740026578073</v>
      </c>
      <c r="X119">
        <f t="shared" si="10"/>
        <v>0.57892206149501657</v>
      </c>
      <c r="AA119">
        <f t="shared" si="11"/>
        <v>0.74103665847176081</v>
      </c>
    </row>
    <row r="120" spans="2:27" x14ac:dyDescent="0.25">
      <c r="B120">
        <v>818</v>
      </c>
      <c r="C120">
        <v>901.6</v>
      </c>
      <c r="D120">
        <v>696.08</v>
      </c>
      <c r="F120">
        <v>818</v>
      </c>
      <c r="G120">
        <v>1.9671428571428499E-2</v>
      </c>
      <c r="I120">
        <v>818</v>
      </c>
      <c r="J120" s="1">
        <v>0.65400000000000003</v>
      </c>
      <c r="L120">
        <f t="shared" si="6"/>
        <v>0.59891674657807314</v>
      </c>
      <c r="O120">
        <f t="shared" si="7"/>
        <v>0.59671529281063129</v>
      </c>
      <c r="R120">
        <f t="shared" si="8"/>
        <v>0.78241121727574758</v>
      </c>
      <c r="U120">
        <f t="shared" si="9"/>
        <v>0.73838214192691032</v>
      </c>
      <c r="X120">
        <f t="shared" si="10"/>
        <v>0.59781601969435216</v>
      </c>
      <c r="AA120">
        <f t="shared" si="11"/>
        <v>0.76039667960132895</v>
      </c>
    </row>
    <row r="121" spans="2:27" x14ac:dyDescent="0.25">
      <c r="B121">
        <v>819</v>
      </c>
      <c r="C121">
        <v>908.8</v>
      </c>
      <c r="D121">
        <v>694.92</v>
      </c>
      <c r="F121">
        <v>819</v>
      </c>
      <c r="G121">
        <v>1.9785714285714202E-2</v>
      </c>
      <c r="I121">
        <v>819</v>
      </c>
      <c r="J121" s="1">
        <v>0.67400000000000004</v>
      </c>
      <c r="L121">
        <f t="shared" si="6"/>
        <v>0.61696529887043194</v>
      </c>
      <c r="O121">
        <f t="shared" si="7"/>
        <v>0.61467429589368772</v>
      </c>
      <c r="R121">
        <f t="shared" si="8"/>
        <v>0.80192512026578067</v>
      </c>
      <c r="U121">
        <f t="shared" si="9"/>
        <v>0.75610506073089701</v>
      </c>
      <c r="X121">
        <f t="shared" si="10"/>
        <v>0.61581979738205983</v>
      </c>
      <c r="AA121">
        <f t="shared" si="11"/>
        <v>0.77901509049833884</v>
      </c>
    </row>
    <row r="122" spans="2:27" x14ac:dyDescent="0.25">
      <c r="B122">
        <v>820</v>
      </c>
      <c r="C122">
        <v>916</v>
      </c>
      <c r="D122">
        <v>693.76</v>
      </c>
      <c r="F122">
        <v>820</v>
      </c>
      <c r="G122">
        <v>1.9900000000000001E-2</v>
      </c>
      <c r="I122">
        <v>820</v>
      </c>
      <c r="J122" s="1">
        <v>0.69099999999999995</v>
      </c>
      <c r="L122">
        <f t="shared" si="6"/>
        <v>0.63231985116279066</v>
      </c>
      <c r="O122">
        <f t="shared" si="7"/>
        <v>0.62993929897674417</v>
      </c>
      <c r="R122">
        <f t="shared" si="8"/>
        <v>0.818745023255814</v>
      </c>
      <c r="U122">
        <f t="shared" si="9"/>
        <v>0.77113397953488372</v>
      </c>
      <c r="X122">
        <f t="shared" si="10"/>
        <v>0.63112957506976741</v>
      </c>
      <c r="AA122">
        <f t="shared" si="11"/>
        <v>0.79493950139534886</v>
      </c>
    </row>
    <row r="123" spans="2:27" x14ac:dyDescent="0.25">
      <c r="B123">
        <v>821</v>
      </c>
      <c r="C123">
        <v>923.2</v>
      </c>
      <c r="D123">
        <v>693.68</v>
      </c>
      <c r="F123">
        <v>821</v>
      </c>
      <c r="G123">
        <v>2.0738461538461501E-2</v>
      </c>
      <c r="I123">
        <v>821</v>
      </c>
      <c r="J123" s="1">
        <v>0.70799999999999996</v>
      </c>
      <c r="L123">
        <f t="shared" si="6"/>
        <v>0.64774682103756709</v>
      </c>
      <c r="O123">
        <f t="shared" si="7"/>
        <v>0.64528828820035777</v>
      </c>
      <c r="R123">
        <f t="shared" si="8"/>
        <v>0.83563734382826471</v>
      </c>
      <c r="U123">
        <f t="shared" si="9"/>
        <v>0.78646668708407874</v>
      </c>
      <c r="X123">
        <f t="shared" si="10"/>
        <v>0.64651755461896243</v>
      </c>
      <c r="AA123">
        <f t="shared" si="11"/>
        <v>0.81105201545617178</v>
      </c>
    </row>
    <row r="124" spans="2:27" x14ac:dyDescent="0.25">
      <c r="B124">
        <v>822</v>
      </c>
      <c r="C124">
        <v>930.4</v>
      </c>
      <c r="D124">
        <v>693.6</v>
      </c>
      <c r="F124">
        <v>822</v>
      </c>
      <c r="G124">
        <v>2.1576923076923001E-2</v>
      </c>
      <c r="I124">
        <v>822</v>
      </c>
      <c r="J124" s="1">
        <v>0.72399999999999998</v>
      </c>
      <c r="L124">
        <f t="shared" si="6"/>
        <v>0.66227579091234345</v>
      </c>
      <c r="O124">
        <f t="shared" si="7"/>
        <v>0.65973927742397132</v>
      </c>
      <c r="R124">
        <f t="shared" si="8"/>
        <v>0.85163166440071558</v>
      </c>
      <c r="U124">
        <f t="shared" si="9"/>
        <v>0.8009013946332737</v>
      </c>
      <c r="X124">
        <f t="shared" si="10"/>
        <v>0.66100753416815738</v>
      </c>
      <c r="AA124">
        <f t="shared" si="11"/>
        <v>0.82626652951699464</v>
      </c>
    </row>
    <row r="125" spans="2:27" x14ac:dyDescent="0.25">
      <c r="B125">
        <v>823</v>
      </c>
      <c r="C125">
        <v>937.599999999999</v>
      </c>
      <c r="D125">
        <v>693.54</v>
      </c>
      <c r="F125">
        <v>823</v>
      </c>
      <c r="G125">
        <v>2.2415384615384601E-2</v>
      </c>
      <c r="I125">
        <v>823</v>
      </c>
      <c r="J125" s="1">
        <v>0.74</v>
      </c>
      <c r="L125">
        <f t="shared" si="6"/>
        <v>0.67680476078711982</v>
      </c>
      <c r="O125">
        <f t="shared" si="7"/>
        <v>0.67419048088014311</v>
      </c>
      <c r="R125">
        <f t="shared" si="8"/>
        <v>0.86762598497316612</v>
      </c>
      <c r="U125">
        <f t="shared" si="9"/>
        <v>0.81534038683363153</v>
      </c>
      <c r="X125">
        <f t="shared" si="10"/>
        <v>0.67549762083363152</v>
      </c>
      <c r="AA125">
        <f t="shared" si="11"/>
        <v>0.84148318590339877</v>
      </c>
    </row>
    <row r="126" spans="2:27" x14ac:dyDescent="0.25">
      <c r="B126">
        <v>824</v>
      </c>
      <c r="C126">
        <v>944.8</v>
      </c>
      <c r="D126">
        <v>693.48</v>
      </c>
      <c r="F126">
        <v>824</v>
      </c>
      <c r="G126">
        <v>2.3253846153846101E-2</v>
      </c>
      <c r="I126">
        <v>824</v>
      </c>
      <c r="J126" s="1">
        <v>0.75800000000000001</v>
      </c>
      <c r="L126">
        <f t="shared" si="6"/>
        <v>0.69312973066189631</v>
      </c>
      <c r="O126">
        <f t="shared" si="7"/>
        <v>0.69043768433631492</v>
      </c>
      <c r="R126">
        <f t="shared" si="8"/>
        <v>0.88541630554561723</v>
      </c>
      <c r="U126">
        <f t="shared" si="9"/>
        <v>0.83157537903398937</v>
      </c>
      <c r="X126">
        <f t="shared" si="10"/>
        <v>0.69178370749910556</v>
      </c>
      <c r="AA126">
        <f t="shared" si="11"/>
        <v>0.85849584228980325</v>
      </c>
    </row>
    <row r="127" spans="2:27" x14ac:dyDescent="0.25">
      <c r="B127">
        <v>825</v>
      </c>
      <c r="C127">
        <v>950.599999999999</v>
      </c>
      <c r="D127">
        <v>693.4</v>
      </c>
      <c r="F127">
        <v>825</v>
      </c>
      <c r="G127">
        <v>2.40923076923076E-2</v>
      </c>
      <c r="I127">
        <v>825</v>
      </c>
      <c r="J127" s="1">
        <v>0.77500000000000002</v>
      </c>
      <c r="L127">
        <f t="shared" si="6"/>
        <v>0.70854170425760288</v>
      </c>
      <c r="O127">
        <f t="shared" si="7"/>
        <v>0.70578667355992852</v>
      </c>
      <c r="R127">
        <f t="shared" si="8"/>
        <v>0.90200870053667248</v>
      </c>
      <c r="U127">
        <f t="shared" si="9"/>
        <v>0.84690808658318428</v>
      </c>
      <c r="X127">
        <f t="shared" si="10"/>
        <v>0.70716418890876576</v>
      </c>
      <c r="AA127">
        <f t="shared" si="11"/>
        <v>0.87445839355992838</v>
      </c>
    </row>
    <row r="128" spans="2:27" x14ac:dyDescent="0.25">
      <c r="B128">
        <v>826</v>
      </c>
      <c r="C128">
        <v>956.4</v>
      </c>
      <c r="D128">
        <v>693.32</v>
      </c>
      <c r="F128">
        <v>826</v>
      </c>
      <c r="G128">
        <v>2.4930769230769201E-2</v>
      </c>
      <c r="I128">
        <v>826</v>
      </c>
      <c r="J128" s="1">
        <v>0.78600000000000003</v>
      </c>
      <c r="L128">
        <f t="shared" si="6"/>
        <v>0.71856567785330949</v>
      </c>
      <c r="O128">
        <f t="shared" si="7"/>
        <v>0.71574766278354207</v>
      </c>
      <c r="R128">
        <f t="shared" si="8"/>
        <v>0.91321309552772811</v>
      </c>
      <c r="U128">
        <f t="shared" si="9"/>
        <v>0.85685279413237925</v>
      </c>
      <c r="X128">
        <f t="shared" si="10"/>
        <v>0.71715667031842578</v>
      </c>
      <c r="AA128">
        <f t="shared" si="11"/>
        <v>0.88503294483005368</v>
      </c>
    </row>
    <row r="129" spans="2:27" x14ac:dyDescent="0.25">
      <c r="B129">
        <v>827</v>
      </c>
      <c r="C129">
        <v>960.8</v>
      </c>
      <c r="D129">
        <v>693.26</v>
      </c>
      <c r="F129">
        <v>827</v>
      </c>
      <c r="G129">
        <v>2.5769230769230701E-2</v>
      </c>
      <c r="I129">
        <v>827</v>
      </c>
      <c r="J129" s="1">
        <v>0.79600000000000004</v>
      </c>
      <c r="L129">
        <f t="shared" si="6"/>
        <v>0.72767665516994628</v>
      </c>
      <c r="O129">
        <f t="shared" si="7"/>
        <v>0.7248108662397138</v>
      </c>
      <c r="R129">
        <f t="shared" si="8"/>
        <v>0.92321956493738822</v>
      </c>
      <c r="U129">
        <f t="shared" si="9"/>
        <v>0.86590378633273701</v>
      </c>
      <c r="X129">
        <f t="shared" si="10"/>
        <v>0.7262437607048301</v>
      </c>
      <c r="AA129">
        <f t="shared" si="11"/>
        <v>0.8945616756350625</v>
      </c>
    </row>
    <row r="130" spans="2:27" x14ac:dyDescent="0.25">
      <c r="B130">
        <v>828</v>
      </c>
      <c r="C130">
        <v>965.2</v>
      </c>
      <c r="D130">
        <v>693.2</v>
      </c>
      <c r="F130">
        <v>828</v>
      </c>
      <c r="G130">
        <v>2.6607692307692301E-2</v>
      </c>
      <c r="I130">
        <v>828</v>
      </c>
      <c r="J130" s="1">
        <v>0.79900000000000004</v>
      </c>
      <c r="L130">
        <f t="shared" si="6"/>
        <v>0.73050163248658329</v>
      </c>
      <c r="O130">
        <f t="shared" si="7"/>
        <v>0.72758806969588563</v>
      </c>
      <c r="R130">
        <f t="shared" si="8"/>
        <v>0.92694003434704841</v>
      </c>
      <c r="U130">
        <f t="shared" si="9"/>
        <v>0.86866877853309488</v>
      </c>
      <c r="X130">
        <f t="shared" si="10"/>
        <v>0.7290448510912344</v>
      </c>
      <c r="AA130">
        <f t="shared" si="11"/>
        <v>0.89780440644007165</v>
      </c>
    </row>
    <row r="131" spans="2:27" x14ac:dyDescent="0.25">
      <c r="B131">
        <v>829</v>
      </c>
      <c r="C131">
        <v>969.6</v>
      </c>
      <c r="D131">
        <v>693.12</v>
      </c>
      <c r="F131">
        <v>829</v>
      </c>
      <c r="G131">
        <v>2.7446153846153801E-2</v>
      </c>
      <c r="I131">
        <v>829</v>
      </c>
      <c r="J131" s="1">
        <v>0.80200000000000005</v>
      </c>
      <c r="L131">
        <f t="shared" ref="L131:L194" si="12">(2.303*0.002*150*$C131/64500) + (0.1*$G131) + ((1-0.002-0.1)*$J131)</f>
        <v>0.73332660980322006</v>
      </c>
      <c r="O131">
        <f t="shared" ref="O131:O194" si="13">(2.303*0.002*150*$D131/64500) + (0.1*$G131) + ((1-0.002-0.1)*$J131)</f>
        <v>0.73036505891949921</v>
      </c>
      <c r="R131">
        <f t="shared" ref="R131:R194" si="14">(2.303*0.04*150*$C131/64500) + (0.1*$G131) + ((1-0.002-0.1)*$J131)</f>
        <v>0.9306605037567085</v>
      </c>
      <c r="U131">
        <f t="shared" ref="U131:U194" si="15">(2.303*0.04*150*$D131/64500) + (0.1*$G131) + ((1-0.002-0.1)*$J131)</f>
        <v>0.87142948608228987</v>
      </c>
      <c r="X131">
        <f t="shared" ref="X131:X194" si="16">(2.303*0.002*150*(($C131*0.5+$D131*0.5)/64500)+(0.1*$G131)+((1-0.002-0.1)*$J131))</f>
        <v>0.73184583436135964</v>
      </c>
      <c r="AA131">
        <f t="shared" ref="AA131:AA194" si="17">(2.303*0.04*150*(($C131*0.5+$D131*0.5)/64500)+(0.1*$G131)+((1-0.002-0.1)*$J131))</f>
        <v>0.90104499491949919</v>
      </c>
    </row>
    <row r="132" spans="2:27" x14ac:dyDescent="0.25">
      <c r="B132">
        <v>830</v>
      </c>
      <c r="C132">
        <v>974</v>
      </c>
      <c r="D132">
        <v>693.04</v>
      </c>
      <c r="F132">
        <v>830</v>
      </c>
      <c r="G132">
        <v>2.82846153846153E-2</v>
      </c>
      <c r="I132">
        <v>830</v>
      </c>
      <c r="J132" s="1">
        <v>0.80300000000000005</v>
      </c>
      <c r="L132">
        <f t="shared" si="12"/>
        <v>0.73435558711985693</v>
      </c>
      <c r="O132">
        <f t="shared" si="13"/>
        <v>0.73134604814311266</v>
      </c>
      <c r="R132">
        <f t="shared" si="14"/>
        <v>0.93258497316636846</v>
      </c>
      <c r="U132">
        <f t="shared" si="15"/>
        <v>0.87239419363148474</v>
      </c>
      <c r="X132">
        <f t="shared" si="16"/>
        <v>0.73285081763148474</v>
      </c>
      <c r="AA132">
        <f t="shared" si="17"/>
        <v>0.9024895833989266</v>
      </c>
    </row>
    <row r="133" spans="2:27" x14ac:dyDescent="0.25">
      <c r="B133">
        <v>831</v>
      </c>
      <c r="C133">
        <v>978.4</v>
      </c>
      <c r="D133">
        <v>692.98</v>
      </c>
      <c r="F133">
        <v>831</v>
      </c>
      <c r="G133">
        <v>2.9123076923076901E-2</v>
      </c>
      <c r="I133">
        <v>831</v>
      </c>
      <c r="J133" s="1">
        <v>0.80300000000000005</v>
      </c>
      <c r="L133">
        <f t="shared" si="12"/>
        <v>0.73448656443649374</v>
      </c>
      <c r="O133">
        <f t="shared" si="13"/>
        <v>0.7314292515992844</v>
      </c>
      <c r="R133">
        <f t="shared" si="14"/>
        <v>0.93361144257602868</v>
      </c>
      <c r="U133">
        <f t="shared" si="15"/>
        <v>0.87246518583184263</v>
      </c>
      <c r="X133">
        <f t="shared" si="16"/>
        <v>0.73295790801788907</v>
      </c>
      <c r="AA133">
        <f t="shared" si="17"/>
        <v>0.90303831420393565</v>
      </c>
    </row>
    <row r="134" spans="2:27" x14ac:dyDescent="0.25">
      <c r="B134">
        <v>832</v>
      </c>
      <c r="C134">
        <v>982.8</v>
      </c>
      <c r="D134">
        <v>692.92</v>
      </c>
      <c r="F134">
        <v>832</v>
      </c>
      <c r="G134">
        <v>2.9961538461538401E-2</v>
      </c>
      <c r="I134">
        <v>832</v>
      </c>
      <c r="J134" s="1">
        <v>0.80100000000000005</v>
      </c>
      <c r="L134">
        <f t="shared" si="12"/>
        <v>0.73282154175313063</v>
      </c>
      <c r="O134">
        <f t="shared" si="13"/>
        <v>0.72971645505545624</v>
      </c>
      <c r="R134">
        <f t="shared" si="14"/>
        <v>0.93284191198568878</v>
      </c>
      <c r="U134">
        <f t="shared" si="15"/>
        <v>0.87074017803220038</v>
      </c>
      <c r="X134">
        <f t="shared" si="16"/>
        <v>0.73126899840429349</v>
      </c>
      <c r="AA134">
        <f t="shared" si="17"/>
        <v>0.90179104500894458</v>
      </c>
    </row>
    <row r="135" spans="2:27" x14ac:dyDescent="0.25">
      <c r="B135">
        <v>833</v>
      </c>
      <c r="C135">
        <v>987.2</v>
      </c>
      <c r="D135">
        <v>692.83999999999901</v>
      </c>
      <c r="F135">
        <v>833</v>
      </c>
      <c r="G135">
        <v>3.0800000000000001E-2</v>
      </c>
      <c r="I135">
        <v>833</v>
      </c>
      <c r="J135" s="1">
        <v>0.79400000000000004</v>
      </c>
      <c r="L135">
        <f t="shared" si="12"/>
        <v>0.72666651906976754</v>
      </c>
      <c r="O135">
        <f t="shared" si="13"/>
        <v>0.72351344427906983</v>
      </c>
      <c r="R135">
        <f t="shared" si="14"/>
        <v>0.92758238139534899</v>
      </c>
      <c r="U135">
        <f t="shared" si="15"/>
        <v>0.86452088558139528</v>
      </c>
      <c r="X135">
        <f t="shared" si="16"/>
        <v>0.72508998167441874</v>
      </c>
      <c r="AA135">
        <f t="shared" si="17"/>
        <v>0.89605163348837213</v>
      </c>
    </row>
    <row r="136" spans="2:27" x14ac:dyDescent="0.25">
      <c r="B136">
        <v>834</v>
      </c>
      <c r="C136">
        <v>991.6</v>
      </c>
      <c r="D136">
        <v>692.76</v>
      </c>
      <c r="F136">
        <v>834</v>
      </c>
      <c r="G136">
        <v>3.1364285714285699E-2</v>
      </c>
      <c r="I136">
        <v>834</v>
      </c>
      <c r="J136" s="1">
        <v>0.78500000000000003</v>
      </c>
      <c r="L136">
        <f t="shared" si="12"/>
        <v>0.71868807880398677</v>
      </c>
      <c r="O136">
        <f t="shared" si="13"/>
        <v>0.71548701592026587</v>
      </c>
      <c r="R136">
        <f t="shared" si="14"/>
        <v>0.92049943322259142</v>
      </c>
      <c r="U136">
        <f t="shared" si="15"/>
        <v>0.85647817554817285</v>
      </c>
      <c r="X136">
        <f t="shared" si="16"/>
        <v>0.71708754736212632</v>
      </c>
      <c r="AA136">
        <f t="shared" si="17"/>
        <v>0.88848880438538214</v>
      </c>
    </row>
    <row r="137" spans="2:27" x14ac:dyDescent="0.25">
      <c r="B137">
        <v>835</v>
      </c>
      <c r="C137">
        <v>996.4</v>
      </c>
      <c r="D137">
        <v>692.7</v>
      </c>
      <c r="F137">
        <v>835</v>
      </c>
      <c r="G137">
        <v>3.1928571428571403E-2</v>
      </c>
      <c r="I137">
        <v>835</v>
      </c>
      <c r="J137" s="1">
        <v>0.77500000000000002</v>
      </c>
      <c r="L137">
        <f t="shared" si="12"/>
        <v>0.70981592318936881</v>
      </c>
      <c r="O137">
        <f t="shared" si="13"/>
        <v>0.70656280179401998</v>
      </c>
      <c r="R137">
        <f t="shared" si="14"/>
        <v>0.9126041780730898</v>
      </c>
      <c r="U137">
        <f t="shared" si="15"/>
        <v>0.84754175016611299</v>
      </c>
      <c r="X137">
        <f t="shared" si="16"/>
        <v>0.7081893624916944</v>
      </c>
      <c r="AA137">
        <f t="shared" si="17"/>
        <v>0.88007296411960145</v>
      </c>
    </row>
    <row r="138" spans="2:27" x14ac:dyDescent="0.25">
      <c r="B138">
        <v>836</v>
      </c>
      <c r="C138">
        <v>1001.2</v>
      </c>
      <c r="D138">
        <v>692.64</v>
      </c>
      <c r="F138">
        <v>836</v>
      </c>
      <c r="G138">
        <v>3.2492857142857101E-2</v>
      </c>
      <c r="I138">
        <v>836</v>
      </c>
      <c r="J138" s="1">
        <v>0.76400000000000001</v>
      </c>
      <c r="L138">
        <f t="shared" si="12"/>
        <v>0.70004576757475079</v>
      </c>
      <c r="O138">
        <f t="shared" si="13"/>
        <v>0.69674058766777414</v>
      </c>
      <c r="R138">
        <f t="shared" si="14"/>
        <v>0.903810922923588</v>
      </c>
      <c r="U138">
        <f t="shared" si="15"/>
        <v>0.83770732478405319</v>
      </c>
      <c r="X138">
        <f t="shared" si="16"/>
        <v>0.69839317762126252</v>
      </c>
      <c r="AA138">
        <f t="shared" si="17"/>
        <v>0.87075912385382059</v>
      </c>
    </row>
    <row r="139" spans="2:27" x14ac:dyDescent="0.25">
      <c r="B139">
        <v>837</v>
      </c>
      <c r="C139">
        <v>1006.4</v>
      </c>
      <c r="D139">
        <v>692.56</v>
      </c>
      <c r="F139">
        <v>837</v>
      </c>
      <c r="G139">
        <v>3.3057142857142799E-2</v>
      </c>
      <c r="I139">
        <v>837</v>
      </c>
      <c r="J139" s="1">
        <v>0.75700000000000001</v>
      </c>
      <c r="L139">
        <f t="shared" si="12"/>
        <v>0.69387189661129567</v>
      </c>
      <c r="O139">
        <f t="shared" si="13"/>
        <v>0.69051015930897008</v>
      </c>
      <c r="R139">
        <f t="shared" si="14"/>
        <v>0.89869536079734225</v>
      </c>
      <c r="U139">
        <f t="shared" si="15"/>
        <v>0.83146061475083055</v>
      </c>
      <c r="X139">
        <f t="shared" si="16"/>
        <v>0.69219102796013288</v>
      </c>
      <c r="AA139">
        <f t="shared" si="17"/>
        <v>0.8650779877740864</v>
      </c>
    </row>
    <row r="140" spans="2:27" x14ac:dyDescent="0.25">
      <c r="B140">
        <v>838</v>
      </c>
      <c r="C140">
        <v>1011.6</v>
      </c>
      <c r="D140">
        <v>692.48</v>
      </c>
      <c r="F140">
        <v>838</v>
      </c>
      <c r="G140">
        <v>3.3621428571428497E-2</v>
      </c>
      <c r="I140">
        <v>838</v>
      </c>
      <c r="J140" s="1">
        <v>0.751</v>
      </c>
      <c r="L140">
        <f t="shared" si="12"/>
        <v>0.68859602564784061</v>
      </c>
      <c r="O140">
        <f t="shared" si="13"/>
        <v>0.68517773095016621</v>
      </c>
      <c r="R140">
        <f t="shared" si="14"/>
        <v>0.89447779867109634</v>
      </c>
      <c r="U140">
        <f t="shared" si="15"/>
        <v>0.82611190471760798</v>
      </c>
      <c r="X140">
        <f t="shared" si="16"/>
        <v>0.68688687829900341</v>
      </c>
      <c r="AA140">
        <f t="shared" si="17"/>
        <v>0.86029485169435216</v>
      </c>
    </row>
    <row r="141" spans="2:27" x14ac:dyDescent="0.25">
      <c r="B141">
        <v>839</v>
      </c>
      <c r="C141">
        <v>1016.8</v>
      </c>
      <c r="D141">
        <v>692.42</v>
      </c>
      <c r="F141">
        <v>839</v>
      </c>
      <c r="G141">
        <v>3.4185714285714201E-2</v>
      </c>
      <c r="I141">
        <v>839</v>
      </c>
      <c r="J141" s="1">
        <v>0.73899999999999999</v>
      </c>
      <c r="L141">
        <f t="shared" si="12"/>
        <v>0.67793215468438539</v>
      </c>
      <c r="O141">
        <f t="shared" si="13"/>
        <v>0.6744575168239203</v>
      </c>
      <c r="R141">
        <f t="shared" si="14"/>
        <v>0.88487223654485048</v>
      </c>
      <c r="U141">
        <f t="shared" si="15"/>
        <v>0.81537947933554822</v>
      </c>
      <c r="X141">
        <f t="shared" si="16"/>
        <v>0.67619483575415285</v>
      </c>
      <c r="AA141">
        <f t="shared" si="17"/>
        <v>0.85012585794019935</v>
      </c>
    </row>
    <row r="142" spans="2:27" x14ac:dyDescent="0.25">
      <c r="B142">
        <v>840</v>
      </c>
      <c r="C142">
        <v>1022</v>
      </c>
      <c r="D142">
        <v>692.36</v>
      </c>
      <c r="F142">
        <v>840</v>
      </c>
      <c r="G142">
        <v>3.4750000000000003E-2</v>
      </c>
      <c r="I142">
        <v>840</v>
      </c>
      <c r="J142" s="1">
        <v>0.72599999999999998</v>
      </c>
      <c r="L142">
        <f t="shared" si="12"/>
        <v>0.66637028372093021</v>
      </c>
      <c r="O142">
        <f t="shared" si="13"/>
        <v>0.66283930269767444</v>
      </c>
      <c r="R142">
        <f t="shared" si="14"/>
        <v>0.87436867441860455</v>
      </c>
      <c r="U142">
        <f t="shared" si="15"/>
        <v>0.80374905395348839</v>
      </c>
      <c r="X142">
        <f t="shared" si="16"/>
        <v>0.66460479320930232</v>
      </c>
      <c r="AA142">
        <f t="shared" si="17"/>
        <v>0.83905886418604647</v>
      </c>
    </row>
    <row r="143" spans="2:27" x14ac:dyDescent="0.25">
      <c r="B143">
        <v>841</v>
      </c>
      <c r="C143">
        <v>1027.2</v>
      </c>
      <c r="D143">
        <v>692.28</v>
      </c>
      <c r="F143">
        <v>841</v>
      </c>
      <c r="G143">
        <v>3.5314285714285701E-2</v>
      </c>
      <c r="I143">
        <v>841</v>
      </c>
      <c r="J143" s="1">
        <v>0.71499999999999997</v>
      </c>
      <c r="L143">
        <f t="shared" si="12"/>
        <v>0.65660441275747516</v>
      </c>
      <c r="O143">
        <f t="shared" si="13"/>
        <v>0.65301687433887046</v>
      </c>
      <c r="R143">
        <f t="shared" si="14"/>
        <v>0.86566111229235887</v>
      </c>
      <c r="U143">
        <f t="shared" si="15"/>
        <v>0.79391034392026583</v>
      </c>
      <c r="X143">
        <f t="shared" si="16"/>
        <v>0.65481064354817275</v>
      </c>
      <c r="AA143">
        <f t="shared" si="17"/>
        <v>0.82978572810631235</v>
      </c>
    </row>
    <row r="144" spans="2:27" x14ac:dyDescent="0.25">
      <c r="B144">
        <v>842</v>
      </c>
      <c r="C144">
        <v>1032.4000000000001</v>
      </c>
      <c r="D144">
        <v>692.2</v>
      </c>
      <c r="F144">
        <v>842</v>
      </c>
      <c r="G144">
        <v>3.5878571428571399E-2</v>
      </c>
      <c r="I144">
        <v>842</v>
      </c>
      <c r="J144" s="1">
        <v>0.70299999999999996</v>
      </c>
      <c r="L144">
        <f t="shared" si="12"/>
        <v>0.64594054179401994</v>
      </c>
      <c r="O144">
        <f t="shared" si="13"/>
        <v>0.64229644598006641</v>
      </c>
      <c r="R144">
        <f t="shared" si="14"/>
        <v>0.85605555016611301</v>
      </c>
      <c r="U144">
        <f t="shared" si="15"/>
        <v>0.7831736338870432</v>
      </c>
      <c r="X144">
        <f t="shared" si="16"/>
        <v>0.64411849388704323</v>
      </c>
      <c r="AA144">
        <f t="shared" si="17"/>
        <v>0.81961459202657805</v>
      </c>
    </row>
    <row r="145" spans="2:27" x14ac:dyDescent="0.25">
      <c r="B145">
        <v>843</v>
      </c>
      <c r="C145">
        <v>1037.5999999999999</v>
      </c>
      <c r="D145">
        <v>692.08</v>
      </c>
      <c r="F145">
        <v>843</v>
      </c>
      <c r="G145">
        <v>3.6442857142857103E-2</v>
      </c>
      <c r="I145">
        <v>843</v>
      </c>
      <c r="J145" s="1">
        <v>0.69199999999999995</v>
      </c>
      <c r="L145">
        <f t="shared" si="12"/>
        <v>0.63617467083056478</v>
      </c>
      <c r="O145">
        <f t="shared" si="13"/>
        <v>0.63247358915614615</v>
      </c>
      <c r="R145">
        <f t="shared" si="14"/>
        <v>0.84734798803986711</v>
      </c>
      <c r="U145">
        <f t="shared" si="15"/>
        <v>0.77332635455149501</v>
      </c>
      <c r="X145">
        <f t="shared" si="16"/>
        <v>0.63432412999335541</v>
      </c>
      <c r="AA145">
        <f t="shared" si="17"/>
        <v>0.81033717129568106</v>
      </c>
    </row>
    <row r="146" spans="2:27" x14ac:dyDescent="0.25">
      <c r="B146">
        <v>844</v>
      </c>
      <c r="C146">
        <v>1042.8</v>
      </c>
      <c r="D146">
        <v>691.96</v>
      </c>
      <c r="F146">
        <v>844</v>
      </c>
      <c r="G146">
        <v>3.7007142857142801E-2</v>
      </c>
      <c r="I146">
        <v>844</v>
      </c>
      <c r="J146" s="1">
        <v>0.68500000000000005</v>
      </c>
      <c r="L146">
        <f t="shared" si="12"/>
        <v>0.63000079986710966</v>
      </c>
      <c r="O146">
        <f t="shared" si="13"/>
        <v>0.62624273233222594</v>
      </c>
      <c r="R146">
        <f t="shared" si="14"/>
        <v>0.84223242591362135</v>
      </c>
      <c r="U146">
        <f t="shared" si="15"/>
        <v>0.76707107521594686</v>
      </c>
      <c r="X146">
        <f t="shared" si="16"/>
        <v>0.62812176609966786</v>
      </c>
      <c r="AA146">
        <f t="shared" si="17"/>
        <v>0.80465175056478411</v>
      </c>
    </row>
    <row r="147" spans="2:27" x14ac:dyDescent="0.25">
      <c r="B147">
        <v>845</v>
      </c>
      <c r="C147">
        <v>1046.4000000000001</v>
      </c>
      <c r="D147">
        <v>691.86</v>
      </c>
      <c r="F147">
        <v>845</v>
      </c>
      <c r="G147">
        <v>3.7571428571428499E-2</v>
      </c>
      <c r="I147">
        <v>845</v>
      </c>
      <c r="J147" s="1">
        <v>0.67800000000000005</v>
      </c>
      <c r="L147">
        <f t="shared" si="12"/>
        <v>0.62380979029900341</v>
      </c>
      <c r="O147">
        <f t="shared" si="13"/>
        <v>0.62001208974086386</v>
      </c>
      <c r="R147">
        <f t="shared" si="14"/>
        <v>0.83677409169435224</v>
      </c>
      <c r="U147">
        <f t="shared" si="15"/>
        <v>0.76082008053156147</v>
      </c>
      <c r="X147">
        <f t="shared" si="16"/>
        <v>0.62191094001993363</v>
      </c>
      <c r="AA147">
        <f t="shared" si="17"/>
        <v>0.79879708611295686</v>
      </c>
    </row>
    <row r="148" spans="2:27" x14ac:dyDescent="0.25">
      <c r="B148">
        <v>846</v>
      </c>
      <c r="C148">
        <v>1050</v>
      </c>
      <c r="D148">
        <v>691.76</v>
      </c>
      <c r="F148">
        <v>846</v>
      </c>
      <c r="G148">
        <v>3.8135714285714203E-2</v>
      </c>
      <c r="I148">
        <v>846</v>
      </c>
      <c r="J148" s="1">
        <v>0.66900000000000004</v>
      </c>
      <c r="L148">
        <f t="shared" si="12"/>
        <v>0.61582278073089702</v>
      </c>
      <c r="O148">
        <f t="shared" si="13"/>
        <v>0.61198544714950165</v>
      </c>
      <c r="R148">
        <f t="shared" si="14"/>
        <v>0.829519757475083</v>
      </c>
      <c r="U148">
        <f t="shared" si="15"/>
        <v>0.75277308584717606</v>
      </c>
      <c r="X148">
        <f t="shared" si="16"/>
        <v>0.61390411394019939</v>
      </c>
      <c r="AA148">
        <f t="shared" si="17"/>
        <v>0.79114642166112958</v>
      </c>
    </row>
    <row r="149" spans="2:27" x14ac:dyDescent="0.25">
      <c r="B149">
        <v>847</v>
      </c>
      <c r="C149">
        <v>1052</v>
      </c>
      <c r="D149">
        <v>691.64</v>
      </c>
      <c r="F149">
        <v>847</v>
      </c>
      <c r="G149">
        <v>3.8699999999999998E-2</v>
      </c>
      <c r="I149">
        <v>847</v>
      </c>
      <c r="J149" s="1">
        <v>0.66100000000000003</v>
      </c>
      <c r="L149">
        <f t="shared" si="12"/>
        <v>0.60871663255813957</v>
      </c>
      <c r="O149">
        <f t="shared" si="13"/>
        <v>0.60485659032558148</v>
      </c>
      <c r="R149">
        <f t="shared" si="14"/>
        <v>0.82282065116279079</v>
      </c>
      <c r="U149">
        <f t="shared" si="15"/>
        <v>0.74561980651162796</v>
      </c>
      <c r="X149">
        <f t="shared" si="16"/>
        <v>0.60678661144186052</v>
      </c>
      <c r="AA149">
        <f t="shared" si="17"/>
        <v>0.78422022883720932</v>
      </c>
    </row>
    <row r="150" spans="2:27" x14ac:dyDescent="0.25">
      <c r="B150">
        <v>848</v>
      </c>
      <c r="C150">
        <v>1054</v>
      </c>
      <c r="D150">
        <v>691.52</v>
      </c>
      <c r="F150">
        <v>848</v>
      </c>
      <c r="G150">
        <v>3.8973333333333297E-2</v>
      </c>
      <c r="I150">
        <v>848</v>
      </c>
      <c r="J150" s="1">
        <v>0.65100000000000002</v>
      </c>
      <c r="L150">
        <f t="shared" si="12"/>
        <v>0.59978538914728685</v>
      </c>
      <c r="O150">
        <f t="shared" si="13"/>
        <v>0.59590263826356593</v>
      </c>
      <c r="R150">
        <f t="shared" si="14"/>
        <v>0.81429644961240322</v>
      </c>
      <c r="U150">
        <f t="shared" si="15"/>
        <v>0.73664143193798459</v>
      </c>
      <c r="X150">
        <f t="shared" si="16"/>
        <v>0.59784401370542639</v>
      </c>
      <c r="AA150">
        <f t="shared" si="17"/>
        <v>0.7754689407751939</v>
      </c>
    </row>
    <row r="151" spans="2:27" x14ac:dyDescent="0.25">
      <c r="B151">
        <v>849</v>
      </c>
      <c r="C151">
        <v>1056</v>
      </c>
      <c r="D151">
        <v>691.42</v>
      </c>
      <c r="F151">
        <v>849</v>
      </c>
      <c r="G151">
        <v>3.9246666666666603E-2</v>
      </c>
      <c r="I151">
        <v>849</v>
      </c>
      <c r="J151" s="1">
        <v>0.64300000000000002</v>
      </c>
      <c r="L151">
        <f t="shared" si="12"/>
        <v>0.59265014573643404</v>
      </c>
      <c r="O151">
        <f t="shared" si="13"/>
        <v>0.58874490043410854</v>
      </c>
      <c r="R151">
        <f t="shared" si="14"/>
        <v>0.80756824806201544</v>
      </c>
      <c r="U151">
        <f t="shared" si="15"/>
        <v>0.72946334201550389</v>
      </c>
      <c r="X151">
        <f t="shared" si="16"/>
        <v>0.59069752308527135</v>
      </c>
      <c r="AA151">
        <f t="shared" si="17"/>
        <v>0.76851579503875966</v>
      </c>
    </row>
    <row r="152" spans="2:27" x14ac:dyDescent="0.25">
      <c r="B152">
        <v>850</v>
      </c>
      <c r="C152">
        <v>1058</v>
      </c>
      <c r="D152">
        <v>691.32</v>
      </c>
      <c r="F152">
        <v>850</v>
      </c>
      <c r="G152">
        <v>3.952E-2</v>
      </c>
      <c r="I152">
        <v>850</v>
      </c>
      <c r="J152" s="1">
        <v>0.63700000000000001</v>
      </c>
      <c r="L152">
        <f t="shared" si="12"/>
        <v>0.58731090232558147</v>
      </c>
      <c r="O152">
        <f t="shared" si="13"/>
        <v>0.58338316260465117</v>
      </c>
      <c r="R152">
        <f t="shared" si="14"/>
        <v>0.80263604651162801</v>
      </c>
      <c r="U152">
        <f t="shared" si="15"/>
        <v>0.72408125209302332</v>
      </c>
      <c r="X152">
        <f t="shared" si="16"/>
        <v>0.58534703246511632</v>
      </c>
      <c r="AA152">
        <f t="shared" si="17"/>
        <v>0.76335864930232566</v>
      </c>
    </row>
    <row r="153" spans="2:27" x14ac:dyDescent="0.25">
      <c r="B153">
        <v>851</v>
      </c>
      <c r="C153">
        <v>1060</v>
      </c>
      <c r="D153">
        <v>691.2</v>
      </c>
      <c r="F153">
        <v>851</v>
      </c>
      <c r="G153">
        <v>3.9793333333333299E-2</v>
      </c>
      <c r="I153">
        <v>851</v>
      </c>
      <c r="J153" s="1">
        <v>0.63300000000000001</v>
      </c>
      <c r="L153">
        <f t="shared" si="12"/>
        <v>0.5837676589147287</v>
      </c>
      <c r="O153">
        <f t="shared" si="13"/>
        <v>0.57981721054263569</v>
      </c>
      <c r="R153">
        <f t="shared" si="14"/>
        <v>0.79949984496124027</v>
      </c>
      <c r="U153">
        <f t="shared" si="15"/>
        <v>0.7204908775193799</v>
      </c>
      <c r="X153">
        <f t="shared" si="16"/>
        <v>0.58179243472868214</v>
      </c>
      <c r="AA153">
        <f t="shared" si="17"/>
        <v>0.75999536124031009</v>
      </c>
    </row>
    <row r="154" spans="2:27" x14ac:dyDescent="0.25">
      <c r="B154">
        <v>852</v>
      </c>
      <c r="C154">
        <v>1062</v>
      </c>
      <c r="D154">
        <v>691.08</v>
      </c>
      <c r="F154">
        <v>852</v>
      </c>
      <c r="G154">
        <v>4.0066666666666598E-2</v>
      </c>
      <c r="I154">
        <v>852</v>
      </c>
      <c r="J154" s="1">
        <v>0.63200000000000001</v>
      </c>
      <c r="L154">
        <f t="shared" si="12"/>
        <v>0.58291841550387602</v>
      </c>
      <c r="O154">
        <f t="shared" si="13"/>
        <v>0.57894525848062017</v>
      </c>
      <c r="R154">
        <f t="shared" si="14"/>
        <v>0.79905764341085272</v>
      </c>
      <c r="U154">
        <f t="shared" si="15"/>
        <v>0.71959450294573646</v>
      </c>
      <c r="X154">
        <f t="shared" si="16"/>
        <v>0.58093183699224804</v>
      </c>
      <c r="AA154">
        <f t="shared" si="17"/>
        <v>0.75932607317829459</v>
      </c>
    </row>
    <row r="155" spans="2:27" x14ac:dyDescent="0.25">
      <c r="B155">
        <v>853</v>
      </c>
      <c r="C155">
        <v>1064</v>
      </c>
      <c r="D155">
        <v>690.98</v>
      </c>
      <c r="F155">
        <v>853</v>
      </c>
      <c r="G155">
        <v>4.0340000000000001E-2</v>
      </c>
      <c r="I155">
        <v>853</v>
      </c>
      <c r="J155" s="1">
        <v>0.63100000000000001</v>
      </c>
      <c r="L155">
        <f t="shared" si="12"/>
        <v>0.58206917209302322</v>
      </c>
      <c r="O155">
        <f t="shared" si="13"/>
        <v>0.5780735206511628</v>
      </c>
      <c r="R155">
        <f t="shared" si="14"/>
        <v>0.79861544186046507</v>
      </c>
      <c r="U155">
        <f t="shared" si="15"/>
        <v>0.71870241302325577</v>
      </c>
      <c r="X155">
        <f t="shared" si="16"/>
        <v>0.58007134637209301</v>
      </c>
      <c r="AA155">
        <f t="shared" si="17"/>
        <v>0.75865892744186048</v>
      </c>
    </row>
    <row r="156" spans="2:27" x14ac:dyDescent="0.25">
      <c r="B156">
        <v>854</v>
      </c>
      <c r="C156">
        <v>1066</v>
      </c>
      <c r="D156">
        <v>690.88</v>
      </c>
      <c r="F156">
        <v>854</v>
      </c>
      <c r="G156">
        <v>4.06133333333333E-2</v>
      </c>
      <c r="I156">
        <v>854</v>
      </c>
      <c r="J156" s="1">
        <v>0.63300000000000001</v>
      </c>
      <c r="L156">
        <f t="shared" si="12"/>
        <v>0.58391392868217051</v>
      </c>
      <c r="O156">
        <f t="shared" si="13"/>
        <v>0.5798957828217054</v>
      </c>
      <c r="R156">
        <f t="shared" si="14"/>
        <v>0.8008672403100775</v>
      </c>
      <c r="U156">
        <f t="shared" si="15"/>
        <v>0.72050432310077517</v>
      </c>
      <c r="X156">
        <f t="shared" si="16"/>
        <v>0.58190485575193795</v>
      </c>
      <c r="AA156">
        <f t="shared" si="17"/>
        <v>0.76068578170542633</v>
      </c>
    </row>
    <row r="157" spans="2:27" x14ac:dyDescent="0.25">
      <c r="B157">
        <v>855</v>
      </c>
      <c r="C157">
        <v>1069.4000000000001</v>
      </c>
      <c r="D157">
        <v>690.76</v>
      </c>
      <c r="F157">
        <v>855</v>
      </c>
      <c r="G157">
        <v>4.0886666666666599E-2</v>
      </c>
      <c r="I157">
        <v>855</v>
      </c>
      <c r="J157" s="1">
        <v>0.63900000000000001</v>
      </c>
      <c r="L157">
        <f t="shared" si="12"/>
        <v>0.5893656815503876</v>
      </c>
      <c r="O157">
        <f t="shared" si="13"/>
        <v>0.58530983075969001</v>
      </c>
      <c r="R157">
        <f t="shared" si="14"/>
        <v>0.80701096434108532</v>
      </c>
      <c r="U157">
        <f t="shared" si="15"/>
        <v>0.72589394852713185</v>
      </c>
      <c r="X157">
        <f t="shared" si="16"/>
        <v>0.5873377561550388</v>
      </c>
      <c r="AA157">
        <f t="shared" si="17"/>
        <v>0.76645245643410864</v>
      </c>
    </row>
    <row r="158" spans="2:27" x14ac:dyDescent="0.25">
      <c r="B158">
        <v>856</v>
      </c>
      <c r="C158">
        <v>1072.8</v>
      </c>
      <c r="D158">
        <v>690.64</v>
      </c>
      <c r="F158">
        <v>856</v>
      </c>
      <c r="G158">
        <v>4.1159999999999898E-2</v>
      </c>
      <c r="I158">
        <v>856</v>
      </c>
      <c r="J158" s="1">
        <v>0.64700000000000002</v>
      </c>
      <c r="L158">
        <f t="shared" si="12"/>
        <v>0.5966134344186047</v>
      </c>
      <c r="O158">
        <f t="shared" si="13"/>
        <v>0.59251987869767442</v>
      </c>
      <c r="R158">
        <f t="shared" si="14"/>
        <v>0.81495068837209306</v>
      </c>
      <c r="U158">
        <f t="shared" si="15"/>
        <v>0.73307957395348833</v>
      </c>
      <c r="X158">
        <f t="shared" si="16"/>
        <v>0.59456665655813956</v>
      </c>
      <c r="AA158">
        <f t="shared" si="17"/>
        <v>0.77401513116279075</v>
      </c>
    </row>
    <row r="159" spans="2:27" x14ac:dyDescent="0.25">
      <c r="B159">
        <v>857</v>
      </c>
      <c r="C159">
        <v>1077.5999999999999</v>
      </c>
      <c r="D159">
        <v>691.54</v>
      </c>
      <c r="F159">
        <v>857</v>
      </c>
      <c r="G159">
        <v>4.1433333333333301E-2</v>
      </c>
      <c r="I159">
        <v>857</v>
      </c>
      <c r="J159" s="1">
        <v>0.65600000000000003</v>
      </c>
      <c r="L159">
        <f t="shared" si="12"/>
        <v>0.60477418356589152</v>
      </c>
      <c r="O159">
        <f t="shared" si="13"/>
        <v>0.60063885249612403</v>
      </c>
      <c r="R159">
        <f t="shared" si="14"/>
        <v>0.8240883379844961</v>
      </c>
      <c r="U159">
        <f t="shared" si="15"/>
        <v>0.74138171658914731</v>
      </c>
      <c r="X159">
        <f t="shared" si="16"/>
        <v>0.60270651803100783</v>
      </c>
      <c r="AA159">
        <f t="shared" si="17"/>
        <v>0.78273502728682176</v>
      </c>
    </row>
    <row r="160" spans="2:27" x14ac:dyDescent="0.25">
      <c r="B160">
        <v>858</v>
      </c>
      <c r="C160">
        <v>1082.4000000000001</v>
      </c>
      <c r="D160">
        <v>692.44</v>
      </c>
      <c r="F160">
        <v>858</v>
      </c>
      <c r="G160">
        <v>4.17066666666666E-2</v>
      </c>
      <c r="I160">
        <v>858</v>
      </c>
      <c r="J160" s="1">
        <v>0.66200000000000003</v>
      </c>
      <c r="L160">
        <f t="shared" si="12"/>
        <v>0.61024093271317825</v>
      </c>
      <c r="O160">
        <f t="shared" si="13"/>
        <v>0.60606382629457367</v>
      </c>
      <c r="R160">
        <f t="shared" si="14"/>
        <v>0.83053198759689928</v>
      </c>
      <c r="U160">
        <f t="shared" si="15"/>
        <v>0.74698985922480621</v>
      </c>
      <c r="X160">
        <f t="shared" si="16"/>
        <v>0.60815237950387602</v>
      </c>
      <c r="AA160">
        <f t="shared" si="17"/>
        <v>0.78876092341085269</v>
      </c>
    </row>
    <row r="161" spans="2:27" x14ac:dyDescent="0.25">
      <c r="B161">
        <v>859</v>
      </c>
      <c r="C161">
        <v>1087.2</v>
      </c>
      <c r="D161">
        <v>693.38</v>
      </c>
      <c r="F161">
        <v>859</v>
      </c>
      <c r="G161">
        <v>4.1979999999999899E-2</v>
      </c>
      <c r="I161">
        <v>859</v>
      </c>
      <c r="J161" s="1">
        <v>0.66600000000000004</v>
      </c>
      <c r="L161">
        <f t="shared" si="12"/>
        <v>0.61391168186046519</v>
      </c>
      <c r="O161">
        <f t="shared" si="13"/>
        <v>0.60969322855813957</v>
      </c>
      <c r="R161">
        <f t="shared" si="14"/>
        <v>0.83517963720930233</v>
      </c>
      <c r="U161">
        <f t="shared" si="15"/>
        <v>0.75081057116279071</v>
      </c>
      <c r="X161">
        <f t="shared" si="16"/>
        <v>0.61180245520930232</v>
      </c>
      <c r="AA161">
        <f t="shared" si="17"/>
        <v>0.79299510418604657</v>
      </c>
    </row>
    <row r="162" spans="2:27" x14ac:dyDescent="0.25">
      <c r="B162">
        <v>860</v>
      </c>
      <c r="C162">
        <v>1092</v>
      </c>
      <c r="D162">
        <v>694.32</v>
      </c>
      <c r="F162">
        <v>860</v>
      </c>
      <c r="G162">
        <v>4.2253333333333302E-2</v>
      </c>
      <c r="I162">
        <v>860</v>
      </c>
      <c r="J162" s="1">
        <v>0.67400000000000004</v>
      </c>
      <c r="L162">
        <f t="shared" si="12"/>
        <v>0.62117443100775194</v>
      </c>
      <c r="O162">
        <f t="shared" si="13"/>
        <v>0.61691463082170539</v>
      </c>
      <c r="R162">
        <f t="shared" si="14"/>
        <v>0.84341928682170542</v>
      </c>
      <c r="U162">
        <f t="shared" si="15"/>
        <v>0.75822328310077525</v>
      </c>
      <c r="X162">
        <f t="shared" si="16"/>
        <v>0.61904453091472866</v>
      </c>
      <c r="AA162">
        <f t="shared" si="17"/>
        <v>0.80082128496124039</v>
      </c>
    </row>
    <row r="163" spans="2:27" x14ac:dyDescent="0.25">
      <c r="B163">
        <v>861</v>
      </c>
      <c r="C163">
        <v>1096.8</v>
      </c>
      <c r="D163">
        <v>695.26</v>
      </c>
      <c r="F163">
        <v>861</v>
      </c>
      <c r="G163">
        <v>4.2526666666666602E-2</v>
      </c>
      <c r="I163">
        <v>861</v>
      </c>
      <c r="J163" s="1">
        <v>0.68</v>
      </c>
      <c r="L163">
        <f t="shared" si="12"/>
        <v>0.62664118015503878</v>
      </c>
      <c r="O163">
        <f t="shared" si="13"/>
        <v>0.62234003308527142</v>
      </c>
      <c r="R163">
        <f t="shared" si="14"/>
        <v>0.8498629364341086</v>
      </c>
      <c r="U163">
        <f t="shared" si="15"/>
        <v>0.76383999503875977</v>
      </c>
      <c r="X163">
        <f t="shared" si="16"/>
        <v>0.6244906066201551</v>
      </c>
      <c r="AA163">
        <f t="shared" si="17"/>
        <v>0.80685146573643418</v>
      </c>
    </row>
    <row r="164" spans="2:27" x14ac:dyDescent="0.25">
      <c r="B164">
        <v>862</v>
      </c>
      <c r="C164">
        <v>1101.5999999999999</v>
      </c>
      <c r="D164">
        <v>696.2</v>
      </c>
      <c r="F164">
        <v>862</v>
      </c>
      <c r="G164">
        <v>4.2799999999999998E-2</v>
      </c>
      <c r="I164">
        <v>862</v>
      </c>
      <c r="J164" s="1">
        <v>0.69</v>
      </c>
      <c r="L164">
        <f t="shared" si="12"/>
        <v>0.63569992930232555</v>
      </c>
      <c r="O164">
        <f t="shared" si="13"/>
        <v>0.63135743534883715</v>
      </c>
      <c r="R164">
        <f t="shared" si="14"/>
        <v>0.85989858604651159</v>
      </c>
      <c r="U164">
        <f t="shared" si="15"/>
        <v>0.7730487069767441</v>
      </c>
      <c r="X164">
        <f t="shared" si="16"/>
        <v>0.63352868232558135</v>
      </c>
      <c r="AA164">
        <f t="shared" si="17"/>
        <v>0.81647364651162779</v>
      </c>
    </row>
    <row r="165" spans="2:27" x14ac:dyDescent="0.25">
      <c r="B165">
        <v>863</v>
      </c>
      <c r="C165">
        <v>1106.4000000000001</v>
      </c>
      <c r="D165">
        <v>697.12</v>
      </c>
      <c r="F165">
        <v>863</v>
      </c>
      <c r="G165">
        <v>4.3319999999999997E-2</v>
      </c>
      <c r="I165">
        <v>863</v>
      </c>
      <c r="J165" s="1">
        <v>0.70499999999999996</v>
      </c>
      <c r="L165">
        <f t="shared" si="12"/>
        <v>0.64927334511627899</v>
      </c>
      <c r="O165">
        <f t="shared" si="13"/>
        <v>0.64488929004651152</v>
      </c>
      <c r="R165">
        <f t="shared" si="14"/>
        <v>0.87444890232558137</v>
      </c>
      <c r="U165">
        <f t="shared" si="15"/>
        <v>0.78676780093023246</v>
      </c>
      <c r="X165">
        <f t="shared" si="16"/>
        <v>0.64708131758139531</v>
      </c>
      <c r="AA165">
        <f t="shared" si="17"/>
        <v>0.83060835162790692</v>
      </c>
    </row>
    <row r="166" spans="2:27" x14ac:dyDescent="0.25">
      <c r="B166">
        <v>864</v>
      </c>
      <c r="C166">
        <v>1111.2</v>
      </c>
      <c r="D166">
        <v>698.04</v>
      </c>
      <c r="F166">
        <v>864</v>
      </c>
      <c r="G166">
        <v>4.3839999999999997E-2</v>
      </c>
      <c r="I166">
        <v>864</v>
      </c>
      <c r="J166" s="1">
        <v>0.72399999999999998</v>
      </c>
      <c r="L166">
        <f t="shared" si="12"/>
        <v>0.66643876093023247</v>
      </c>
      <c r="O166">
        <f t="shared" si="13"/>
        <v>0.66201314474418604</v>
      </c>
      <c r="R166">
        <f t="shared" si="14"/>
        <v>0.89259121860465118</v>
      </c>
      <c r="U166">
        <f t="shared" si="15"/>
        <v>0.80407889488372086</v>
      </c>
      <c r="X166">
        <f t="shared" si="16"/>
        <v>0.6642259528372092</v>
      </c>
      <c r="AA166">
        <f t="shared" si="17"/>
        <v>0.84833505674418597</v>
      </c>
    </row>
    <row r="167" spans="2:27" x14ac:dyDescent="0.25">
      <c r="B167">
        <v>865</v>
      </c>
      <c r="C167">
        <v>1114.8</v>
      </c>
      <c r="D167">
        <v>698.98</v>
      </c>
      <c r="F167">
        <v>865</v>
      </c>
      <c r="G167">
        <v>4.4359999999999997E-2</v>
      </c>
      <c r="I167">
        <v>865</v>
      </c>
      <c r="J167" s="1">
        <v>0.751</v>
      </c>
      <c r="L167">
        <f t="shared" si="12"/>
        <v>0.69077532279069775</v>
      </c>
      <c r="O167">
        <f t="shared" si="13"/>
        <v>0.68632121367441867</v>
      </c>
      <c r="R167">
        <f t="shared" si="14"/>
        <v>0.9176604558139535</v>
      </c>
      <c r="U167">
        <f t="shared" si="15"/>
        <v>0.8285782734883721</v>
      </c>
      <c r="X167">
        <f t="shared" si="16"/>
        <v>0.68854826823255821</v>
      </c>
      <c r="AA167">
        <f t="shared" si="17"/>
        <v>0.8731193646511628</v>
      </c>
    </row>
    <row r="168" spans="2:27" x14ac:dyDescent="0.25">
      <c r="B168">
        <v>866</v>
      </c>
      <c r="C168">
        <v>1118.4000000000001</v>
      </c>
      <c r="D168">
        <v>699.92</v>
      </c>
      <c r="F168">
        <v>866</v>
      </c>
      <c r="G168">
        <v>4.4879999999999899E-2</v>
      </c>
      <c r="I168">
        <v>866</v>
      </c>
      <c r="J168" s="1">
        <v>0.78600000000000003</v>
      </c>
      <c r="L168">
        <f t="shared" si="12"/>
        <v>0.72229588465116279</v>
      </c>
      <c r="O168">
        <f t="shared" si="13"/>
        <v>0.71781328260465116</v>
      </c>
      <c r="R168">
        <f t="shared" si="14"/>
        <v>0.9499136930232559</v>
      </c>
      <c r="U168">
        <f t="shared" si="15"/>
        <v>0.8602616520930233</v>
      </c>
      <c r="X168">
        <f t="shared" si="16"/>
        <v>0.72005458362790697</v>
      </c>
      <c r="AA168">
        <f t="shared" si="17"/>
        <v>0.9050876725581396</v>
      </c>
    </row>
    <row r="169" spans="2:27" x14ac:dyDescent="0.25">
      <c r="B169">
        <v>867</v>
      </c>
      <c r="C169">
        <v>1120.8</v>
      </c>
      <c r="D169">
        <v>700.85999999999899</v>
      </c>
      <c r="F169">
        <v>867</v>
      </c>
      <c r="G169">
        <v>4.5399999999999899E-2</v>
      </c>
      <c r="I169">
        <v>867</v>
      </c>
      <c r="J169" s="1">
        <v>0.82199999999999995</v>
      </c>
      <c r="L169">
        <f t="shared" si="12"/>
        <v>0.7547015925581394</v>
      </c>
      <c r="O169">
        <f t="shared" si="13"/>
        <v>0.7502033515348836</v>
      </c>
      <c r="R169">
        <f t="shared" si="14"/>
        <v>0.98280785116279057</v>
      </c>
      <c r="U169">
        <f t="shared" si="15"/>
        <v>0.89284303069767412</v>
      </c>
      <c r="X169">
        <f t="shared" si="16"/>
        <v>0.75245247204651156</v>
      </c>
      <c r="AA169">
        <f t="shared" si="17"/>
        <v>0.93782544093023235</v>
      </c>
    </row>
    <row r="170" spans="2:27" x14ac:dyDescent="0.25">
      <c r="B170">
        <v>868</v>
      </c>
      <c r="C170">
        <v>1123.2</v>
      </c>
      <c r="D170">
        <v>701.8</v>
      </c>
      <c r="F170">
        <v>868</v>
      </c>
      <c r="G170">
        <v>4.5919999999999898E-2</v>
      </c>
      <c r="I170">
        <v>868</v>
      </c>
      <c r="J170" s="1">
        <v>0.86</v>
      </c>
      <c r="L170">
        <f t="shared" si="12"/>
        <v>0.78890330046511625</v>
      </c>
      <c r="O170">
        <f t="shared" si="13"/>
        <v>0.78438942046511628</v>
      </c>
      <c r="R170">
        <f t="shared" si="14"/>
        <v>1.0174980093023256</v>
      </c>
      <c r="U170">
        <f t="shared" si="15"/>
        <v>0.92722040930232552</v>
      </c>
      <c r="X170">
        <f t="shared" si="16"/>
        <v>0.78664636046511627</v>
      </c>
      <c r="AA170">
        <f t="shared" si="17"/>
        <v>0.97235920930232556</v>
      </c>
    </row>
    <row r="171" spans="2:27" x14ac:dyDescent="0.25">
      <c r="B171">
        <v>869</v>
      </c>
      <c r="C171">
        <v>1125.5999999999999</v>
      </c>
      <c r="D171">
        <v>703.81999999999903</v>
      </c>
      <c r="F171">
        <v>869</v>
      </c>
      <c r="G171">
        <v>4.6439999999999898E-2</v>
      </c>
      <c r="I171">
        <v>869</v>
      </c>
      <c r="J171" s="1">
        <v>0.89900000000000002</v>
      </c>
      <c r="L171">
        <f t="shared" si="12"/>
        <v>0.82400300837209306</v>
      </c>
      <c r="O171">
        <f t="shared" si="13"/>
        <v>0.81948505795348847</v>
      </c>
      <c r="R171">
        <f t="shared" si="14"/>
        <v>1.0530861674418606</v>
      </c>
      <c r="U171">
        <f t="shared" si="15"/>
        <v>0.96272715906976725</v>
      </c>
      <c r="X171">
        <f t="shared" si="16"/>
        <v>0.82174403316279077</v>
      </c>
      <c r="AA171">
        <f t="shared" si="17"/>
        <v>1.007906663255814</v>
      </c>
    </row>
    <row r="172" spans="2:27" x14ac:dyDescent="0.25">
      <c r="B172">
        <v>870</v>
      </c>
      <c r="C172">
        <v>1128</v>
      </c>
      <c r="D172">
        <v>705.84</v>
      </c>
      <c r="F172">
        <v>870</v>
      </c>
      <c r="G172">
        <v>4.6960000000000002E-2</v>
      </c>
      <c r="I172">
        <v>870</v>
      </c>
      <c r="J172" s="1">
        <v>0.93799999999999994</v>
      </c>
      <c r="L172">
        <f t="shared" si="12"/>
        <v>0.85910271627906976</v>
      </c>
      <c r="O172">
        <f t="shared" si="13"/>
        <v>0.85458069544186044</v>
      </c>
      <c r="R172">
        <f t="shared" si="14"/>
        <v>1.0886743255813953</v>
      </c>
      <c r="U172">
        <f t="shared" si="15"/>
        <v>0.99823390883720919</v>
      </c>
      <c r="X172">
        <f t="shared" si="16"/>
        <v>0.85684170586046504</v>
      </c>
      <c r="AA172">
        <f t="shared" si="17"/>
        <v>1.0434541172093024</v>
      </c>
    </row>
    <row r="173" spans="2:27" x14ac:dyDescent="0.25">
      <c r="B173">
        <v>871</v>
      </c>
      <c r="C173">
        <v>1130.4000000000001</v>
      </c>
      <c r="D173">
        <v>707.9</v>
      </c>
      <c r="F173">
        <v>871</v>
      </c>
      <c r="G173">
        <v>4.7479999999999897E-2</v>
      </c>
      <c r="I173">
        <v>871</v>
      </c>
      <c r="J173" s="1">
        <v>0.97899999999999998</v>
      </c>
      <c r="L173">
        <f t="shared" si="12"/>
        <v>0.89599842418604647</v>
      </c>
      <c r="O173">
        <f t="shared" si="13"/>
        <v>0.89147276139534881</v>
      </c>
      <c r="R173">
        <f t="shared" si="14"/>
        <v>1.1260584837209302</v>
      </c>
      <c r="U173">
        <f t="shared" si="15"/>
        <v>1.0355452279069768</v>
      </c>
      <c r="X173">
        <f t="shared" si="16"/>
        <v>0.8937355927906977</v>
      </c>
      <c r="AA173">
        <f t="shared" si="17"/>
        <v>1.0808018558139536</v>
      </c>
    </row>
    <row r="174" spans="2:27" x14ac:dyDescent="0.25">
      <c r="B174">
        <v>872</v>
      </c>
      <c r="C174">
        <v>1132.8</v>
      </c>
      <c r="D174">
        <v>709.96</v>
      </c>
      <c r="F174">
        <v>872</v>
      </c>
      <c r="G174">
        <v>4.8000000000000001E-2</v>
      </c>
      <c r="I174">
        <v>872</v>
      </c>
      <c r="J174" s="1">
        <v>1.022</v>
      </c>
      <c r="L174">
        <f t="shared" si="12"/>
        <v>0.93469013209302332</v>
      </c>
      <c r="O174">
        <f t="shared" si="13"/>
        <v>0.9301608273488372</v>
      </c>
      <c r="R174">
        <f t="shared" si="14"/>
        <v>1.1652386418604652</v>
      </c>
      <c r="U174">
        <f t="shared" si="15"/>
        <v>1.0746525469767443</v>
      </c>
      <c r="X174">
        <f t="shared" si="16"/>
        <v>0.93242547972093026</v>
      </c>
      <c r="AA174">
        <f t="shared" si="17"/>
        <v>1.1199455944186048</v>
      </c>
    </row>
    <row r="175" spans="2:27" x14ac:dyDescent="0.25">
      <c r="B175">
        <v>873</v>
      </c>
      <c r="C175">
        <v>1135.19999999999</v>
      </c>
      <c r="D175">
        <v>712.02</v>
      </c>
      <c r="F175">
        <v>873</v>
      </c>
      <c r="G175">
        <v>4.8520000000000001E-2</v>
      </c>
      <c r="I175">
        <v>873</v>
      </c>
      <c r="J175" s="1">
        <v>1.0740000000000001</v>
      </c>
      <c r="L175">
        <f t="shared" si="12"/>
        <v>0.98146383999999998</v>
      </c>
      <c r="O175">
        <f t="shared" si="13"/>
        <v>0.97693089330232563</v>
      </c>
      <c r="R175">
        <f t="shared" si="14"/>
        <v>1.2125007999999979</v>
      </c>
      <c r="U175">
        <f t="shared" si="15"/>
        <v>1.1218418660465117</v>
      </c>
      <c r="X175">
        <f t="shared" si="16"/>
        <v>0.97919736665116286</v>
      </c>
      <c r="AA175">
        <f t="shared" si="17"/>
        <v>1.1671713330232549</v>
      </c>
    </row>
    <row r="176" spans="2:27" x14ac:dyDescent="0.25">
      <c r="B176">
        <v>874</v>
      </c>
      <c r="C176">
        <v>1137.5999999999999</v>
      </c>
      <c r="D176">
        <v>714.08</v>
      </c>
      <c r="F176">
        <v>874</v>
      </c>
      <c r="G176">
        <v>4.904E-2</v>
      </c>
      <c r="I176">
        <v>874</v>
      </c>
      <c r="J176" s="1">
        <v>1.133</v>
      </c>
      <c r="L176">
        <f t="shared" si="12"/>
        <v>1.0345235479069768</v>
      </c>
      <c r="O176">
        <f t="shared" si="13"/>
        <v>1.029986959255814</v>
      </c>
      <c r="R176">
        <f t="shared" si="14"/>
        <v>1.2660489581395349</v>
      </c>
      <c r="U176">
        <f t="shared" si="15"/>
        <v>1.1753171851162789</v>
      </c>
      <c r="X176">
        <f t="shared" si="16"/>
        <v>1.0322552535813954</v>
      </c>
      <c r="AA176">
        <f t="shared" si="17"/>
        <v>1.2206830716279069</v>
      </c>
    </row>
    <row r="177" spans="2:27" x14ac:dyDescent="0.25">
      <c r="B177">
        <v>875</v>
      </c>
      <c r="C177">
        <v>1140.19999999999</v>
      </c>
      <c r="D177">
        <v>716.14</v>
      </c>
      <c r="F177">
        <v>875</v>
      </c>
      <c r="G177">
        <v>4.956E-2</v>
      </c>
      <c r="I177">
        <v>875</v>
      </c>
      <c r="J177" s="1">
        <v>1.198</v>
      </c>
      <c r="L177">
        <f t="shared" si="12"/>
        <v>1.0929733981395349</v>
      </c>
      <c r="O177">
        <f t="shared" si="13"/>
        <v>1.0884310252093023</v>
      </c>
      <c r="R177">
        <f t="shared" si="14"/>
        <v>1.3250279627906956</v>
      </c>
      <c r="U177">
        <f t="shared" si="15"/>
        <v>1.2341805041860465</v>
      </c>
      <c r="X177">
        <f t="shared" si="16"/>
        <v>1.0907022116744185</v>
      </c>
      <c r="AA177">
        <f t="shared" si="17"/>
        <v>1.279604233488371</v>
      </c>
    </row>
    <row r="178" spans="2:27" x14ac:dyDescent="0.25">
      <c r="B178">
        <v>876</v>
      </c>
      <c r="C178">
        <v>1142.8</v>
      </c>
      <c r="D178">
        <v>718.2</v>
      </c>
      <c r="F178">
        <v>876</v>
      </c>
      <c r="G178">
        <v>5.008E-2</v>
      </c>
      <c r="I178">
        <v>876</v>
      </c>
      <c r="J178" s="1">
        <v>1.264</v>
      </c>
      <c r="L178">
        <f t="shared" si="12"/>
        <v>1.152321248372093</v>
      </c>
      <c r="O178">
        <f t="shared" si="13"/>
        <v>1.1477730911627908</v>
      </c>
      <c r="R178">
        <f t="shared" si="14"/>
        <v>1.3849049674418605</v>
      </c>
      <c r="U178">
        <f t="shared" si="15"/>
        <v>1.293941823255814</v>
      </c>
      <c r="X178">
        <f t="shared" si="16"/>
        <v>1.1500471697674419</v>
      </c>
      <c r="AA178">
        <f t="shared" si="17"/>
        <v>1.3394233953488373</v>
      </c>
    </row>
    <row r="179" spans="2:27" x14ac:dyDescent="0.25">
      <c r="B179">
        <v>877</v>
      </c>
      <c r="C179">
        <v>1145.5999999999999</v>
      </c>
      <c r="D179">
        <v>720.26</v>
      </c>
      <c r="F179">
        <v>877</v>
      </c>
      <c r="G179">
        <v>5.0599999999999999E-2</v>
      </c>
      <c r="I179">
        <v>877</v>
      </c>
      <c r="J179" s="1">
        <v>1.345</v>
      </c>
      <c r="L179">
        <f t="shared" si="12"/>
        <v>1.2251412409302327</v>
      </c>
      <c r="O179">
        <f t="shared" si="13"/>
        <v>1.2205851571162791</v>
      </c>
      <c r="R179">
        <f t="shared" si="14"/>
        <v>1.4582948186046512</v>
      </c>
      <c r="U179">
        <f t="shared" si="15"/>
        <v>1.3671731423255815</v>
      </c>
      <c r="X179">
        <f t="shared" si="16"/>
        <v>1.2228631990232559</v>
      </c>
      <c r="AA179">
        <f t="shared" si="17"/>
        <v>1.4127339804651162</v>
      </c>
    </row>
    <row r="180" spans="2:27" x14ac:dyDescent="0.25">
      <c r="B180">
        <v>878</v>
      </c>
      <c r="C180">
        <v>1148.4000000000001</v>
      </c>
      <c r="D180">
        <v>722.32</v>
      </c>
      <c r="F180">
        <v>878</v>
      </c>
      <c r="G180">
        <v>5.1243749999999998E-2</v>
      </c>
      <c r="I180">
        <v>878</v>
      </c>
      <c r="J180" s="1">
        <v>1.43</v>
      </c>
      <c r="L180">
        <f t="shared" si="12"/>
        <v>1.3015656084883722</v>
      </c>
      <c r="O180">
        <f t="shared" si="13"/>
        <v>1.2970015980697676</v>
      </c>
      <c r="R180">
        <f t="shared" si="14"/>
        <v>1.5352890447674419</v>
      </c>
      <c r="U180">
        <f t="shared" si="15"/>
        <v>1.4440088363953489</v>
      </c>
      <c r="X180">
        <f t="shared" si="16"/>
        <v>1.2992836032790698</v>
      </c>
      <c r="AA180">
        <f t="shared" si="17"/>
        <v>1.4896489405813953</v>
      </c>
    </row>
    <row r="181" spans="2:27" x14ac:dyDescent="0.25">
      <c r="B181">
        <v>879</v>
      </c>
      <c r="C181">
        <v>1151.2</v>
      </c>
      <c r="D181">
        <v>724.38</v>
      </c>
      <c r="F181">
        <v>879</v>
      </c>
      <c r="G181">
        <v>5.1887500000000003E-2</v>
      </c>
      <c r="I181">
        <v>879</v>
      </c>
      <c r="J181" s="1">
        <v>1.5269999999999999</v>
      </c>
      <c r="L181">
        <f t="shared" si="12"/>
        <v>1.3887659760465116</v>
      </c>
      <c r="O181">
        <f t="shared" si="13"/>
        <v>1.3841940390232559</v>
      </c>
      <c r="R181">
        <f t="shared" si="14"/>
        <v>1.6230592709302325</v>
      </c>
      <c r="U181">
        <f t="shared" si="15"/>
        <v>1.5316205304651163</v>
      </c>
      <c r="X181">
        <f t="shared" si="16"/>
        <v>1.3864800075348838</v>
      </c>
      <c r="AA181">
        <f t="shared" si="17"/>
        <v>1.5773399006976743</v>
      </c>
    </row>
    <row r="182" spans="2:27" x14ac:dyDescent="0.25">
      <c r="B182">
        <v>880</v>
      </c>
      <c r="C182">
        <v>1154</v>
      </c>
      <c r="D182">
        <v>726.44</v>
      </c>
      <c r="F182">
        <v>880</v>
      </c>
      <c r="G182">
        <v>5.2531250000000002E-2</v>
      </c>
      <c r="I182">
        <v>880</v>
      </c>
      <c r="J182" s="1">
        <v>1.6359999999999999</v>
      </c>
      <c r="L182">
        <f t="shared" si="12"/>
        <v>1.4867423436046512</v>
      </c>
      <c r="O182">
        <f t="shared" si="13"/>
        <v>1.4821624799767441</v>
      </c>
      <c r="R182">
        <f t="shared" si="14"/>
        <v>1.7216054970930232</v>
      </c>
      <c r="U182">
        <f t="shared" si="15"/>
        <v>1.6300082245348837</v>
      </c>
      <c r="X182">
        <f t="shared" si="16"/>
        <v>1.4844524117906976</v>
      </c>
      <c r="AA182">
        <f t="shared" si="17"/>
        <v>1.6758068608139536</v>
      </c>
    </row>
    <row r="183" spans="2:27" x14ac:dyDescent="0.25">
      <c r="B183">
        <v>881</v>
      </c>
      <c r="C183">
        <v>1156.8</v>
      </c>
      <c r="D183">
        <v>728.14</v>
      </c>
      <c r="F183">
        <v>881</v>
      </c>
      <c r="G183">
        <v>5.3175E-2</v>
      </c>
      <c r="I183">
        <v>881</v>
      </c>
      <c r="J183" s="1">
        <v>1.752</v>
      </c>
      <c r="L183">
        <f t="shared" si="12"/>
        <v>1.5910047111627907</v>
      </c>
      <c r="O183">
        <f t="shared" si="13"/>
        <v>1.5864130647441861</v>
      </c>
      <c r="R183">
        <f t="shared" si="14"/>
        <v>1.826437723255814</v>
      </c>
      <c r="U183">
        <f t="shared" si="15"/>
        <v>1.7346047948837209</v>
      </c>
      <c r="X183">
        <f t="shared" si="16"/>
        <v>1.5887088879534883</v>
      </c>
      <c r="AA183">
        <f t="shared" si="17"/>
        <v>1.7805212590697674</v>
      </c>
    </row>
    <row r="184" spans="2:27" x14ac:dyDescent="0.25">
      <c r="B184">
        <v>882</v>
      </c>
      <c r="C184">
        <v>1159.5999999999999</v>
      </c>
      <c r="D184">
        <v>729.84</v>
      </c>
      <c r="F184">
        <v>882</v>
      </c>
      <c r="G184">
        <v>5.3818749999999999E-2</v>
      </c>
      <c r="I184">
        <v>882</v>
      </c>
      <c r="J184" s="1">
        <v>1.867</v>
      </c>
      <c r="L184">
        <f t="shared" si="12"/>
        <v>1.6943690787209302</v>
      </c>
      <c r="O184">
        <f t="shared" si="13"/>
        <v>1.689765649511628</v>
      </c>
      <c r="R184">
        <f t="shared" si="14"/>
        <v>1.9303719494186047</v>
      </c>
      <c r="U184">
        <f t="shared" si="15"/>
        <v>1.8383033652325582</v>
      </c>
      <c r="X184">
        <f t="shared" si="16"/>
        <v>1.6920673641162791</v>
      </c>
      <c r="AA184">
        <f t="shared" si="17"/>
        <v>1.8843376573255814</v>
      </c>
    </row>
    <row r="185" spans="2:27" x14ac:dyDescent="0.25">
      <c r="B185">
        <v>883</v>
      </c>
      <c r="C185">
        <v>1162.4000000000001</v>
      </c>
      <c r="D185">
        <v>731.52</v>
      </c>
      <c r="F185">
        <v>883</v>
      </c>
      <c r="G185">
        <v>5.4462499999999997E-2</v>
      </c>
      <c r="I185">
        <v>883</v>
      </c>
      <c r="J185" s="1">
        <v>1.992</v>
      </c>
      <c r="L185">
        <f t="shared" si="12"/>
        <v>1.8067134462790697</v>
      </c>
      <c r="O185">
        <f t="shared" si="13"/>
        <v>1.8020980200465115</v>
      </c>
      <c r="R185">
        <f t="shared" si="14"/>
        <v>2.0432861755813954</v>
      </c>
      <c r="U185">
        <f t="shared" si="15"/>
        <v>1.9509776509302326</v>
      </c>
      <c r="X185">
        <f t="shared" si="16"/>
        <v>1.8044057331627907</v>
      </c>
      <c r="AA185">
        <f t="shared" si="17"/>
        <v>1.9971319132558139</v>
      </c>
    </row>
    <row r="186" spans="2:27" x14ac:dyDescent="0.25">
      <c r="B186">
        <v>884</v>
      </c>
      <c r="C186">
        <v>1165.2</v>
      </c>
      <c r="D186">
        <v>733.2</v>
      </c>
      <c r="F186">
        <v>884</v>
      </c>
      <c r="G186">
        <v>5.5106250000000002E-2</v>
      </c>
      <c r="I186">
        <v>884</v>
      </c>
      <c r="J186" s="1">
        <v>2.121</v>
      </c>
      <c r="L186">
        <f t="shared" si="12"/>
        <v>1.9226498138372092</v>
      </c>
      <c r="O186">
        <f t="shared" si="13"/>
        <v>1.9180223905813953</v>
      </c>
      <c r="R186">
        <f t="shared" si="14"/>
        <v>2.1597924017441859</v>
      </c>
      <c r="U186">
        <f t="shared" si="15"/>
        <v>2.0672439366279072</v>
      </c>
      <c r="X186">
        <f t="shared" si="16"/>
        <v>1.9203361022093022</v>
      </c>
      <c r="AA186">
        <f t="shared" si="17"/>
        <v>2.1135181691860465</v>
      </c>
    </row>
    <row r="187" spans="2:27" x14ac:dyDescent="0.25">
      <c r="B187">
        <v>885</v>
      </c>
      <c r="C187">
        <v>1167.5999999999999</v>
      </c>
      <c r="D187">
        <v>734.9</v>
      </c>
      <c r="F187">
        <v>885</v>
      </c>
      <c r="G187">
        <v>5.5750000000000001E-2</v>
      </c>
      <c r="I187">
        <v>885</v>
      </c>
      <c r="J187" s="1">
        <v>2.262</v>
      </c>
      <c r="L187">
        <f t="shared" si="12"/>
        <v>2.0493578967441861</v>
      </c>
      <c r="O187">
        <f t="shared" si="13"/>
        <v>2.0447229753488374</v>
      </c>
      <c r="R187">
        <f t="shared" si="14"/>
        <v>2.2869889348837211</v>
      </c>
      <c r="U187">
        <f t="shared" si="15"/>
        <v>2.1942905069767442</v>
      </c>
      <c r="X187">
        <f t="shared" si="16"/>
        <v>2.0470404360465118</v>
      </c>
      <c r="AA187">
        <f t="shared" si="17"/>
        <v>2.2406397209302327</v>
      </c>
    </row>
    <row r="188" spans="2:27" x14ac:dyDescent="0.25">
      <c r="B188">
        <v>886</v>
      </c>
      <c r="C188">
        <v>1170</v>
      </c>
      <c r="D188">
        <v>736.6</v>
      </c>
      <c r="F188">
        <v>886</v>
      </c>
      <c r="G188">
        <v>5.6393749999999999E-2</v>
      </c>
      <c r="I188">
        <v>886</v>
      </c>
      <c r="J188" s="1">
        <v>2.4140000000000001</v>
      </c>
      <c r="L188">
        <f t="shared" si="12"/>
        <v>2.1859439796511628</v>
      </c>
      <c r="O188">
        <f t="shared" si="13"/>
        <v>2.1813015601162795</v>
      </c>
      <c r="R188">
        <f t="shared" si="14"/>
        <v>2.424063468023256</v>
      </c>
      <c r="U188">
        <f t="shared" si="15"/>
        <v>2.3312150773255818</v>
      </c>
      <c r="X188">
        <f t="shared" si="16"/>
        <v>2.1836227698837214</v>
      </c>
      <c r="AA188">
        <f t="shared" si="17"/>
        <v>2.3776392726744189</v>
      </c>
    </row>
    <row r="189" spans="2:27" x14ac:dyDescent="0.25">
      <c r="B189">
        <v>887</v>
      </c>
      <c r="C189">
        <v>1172</v>
      </c>
      <c r="D189">
        <v>738.28</v>
      </c>
      <c r="F189">
        <v>887</v>
      </c>
      <c r="G189">
        <v>5.7037499999999998E-2</v>
      </c>
      <c r="I189">
        <v>887</v>
      </c>
      <c r="J189" s="1">
        <v>2.581</v>
      </c>
      <c r="L189">
        <f t="shared" si="12"/>
        <v>2.3359957779069767</v>
      </c>
      <c r="O189">
        <f t="shared" si="13"/>
        <v>2.3313499306511627</v>
      </c>
      <c r="R189">
        <f t="shared" si="14"/>
        <v>2.5745223081395348</v>
      </c>
      <c r="U189">
        <f t="shared" si="15"/>
        <v>2.4816053630232555</v>
      </c>
      <c r="X189">
        <f t="shared" si="16"/>
        <v>2.3336728542790697</v>
      </c>
      <c r="AA189">
        <f t="shared" si="17"/>
        <v>2.5280638355813951</v>
      </c>
    </row>
    <row r="190" spans="2:27" x14ac:dyDescent="0.25">
      <c r="B190">
        <v>888</v>
      </c>
      <c r="C190">
        <v>1174</v>
      </c>
      <c r="D190">
        <v>739.96</v>
      </c>
      <c r="F190">
        <v>888</v>
      </c>
      <c r="G190">
        <v>5.7681250000000003E-2</v>
      </c>
      <c r="I190">
        <v>888</v>
      </c>
      <c r="J190" s="1">
        <v>2.754</v>
      </c>
      <c r="L190">
        <f t="shared" si="12"/>
        <v>2.4914355761627904</v>
      </c>
      <c r="O190">
        <f t="shared" si="13"/>
        <v>2.4867863011860463</v>
      </c>
      <c r="R190">
        <f t="shared" si="14"/>
        <v>2.7303691482558139</v>
      </c>
      <c r="U190">
        <f t="shared" si="15"/>
        <v>2.6373836487209301</v>
      </c>
      <c r="X190">
        <f t="shared" si="16"/>
        <v>2.4891109386744183</v>
      </c>
      <c r="AA190">
        <f t="shared" si="17"/>
        <v>2.6838763984883718</v>
      </c>
    </row>
    <row r="191" spans="2:27" x14ac:dyDescent="0.25">
      <c r="B191">
        <v>889</v>
      </c>
      <c r="C191">
        <v>1176</v>
      </c>
      <c r="D191">
        <v>741.78</v>
      </c>
      <c r="F191">
        <v>889</v>
      </c>
      <c r="G191">
        <v>5.8325000000000002E-2</v>
      </c>
      <c r="I191">
        <v>889</v>
      </c>
      <c r="J191" s="1">
        <v>2.9319999999999999</v>
      </c>
      <c r="L191">
        <f t="shared" si="12"/>
        <v>2.6513653744186048</v>
      </c>
      <c r="O191">
        <f t="shared" si="13"/>
        <v>2.6467141713488371</v>
      </c>
      <c r="R191">
        <f t="shared" si="14"/>
        <v>2.8907059883720931</v>
      </c>
      <c r="U191">
        <f t="shared" si="15"/>
        <v>2.7976819269767441</v>
      </c>
      <c r="X191">
        <f t="shared" si="16"/>
        <v>2.6490397728837207</v>
      </c>
      <c r="AA191">
        <f t="shared" si="17"/>
        <v>2.8441939576744186</v>
      </c>
    </row>
    <row r="192" spans="2:27" x14ac:dyDescent="0.25">
      <c r="B192">
        <v>890</v>
      </c>
      <c r="C192">
        <v>1178</v>
      </c>
      <c r="D192">
        <v>743.6</v>
      </c>
      <c r="F192">
        <v>890</v>
      </c>
      <c r="G192">
        <v>5.896875E-2</v>
      </c>
      <c r="I192">
        <v>890</v>
      </c>
      <c r="J192" s="1">
        <v>3.1160000000000001</v>
      </c>
      <c r="L192">
        <f t="shared" si="12"/>
        <v>2.8166831726744186</v>
      </c>
      <c r="O192">
        <f t="shared" si="13"/>
        <v>2.8120300415116279</v>
      </c>
      <c r="R192">
        <f t="shared" si="14"/>
        <v>3.0564308284883719</v>
      </c>
      <c r="U192">
        <f t="shared" si="15"/>
        <v>2.9633682052325581</v>
      </c>
      <c r="X192">
        <f t="shared" si="16"/>
        <v>2.814356607093023</v>
      </c>
      <c r="AA192">
        <f t="shared" si="17"/>
        <v>3.009899516860465</v>
      </c>
    </row>
    <row r="193" spans="2:27" x14ac:dyDescent="0.25">
      <c r="B193">
        <v>891</v>
      </c>
      <c r="C193">
        <v>1180</v>
      </c>
      <c r="D193">
        <v>745.42</v>
      </c>
      <c r="F193">
        <v>891</v>
      </c>
      <c r="G193">
        <v>5.9612499999999999E-2</v>
      </c>
      <c r="I193">
        <v>891</v>
      </c>
      <c r="J193" s="1">
        <v>3.3050000000000002</v>
      </c>
      <c r="L193">
        <f t="shared" si="12"/>
        <v>2.9864909709302325</v>
      </c>
      <c r="O193">
        <f t="shared" si="13"/>
        <v>2.9818359116744189</v>
      </c>
      <c r="R193">
        <f t="shared" si="14"/>
        <v>3.2266456686046512</v>
      </c>
      <c r="U193">
        <f t="shared" si="15"/>
        <v>3.1335444834883721</v>
      </c>
      <c r="X193">
        <f t="shared" si="16"/>
        <v>2.9841634413023259</v>
      </c>
      <c r="AA193">
        <f t="shared" si="17"/>
        <v>3.1800950760465119</v>
      </c>
    </row>
    <row r="194" spans="2:27" x14ac:dyDescent="0.25">
      <c r="B194">
        <v>892</v>
      </c>
      <c r="C194">
        <v>1182</v>
      </c>
      <c r="D194">
        <v>747.24</v>
      </c>
      <c r="F194">
        <v>892</v>
      </c>
      <c r="G194">
        <v>6.0256249999999997E-2</v>
      </c>
      <c r="I194">
        <v>892</v>
      </c>
      <c r="J194" s="1">
        <v>3.4910000000000001</v>
      </c>
      <c r="L194">
        <f t="shared" si="12"/>
        <v>3.1536047691860469</v>
      </c>
      <c r="O194">
        <f t="shared" si="13"/>
        <v>3.1489477818372098</v>
      </c>
      <c r="R194">
        <f t="shared" si="14"/>
        <v>3.3941665087209305</v>
      </c>
      <c r="U194">
        <f t="shared" si="15"/>
        <v>3.3010267617441862</v>
      </c>
      <c r="X194">
        <f t="shared" si="16"/>
        <v>3.1512762755116284</v>
      </c>
      <c r="AA194">
        <f t="shared" si="17"/>
        <v>3.3475966352325583</v>
      </c>
    </row>
    <row r="195" spans="2:27" x14ac:dyDescent="0.25">
      <c r="B195">
        <v>893</v>
      </c>
      <c r="C195">
        <v>1184</v>
      </c>
      <c r="D195">
        <v>749.06</v>
      </c>
      <c r="F195">
        <v>893</v>
      </c>
      <c r="G195">
        <v>6.0900000000000003E-2</v>
      </c>
      <c r="I195">
        <v>893</v>
      </c>
      <c r="J195" s="1">
        <v>3.6739999999999999</v>
      </c>
      <c r="L195">
        <f t="shared" ref="L195:L201" si="18">(2.303*0.002*150*$C195/64500) + (0.1*$G195) + ((1-0.002-0.1)*$J195)</f>
        <v>3.3180245674418605</v>
      </c>
      <c r="O195">
        <f t="shared" ref="O195:O201" si="19">(2.303*0.002*150*$D195/64500) + (0.1*$G195) + ((1-0.002-0.1)*$J195)</f>
        <v>3.3133656519999999</v>
      </c>
      <c r="R195">
        <f t="shared" ref="R195:R201" si="20">(2.303*0.04*150*$C195/64500) + (0.1*$G195) + ((1-0.002-0.1)*$J195)</f>
        <v>3.5589933488372094</v>
      </c>
      <c r="U195">
        <f t="shared" ref="U195:U201" si="21">(2.303*0.04*150*$D195/64500) + (0.1*$G195) + ((1-0.002-0.1)*$J195)</f>
        <v>3.4658150399999998</v>
      </c>
      <c r="X195">
        <f t="shared" ref="X195:X201" si="22">(2.303*0.002*150*(($C195*0.5+$D195*0.5)/64500)+(0.1*$G195)+((1-0.002-0.1)*$J195))</f>
        <v>3.3156951097209304</v>
      </c>
      <c r="AA195">
        <f t="shared" ref="AA195:AA201" si="23">(2.303*0.04*150*(($C195*0.5+$D195*0.5)/64500)+(0.1*$G195)+((1-0.002-0.1)*$J195))</f>
        <v>3.5124041944186049</v>
      </c>
    </row>
    <row r="196" spans="2:27" x14ac:dyDescent="0.25">
      <c r="B196">
        <v>894</v>
      </c>
      <c r="C196">
        <v>1186</v>
      </c>
      <c r="D196">
        <v>750.88</v>
      </c>
      <c r="F196">
        <v>894</v>
      </c>
      <c r="G196">
        <v>6.1781250000000003E-2</v>
      </c>
      <c r="I196">
        <v>894</v>
      </c>
      <c r="J196" s="1">
        <v>3.8330000000000002</v>
      </c>
      <c r="L196">
        <f t="shared" si="18"/>
        <v>3.4609161156976747</v>
      </c>
      <c r="O196">
        <f t="shared" si="19"/>
        <v>3.4562552721627906</v>
      </c>
      <c r="R196">
        <f t="shared" si="20"/>
        <v>3.7022919389534885</v>
      </c>
      <c r="U196">
        <f t="shared" si="21"/>
        <v>3.6090750682558141</v>
      </c>
      <c r="X196">
        <f t="shared" si="22"/>
        <v>3.4585856939302326</v>
      </c>
      <c r="AA196">
        <f t="shared" si="23"/>
        <v>3.6556835036046511</v>
      </c>
    </row>
    <row r="197" spans="2:27" x14ac:dyDescent="0.25">
      <c r="B197">
        <v>895</v>
      </c>
      <c r="C197">
        <v>1188</v>
      </c>
      <c r="D197">
        <v>752.7</v>
      </c>
      <c r="F197">
        <v>895</v>
      </c>
      <c r="G197">
        <v>6.2662499999999996E-2</v>
      </c>
      <c r="I197">
        <v>895</v>
      </c>
      <c r="J197" s="1">
        <v>3.9830000000000001</v>
      </c>
      <c r="L197">
        <f t="shared" si="18"/>
        <v>3.5957256639534885</v>
      </c>
      <c r="O197">
        <f t="shared" si="19"/>
        <v>3.5910628923255814</v>
      </c>
      <c r="R197">
        <f t="shared" si="20"/>
        <v>3.8375085290697672</v>
      </c>
      <c r="U197">
        <f t="shared" si="21"/>
        <v>3.7442530965116281</v>
      </c>
      <c r="X197">
        <f t="shared" si="22"/>
        <v>3.5933942781395349</v>
      </c>
      <c r="AA197">
        <f t="shared" si="23"/>
        <v>3.7908808127906979</v>
      </c>
    </row>
    <row r="198" spans="2:27" x14ac:dyDescent="0.25">
      <c r="B198">
        <v>896</v>
      </c>
      <c r="C198">
        <v>1190</v>
      </c>
      <c r="D198">
        <v>754.52</v>
      </c>
      <c r="F198">
        <v>896</v>
      </c>
      <c r="G198">
        <v>6.3543749999999996E-2</v>
      </c>
      <c r="I198">
        <v>896</v>
      </c>
      <c r="J198" s="1">
        <v>4.1210000000000004</v>
      </c>
      <c r="L198">
        <f t="shared" si="18"/>
        <v>3.7197592122093028</v>
      </c>
      <c r="O198">
        <f t="shared" si="19"/>
        <v>3.7150945124883727</v>
      </c>
      <c r="R198">
        <f t="shared" si="20"/>
        <v>3.9619491191860474</v>
      </c>
      <c r="U198">
        <f t="shared" si="21"/>
        <v>3.8686551247674426</v>
      </c>
      <c r="X198">
        <f t="shared" si="22"/>
        <v>3.7174268623488378</v>
      </c>
      <c r="AA198">
        <f t="shared" si="23"/>
        <v>3.9153021219767448</v>
      </c>
    </row>
    <row r="199" spans="2:27" x14ac:dyDescent="0.25">
      <c r="B199">
        <v>897</v>
      </c>
      <c r="C199">
        <v>1192</v>
      </c>
      <c r="D199">
        <v>756.33999999999901</v>
      </c>
      <c r="F199">
        <v>897</v>
      </c>
      <c r="G199">
        <v>6.4424999999999996E-2</v>
      </c>
      <c r="I199">
        <v>897</v>
      </c>
      <c r="J199" s="1">
        <v>4.2560000000000002</v>
      </c>
      <c r="L199">
        <f t="shared" si="18"/>
        <v>3.8410987604651168</v>
      </c>
      <c r="O199">
        <f t="shared" si="19"/>
        <v>3.8364321326511632</v>
      </c>
      <c r="R199">
        <f t="shared" si="20"/>
        <v>4.0836957093023258</v>
      </c>
      <c r="U199">
        <f t="shared" si="21"/>
        <v>3.9903631530232562</v>
      </c>
      <c r="X199">
        <f t="shared" si="22"/>
        <v>3.8387654465581398</v>
      </c>
      <c r="AA199">
        <f t="shared" si="23"/>
        <v>4.0370294311627912</v>
      </c>
    </row>
    <row r="200" spans="2:27" x14ac:dyDescent="0.25">
      <c r="B200">
        <v>898</v>
      </c>
      <c r="C200">
        <v>1194</v>
      </c>
      <c r="D200">
        <v>758.16</v>
      </c>
      <c r="F200">
        <v>898</v>
      </c>
      <c r="G200">
        <v>6.5306249999999996E-2</v>
      </c>
      <c r="I200">
        <v>898</v>
      </c>
      <c r="J200" s="1">
        <v>4.3840000000000003</v>
      </c>
      <c r="L200">
        <f t="shared" si="18"/>
        <v>3.9561523087209305</v>
      </c>
      <c r="O200">
        <f t="shared" si="19"/>
        <v>3.9514837528139539</v>
      </c>
      <c r="R200">
        <f t="shared" si="20"/>
        <v>4.1991562994186049</v>
      </c>
      <c r="U200">
        <f t="shared" si="21"/>
        <v>4.10578518127907</v>
      </c>
      <c r="X200">
        <f t="shared" si="22"/>
        <v>3.953818030767442</v>
      </c>
      <c r="AA200">
        <f t="shared" si="23"/>
        <v>4.1524707403488375</v>
      </c>
    </row>
    <row r="201" spans="2:27" x14ac:dyDescent="0.25">
      <c r="B201">
        <v>899</v>
      </c>
      <c r="C201">
        <v>1196</v>
      </c>
      <c r="D201">
        <v>760</v>
      </c>
      <c r="F201">
        <v>899</v>
      </c>
      <c r="G201">
        <v>6.6187499999999996E-2</v>
      </c>
      <c r="I201">
        <v>899</v>
      </c>
      <c r="J201" s="1">
        <v>4.5060000000000002</v>
      </c>
      <c r="L201">
        <f t="shared" si="18"/>
        <v>4.0658178569767447</v>
      </c>
      <c r="O201">
        <f t="shared" si="19"/>
        <v>4.0611475872093026</v>
      </c>
      <c r="R201">
        <f t="shared" si="20"/>
        <v>4.309228889534884</v>
      </c>
      <c r="U201">
        <f t="shared" si="21"/>
        <v>4.2158234941860471</v>
      </c>
      <c r="X201">
        <f t="shared" si="22"/>
        <v>4.0634827220930232</v>
      </c>
      <c r="AA201">
        <f t="shared" si="23"/>
        <v>4.2625261918604656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1DE7-1278-46E5-8E60-1474220D6086}">
  <dimension ref="A1:AA202"/>
  <sheetViews>
    <sheetView tabSelected="1" topLeftCell="A176" workbookViewId="0">
      <selection activeCell="J203" sqref="J203"/>
    </sheetView>
  </sheetViews>
  <sheetFormatPr defaultRowHeight="16.5" x14ac:dyDescent="0.25"/>
  <sheetData>
    <row r="1" spans="1:27" ht="19.5" x14ac:dyDescent="0.25">
      <c r="A1" s="2"/>
      <c r="B1" t="s">
        <v>10</v>
      </c>
      <c r="C1" t="s">
        <v>12</v>
      </c>
      <c r="D1" t="s">
        <v>13</v>
      </c>
      <c r="E1" s="1"/>
      <c r="F1" t="s">
        <v>10</v>
      </c>
      <c r="G1" t="s">
        <v>11</v>
      </c>
      <c r="I1" t="s">
        <v>10</v>
      </c>
      <c r="J1" t="s">
        <v>14</v>
      </c>
      <c r="L1" t="s">
        <v>15</v>
      </c>
      <c r="O1" t="s">
        <v>16</v>
      </c>
      <c r="R1" t="s">
        <v>17</v>
      </c>
      <c r="U1" t="s">
        <v>18</v>
      </c>
      <c r="X1" t="s">
        <v>19</v>
      </c>
      <c r="AA1" t="s">
        <v>20</v>
      </c>
    </row>
    <row r="2" spans="1:27" x14ac:dyDescent="0.25">
      <c r="A2" s="2">
        <v>700</v>
      </c>
      <c r="B2">
        <v>700</v>
      </c>
      <c r="C2">
        <v>290</v>
      </c>
      <c r="D2">
        <v>1794.28</v>
      </c>
      <c r="E2" s="1"/>
      <c r="F2">
        <v>700</v>
      </c>
      <c r="G2">
        <v>6.5666666666666599E-3</v>
      </c>
      <c r="I2">
        <v>700</v>
      </c>
      <c r="J2">
        <v>5.3893524755747699E-2</v>
      </c>
      <c r="L2">
        <f>(2.303*0.002*150*$C2/64500)+(0.7*$G2)</f>
        <v>7.7030387596899175E-3</v>
      </c>
      <c r="O2">
        <f>(2.303*0.002*150*$D2/64500) + (0.7*$G2)</f>
        <v>2.3816326387596894E-2</v>
      </c>
      <c r="R2">
        <f>(2.303*0.04*150*$C2/64500) + (0.7*$G2)</f>
        <v>6.6724108527131773E-2</v>
      </c>
      <c r="U2">
        <f>(2.303*0.04*150*$D2/64500) + (0.7*$G2)</f>
        <v>0.38898986108527128</v>
      </c>
      <c r="X2">
        <f>2.303*0.002*150*(($C2*0.5+$D2*0.5)/64500)+(0.7*$G2)</f>
        <v>1.5759682573643404E-2</v>
      </c>
      <c r="AA2">
        <f>2.303*0.04*150*(($C2*0.5+$D2*0.5)/64500)+(0.7*$G2)</f>
        <v>0.22785698480620153</v>
      </c>
    </row>
    <row r="3" spans="1:27" x14ac:dyDescent="0.25">
      <c r="A3" s="2">
        <v>702</v>
      </c>
      <c r="B3">
        <v>701</v>
      </c>
      <c r="C3">
        <v>292</v>
      </c>
      <c r="D3">
        <v>1767.6399999999901</v>
      </c>
      <c r="E3" s="1"/>
      <c r="F3">
        <v>701</v>
      </c>
      <c r="G3">
        <v>6.7333333333333299E-3</v>
      </c>
      <c r="I3">
        <v>701</v>
      </c>
      <c r="J3">
        <v>5.3730351266169998E-2</v>
      </c>
      <c r="L3">
        <f t="shared" ref="L3:L66" si="0">(2.303*0.002*150*$C3/64500)+(0.7*$G3)</f>
        <v>7.8411286821705398E-3</v>
      </c>
      <c r="O3">
        <f t="shared" ref="O3:O66" si="1">(2.303*0.002*150*$D3/64500) + (0.7*$G3)</f>
        <v>2.3647635286821594E-2</v>
      </c>
      <c r="R3">
        <f t="shared" ref="R3:R66" si="2">(2.303*0.04*150*$C3/64500) + (0.7*$G3)</f>
        <v>6.7269240310077513E-2</v>
      </c>
      <c r="U3">
        <f t="shared" ref="U3:U66" si="3">(2.303*0.04*150*$D3/64500) + (0.7*$G3)</f>
        <v>0.38339937240309868</v>
      </c>
      <c r="X3">
        <f t="shared" ref="X3:X66" si="4">2.303*0.002*150*(($C3*0.5+$D3*0.5)/64500)+(0.7*$G3)</f>
        <v>1.574438198449607E-2</v>
      </c>
      <c r="AA3">
        <f t="shared" ref="AA3:AA66" si="5">2.303*0.04*150*(($C3*0.5+$D3*0.5)/64500)+(0.7*$G3)</f>
        <v>0.2253343063565881</v>
      </c>
    </row>
    <row r="4" spans="1:27" x14ac:dyDescent="0.25">
      <c r="A4" s="2">
        <v>704</v>
      </c>
      <c r="B4">
        <v>702</v>
      </c>
      <c r="C4">
        <v>294</v>
      </c>
      <c r="D4">
        <v>1741</v>
      </c>
      <c r="E4" s="1"/>
      <c r="F4">
        <v>702</v>
      </c>
      <c r="G4">
        <v>6.8999999999999999E-3</v>
      </c>
      <c r="I4">
        <v>702</v>
      </c>
      <c r="J4">
        <v>5.3567177776592201E-2</v>
      </c>
      <c r="L4">
        <f t="shared" si="0"/>
        <v>7.9792186046511622E-3</v>
      </c>
      <c r="O4">
        <f t="shared" si="1"/>
        <v>2.3478944186046513E-2</v>
      </c>
      <c r="R4">
        <f t="shared" si="2"/>
        <v>6.7814372093023254E-2</v>
      </c>
      <c r="U4">
        <f t="shared" si="3"/>
        <v>0.37780888372093024</v>
      </c>
      <c r="X4">
        <f t="shared" si="4"/>
        <v>1.5729081395348836E-2</v>
      </c>
      <c r="AA4">
        <f t="shared" si="5"/>
        <v>0.22281162790697673</v>
      </c>
    </row>
    <row r="5" spans="1:27" x14ac:dyDescent="0.25">
      <c r="A5" s="2">
        <v>706</v>
      </c>
      <c r="B5">
        <v>703</v>
      </c>
      <c r="C5">
        <v>296</v>
      </c>
      <c r="D5">
        <v>1714.38</v>
      </c>
      <c r="E5" s="1"/>
      <c r="F5">
        <v>703</v>
      </c>
      <c r="G5">
        <v>7.1416666666666599E-3</v>
      </c>
      <c r="I5">
        <v>703</v>
      </c>
      <c r="J5">
        <v>5.34040042870145E-2</v>
      </c>
      <c r="L5">
        <f t="shared" si="0"/>
        <v>8.1698085271317764E-3</v>
      </c>
      <c r="O5">
        <f t="shared" si="1"/>
        <v>2.3362967317829452E-2</v>
      </c>
      <c r="R5">
        <f t="shared" si="2"/>
        <v>6.8412003875968991E-2</v>
      </c>
      <c r="U5">
        <f t="shared" si="3"/>
        <v>0.37227517968992246</v>
      </c>
      <c r="X5">
        <f t="shared" si="4"/>
        <v>1.5766387922480616E-2</v>
      </c>
      <c r="AA5">
        <f t="shared" si="5"/>
        <v>0.22034359178294574</v>
      </c>
    </row>
    <row r="6" spans="1:27" x14ac:dyDescent="0.25">
      <c r="A6" s="2">
        <v>708</v>
      </c>
      <c r="B6">
        <v>704</v>
      </c>
      <c r="C6">
        <v>298</v>
      </c>
      <c r="D6">
        <v>1687.76</v>
      </c>
      <c r="E6" s="1"/>
      <c r="F6">
        <v>704</v>
      </c>
      <c r="G6">
        <v>7.3833333333333303E-3</v>
      </c>
      <c r="I6">
        <v>704</v>
      </c>
      <c r="J6">
        <v>5.32408307974368E-2</v>
      </c>
      <c r="L6">
        <f t="shared" si="0"/>
        <v>8.3603984496124009E-3</v>
      </c>
      <c r="O6">
        <f t="shared" si="1"/>
        <v>2.3246990449612401E-2</v>
      </c>
      <c r="R6">
        <f t="shared" si="2"/>
        <v>6.9009635658914728E-2</v>
      </c>
      <c r="U6">
        <f t="shared" si="3"/>
        <v>0.36674147565891468</v>
      </c>
      <c r="X6">
        <f t="shared" si="4"/>
        <v>1.5803694449612399E-2</v>
      </c>
      <c r="AA6">
        <f t="shared" si="5"/>
        <v>0.21787555565891473</v>
      </c>
    </row>
    <row r="7" spans="1:27" x14ac:dyDescent="0.25">
      <c r="A7" s="2">
        <v>710</v>
      </c>
      <c r="B7">
        <v>705</v>
      </c>
      <c r="C7">
        <v>300.39999999999998</v>
      </c>
      <c r="D7">
        <v>1661.12</v>
      </c>
      <c r="E7" s="1"/>
      <c r="F7">
        <v>705</v>
      </c>
      <c r="G7">
        <v>7.6249999999999998E-3</v>
      </c>
      <c r="I7">
        <v>705</v>
      </c>
      <c r="J7">
        <v>5.3077657307859002E-2</v>
      </c>
      <c r="L7">
        <f t="shared" si="0"/>
        <v>8.5552730232558126E-3</v>
      </c>
      <c r="O7">
        <f t="shared" si="1"/>
        <v>2.3130799348837206E-2</v>
      </c>
      <c r="R7">
        <f t="shared" si="2"/>
        <v>6.9692960465116263E-2</v>
      </c>
      <c r="U7">
        <f t="shared" si="3"/>
        <v>0.36120348697674415</v>
      </c>
      <c r="X7">
        <f t="shared" si="4"/>
        <v>1.5843036186046509E-2</v>
      </c>
      <c r="AA7">
        <f t="shared" si="5"/>
        <v>0.2154482237209302</v>
      </c>
    </row>
    <row r="8" spans="1:27" x14ac:dyDescent="0.25">
      <c r="A8" s="2">
        <v>712</v>
      </c>
      <c r="B8">
        <v>706</v>
      </c>
      <c r="C8">
        <v>302.8</v>
      </c>
      <c r="D8">
        <v>1634.48</v>
      </c>
      <c r="E8" s="1"/>
      <c r="F8">
        <v>706</v>
      </c>
      <c r="G8">
        <v>7.8666666666666607E-3</v>
      </c>
      <c r="I8">
        <v>706</v>
      </c>
      <c r="J8">
        <v>5.2914483818281302E-2</v>
      </c>
      <c r="L8">
        <f t="shared" si="0"/>
        <v>8.7501475968992208E-3</v>
      </c>
      <c r="O8">
        <f t="shared" si="1"/>
        <v>2.3014608248062014E-2</v>
      </c>
      <c r="R8">
        <f t="shared" si="2"/>
        <v>7.0376285271317826E-2</v>
      </c>
      <c r="U8">
        <f t="shared" si="3"/>
        <v>0.35566549829457367</v>
      </c>
      <c r="X8">
        <f t="shared" si="4"/>
        <v>1.5882377922480616E-2</v>
      </c>
      <c r="AA8">
        <f t="shared" si="5"/>
        <v>0.21302089178294573</v>
      </c>
    </row>
    <row r="9" spans="1:27" x14ac:dyDescent="0.25">
      <c r="A9" s="2">
        <v>714</v>
      </c>
      <c r="B9">
        <v>707</v>
      </c>
      <c r="C9">
        <v>305.60000000000002</v>
      </c>
      <c r="D9">
        <v>1609</v>
      </c>
      <c r="E9" s="1"/>
      <c r="F9">
        <v>707</v>
      </c>
      <c r="G9">
        <v>8.1083333333333302E-3</v>
      </c>
      <c r="I9">
        <v>707</v>
      </c>
      <c r="J9">
        <v>5.2751310328703498E-2</v>
      </c>
      <c r="L9">
        <f t="shared" si="0"/>
        <v>8.9493068217054231E-3</v>
      </c>
      <c r="O9">
        <f t="shared" si="1"/>
        <v>2.2910842635658912E-2</v>
      </c>
      <c r="R9">
        <f t="shared" si="2"/>
        <v>7.1145303100775187E-2</v>
      </c>
      <c r="U9">
        <f t="shared" si="3"/>
        <v>0.35037601937984497</v>
      </c>
      <c r="X9">
        <f t="shared" si="4"/>
        <v>1.5930074728682166E-2</v>
      </c>
      <c r="AA9">
        <f t="shared" si="5"/>
        <v>0.21076066124031007</v>
      </c>
    </row>
    <row r="10" spans="1:27" x14ac:dyDescent="0.25">
      <c r="A10" s="2">
        <v>716</v>
      </c>
      <c r="B10">
        <v>708</v>
      </c>
      <c r="C10">
        <v>308.39999999999998</v>
      </c>
      <c r="D10">
        <v>1583.52</v>
      </c>
      <c r="E10" s="1"/>
      <c r="F10">
        <v>708</v>
      </c>
      <c r="G10">
        <v>8.3499999999999998E-3</v>
      </c>
      <c r="I10">
        <v>708</v>
      </c>
      <c r="J10">
        <v>5.2588136839125797E-2</v>
      </c>
      <c r="L10">
        <f t="shared" si="0"/>
        <v>9.1484660465116271E-3</v>
      </c>
      <c r="O10">
        <f t="shared" si="1"/>
        <v>2.2807077023255812E-2</v>
      </c>
      <c r="R10">
        <f t="shared" si="2"/>
        <v>7.1914320930232561E-2</v>
      </c>
      <c r="U10">
        <f t="shared" si="3"/>
        <v>0.34508654046511628</v>
      </c>
      <c r="X10">
        <f t="shared" si="4"/>
        <v>1.5977771534883722E-2</v>
      </c>
      <c r="AA10">
        <f t="shared" si="5"/>
        <v>0.2085004306976744</v>
      </c>
    </row>
    <row r="11" spans="1:27" x14ac:dyDescent="0.25">
      <c r="A11" s="2">
        <v>718</v>
      </c>
      <c r="B11">
        <v>709</v>
      </c>
      <c r="C11">
        <v>311.2</v>
      </c>
      <c r="D11">
        <v>1562</v>
      </c>
      <c r="E11" s="1"/>
      <c r="F11">
        <v>709</v>
      </c>
      <c r="G11">
        <v>8.5916666666666607E-3</v>
      </c>
      <c r="I11">
        <v>709</v>
      </c>
      <c r="J11">
        <v>5.2424963349548097E-2</v>
      </c>
      <c r="L11">
        <f t="shared" si="0"/>
        <v>9.3476252713178241E-3</v>
      </c>
      <c r="O11">
        <f t="shared" si="1"/>
        <v>2.2745729457364333E-2</v>
      </c>
      <c r="R11">
        <f t="shared" si="2"/>
        <v>7.2683338759689908E-2</v>
      </c>
      <c r="U11">
        <f t="shared" si="3"/>
        <v>0.34064542248062013</v>
      </c>
      <c r="X11">
        <f t="shared" si="4"/>
        <v>1.604667736434108E-2</v>
      </c>
      <c r="AA11">
        <f t="shared" si="5"/>
        <v>0.20666438062015505</v>
      </c>
    </row>
    <row r="12" spans="1:27" x14ac:dyDescent="0.25">
      <c r="A12" s="2">
        <v>720</v>
      </c>
      <c r="B12">
        <v>710</v>
      </c>
      <c r="C12">
        <v>314</v>
      </c>
      <c r="D12">
        <v>1540.48</v>
      </c>
      <c r="E12" s="1"/>
      <c r="F12">
        <v>710</v>
      </c>
      <c r="G12">
        <v>8.8333333333333302E-3</v>
      </c>
      <c r="I12">
        <v>710</v>
      </c>
      <c r="J12">
        <v>5.2261789859970299E-2</v>
      </c>
      <c r="L12">
        <f t="shared" si="0"/>
        <v>9.5467844961240281E-3</v>
      </c>
      <c r="O12">
        <f t="shared" si="1"/>
        <v>2.2684381891472864E-2</v>
      </c>
      <c r="R12">
        <f t="shared" si="2"/>
        <v>7.3452356589147283E-2</v>
      </c>
      <c r="U12">
        <f t="shared" si="3"/>
        <v>0.33620430449612404</v>
      </c>
      <c r="X12">
        <f t="shared" si="4"/>
        <v>1.6115583193798445E-2</v>
      </c>
      <c r="AA12">
        <f t="shared" si="5"/>
        <v>0.20482833054263566</v>
      </c>
    </row>
    <row r="13" spans="1:27" x14ac:dyDescent="0.25">
      <c r="A13" s="2">
        <v>722</v>
      </c>
      <c r="B13">
        <v>711</v>
      </c>
      <c r="C13">
        <v>316.8</v>
      </c>
      <c r="D13">
        <v>1518.94</v>
      </c>
      <c r="E13" s="1"/>
      <c r="F13">
        <v>711</v>
      </c>
      <c r="G13">
        <v>9.0749999999999997E-3</v>
      </c>
      <c r="I13">
        <v>711</v>
      </c>
      <c r="J13">
        <v>5.2098616370392599E-2</v>
      </c>
      <c r="L13">
        <f t="shared" si="0"/>
        <v>9.7459437209302321E-3</v>
      </c>
      <c r="O13">
        <f t="shared" si="1"/>
        <v>2.2622820093023254E-2</v>
      </c>
      <c r="R13">
        <f t="shared" si="2"/>
        <v>7.4221374418604658E-2</v>
      </c>
      <c r="U13">
        <f t="shared" si="3"/>
        <v>0.33175890186046514</v>
      </c>
      <c r="X13">
        <f t="shared" si="4"/>
        <v>1.6184381906976745E-2</v>
      </c>
      <c r="AA13">
        <f t="shared" si="5"/>
        <v>0.2029901381395349</v>
      </c>
    </row>
    <row r="14" spans="1:27" x14ac:dyDescent="0.25">
      <c r="A14" s="2">
        <v>724</v>
      </c>
      <c r="B14">
        <v>712</v>
      </c>
      <c r="C14">
        <v>319.60000000000002</v>
      </c>
      <c r="D14">
        <v>1497.4</v>
      </c>
      <c r="F14">
        <v>712</v>
      </c>
      <c r="G14">
        <v>9.3166666666666606E-3</v>
      </c>
      <c r="I14">
        <v>712</v>
      </c>
      <c r="J14">
        <v>5.1935395921331597E-2</v>
      </c>
      <c r="L14">
        <f t="shared" si="0"/>
        <v>9.9451029457364292E-3</v>
      </c>
      <c r="O14">
        <f t="shared" si="1"/>
        <v>2.256125829457364E-2</v>
      </c>
      <c r="R14">
        <f t="shared" si="2"/>
        <v>7.4990392248062004E-2</v>
      </c>
      <c r="U14">
        <f t="shared" si="3"/>
        <v>0.32731349922480618</v>
      </c>
      <c r="X14">
        <f t="shared" si="4"/>
        <v>1.6253180620155031E-2</v>
      </c>
      <c r="AA14">
        <f t="shared" si="5"/>
        <v>0.20115194573643408</v>
      </c>
    </row>
    <row r="15" spans="1:27" x14ac:dyDescent="0.25">
      <c r="A15" s="2">
        <v>726</v>
      </c>
      <c r="B15">
        <v>713</v>
      </c>
      <c r="C15">
        <v>322.39999999999998</v>
      </c>
      <c r="D15">
        <v>1475.88</v>
      </c>
      <c r="F15">
        <v>713</v>
      </c>
      <c r="G15">
        <v>9.5583333333333301E-3</v>
      </c>
      <c r="I15">
        <v>713</v>
      </c>
      <c r="J15">
        <v>5.1768526289822897E-2</v>
      </c>
      <c r="L15">
        <f t="shared" si="0"/>
        <v>1.0144262170542633E-2</v>
      </c>
      <c r="O15">
        <f t="shared" si="1"/>
        <v>2.2499910728682168E-2</v>
      </c>
      <c r="R15">
        <f t="shared" si="2"/>
        <v>7.5759410077519365E-2</v>
      </c>
      <c r="U15">
        <f t="shared" si="3"/>
        <v>0.32287238124031004</v>
      </c>
      <c r="X15">
        <f t="shared" si="4"/>
        <v>1.6322086449612399E-2</v>
      </c>
      <c r="AA15">
        <f t="shared" si="5"/>
        <v>0.19931589565891475</v>
      </c>
    </row>
    <row r="16" spans="1:27" x14ac:dyDescent="0.25">
      <c r="A16" s="2">
        <v>728</v>
      </c>
      <c r="B16">
        <v>714</v>
      </c>
      <c r="C16">
        <v>325.2</v>
      </c>
      <c r="D16">
        <v>1454.36</v>
      </c>
      <c r="F16">
        <v>714</v>
      </c>
      <c r="G16">
        <v>9.7999999999999997E-3</v>
      </c>
      <c r="I16">
        <v>714</v>
      </c>
      <c r="J16">
        <v>5.1601656658314198E-2</v>
      </c>
      <c r="L16">
        <f t="shared" si="0"/>
        <v>1.0343421395348835E-2</v>
      </c>
      <c r="O16">
        <f t="shared" si="1"/>
        <v>2.2438563162790696E-2</v>
      </c>
      <c r="R16">
        <f t="shared" si="2"/>
        <v>7.652842790697674E-2</v>
      </c>
      <c r="U16">
        <f t="shared" si="3"/>
        <v>0.31843126325581389</v>
      </c>
      <c r="X16">
        <f t="shared" si="4"/>
        <v>1.6390992279069767E-2</v>
      </c>
      <c r="AA16">
        <f t="shared" si="5"/>
        <v>0.19747984558139536</v>
      </c>
    </row>
    <row r="17" spans="1:27" x14ac:dyDescent="0.25">
      <c r="A17" s="2">
        <v>730</v>
      </c>
      <c r="B17">
        <v>715</v>
      </c>
      <c r="C17">
        <v>328.6</v>
      </c>
      <c r="D17">
        <v>1432.84</v>
      </c>
      <c r="F17">
        <v>715</v>
      </c>
      <c r="G17">
        <v>1.01272727272727E-2</v>
      </c>
      <c r="I17">
        <v>715</v>
      </c>
      <c r="J17">
        <v>5.1434787026805498E-2</v>
      </c>
      <c r="L17">
        <f t="shared" si="0"/>
        <v>1.0608931839323448E-2</v>
      </c>
      <c r="O17">
        <f t="shared" si="1"/>
        <v>2.2437139839323446E-2</v>
      </c>
      <c r="R17">
        <f t="shared" si="2"/>
        <v>7.7485909513742054E-2</v>
      </c>
      <c r="U17">
        <f t="shared" si="3"/>
        <v>0.31405006951374198</v>
      </c>
      <c r="X17">
        <f t="shared" si="4"/>
        <v>1.6523035839323449E-2</v>
      </c>
      <c r="AA17">
        <f t="shared" si="5"/>
        <v>0.19576798951374205</v>
      </c>
    </row>
    <row r="18" spans="1:27" x14ac:dyDescent="0.25">
      <c r="A18" s="2">
        <v>732</v>
      </c>
      <c r="B18">
        <v>716</v>
      </c>
      <c r="C18">
        <v>332</v>
      </c>
      <c r="D18">
        <v>1411.32</v>
      </c>
      <c r="F18">
        <v>716</v>
      </c>
      <c r="G18">
        <v>1.04545454545454E-2</v>
      </c>
      <c r="I18">
        <v>716</v>
      </c>
      <c r="J18">
        <v>5.1267917395296798E-2</v>
      </c>
      <c r="L18">
        <f t="shared" si="0"/>
        <v>1.0874442283298058E-2</v>
      </c>
      <c r="O18">
        <f t="shared" si="1"/>
        <v>2.2435716515856199E-2</v>
      </c>
      <c r="R18">
        <f t="shared" si="2"/>
        <v>7.8443391120507355E-2</v>
      </c>
      <c r="U18">
        <f t="shared" si="3"/>
        <v>0.30966887577167013</v>
      </c>
      <c r="X18">
        <f t="shared" si="4"/>
        <v>1.6655079399577128E-2</v>
      </c>
      <c r="AA18">
        <f t="shared" si="5"/>
        <v>0.19405613344608874</v>
      </c>
    </row>
    <row r="19" spans="1:27" x14ac:dyDescent="0.25">
      <c r="A19" s="2">
        <v>734</v>
      </c>
      <c r="B19">
        <v>717</v>
      </c>
      <c r="C19">
        <v>336</v>
      </c>
      <c r="D19">
        <v>1389.8</v>
      </c>
      <c r="F19">
        <v>717</v>
      </c>
      <c r="G19">
        <v>1.0781818181818101E-2</v>
      </c>
      <c r="I19">
        <v>717</v>
      </c>
      <c r="J19">
        <v>5.1101047763788099E-2</v>
      </c>
      <c r="L19">
        <f t="shared" si="0"/>
        <v>1.1146379704016857E-2</v>
      </c>
      <c r="O19">
        <f t="shared" si="1"/>
        <v>2.2434293192388946E-2</v>
      </c>
      <c r="R19">
        <f t="shared" si="2"/>
        <v>7.9529412262156388E-2</v>
      </c>
      <c r="U19">
        <f t="shared" si="3"/>
        <v>0.30528768202959822</v>
      </c>
      <c r="X19">
        <f t="shared" si="4"/>
        <v>1.6790336448202901E-2</v>
      </c>
      <c r="AA19">
        <f t="shared" si="5"/>
        <v>0.19240854714587732</v>
      </c>
    </row>
    <row r="20" spans="1:27" x14ac:dyDescent="0.25">
      <c r="A20" s="2">
        <v>736</v>
      </c>
      <c r="B20">
        <v>718</v>
      </c>
      <c r="C20">
        <v>340</v>
      </c>
      <c r="D20">
        <v>1368.28</v>
      </c>
      <c r="F20">
        <v>718</v>
      </c>
      <c r="G20">
        <v>1.11090909090909E-2</v>
      </c>
      <c r="I20">
        <v>718</v>
      </c>
      <c r="J20">
        <v>5.0934178132279399E-2</v>
      </c>
      <c r="L20">
        <f t="shared" si="0"/>
        <v>1.1418317124735722E-2</v>
      </c>
      <c r="O20">
        <f t="shared" si="1"/>
        <v>2.2432869868921769E-2</v>
      </c>
      <c r="R20">
        <f t="shared" si="2"/>
        <v>8.0615433403805475E-2</v>
      </c>
      <c r="U20">
        <f t="shared" si="3"/>
        <v>0.30090648828752642</v>
      </c>
      <c r="X20">
        <f t="shared" si="4"/>
        <v>1.6925593496828747E-2</v>
      </c>
      <c r="AA20">
        <f t="shared" si="5"/>
        <v>0.19076096084566596</v>
      </c>
    </row>
    <row r="21" spans="1:27" x14ac:dyDescent="0.25">
      <c r="A21" s="2">
        <v>738</v>
      </c>
      <c r="B21">
        <v>719</v>
      </c>
      <c r="C21">
        <v>344</v>
      </c>
      <c r="D21">
        <v>1347.08</v>
      </c>
      <c r="F21">
        <v>719</v>
      </c>
      <c r="G21">
        <v>1.14363636363636E-2</v>
      </c>
      <c r="I21">
        <v>719</v>
      </c>
      <c r="J21">
        <v>5.07673085007707E-2</v>
      </c>
      <c r="L21">
        <f t="shared" si="0"/>
        <v>1.1690254545454521E-2</v>
      </c>
      <c r="O21">
        <f t="shared" si="1"/>
        <v>2.2434874266384752E-2</v>
      </c>
      <c r="R21">
        <f t="shared" si="2"/>
        <v>8.1701454545454522E-2</v>
      </c>
      <c r="U21">
        <f t="shared" si="3"/>
        <v>0.29659384896405916</v>
      </c>
      <c r="X21">
        <f t="shared" si="4"/>
        <v>1.7062564405919634E-2</v>
      </c>
      <c r="AA21">
        <f t="shared" si="5"/>
        <v>0.18914765175475681</v>
      </c>
    </row>
    <row r="22" spans="1:27" x14ac:dyDescent="0.25">
      <c r="A22" s="2">
        <v>740</v>
      </c>
      <c r="B22">
        <v>720</v>
      </c>
      <c r="C22">
        <v>348</v>
      </c>
      <c r="D22">
        <v>1325.88</v>
      </c>
      <c r="F22">
        <v>720</v>
      </c>
      <c r="G22">
        <v>1.1763636363636301E-2</v>
      </c>
      <c r="I22">
        <v>720</v>
      </c>
      <c r="J22">
        <v>5.0600438869262E-2</v>
      </c>
      <c r="L22">
        <f t="shared" si="0"/>
        <v>1.1962191966173315E-2</v>
      </c>
      <c r="O22">
        <f t="shared" si="1"/>
        <v>2.2436878663847734E-2</v>
      </c>
      <c r="R22">
        <f t="shared" si="2"/>
        <v>8.278747568710354E-2</v>
      </c>
      <c r="U22">
        <f t="shared" si="3"/>
        <v>0.29228120964059195</v>
      </c>
      <c r="X22">
        <f t="shared" si="4"/>
        <v>1.7199535315010527E-2</v>
      </c>
      <c r="AA22">
        <f t="shared" si="5"/>
        <v>0.18753434266384775</v>
      </c>
    </row>
    <row r="23" spans="1:27" x14ac:dyDescent="0.25">
      <c r="A23" s="2">
        <v>742</v>
      </c>
      <c r="B23">
        <v>721</v>
      </c>
      <c r="C23">
        <v>352</v>
      </c>
      <c r="D23">
        <v>1305.52</v>
      </c>
      <c r="F23">
        <v>721</v>
      </c>
      <c r="G23">
        <v>1.2090909090908999E-2</v>
      </c>
      <c r="I23">
        <v>721</v>
      </c>
      <c r="J23">
        <v>5.0433569237753301E-2</v>
      </c>
      <c r="L23">
        <f t="shared" si="0"/>
        <v>1.2234129386892112E-2</v>
      </c>
      <c r="O23">
        <f t="shared" si="1"/>
        <v>2.2447880828752577E-2</v>
      </c>
      <c r="R23">
        <f t="shared" si="2"/>
        <v>8.3873496828752572E-2</v>
      </c>
      <c r="U23">
        <f t="shared" si="3"/>
        <v>0.28814852566596183</v>
      </c>
      <c r="X23">
        <f t="shared" si="4"/>
        <v>1.7341005107822344E-2</v>
      </c>
      <c r="AA23">
        <f t="shared" si="5"/>
        <v>0.18601101124735725</v>
      </c>
    </row>
    <row r="24" spans="1:27" x14ac:dyDescent="0.25">
      <c r="A24" s="2">
        <v>744</v>
      </c>
      <c r="B24">
        <v>722</v>
      </c>
      <c r="C24">
        <v>356</v>
      </c>
      <c r="D24">
        <v>1285.1600000000001</v>
      </c>
      <c r="F24">
        <v>722</v>
      </c>
      <c r="G24">
        <v>1.24181818181818E-2</v>
      </c>
      <c r="I24">
        <v>722</v>
      </c>
      <c r="J24">
        <v>5.0266699606244497E-2</v>
      </c>
      <c r="L24">
        <f t="shared" si="0"/>
        <v>1.2506066807610981E-2</v>
      </c>
      <c r="O24">
        <f t="shared" si="1"/>
        <v>2.2458882993657493E-2</v>
      </c>
      <c r="R24">
        <f t="shared" si="2"/>
        <v>8.4959517970401674E-2</v>
      </c>
      <c r="U24">
        <f t="shared" si="3"/>
        <v>0.28401584169133187</v>
      </c>
      <c r="X24">
        <f t="shared" si="4"/>
        <v>1.7482474900634239E-2</v>
      </c>
      <c r="AA24">
        <f t="shared" si="5"/>
        <v>0.18448767983086681</v>
      </c>
    </row>
    <row r="25" spans="1:27" x14ac:dyDescent="0.25">
      <c r="A25" s="2">
        <v>746</v>
      </c>
      <c r="B25">
        <v>723</v>
      </c>
      <c r="C25">
        <v>360</v>
      </c>
      <c r="D25">
        <v>1264.8</v>
      </c>
      <c r="F25">
        <v>723</v>
      </c>
      <c r="G25">
        <v>1.2745454545454501E-2</v>
      </c>
      <c r="I25">
        <v>723</v>
      </c>
      <c r="J25">
        <v>5.0099829974735798E-2</v>
      </c>
      <c r="L25">
        <f t="shared" si="0"/>
        <v>1.2778004228329778E-2</v>
      </c>
      <c r="O25">
        <f t="shared" si="1"/>
        <v>2.2469885158562335E-2</v>
      </c>
      <c r="R25">
        <f t="shared" si="2"/>
        <v>8.6045539112050706E-2</v>
      </c>
      <c r="U25">
        <f t="shared" si="3"/>
        <v>0.27988315771670186</v>
      </c>
      <c r="X25">
        <f t="shared" si="4"/>
        <v>1.7623944693446057E-2</v>
      </c>
      <c r="AA25">
        <f t="shared" si="5"/>
        <v>0.18296434841437625</v>
      </c>
    </row>
    <row r="26" spans="1:27" x14ac:dyDescent="0.25">
      <c r="A26" s="2">
        <v>748</v>
      </c>
      <c r="B26">
        <v>724</v>
      </c>
      <c r="C26">
        <v>364</v>
      </c>
      <c r="D26">
        <v>1244.44</v>
      </c>
      <c r="F26">
        <v>724</v>
      </c>
      <c r="G26">
        <v>1.3072727272727199E-2</v>
      </c>
      <c r="I26">
        <v>724</v>
      </c>
      <c r="J26">
        <v>4.9932960343227098E-2</v>
      </c>
      <c r="L26">
        <f t="shared" si="0"/>
        <v>1.3049941649048574E-2</v>
      </c>
      <c r="O26">
        <f t="shared" si="1"/>
        <v>2.2480887323467178E-2</v>
      </c>
      <c r="R26">
        <f t="shared" si="2"/>
        <v>8.7131560253699739E-2</v>
      </c>
      <c r="U26">
        <f t="shared" si="3"/>
        <v>0.27575047374207184</v>
      </c>
      <c r="X26">
        <f t="shared" si="4"/>
        <v>1.7765414486257874E-2</v>
      </c>
      <c r="AA26">
        <f t="shared" si="5"/>
        <v>0.18144101699788578</v>
      </c>
    </row>
    <row r="27" spans="1:27" x14ac:dyDescent="0.25">
      <c r="A27" s="2">
        <v>750</v>
      </c>
      <c r="B27">
        <v>725</v>
      </c>
      <c r="C27">
        <v>368.2</v>
      </c>
      <c r="D27">
        <v>1224.06</v>
      </c>
      <c r="F27">
        <v>725</v>
      </c>
      <c r="G27">
        <v>1.34E-2</v>
      </c>
      <c r="I27">
        <v>725</v>
      </c>
      <c r="J27">
        <v>4.9766090711718398E-2</v>
      </c>
      <c r="L27">
        <f t="shared" si="0"/>
        <v>1.3324021395348835E-2</v>
      </c>
      <c r="O27">
        <f t="shared" si="1"/>
        <v>2.2491675255813953E-2</v>
      </c>
      <c r="R27">
        <f t="shared" si="2"/>
        <v>8.8260427906976732E-2</v>
      </c>
      <c r="U27">
        <f t="shared" si="3"/>
        <v>0.27161350511627907</v>
      </c>
      <c r="X27">
        <f t="shared" si="4"/>
        <v>1.7907848325581392E-2</v>
      </c>
      <c r="AA27">
        <f t="shared" si="5"/>
        <v>0.17993696651162791</v>
      </c>
    </row>
    <row r="28" spans="1:27" x14ac:dyDescent="0.25">
      <c r="A28" s="2">
        <v>752</v>
      </c>
      <c r="B28">
        <v>726</v>
      </c>
      <c r="C28">
        <v>372.4</v>
      </c>
      <c r="D28">
        <v>1203.68</v>
      </c>
      <c r="F28">
        <v>726</v>
      </c>
      <c r="G28">
        <v>1.444E-2</v>
      </c>
      <c r="I28">
        <v>726</v>
      </c>
      <c r="J28">
        <v>4.9599221080209699E-2</v>
      </c>
      <c r="L28">
        <f t="shared" si="0"/>
        <v>1.409701023255814E-2</v>
      </c>
      <c r="O28">
        <f t="shared" si="1"/>
        <v>2.3001372279069766E-2</v>
      </c>
      <c r="R28">
        <f t="shared" si="2"/>
        <v>8.988820465116279E-2</v>
      </c>
      <c r="U28">
        <f t="shared" si="3"/>
        <v>0.26797544558139541</v>
      </c>
      <c r="X28">
        <f t="shared" si="4"/>
        <v>1.8549191255813953E-2</v>
      </c>
      <c r="AA28">
        <f t="shared" si="5"/>
        <v>0.17893182511627906</v>
      </c>
    </row>
    <row r="29" spans="1:27" x14ac:dyDescent="0.25">
      <c r="A29" s="2">
        <v>754</v>
      </c>
      <c r="B29">
        <v>727</v>
      </c>
      <c r="C29">
        <v>376.79999999999899</v>
      </c>
      <c r="D29">
        <v>1178.24</v>
      </c>
      <c r="F29">
        <v>727</v>
      </c>
      <c r="G29">
        <v>1.5480000000000001E-2</v>
      </c>
      <c r="I29">
        <v>727</v>
      </c>
      <c r="J29">
        <v>4.9432351448700999E-2</v>
      </c>
      <c r="L29">
        <f t="shared" si="0"/>
        <v>1.4872141395348825E-2</v>
      </c>
      <c r="O29">
        <f t="shared" si="1"/>
        <v>2.3456868465116278E-2</v>
      </c>
      <c r="R29">
        <f t="shared" si="2"/>
        <v>9.1558827906976517E-2</v>
      </c>
      <c r="U29">
        <f t="shared" si="3"/>
        <v>0.26325336930232557</v>
      </c>
      <c r="X29">
        <f t="shared" si="4"/>
        <v>1.9164504930232553E-2</v>
      </c>
      <c r="AA29">
        <f t="shared" si="5"/>
        <v>0.17740609860465109</v>
      </c>
    </row>
    <row r="30" spans="1:27" x14ac:dyDescent="0.25">
      <c r="A30" s="2">
        <v>756</v>
      </c>
      <c r="B30">
        <v>728</v>
      </c>
      <c r="C30">
        <v>381.2</v>
      </c>
      <c r="D30">
        <v>1152.8</v>
      </c>
      <c r="F30">
        <v>728</v>
      </c>
      <c r="G30">
        <v>1.652E-2</v>
      </c>
      <c r="I30">
        <v>728</v>
      </c>
      <c r="J30">
        <v>4.92654818171923E-2</v>
      </c>
      <c r="L30">
        <f t="shared" si="0"/>
        <v>1.5647272558139535E-2</v>
      </c>
      <c r="O30">
        <f t="shared" si="1"/>
        <v>2.3912364651162789E-2</v>
      </c>
      <c r="R30">
        <f t="shared" si="2"/>
        <v>9.3229451162790702E-2</v>
      </c>
      <c r="U30">
        <f t="shared" si="3"/>
        <v>0.25853129302325578</v>
      </c>
      <c r="X30">
        <f t="shared" si="4"/>
        <v>1.977981860465116E-2</v>
      </c>
      <c r="AA30">
        <f t="shared" si="5"/>
        <v>0.17588037209302324</v>
      </c>
    </row>
    <row r="31" spans="1:27" x14ac:dyDescent="0.25">
      <c r="A31" s="2">
        <v>758</v>
      </c>
      <c r="B31">
        <v>729</v>
      </c>
      <c r="C31">
        <v>385.6</v>
      </c>
      <c r="D31">
        <v>1127.5</v>
      </c>
      <c r="F31">
        <v>729</v>
      </c>
      <c r="G31">
        <v>1.7559999999999999E-2</v>
      </c>
      <c r="I31">
        <v>729</v>
      </c>
      <c r="J31">
        <v>4.90986121856836E-2</v>
      </c>
      <c r="L31">
        <f t="shared" si="0"/>
        <v>1.6422403720930231E-2</v>
      </c>
      <c r="O31">
        <f t="shared" si="1"/>
        <v>2.4369360465116278E-2</v>
      </c>
      <c r="R31">
        <f t="shared" si="2"/>
        <v>9.4900074418604652E-2</v>
      </c>
      <c r="U31">
        <f t="shared" si="3"/>
        <v>0.25383920930232562</v>
      </c>
      <c r="X31">
        <f t="shared" si="4"/>
        <v>2.0395882093023253E-2</v>
      </c>
      <c r="AA31">
        <f t="shared" si="5"/>
        <v>0.17436964186046508</v>
      </c>
    </row>
    <row r="32" spans="1:27" x14ac:dyDescent="0.25">
      <c r="A32" s="2">
        <v>760</v>
      </c>
      <c r="B32">
        <v>730</v>
      </c>
      <c r="C32">
        <v>390</v>
      </c>
      <c r="D32">
        <v>1102.2</v>
      </c>
      <c r="F32">
        <v>730</v>
      </c>
      <c r="G32">
        <v>1.8599999999999998E-2</v>
      </c>
      <c r="I32">
        <v>730</v>
      </c>
      <c r="J32">
        <v>4.8963059695165102E-2</v>
      </c>
      <c r="L32">
        <f t="shared" si="0"/>
        <v>1.719753488372093E-2</v>
      </c>
      <c r="O32">
        <f t="shared" si="1"/>
        <v>2.4826356279069768E-2</v>
      </c>
      <c r="R32">
        <f t="shared" si="2"/>
        <v>9.6570697674418601E-2</v>
      </c>
      <c r="U32">
        <f t="shared" si="3"/>
        <v>0.24914712558139535</v>
      </c>
      <c r="X32">
        <f t="shared" si="4"/>
        <v>2.1011945581395346E-2</v>
      </c>
      <c r="AA32">
        <f t="shared" si="5"/>
        <v>0.17285891162790698</v>
      </c>
    </row>
    <row r="33" spans="1:27" x14ac:dyDescent="0.25">
      <c r="A33" s="2">
        <v>762</v>
      </c>
      <c r="B33">
        <v>731</v>
      </c>
      <c r="C33">
        <v>394.4</v>
      </c>
      <c r="D33">
        <v>1102.2</v>
      </c>
      <c r="F33">
        <v>731</v>
      </c>
      <c r="G33">
        <v>1.9640000000000001E-2</v>
      </c>
      <c r="I33">
        <v>731</v>
      </c>
      <c r="J33">
        <v>4.8855155970437401E-2</v>
      </c>
      <c r="L33">
        <f t="shared" si="0"/>
        <v>1.7972666046511626E-2</v>
      </c>
      <c r="O33">
        <f t="shared" si="1"/>
        <v>2.5554356279069768E-2</v>
      </c>
      <c r="R33">
        <f t="shared" si="2"/>
        <v>9.8241320930232551E-2</v>
      </c>
      <c r="U33">
        <f t="shared" si="3"/>
        <v>0.24987512558139535</v>
      </c>
      <c r="X33">
        <f t="shared" si="4"/>
        <v>2.1763511162790697E-2</v>
      </c>
      <c r="AA33">
        <f t="shared" si="5"/>
        <v>0.17405822325581394</v>
      </c>
    </row>
    <row r="34" spans="1:27" x14ac:dyDescent="0.25">
      <c r="A34" s="2">
        <v>764</v>
      </c>
      <c r="B34">
        <v>732</v>
      </c>
      <c r="C34">
        <v>398.8</v>
      </c>
      <c r="D34">
        <v>1102.2</v>
      </c>
      <c r="F34">
        <v>732</v>
      </c>
      <c r="G34">
        <v>2.068E-2</v>
      </c>
      <c r="I34">
        <v>732</v>
      </c>
      <c r="J34">
        <v>4.87472522457097E-2</v>
      </c>
      <c r="L34">
        <f t="shared" si="0"/>
        <v>1.8747797209302326E-2</v>
      </c>
      <c r="O34">
        <f t="shared" si="1"/>
        <v>2.6282356279069767E-2</v>
      </c>
      <c r="R34">
        <f t="shared" si="2"/>
        <v>9.9911944186046514E-2</v>
      </c>
      <c r="U34">
        <f t="shared" si="3"/>
        <v>0.25060312558139536</v>
      </c>
      <c r="X34">
        <f t="shared" si="4"/>
        <v>2.2515076744186045E-2</v>
      </c>
      <c r="AA34">
        <f t="shared" si="5"/>
        <v>0.17525753488372092</v>
      </c>
    </row>
    <row r="35" spans="1:27" x14ac:dyDescent="0.25">
      <c r="A35" s="2">
        <v>766</v>
      </c>
      <c r="B35">
        <v>733</v>
      </c>
      <c r="C35">
        <v>403.2</v>
      </c>
      <c r="D35">
        <v>1102.2</v>
      </c>
      <c r="F35">
        <v>733</v>
      </c>
      <c r="G35">
        <v>2.172E-2</v>
      </c>
      <c r="I35">
        <v>733</v>
      </c>
      <c r="J35">
        <v>4.8639348520982E-2</v>
      </c>
      <c r="L35">
        <f t="shared" si="0"/>
        <v>1.9522928372093021E-2</v>
      </c>
      <c r="O35">
        <f t="shared" si="1"/>
        <v>2.7010356279069767E-2</v>
      </c>
      <c r="R35">
        <f t="shared" si="2"/>
        <v>0.10158256744186046</v>
      </c>
      <c r="U35">
        <f t="shared" si="3"/>
        <v>0.25133112558139536</v>
      </c>
      <c r="X35">
        <f t="shared" si="4"/>
        <v>2.3266642325581392E-2</v>
      </c>
      <c r="AA35">
        <f t="shared" si="5"/>
        <v>0.17645684651162791</v>
      </c>
    </row>
    <row r="36" spans="1:27" x14ac:dyDescent="0.25">
      <c r="A36" s="2">
        <v>768</v>
      </c>
      <c r="B36">
        <v>734</v>
      </c>
      <c r="C36">
        <v>407.6</v>
      </c>
      <c r="D36">
        <v>1102.2</v>
      </c>
      <c r="F36">
        <v>734</v>
      </c>
      <c r="G36">
        <v>2.2759999999999999E-2</v>
      </c>
      <c r="I36">
        <v>734</v>
      </c>
      <c r="J36">
        <v>4.8531444796254299E-2</v>
      </c>
      <c r="L36">
        <f t="shared" si="0"/>
        <v>2.0298059534883721E-2</v>
      </c>
      <c r="O36">
        <f t="shared" si="1"/>
        <v>2.7738356279069766E-2</v>
      </c>
      <c r="R36">
        <f t="shared" si="2"/>
        <v>0.10325319069767443</v>
      </c>
      <c r="U36">
        <f t="shared" si="3"/>
        <v>0.25205912558139532</v>
      </c>
      <c r="X36">
        <f t="shared" si="4"/>
        <v>2.4018207906976743E-2</v>
      </c>
      <c r="AA36">
        <f t="shared" si="5"/>
        <v>0.17765615813953492</v>
      </c>
    </row>
    <row r="37" spans="1:27" x14ac:dyDescent="0.25">
      <c r="A37" s="2">
        <v>770</v>
      </c>
      <c r="B37">
        <v>735</v>
      </c>
      <c r="C37">
        <v>413.2</v>
      </c>
      <c r="D37">
        <v>1101.98</v>
      </c>
      <c r="F37">
        <v>735</v>
      </c>
      <c r="G37">
        <v>2.3800000000000002E-2</v>
      </c>
      <c r="I37">
        <v>735</v>
      </c>
      <c r="J37">
        <v>4.8423541071526501E-2</v>
      </c>
      <c r="L37">
        <f t="shared" si="0"/>
        <v>2.1086044651162792E-2</v>
      </c>
      <c r="O37">
        <f t="shared" si="1"/>
        <v>2.8463999720930236E-2</v>
      </c>
      <c r="R37">
        <f t="shared" si="2"/>
        <v>0.10518089302325581</v>
      </c>
      <c r="U37">
        <f t="shared" si="3"/>
        <v>0.25273999441860462</v>
      </c>
      <c r="X37">
        <f t="shared" si="4"/>
        <v>2.4775022186046512E-2</v>
      </c>
      <c r="AA37">
        <f t="shared" si="5"/>
        <v>0.17896044372093026</v>
      </c>
    </row>
    <row r="38" spans="1:27" x14ac:dyDescent="0.25">
      <c r="A38" s="2">
        <v>772</v>
      </c>
      <c r="B38">
        <v>736</v>
      </c>
      <c r="C38">
        <v>418.8</v>
      </c>
      <c r="D38">
        <v>1101.76</v>
      </c>
      <c r="F38">
        <v>736</v>
      </c>
      <c r="G38">
        <v>2.4136363636363602E-2</v>
      </c>
      <c r="I38">
        <v>736</v>
      </c>
      <c r="J38">
        <v>4.83156373467988E-2</v>
      </c>
      <c r="L38">
        <f t="shared" si="0"/>
        <v>2.1381484312896378E-2</v>
      </c>
      <c r="O38">
        <f t="shared" si="1"/>
        <v>2.8697097708245217E-2</v>
      </c>
      <c r="R38">
        <f t="shared" si="2"/>
        <v>0.10661604989429173</v>
      </c>
      <c r="U38">
        <f t="shared" si="3"/>
        <v>0.25292831780126845</v>
      </c>
      <c r="X38">
        <f t="shared" si="4"/>
        <v>2.5039291010570799E-2</v>
      </c>
      <c r="AA38">
        <f t="shared" si="5"/>
        <v>0.17977218384778007</v>
      </c>
    </row>
    <row r="39" spans="1:27" x14ac:dyDescent="0.25">
      <c r="A39" s="2">
        <v>774</v>
      </c>
      <c r="B39">
        <v>737</v>
      </c>
      <c r="C39">
        <v>425.6</v>
      </c>
      <c r="D39">
        <v>1101.1199999999999</v>
      </c>
      <c r="F39">
        <v>737</v>
      </c>
      <c r="G39">
        <v>2.4472727272727202E-2</v>
      </c>
      <c r="I39">
        <v>737</v>
      </c>
      <c r="J39">
        <v>4.8207733622071099E-2</v>
      </c>
      <c r="L39">
        <f t="shared" si="0"/>
        <v>2.1689777928118343E-2</v>
      </c>
      <c r="O39">
        <f t="shared" si="1"/>
        <v>2.892569681183927E-2</v>
      </c>
      <c r="R39">
        <f t="shared" si="2"/>
        <v>0.10830828583509509</v>
      </c>
      <c r="U39">
        <f t="shared" si="3"/>
        <v>0.25302666350951364</v>
      </c>
      <c r="X39">
        <f t="shared" si="4"/>
        <v>2.5307737369978808E-2</v>
      </c>
      <c r="AA39">
        <f t="shared" si="5"/>
        <v>0.18066747467230435</v>
      </c>
    </row>
    <row r="40" spans="1:27" x14ac:dyDescent="0.25">
      <c r="A40" s="2">
        <v>776</v>
      </c>
      <c r="B40">
        <v>738</v>
      </c>
      <c r="C40">
        <v>432.4</v>
      </c>
      <c r="D40">
        <v>1100.48</v>
      </c>
      <c r="F40">
        <v>738</v>
      </c>
      <c r="G40">
        <v>2.4809090909090899E-2</v>
      </c>
      <c r="I40">
        <v>738</v>
      </c>
      <c r="J40">
        <v>4.8099829897343398E-2</v>
      </c>
      <c r="L40">
        <f t="shared" si="0"/>
        <v>2.199807154334037E-2</v>
      </c>
      <c r="O40">
        <f t="shared" si="1"/>
        <v>2.9154295915433396E-2</v>
      </c>
      <c r="R40">
        <f t="shared" si="2"/>
        <v>0.1100005217758985</v>
      </c>
      <c r="U40">
        <f t="shared" si="3"/>
        <v>0.25312500921775899</v>
      </c>
      <c r="X40">
        <f t="shared" si="4"/>
        <v>2.5576183729386883E-2</v>
      </c>
      <c r="AA40">
        <f t="shared" si="5"/>
        <v>0.18156276549682873</v>
      </c>
    </row>
    <row r="41" spans="1:27" x14ac:dyDescent="0.25">
      <c r="A41" s="2">
        <v>778</v>
      </c>
      <c r="B41">
        <v>739</v>
      </c>
      <c r="C41">
        <v>439.2</v>
      </c>
      <c r="D41">
        <v>1108.18</v>
      </c>
      <c r="F41">
        <v>739</v>
      </c>
      <c r="G41">
        <v>2.5145454545454499E-2</v>
      </c>
      <c r="I41">
        <v>739</v>
      </c>
      <c r="J41">
        <v>4.7991926172615697E-2</v>
      </c>
      <c r="L41">
        <f t="shared" si="0"/>
        <v>2.2306365158562335E-2</v>
      </c>
      <c r="O41">
        <f t="shared" si="1"/>
        <v>2.9472229995771638E-2</v>
      </c>
      <c r="R41">
        <f t="shared" si="2"/>
        <v>0.11169275771670187</v>
      </c>
      <c r="U41">
        <f t="shared" si="3"/>
        <v>0.25501005446088792</v>
      </c>
      <c r="X41">
        <f t="shared" si="4"/>
        <v>2.5889297577166986E-2</v>
      </c>
      <c r="AA41">
        <f t="shared" si="5"/>
        <v>0.18335140608879491</v>
      </c>
    </row>
    <row r="42" spans="1:27" x14ac:dyDescent="0.25">
      <c r="A42" s="2">
        <v>780</v>
      </c>
      <c r="B42">
        <v>740</v>
      </c>
      <c r="C42">
        <v>446</v>
      </c>
      <c r="D42">
        <v>1115.8800000000001</v>
      </c>
      <c r="F42">
        <v>740</v>
      </c>
      <c r="G42">
        <v>2.5481818181818099E-2</v>
      </c>
      <c r="I42">
        <v>740</v>
      </c>
      <c r="J42">
        <v>4.7884022447888003E-2</v>
      </c>
      <c r="L42">
        <f t="shared" si="0"/>
        <v>2.2614658773784296E-2</v>
      </c>
      <c r="O42">
        <f t="shared" si="1"/>
        <v>2.9790164076109876E-2</v>
      </c>
      <c r="R42">
        <f t="shared" si="2"/>
        <v>0.11338499365750521</v>
      </c>
      <c r="U42">
        <f t="shared" si="3"/>
        <v>0.25689509970401686</v>
      </c>
      <c r="X42">
        <f t="shared" si="4"/>
        <v>2.6202411424947086E-2</v>
      </c>
      <c r="AA42">
        <f t="shared" si="5"/>
        <v>0.18514004668076106</v>
      </c>
    </row>
    <row r="43" spans="1:27" x14ac:dyDescent="0.25">
      <c r="A43" s="2">
        <v>782</v>
      </c>
      <c r="B43">
        <v>741</v>
      </c>
      <c r="C43">
        <v>452.8</v>
      </c>
      <c r="D43">
        <v>1138.76</v>
      </c>
      <c r="F43">
        <v>741</v>
      </c>
      <c r="G43">
        <v>2.5818181818181799E-2</v>
      </c>
      <c r="I43">
        <v>741</v>
      </c>
      <c r="J43">
        <v>4.7776118723160302E-2</v>
      </c>
      <c r="L43">
        <f t="shared" si="0"/>
        <v>2.2922952389006327E-2</v>
      </c>
      <c r="O43">
        <f t="shared" si="1"/>
        <v>3.0270700668076092E-2</v>
      </c>
      <c r="R43">
        <f t="shared" si="2"/>
        <v>0.11507722959830864</v>
      </c>
      <c r="U43">
        <f t="shared" si="3"/>
        <v>0.262032195179704</v>
      </c>
      <c r="X43">
        <f t="shared" si="4"/>
        <v>2.6596826528541208E-2</v>
      </c>
      <c r="AA43">
        <f t="shared" si="5"/>
        <v>0.18855471238900634</v>
      </c>
    </row>
    <row r="44" spans="1:27" x14ac:dyDescent="0.25">
      <c r="A44" s="2">
        <v>784</v>
      </c>
      <c r="B44">
        <v>742</v>
      </c>
      <c r="C44">
        <v>459.6</v>
      </c>
      <c r="D44">
        <v>1161.6400000000001</v>
      </c>
      <c r="F44">
        <v>742</v>
      </c>
      <c r="G44">
        <v>2.6154545454545399E-2</v>
      </c>
      <c r="I44">
        <v>742</v>
      </c>
      <c r="J44">
        <v>4.7668214998432601E-2</v>
      </c>
      <c r="L44">
        <f t="shared" si="0"/>
        <v>2.3231246004228292E-2</v>
      </c>
      <c r="O44">
        <f t="shared" si="1"/>
        <v>3.0751237260042245E-2</v>
      </c>
      <c r="R44">
        <f t="shared" si="2"/>
        <v>0.11676946553911201</v>
      </c>
      <c r="U44">
        <f t="shared" si="3"/>
        <v>0.26716929065539108</v>
      </c>
      <c r="X44">
        <f t="shared" si="4"/>
        <v>2.6991241632135267E-2</v>
      </c>
      <c r="AA44">
        <f t="shared" si="5"/>
        <v>0.19196937809725156</v>
      </c>
    </row>
    <row r="45" spans="1:27" x14ac:dyDescent="0.25">
      <c r="A45" s="2">
        <v>786</v>
      </c>
      <c r="B45">
        <v>743</v>
      </c>
      <c r="C45">
        <v>466.4</v>
      </c>
      <c r="D45">
        <v>1184.52</v>
      </c>
      <c r="F45">
        <v>743</v>
      </c>
      <c r="G45">
        <v>2.6490909090908999E-2</v>
      </c>
      <c r="I45">
        <v>743</v>
      </c>
      <c r="J45">
        <v>4.7560311273704803E-2</v>
      </c>
      <c r="L45">
        <f t="shared" si="0"/>
        <v>2.353953961945025E-2</v>
      </c>
      <c r="O45">
        <f t="shared" si="1"/>
        <v>3.1231773852008392E-2</v>
      </c>
      <c r="R45">
        <f t="shared" si="2"/>
        <v>0.11846170147991536</v>
      </c>
      <c r="U45">
        <f t="shared" si="3"/>
        <v>0.27230638613107816</v>
      </c>
      <c r="X45">
        <f t="shared" si="4"/>
        <v>2.7385656735729319E-2</v>
      </c>
      <c r="AA45">
        <f t="shared" si="5"/>
        <v>0.19538404380549676</v>
      </c>
    </row>
    <row r="46" spans="1:27" x14ac:dyDescent="0.25">
      <c r="A46" s="2">
        <v>788</v>
      </c>
      <c r="B46">
        <v>744</v>
      </c>
      <c r="C46">
        <v>473.2</v>
      </c>
      <c r="D46">
        <v>1207.4000000000001</v>
      </c>
      <c r="F46">
        <v>744</v>
      </c>
      <c r="G46">
        <v>2.68272727272727E-2</v>
      </c>
      <c r="I46">
        <v>744</v>
      </c>
      <c r="J46">
        <v>4.7452407548977102E-2</v>
      </c>
      <c r="L46">
        <f t="shared" si="0"/>
        <v>2.3847833234672284E-2</v>
      </c>
      <c r="O46">
        <f t="shared" si="1"/>
        <v>3.1712310443974608E-2</v>
      </c>
      <c r="R46">
        <f t="shared" si="2"/>
        <v>0.1201539374207188</v>
      </c>
      <c r="U46">
        <f t="shared" si="3"/>
        <v>0.27744348160676535</v>
      </c>
      <c r="X46">
        <f t="shared" si="4"/>
        <v>2.7780071839323447E-2</v>
      </c>
      <c r="AA46">
        <f t="shared" si="5"/>
        <v>0.19879870951374207</v>
      </c>
    </row>
    <row r="47" spans="1:27" x14ac:dyDescent="0.25">
      <c r="A47" s="2">
        <v>790</v>
      </c>
      <c r="B47">
        <v>745</v>
      </c>
      <c r="C47">
        <v>480.4</v>
      </c>
      <c r="D47">
        <v>1236.72</v>
      </c>
      <c r="F47">
        <v>745</v>
      </c>
      <c r="G47">
        <v>2.71636363636363E-2</v>
      </c>
      <c r="I47">
        <v>745</v>
      </c>
      <c r="J47">
        <v>4.7344503824249401E-2</v>
      </c>
      <c r="L47">
        <f t="shared" si="0"/>
        <v>2.4160411501057036E-2</v>
      </c>
      <c r="O47">
        <f t="shared" si="1"/>
        <v>3.2261829919661686E-2</v>
      </c>
      <c r="R47">
        <f t="shared" si="2"/>
        <v>0.12193186638477796</v>
      </c>
      <c r="U47">
        <f t="shared" si="3"/>
        <v>0.28396023475687099</v>
      </c>
      <c r="X47">
        <f t="shared" si="4"/>
        <v>2.8211120710359361E-2</v>
      </c>
      <c r="AA47">
        <f t="shared" si="5"/>
        <v>0.20294605057082449</v>
      </c>
    </row>
    <row r="48" spans="1:27" x14ac:dyDescent="0.25">
      <c r="A48" s="2">
        <v>792</v>
      </c>
      <c r="B48">
        <v>746</v>
      </c>
      <c r="C48">
        <v>487.6</v>
      </c>
      <c r="D48">
        <v>1266.04</v>
      </c>
      <c r="F48">
        <v>746</v>
      </c>
      <c r="G48">
        <v>2.75E-2</v>
      </c>
      <c r="I48">
        <v>746</v>
      </c>
      <c r="J48">
        <v>4.72366000995217E-2</v>
      </c>
      <c r="L48">
        <f t="shared" si="0"/>
        <v>2.4472989767441861E-2</v>
      </c>
      <c r="O48">
        <f t="shared" si="1"/>
        <v>3.2811349395348834E-2</v>
      </c>
      <c r="R48">
        <f t="shared" si="2"/>
        <v>0.12370979534883721</v>
      </c>
      <c r="U48">
        <f t="shared" si="3"/>
        <v>0.29047698790697674</v>
      </c>
      <c r="X48">
        <f t="shared" si="4"/>
        <v>2.8642169581395347E-2</v>
      </c>
      <c r="AA48">
        <f t="shared" si="5"/>
        <v>0.20709339162790694</v>
      </c>
    </row>
    <row r="49" spans="1:27" x14ac:dyDescent="0.25">
      <c r="A49" s="2">
        <v>794</v>
      </c>
      <c r="B49">
        <v>747</v>
      </c>
      <c r="C49">
        <v>495.2</v>
      </c>
      <c r="D49">
        <v>1299.6399999999901</v>
      </c>
      <c r="F49">
        <v>747</v>
      </c>
      <c r="G49">
        <v>2.76E-2</v>
      </c>
      <c r="I49">
        <v>747</v>
      </c>
      <c r="J49">
        <v>4.7128696374793999E-2</v>
      </c>
      <c r="L49">
        <f t="shared" si="0"/>
        <v>2.4624398139534879E-2</v>
      </c>
      <c r="O49">
        <f t="shared" si="1"/>
        <v>3.3241260093023146E-2</v>
      </c>
      <c r="R49">
        <f t="shared" si="2"/>
        <v>0.12540796279069769</v>
      </c>
      <c r="U49">
        <f t="shared" si="3"/>
        <v>0.29774520186046299</v>
      </c>
      <c r="X49">
        <f t="shared" si="4"/>
        <v>2.8932829116279014E-2</v>
      </c>
      <c r="AA49">
        <f t="shared" si="5"/>
        <v>0.21157658232558033</v>
      </c>
    </row>
    <row r="50" spans="1:27" x14ac:dyDescent="0.25">
      <c r="A50" s="2">
        <v>796</v>
      </c>
      <c r="B50">
        <v>748</v>
      </c>
      <c r="C50">
        <v>502.8</v>
      </c>
      <c r="D50">
        <v>1333.24</v>
      </c>
      <c r="F50">
        <v>748</v>
      </c>
      <c r="G50">
        <v>2.7699999999999999E-2</v>
      </c>
      <c r="I50">
        <v>748</v>
      </c>
      <c r="J50">
        <v>4.7020792650066298E-2</v>
      </c>
      <c r="L50">
        <f t="shared" si="0"/>
        <v>2.4775806511627904E-2</v>
      </c>
      <c r="O50">
        <f t="shared" si="1"/>
        <v>3.3671170790697674E-2</v>
      </c>
      <c r="R50">
        <f t="shared" si="2"/>
        <v>0.12710613023255815</v>
      </c>
      <c r="U50">
        <f t="shared" si="3"/>
        <v>0.30501341581395347</v>
      </c>
      <c r="X50">
        <f t="shared" si="4"/>
        <v>2.9223488651162789E-2</v>
      </c>
      <c r="AA50">
        <f t="shared" si="5"/>
        <v>0.2160597730232558</v>
      </c>
    </row>
    <row r="51" spans="1:27" x14ac:dyDescent="0.25">
      <c r="A51" s="2">
        <v>798</v>
      </c>
      <c r="B51">
        <v>749</v>
      </c>
      <c r="C51">
        <v>510.4</v>
      </c>
      <c r="D51">
        <v>1369.24</v>
      </c>
      <c r="F51">
        <v>749</v>
      </c>
      <c r="G51">
        <v>2.7799999999999998E-2</v>
      </c>
      <c r="I51">
        <v>749</v>
      </c>
      <c r="J51">
        <v>4.6912888925338597E-2</v>
      </c>
      <c r="L51">
        <f t="shared" si="0"/>
        <v>2.4927214883720929E-2</v>
      </c>
      <c r="O51">
        <f t="shared" si="1"/>
        <v>3.4126789395348835E-2</v>
      </c>
      <c r="R51">
        <f t="shared" si="2"/>
        <v>0.12880429767441859</v>
      </c>
      <c r="U51">
        <f t="shared" si="3"/>
        <v>0.31279578790697671</v>
      </c>
      <c r="X51">
        <f t="shared" si="4"/>
        <v>2.952700213953488E-2</v>
      </c>
      <c r="AA51">
        <f t="shared" si="5"/>
        <v>0.22080004279069765</v>
      </c>
    </row>
    <row r="52" spans="1:27" x14ac:dyDescent="0.25">
      <c r="A52" s="2">
        <v>800</v>
      </c>
      <c r="B52">
        <v>750</v>
      </c>
      <c r="C52">
        <v>518</v>
      </c>
      <c r="D52">
        <v>1405.24</v>
      </c>
      <c r="F52">
        <v>750</v>
      </c>
      <c r="G52">
        <v>2.7900000000000001E-2</v>
      </c>
      <c r="I52">
        <v>750</v>
      </c>
      <c r="J52">
        <v>4.6804985200610903E-2</v>
      </c>
      <c r="L52">
        <f t="shared" si="0"/>
        <v>2.5078623255813951E-2</v>
      </c>
      <c r="O52">
        <f t="shared" si="1"/>
        <v>3.4582407999999995E-2</v>
      </c>
      <c r="R52">
        <f t="shared" si="2"/>
        <v>0.13050246511627908</v>
      </c>
      <c r="U52">
        <f t="shared" si="3"/>
        <v>0.32057816</v>
      </c>
      <c r="X52">
        <f t="shared" si="4"/>
        <v>2.9830515627906975E-2</v>
      </c>
      <c r="AA52">
        <f t="shared" si="5"/>
        <v>0.2255403125581395</v>
      </c>
    </row>
    <row r="53" spans="1:27" x14ac:dyDescent="0.25">
      <c r="A53" s="2">
        <v>802</v>
      </c>
      <c r="B53">
        <v>751</v>
      </c>
      <c r="C53">
        <v>525.6</v>
      </c>
      <c r="D53">
        <v>1460.28</v>
      </c>
      <c r="F53">
        <v>751</v>
      </c>
      <c r="G53">
        <v>2.8000000000000001E-2</v>
      </c>
      <c r="I53">
        <v>751</v>
      </c>
      <c r="J53">
        <v>4.6697081475883098E-2</v>
      </c>
      <c r="L53">
        <f t="shared" si="0"/>
        <v>2.5230031627906976E-2</v>
      </c>
      <c r="O53">
        <f t="shared" si="1"/>
        <v>3.5241975999999994E-2</v>
      </c>
      <c r="R53">
        <f t="shared" si="2"/>
        <v>0.13220063255813955</v>
      </c>
      <c r="U53">
        <f t="shared" si="3"/>
        <v>0.33243951999999999</v>
      </c>
      <c r="X53">
        <f t="shared" si="4"/>
        <v>3.0236003813953489E-2</v>
      </c>
      <c r="AA53">
        <f t="shared" si="5"/>
        <v>0.23232007627906978</v>
      </c>
    </row>
    <row r="54" spans="1:27" x14ac:dyDescent="0.25">
      <c r="A54" s="2">
        <v>804</v>
      </c>
      <c r="B54">
        <v>752</v>
      </c>
      <c r="C54">
        <v>533.20000000000005</v>
      </c>
      <c r="D54">
        <v>1515.32</v>
      </c>
      <c r="F54">
        <v>752</v>
      </c>
      <c r="G54">
        <v>2.81E-2</v>
      </c>
      <c r="I54">
        <v>752</v>
      </c>
      <c r="J54">
        <v>4.6589177751155397E-2</v>
      </c>
      <c r="L54">
        <f t="shared" si="0"/>
        <v>2.5381439999999998E-2</v>
      </c>
      <c r="O54">
        <f t="shared" si="1"/>
        <v>3.5901543999999994E-2</v>
      </c>
      <c r="R54">
        <f t="shared" si="2"/>
        <v>0.13389880000000001</v>
      </c>
      <c r="U54">
        <f t="shared" si="3"/>
        <v>0.34430087999999998</v>
      </c>
      <c r="X54">
        <f t="shared" si="4"/>
        <v>3.0641491999999999E-2</v>
      </c>
      <c r="AA54">
        <f t="shared" si="5"/>
        <v>0.23909983999999995</v>
      </c>
    </row>
    <row r="55" spans="1:27" x14ac:dyDescent="0.25">
      <c r="A55" s="2">
        <v>806</v>
      </c>
      <c r="B55">
        <v>753</v>
      </c>
      <c r="C55">
        <v>540.79999999999995</v>
      </c>
      <c r="D55">
        <v>1528.54</v>
      </c>
      <c r="F55">
        <v>753</v>
      </c>
      <c r="G55">
        <v>2.7949999999999999E-2</v>
      </c>
      <c r="I55">
        <v>753</v>
      </c>
      <c r="J55">
        <v>4.6481274026427703E-2</v>
      </c>
      <c r="L55">
        <f t="shared" si="0"/>
        <v>2.5357848372093022E-2</v>
      </c>
      <c r="O55">
        <f t="shared" si="1"/>
        <v>3.5938151720930234E-2</v>
      </c>
      <c r="R55">
        <f t="shared" si="2"/>
        <v>0.13542196744186047</v>
      </c>
      <c r="U55">
        <f t="shared" si="3"/>
        <v>0.34702803441860464</v>
      </c>
      <c r="X55">
        <f t="shared" si="4"/>
        <v>3.0648000046511626E-2</v>
      </c>
      <c r="AA55">
        <f t="shared" si="5"/>
        <v>0.24122500093023255</v>
      </c>
    </row>
    <row r="56" spans="1:27" x14ac:dyDescent="0.25">
      <c r="A56" s="2">
        <v>808</v>
      </c>
      <c r="B56">
        <v>754</v>
      </c>
      <c r="C56">
        <v>548.4</v>
      </c>
      <c r="D56">
        <v>1541.76</v>
      </c>
      <c r="F56">
        <v>754</v>
      </c>
      <c r="G56">
        <v>2.7799999999999998E-2</v>
      </c>
      <c r="I56">
        <v>754</v>
      </c>
      <c r="J56">
        <v>4.6373370301700002E-2</v>
      </c>
      <c r="L56">
        <f t="shared" si="0"/>
        <v>2.5334256744186046E-2</v>
      </c>
      <c r="O56">
        <f t="shared" si="1"/>
        <v>3.597475944186046E-2</v>
      </c>
      <c r="R56">
        <f t="shared" si="2"/>
        <v>0.13694513488372093</v>
      </c>
      <c r="U56">
        <f t="shared" si="3"/>
        <v>0.34975518883720924</v>
      </c>
      <c r="X56">
        <f t="shared" si="4"/>
        <v>3.0654508093023253E-2</v>
      </c>
      <c r="AA56">
        <f t="shared" si="5"/>
        <v>0.2433501618604651</v>
      </c>
    </row>
    <row r="57" spans="1:27" x14ac:dyDescent="0.25">
      <c r="A57" s="2">
        <v>810</v>
      </c>
      <c r="B57">
        <v>755</v>
      </c>
      <c r="C57">
        <v>555.20000000000005</v>
      </c>
      <c r="D57">
        <v>1551.12</v>
      </c>
      <c r="F57">
        <v>755</v>
      </c>
      <c r="G57">
        <v>2.7650000000000001E-2</v>
      </c>
      <c r="I57">
        <v>755</v>
      </c>
      <c r="J57">
        <v>4.6265466576972301E-2</v>
      </c>
      <c r="L57">
        <f t="shared" si="0"/>
        <v>2.5302095813953492E-2</v>
      </c>
      <c r="O57">
        <f t="shared" si="1"/>
        <v>3.5970020279069766E-2</v>
      </c>
      <c r="R57">
        <f t="shared" si="2"/>
        <v>0.13829691627906976</v>
      </c>
      <c r="U57">
        <f t="shared" si="3"/>
        <v>0.3516554055813953</v>
      </c>
      <c r="X57">
        <f t="shared" si="4"/>
        <v>3.0636058046511629E-2</v>
      </c>
      <c r="AA57">
        <f t="shared" si="5"/>
        <v>0.24497616093023253</v>
      </c>
    </row>
    <row r="58" spans="1:27" x14ac:dyDescent="0.25">
      <c r="A58" s="2">
        <v>812</v>
      </c>
      <c r="B58">
        <v>756</v>
      </c>
      <c r="C58">
        <v>562</v>
      </c>
      <c r="D58">
        <v>1560.48</v>
      </c>
      <c r="F58">
        <v>756</v>
      </c>
      <c r="G58">
        <v>2.75E-2</v>
      </c>
      <c r="I58">
        <v>756</v>
      </c>
      <c r="J58">
        <v>4.61575628522446E-2</v>
      </c>
      <c r="L58">
        <f t="shared" si="0"/>
        <v>2.5269934883720931E-2</v>
      </c>
      <c r="O58">
        <f t="shared" si="1"/>
        <v>3.5965281116279071E-2</v>
      </c>
      <c r="R58">
        <f t="shared" si="2"/>
        <v>0.13964869767441859</v>
      </c>
      <c r="U58">
        <f t="shared" si="3"/>
        <v>0.35355562232558135</v>
      </c>
      <c r="X58">
        <f t="shared" si="4"/>
        <v>3.0617607999999998E-2</v>
      </c>
      <c r="AA58">
        <f t="shared" si="5"/>
        <v>0.24660215999999999</v>
      </c>
    </row>
    <row r="59" spans="1:27" x14ac:dyDescent="0.25">
      <c r="A59" s="2">
        <v>814</v>
      </c>
      <c r="B59">
        <v>757</v>
      </c>
      <c r="C59">
        <v>568</v>
      </c>
      <c r="D59">
        <v>1560.48</v>
      </c>
      <c r="F59">
        <v>757</v>
      </c>
      <c r="G59">
        <v>2.7349999999999999E-2</v>
      </c>
      <c r="I59">
        <v>757</v>
      </c>
      <c r="J59">
        <v>4.60496591275169E-2</v>
      </c>
      <c r="L59">
        <f t="shared" si="0"/>
        <v>2.5229204651162788E-2</v>
      </c>
      <c r="O59">
        <f t="shared" si="1"/>
        <v>3.5860281116279064E-2</v>
      </c>
      <c r="R59">
        <f t="shared" si="2"/>
        <v>0.1408290930232558</v>
      </c>
      <c r="U59">
        <f t="shared" si="3"/>
        <v>0.35345062232558139</v>
      </c>
      <c r="X59">
        <f t="shared" si="4"/>
        <v>3.0544742883720929E-2</v>
      </c>
      <c r="AA59">
        <f t="shared" si="5"/>
        <v>0.24713985767441859</v>
      </c>
    </row>
    <row r="60" spans="1:27" x14ac:dyDescent="0.25">
      <c r="A60" s="2">
        <v>816</v>
      </c>
      <c r="B60">
        <v>758</v>
      </c>
      <c r="C60">
        <v>574</v>
      </c>
      <c r="D60">
        <v>1560.48</v>
      </c>
      <c r="F60">
        <v>758</v>
      </c>
      <c r="G60">
        <v>2.7199999999999998E-2</v>
      </c>
      <c r="I60">
        <v>758</v>
      </c>
      <c r="J60">
        <v>4.5941755402789199E-2</v>
      </c>
      <c r="L60">
        <f t="shared" si="0"/>
        <v>2.518847441860465E-2</v>
      </c>
      <c r="O60">
        <f t="shared" si="1"/>
        <v>3.575528111627907E-2</v>
      </c>
      <c r="R60">
        <f t="shared" si="2"/>
        <v>0.14200948837209301</v>
      </c>
      <c r="U60">
        <f t="shared" si="3"/>
        <v>0.35334562232558137</v>
      </c>
      <c r="X60">
        <f t="shared" si="4"/>
        <v>3.0471877767441858E-2</v>
      </c>
      <c r="AA60">
        <f t="shared" si="5"/>
        <v>0.24767755534883723</v>
      </c>
    </row>
    <row r="61" spans="1:27" x14ac:dyDescent="0.25">
      <c r="A61" s="2">
        <v>818</v>
      </c>
      <c r="B61">
        <v>759</v>
      </c>
      <c r="C61">
        <v>580</v>
      </c>
      <c r="D61">
        <v>1554.5</v>
      </c>
      <c r="F61">
        <v>759</v>
      </c>
      <c r="G61">
        <v>2.7009090909090899E-2</v>
      </c>
      <c r="I61">
        <v>759</v>
      </c>
      <c r="J61">
        <v>4.5833851678061401E-2</v>
      </c>
      <c r="L61">
        <f t="shared" si="0"/>
        <v>2.5119107822410138E-2</v>
      </c>
      <c r="O61">
        <f t="shared" si="1"/>
        <v>3.5557589217758978E-2</v>
      </c>
      <c r="R61">
        <f t="shared" si="2"/>
        <v>0.14316124735729385</v>
      </c>
      <c r="U61">
        <f t="shared" si="3"/>
        <v>0.35193087526427058</v>
      </c>
      <c r="X61">
        <f t="shared" si="4"/>
        <v>3.0338348520084556E-2</v>
      </c>
      <c r="AA61">
        <f t="shared" si="5"/>
        <v>0.24754606131078222</v>
      </c>
    </row>
    <row r="62" spans="1:27" x14ac:dyDescent="0.25">
      <c r="A62" s="2">
        <v>820</v>
      </c>
      <c r="B62">
        <v>760</v>
      </c>
      <c r="C62">
        <v>586</v>
      </c>
      <c r="D62">
        <v>1548.52</v>
      </c>
      <c r="F62">
        <v>760</v>
      </c>
      <c r="G62">
        <v>2.68181818181818E-2</v>
      </c>
      <c r="I62">
        <v>760</v>
      </c>
      <c r="J62">
        <v>4.57259479533337E-2</v>
      </c>
      <c r="L62">
        <f t="shared" si="0"/>
        <v>2.504974122621563E-2</v>
      </c>
      <c r="O62">
        <f t="shared" si="1"/>
        <v>3.5359897319238887E-2</v>
      </c>
      <c r="R62">
        <f t="shared" si="2"/>
        <v>0.14431300634249472</v>
      </c>
      <c r="U62">
        <f t="shared" si="3"/>
        <v>0.3505161282029598</v>
      </c>
      <c r="X62">
        <f t="shared" si="4"/>
        <v>3.0204819272727258E-2</v>
      </c>
      <c r="AA62">
        <f t="shared" si="5"/>
        <v>0.24741456727272726</v>
      </c>
    </row>
    <row r="63" spans="1:27" x14ac:dyDescent="0.25">
      <c r="A63" s="2">
        <v>822</v>
      </c>
      <c r="B63">
        <v>761</v>
      </c>
      <c r="C63">
        <v>592</v>
      </c>
      <c r="D63">
        <v>1528.48</v>
      </c>
      <c r="F63">
        <v>761</v>
      </c>
      <c r="G63">
        <v>2.6627272727272701E-2</v>
      </c>
      <c r="I63">
        <v>761</v>
      </c>
      <c r="J63">
        <v>4.5618044228605999E-2</v>
      </c>
      <c r="L63">
        <f t="shared" si="0"/>
        <v>2.4980374630021122E-2</v>
      </c>
      <c r="O63">
        <f t="shared" si="1"/>
        <v>3.5011599932346704E-2</v>
      </c>
      <c r="R63">
        <f t="shared" si="2"/>
        <v>0.14546476532769553</v>
      </c>
      <c r="U63">
        <f t="shared" si="3"/>
        <v>0.34608927137420714</v>
      </c>
      <c r="X63">
        <f t="shared" si="4"/>
        <v>2.9995987281183911E-2</v>
      </c>
      <c r="AA63">
        <f t="shared" si="5"/>
        <v>0.24577701835095137</v>
      </c>
    </row>
    <row r="64" spans="1:27" x14ac:dyDescent="0.25">
      <c r="A64" s="2">
        <v>824</v>
      </c>
      <c r="B64">
        <v>762</v>
      </c>
      <c r="C64">
        <v>598</v>
      </c>
      <c r="D64">
        <v>1508.44</v>
      </c>
      <c r="F64">
        <v>762</v>
      </c>
      <c r="G64">
        <v>2.6436363636363602E-2</v>
      </c>
      <c r="I64">
        <v>762</v>
      </c>
      <c r="J64">
        <v>4.5312599436879701E-2</v>
      </c>
      <c r="L64">
        <f t="shared" si="0"/>
        <v>2.4911008033826613E-2</v>
      </c>
      <c r="O64">
        <f t="shared" si="1"/>
        <v>3.4663302545454522E-2</v>
      </c>
      <c r="R64">
        <f t="shared" si="2"/>
        <v>0.1466165243128964</v>
      </c>
      <c r="U64">
        <f t="shared" si="3"/>
        <v>0.34166241454545454</v>
      </c>
      <c r="X64">
        <f t="shared" si="4"/>
        <v>2.9787155289640564E-2</v>
      </c>
      <c r="AA64">
        <f t="shared" si="5"/>
        <v>0.24413946942917544</v>
      </c>
    </row>
    <row r="65" spans="1:27" x14ac:dyDescent="0.25">
      <c r="A65" s="2">
        <v>826</v>
      </c>
      <c r="B65">
        <v>763</v>
      </c>
      <c r="C65">
        <v>604</v>
      </c>
      <c r="D65">
        <v>1484</v>
      </c>
      <c r="F65">
        <v>763</v>
      </c>
      <c r="G65">
        <v>2.6245454545454499E-2</v>
      </c>
      <c r="I65">
        <v>763</v>
      </c>
      <c r="J65">
        <v>4.4987821049748897E-2</v>
      </c>
      <c r="L65">
        <f t="shared" si="0"/>
        <v>2.4841641437632102E-2</v>
      </c>
      <c r="O65">
        <f t="shared" si="1"/>
        <v>3.4267873995771636E-2</v>
      </c>
      <c r="R65">
        <f t="shared" si="2"/>
        <v>0.14776828329809721</v>
      </c>
      <c r="U65">
        <f t="shared" si="3"/>
        <v>0.33629293446088793</v>
      </c>
      <c r="X65">
        <f t="shared" si="4"/>
        <v>2.9554757716701869E-2</v>
      </c>
      <c r="AA65">
        <f t="shared" si="5"/>
        <v>0.24203060887949254</v>
      </c>
    </row>
    <row r="66" spans="1:27" x14ac:dyDescent="0.25">
      <c r="A66" s="2">
        <v>828</v>
      </c>
      <c r="B66">
        <v>764</v>
      </c>
      <c r="C66">
        <v>610</v>
      </c>
      <c r="D66">
        <v>1459.56</v>
      </c>
      <c r="F66">
        <v>764</v>
      </c>
      <c r="G66">
        <v>2.60545454545454E-2</v>
      </c>
      <c r="I66">
        <v>764</v>
      </c>
      <c r="J66">
        <v>4.4663042662618203E-2</v>
      </c>
      <c r="L66">
        <f t="shared" si="0"/>
        <v>2.477227484143759E-2</v>
      </c>
      <c r="O66">
        <f t="shared" si="1"/>
        <v>3.387244544608875E-2</v>
      </c>
      <c r="R66">
        <f t="shared" si="2"/>
        <v>0.14892004228329803</v>
      </c>
      <c r="U66">
        <f t="shared" si="3"/>
        <v>0.33092345437632126</v>
      </c>
      <c r="X66">
        <f t="shared" si="4"/>
        <v>2.9322360143763174E-2</v>
      </c>
      <c r="AA66">
        <f t="shared" si="5"/>
        <v>0.23992174832980967</v>
      </c>
    </row>
    <row r="67" spans="1:27" x14ac:dyDescent="0.25">
      <c r="A67" s="2">
        <v>830</v>
      </c>
      <c r="B67">
        <v>765</v>
      </c>
      <c r="C67">
        <v>616.4</v>
      </c>
      <c r="D67">
        <v>1435.04</v>
      </c>
      <c r="F67">
        <v>765</v>
      </c>
      <c r="G67">
        <v>2.5863636363636301E-2</v>
      </c>
      <c r="I67">
        <v>765</v>
      </c>
      <c r="J67">
        <v>4.4338264275487399E-2</v>
      </c>
      <c r="L67">
        <f t="shared" ref="L67:L130" si="6">(2.303*0.002*150*$C67/64500)+(0.7*$G67)</f>
        <v>2.4707192896405872E-2</v>
      </c>
      <c r="O67">
        <f t="shared" ref="O67:O130" si="7">(2.303*0.002*150*$D67/64500) + (0.7*$G67)</f>
        <v>3.3476159966173313E-2</v>
      </c>
      <c r="R67">
        <f t="shared" ref="R67:R130" si="8">(2.303*0.04*150*$C67/64500) + (0.7*$G67)</f>
        <v>0.15015749429175471</v>
      </c>
      <c r="U67">
        <f t="shared" ref="U67:U130" si="9">(2.303*0.04*150*$D67/64500) + (0.7*$G67)</f>
        <v>0.32553683568710351</v>
      </c>
      <c r="X67">
        <f t="shared" ref="X67:X130" si="10">2.303*0.002*150*(($C67*0.5+$D67*0.5)/64500)+(0.7*$G67)</f>
        <v>2.9091676431289595E-2</v>
      </c>
      <c r="AA67">
        <f t="shared" ref="AA67:AA130" si="11">2.303*0.04*150*(($C67*0.5+$D67*0.5)/64500)+(0.7*$G67)</f>
        <v>0.23784716498942912</v>
      </c>
    </row>
    <row r="68" spans="1:27" x14ac:dyDescent="0.25">
      <c r="A68" s="2">
        <v>832</v>
      </c>
      <c r="B68">
        <v>766</v>
      </c>
      <c r="C68">
        <v>622.79999999999995</v>
      </c>
      <c r="D68">
        <v>1410.52</v>
      </c>
      <c r="F68">
        <v>766</v>
      </c>
      <c r="G68">
        <v>2.5672727272727201E-2</v>
      </c>
      <c r="I68">
        <v>766</v>
      </c>
      <c r="J68">
        <v>4.4013485888356699E-2</v>
      </c>
      <c r="L68">
        <f t="shared" si="6"/>
        <v>2.4642110951374155E-2</v>
      </c>
      <c r="O68">
        <f t="shared" si="7"/>
        <v>3.3079874486257876E-2</v>
      </c>
      <c r="R68">
        <f t="shared" si="8"/>
        <v>0.15139494630021136</v>
      </c>
      <c r="U68">
        <f t="shared" si="9"/>
        <v>0.32015021699788582</v>
      </c>
      <c r="X68">
        <f t="shared" si="10"/>
        <v>2.8860992718816016E-2</v>
      </c>
      <c r="AA68">
        <f t="shared" si="11"/>
        <v>0.23577258164904855</v>
      </c>
    </row>
    <row r="69" spans="1:27" x14ac:dyDescent="0.25">
      <c r="A69" s="2">
        <v>834</v>
      </c>
      <c r="B69">
        <v>767</v>
      </c>
      <c r="C69">
        <v>629.599999999999</v>
      </c>
      <c r="D69">
        <v>1385.92</v>
      </c>
      <c r="F69">
        <v>767</v>
      </c>
      <c r="G69">
        <v>2.5481818181818099E-2</v>
      </c>
      <c r="I69">
        <v>767</v>
      </c>
      <c r="J69">
        <v>4.3688707501225901E-2</v>
      </c>
      <c r="L69">
        <f t="shared" si="6"/>
        <v>2.4581313657505214E-2</v>
      </c>
      <c r="O69">
        <f t="shared" si="7"/>
        <v>3.2682732076109874E-2</v>
      </c>
      <c r="R69">
        <f t="shared" si="8"/>
        <v>0.1527180913319236</v>
      </c>
      <c r="U69">
        <f t="shared" si="9"/>
        <v>0.31474645970401682</v>
      </c>
      <c r="X69">
        <f t="shared" si="10"/>
        <v>2.8632022866807546E-2</v>
      </c>
      <c r="AA69">
        <f t="shared" si="11"/>
        <v>0.23373227551797024</v>
      </c>
    </row>
    <row r="70" spans="1:27" x14ac:dyDescent="0.25">
      <c r="A70" s="2">
        <v>836</v>
      </c>
      <c r="B70">
        <v>768</v>
      </c>
      <c r="C70">
        <v>636.4</v>
      </c>
      <c r="D70">
        <v>1361.32</v>
      </c>
      <c r="F70">
        <v>768</v>
      </c>
      <c r="G70">
        <v>2.5290909090908999E-2</v>
      </c>
      <c r="I70">
        <v>768</v>
      </c>
      <c r="J70">
        <v>4.3363929114095097E-2</v>
      </c>
      <c r="L70">
        <f t="shared" si="6"/>
        <v>2.4520516363636301E-2</v>
      </c>
      <c r="O70">
        <f t="shared" si="7"/>
        <v>3.2285589665961879E-2</v>
      </c>
      <c r="R70">
        <f t="shared" si="8"/>
        <v>0.15404123636363631</v>
      </c>
      <c r="U70">
        <f t="shared" si="9"/>
        <v>0.30934270241014794</v>
      </c>
      <c r="X70">
        <f t="shared" si="10"/>
        <v>2.840305301479909E-2</v>
      </c>
      <c r="AA70">
        <f t="shared" si="11"/>
        <v>0.2316919693868921</v>
      </c>
    </row>
    <row r="71" spans="1:27" x14ac:dyDescent="0.25">
      <c r="A71" s="2">
        <v>838</v>
      </c>
      <c r="B71">
        <v>769</v>
      </c>
      <c r="C71">
        <v>643.20000000000005</v>
      </c>
      <c r="D71">
        <v>1336.6</v>
      </c>
      <c r="F71">
        <v>769</v>
      </c>
      <c r="G71">
        <v>2.5100000000000001E-2</v>
      </c>
      <c r="I71">
        <v>769</v>
      </c>
      <c r="J71">
        <v>4.3039150726964397E-2</v>
      </c>
      <c r="L71">
        <f t="shared" si="6"/>
        <v>2.445971906976744E-2</v>
      </c>
      <c r="O71">
        <f t="shared" si="7"/>
        <v>3.1887161860465113E-2</v>
      </c>
      <c r="R71">
        <f t="shared" si="8"/>
        <v>0.15536438139534883</v>
      </c>
      <c r="U71">
        <f t="shared" si="9"/>
        <v>0.30391323720930224</v>
      </c>
      <c r="X71">
        <f t="shared" si="10"/>
        <v>2.8173440465116276E-2</v>
      </c>
      <c r="AA71">
        <f t="shared" si="11"/>
        <v>0.22963880930232558</v>
      </c>
    </row>
    <row r="72" spans="1:27" x14ac:dyDescent="0.25">
      <c r="A72" s="2">
        <v>840</v>
      </c>
      <c r="B72">
        <v>770</v>
      </c>
      <c r="C72">
        <v>650</v>
      </c>
      <c r="D72">
        <v>1311.88</v>
      </c>
      <c r="F72">
        <v>770</v>
      </c>
      <c r="G72">
        <v>2.4924999999999999E-2</v>
      </c>
      <c r="I72">
        <v>770</v>
      </c>
      <c r="J72">
        <v>4.2714372339833599E-2</v>
      </c>
      <c r="L72">
        <f t="shared" si="6"/>
        <v>2.4410058139534882E-2</v>
      </c>
      <c r="O72">
        <f t="shared" si="7"/>
        <v>3.149987041860465E-2</v>
      </c>
      <c r="R72">
        <f t="shared" si="8"/>
        <v>0.15669866279069766</v>
      </c>
      <c r="U72">
        <f t="shared" si="9"/>
        <v>0.29849490837209303</v>
      </c>
      <c r="X72">
        <f t="shared" si="10"/>
        <v>2.7954964279069766E-2</v>
      </c>
      <c r="AA72">
        <f t="shared" si="11"/>
        <v>0.22759678558139537</v>
      </c>
    </row>
    <row r="73" spans="1:27" x14ac:dyDescent="0.25">
      <c r="A73" s="2">
        <v>842</v>
      </c>
      <c r="B73">
        <v>771</v>
      </c>
      <c r="C73">
        <v>656.8</v>
      </c>
      <c r="D73">
        <v>1287.1600000000001</v>
      </c>
      <c r="F73">
        <v>771</v>
      </c>
      <c r="G73">
        <v>2.4750000000000001E-2</v>
      </c>
      <c r="I73">
        <v>771</v>
      </c>
      <c r="J73">
        <v>4.2389593952702899E-2</v>
      </c>
      <c r="L73">
        <f t="shared" si="6"/>
        <v>2.4360397209302324E-2</v>
      </c>
      <c r="O73">
        <f t="shared" si="7"/>
        <v>3.1112578976744187E-2</v>
      </c>
      <c r="R73">
        <f t="shared" si="8"/>
        <v>0.15803294418604652</v>
      </c>
      <c r="U73">
        <f t="shared" si="9"/>
        <v>0.29307657953488375</v>
      </c>
      <c r="X73">
        <f t="shared" si="10"/>
        <v>2.7736488093023252E-2</v>
      </c>
      <c r="AA73">
        <f t="shared" si="11"/>
        <v>0.22555476186046511</v>
      </c>
    </row>
    <row r="74" spans="1:27" x14ac:dyDescent="0.25">
      <c r="A74" s="2">
        <v>844</v>
      </c>
      <c r="B74">
        <v>772</v>
      </c>
      <c r="C74">
        <v>663.6</v>
      </c>
      <c r="D74">
        <v>1262.44</v>
      </c>
      <c r="F74">
        <v>772</v>
      </c>
      <c r="G74">
        <v>2.4575E-2</v>
      </c>
      <c r="I74">
        <v>772</v>
      </c>
      <c r="J74">
        <v>4.2064815565572101E-2</v>
      </c>
      <c r="L74">
        <f t="shared" si="6"/>
        <v>2.4310736279069767E-2</v>
      </c>
      <c r="O74">
        <f t="shared" si="7"/>
        <v>3.0725287534883718E-2</v>
      </c>
      <c r="R74">
        <f t="shared" si="8"/>
        <v>0.15936722558139535</v>
      </c>
      <c r="U74">
        <f t="shared" si="9"/>
        <v>0.28765825069767442</v>
      </c>
      <c r="X74">
        <f t="shared" si="10"/>
        <v>2.7518011906976742E-2</v>
      </c>
      <c r="AA74">
        <f t="shared" si="11"/>
        <v>0.22351273813953487</v>
      </c>
    </row>
    <row r="75" spans="1:27" x14ac:dyDescent="0.25">
      <c r="A75" s="2">
        <v>846</v>
      </c>
      <c r="B75">
        <v>773</v>
      </c>
      <c r="C75">
        <v>670.4</v>
      </c>
      <c r="D75">
        <v>1237.72</v>
      </c>
      <c r="F75">
        <v>773</v>
      </c>
      <c r="G75">
        <v>2.4400000000000002E-2</v>
      </c>
      <c r="I75">
        <v>773</v>
      </c>
      <c r="J75">
        <v>4.1740037178441297E-2</v>
      </c>
      <c r="L75">
        <f t="shared" si="6"/>
        <v>2.4261075348837209E-2</v>
      </c>
      <c r="O75">
        <f t="shared" si="7"/>
        <v>3.0337996093023255E-2</v>
      </c>
      <c r="R75">
        <f t="shared" si="8"/>
        <v>0.16070150697674421</v>
      </c>
      <c r="U75">
        <f t="shared" si="9"/>
        <v>0.28223992186046509</v>
      </c>
      <c r="X75">
        <f t="shared" si="10"/>
        <v>2.7299535720930232E-2</v>
      </c>
      <c r="AA75">
        <f t="shared" si="11"/>
        <v>0.22147071441860464</v>
      </c>
    </row>
    <row r="76" spans="1:27" x14ac:dyDescent="0.25">
      <c r="A76" s="2">
        <v>848</v>
      </c>
      <c r="B76">
        <v>774</v>
      </c>
      <c r="C76">
        <v>677.2</v>
      </c>
      <c r="D76">
        <v>1213</v>
      </c>
      <c r="F76">
        <v>774</v>
      </c>
      <c r="G76">
        <v>2.4225E-2</v>
      </c>
      <c r="I76">
        <v>774</v>
      </c>
      <c r="J76">
        <v>4.1415258791310597E-2</v>
      </c>
      <c r="L76">
        <f t="shared" si="6"/>
        <v>2.4211414418604651E-2</v>
      </c>
      <c r="O76">
        <f t="shared" si="7"/>
        <v>2.9950704651162792E-2</v>
      </c>
      <c r="R76">
        <f t="shared" si="8"/>
        <v>0.16203578837209304</v>
      </c>
      <c r="U76">
        <f t="shared" si="9"/>
        <v>0.27682159302325582</v>
      </c>
      <c r="X76">
        <f t="shared" si="10"/>
        <v>2.7081059534883722E-2</v>
      </c>
      <c r="AA76">
        <f t="shared" si="11"/>
        <v>0.21942869069767446</v>
      </c>
    </row>
    <row r="77" spans="1:27" x14ac:dyDescent="0.25">
      <c r="A77" s="2">
        <v>850</v>
      </c>
      <c r="B77">
        <v>775</v>
      </c>
      <c r="C77">
        <v>683.2</v>
      </c>
      <c r="D77">
        <v>1188.28</v>
      </c>
      <c r="F77">
        <v>775</v>
      </c>
      <c r="G77">
        <v>2.4049999999999998E-2</v>
      </c>
      <c r="I77">
        <v>775</v>
      </c>
      <c r="J77">
        <v>4.1172970169816303E-2</v>
      </c>
      <c r="L77">
        <f t="shared" si="6"/>
        <v>2.4153184186046513E-2</v>
      </c>
      <c r="O77">
        <f t="shared" si="7"/>
        <v>2.9563413209302322E-2</v>
      </c>
      <c r="R77">
        <f t="shared" si="8"/>
        <v>0.16319868372093022</v>
      </c>
      <c r="U77">
        <f t="shared" si="9"/>
        <v>0.27140326418604643</v>
      </c>
      <c r="X77">
        <f t="shared" si="10"/>
        <v>2.6858298697674417E-2</v>
      </c>
      <c r="AA77">
        <f t="shared" si="11"/>
        <v>0.21730097395348835</v>
      </c>
    </row>
    <row r="78" spans="1:27" x14ac:dyDescent="0.25">
      <c r="A78" s="2">
        <v>852</v>
      </c>
      <c r="B78">
        <v>776</v>
      </c>
      <c r="C78">
        <v>689.2</v>
      </c>
      <c r="D78">
        <v>1163.56</v>
      </c>
      <c r="F78">
        <v>776</v>
      </c>
      <c r="G78">
        <v>2.3875E-2</v>
      </c>
      <c r="I78">
        <v>776</v>
      </c>
      <c r="J78">
        <v>4.1062129396537798E-2</v>
      </c>
      <c r="L78">
        <f t="shared" si="6"/>
        <v>2.409495395348837E-2</v>
      </c>
      <c r="O78">
        <f t="shared" si="7"/>
        <v>2.9176121767441856E-2</v>
      </c>
      <c r="R78">
        <f t="shared" si="8"/>
        <v>0.16436157906976745</v>
      </c>
      <c r="U78">
        <f t="shared" si="9"/>
        <v>0.26598493534883716</v>
      </c>
      <c r="X78">
        <f t="shared" si="10"/>
        <v>2.6635537860465113E-2</v>
      </c>
      <c r="AA78">
        <f t="shared" si="11"/>
        <v>0.2151732572093023</v>
      </c>
    </row>
    <row r="79" spans="1:27" x14ac:dyDescent="0.25">
      <c r="A79" s="2">
        <v>854</v>
      </c>
      <c r="B79">
        <v>777</v>
      </c>
      <c r="C79">
        <v>694.4</v>
      </c>
      <c r="D79">
        <v>1139.1799999999901</v>
      </c>
      <c r="F79">
        <v>777</v>
      </c>
      <c r="G79">
        <v>2.3699999999999999E-2</v>
      </c>
      <c r="I79">
        <v>777</v>
      </c>
      <c r="J79">
        <v>4.0951288623259301E-2</v>
      </c>
      <c r="L79">
        <f t="shared" si="6"/>
        <v>2.4028154418604647E-2</v>
      </c>
      <c r="O79">
        <f t="shared" si="7"/>
        <v>2.8792472279069656E-2</v>
      </c>
      <c r="R79">
        <f t="shared" si="8"/>
        <v>0.165353088372093</v>
      </c>
      <c r="U79">
        <f t="shared" si="9"/>
        <v>0.26063944558139318</v>
      </c>
      <c r="X79">
        <f t="shared" si="10"/>
        <v>2.6410313348837151E-2</v>
      </c>
      <c r="AA79">
        <f t="shared" si="11"/>
        <v>0.21299626697674309</v>
      </c>
    </row>
    <row r="80" spans="1:27" x14ac:dyDescent="0.25">
      <c r="A80" s="2">
        <v>856</v>
      </c>
      <c r="B80">
        <v>778</v>
      </c>
      <c r="C80">
        <v>699.6</v>
      </c>
      <c r="D80">
        <v>1114.8</v>
      </c>
      <c r="F80">
        <v>778</v>
      </c>
      <c r="G80">
        <v>2.3525000000000001E-2</v>
      </c>
      <c r="I80">
        <v>778</v>
      </c>
      <c r="J80">
        <v>4.0840447849980803E-2</v>
      </c>
      <c r="L80">
        <f t="shared" si="6"/>
        <v>2.396135488372093E-2</v>
      </c>
      <c r="O80">
        <f t="shared" si="7"/>
        <v>2.8408822790697674E-2</v>
      </c>
      <c r="R80">
        <f t="shared" si="8"/>
        <v>0.16634459767441859</v>
      </c>
      <c r="U80">
        <f t="shared" si="9"/>
        <v>0.25529395581395348</v>
      </c>
      <c r="X80">
        <f t="shared" si="10"/>
        <v>2.6185088837209304E-2</v>
      </c>
      <c r="AA80">
        <f t="shared" si="11"/>
        <v>0.21081927674418605</v>
      </c>
    </row>
    <row r="81" spans="1:27" x14ac:dyDescent="0.25">
      <c r="A81" s="2">
        <v>858</v>
      </c>
      <c r="B81">
        <v>779</v>
      </c>
      <c r="C81">
        <v>704.8</v>
      </c>
      <c r="D81">
        <v>1095.1199999999999</v>
      </c>
      <c r="F81">
        <v>779</v>
      </c>
      <c r="G81">
        <v>2.3349999999999999E-2</v>
      </c>
      <c r="I81">
        <v>779</v>
      </c>
      <c r="J81">
        <v>4.0729607076702298E-2</v>
      </c>
      <c r="L81">
        <f t="shared" si="6"/>
        <v>2.3894555348837207E-2</v>
      </c>
      <c r="O81">
        <f t="shared" si="7"/>
        <v>2.8075517953488369E-2</v>
      </c>
      <c r="R81">
        <f t="shared" si="8"/>
        <v>0.16733610697674417</v>
      </c>
      <c r="U81">
        <f t="shared" si="9"/>
        <v>0.2509553590697674</v>
      </c>
      <c r="X81">
        <f t="shared" si="10"/>
        <v>2.5985036651162786E-2</v>
      </c>
      <c r="AA81">
        <f t="shared" si="11"/>
        <v>0.20914573302325579</v>
      </c>
    </row>
    <row r="82" spans="1:27" x14ac:dyDescent="0.25">
      <c r="A82" s="2">
        <v>860</v>
      </c>
      <c r="B82">
        <v>780</v>
      </c>
      <c r="C82">
        <v>710</v>
      </c>
      <c r="D82">
        <v>1075.44</v>
      </c>
      <c r="F82">
        <v>780</v>
      </c>
      <c r="G82">
        <v>2.3175000000000001E-2</v>
      </c>
      <c r="I82">
        <v>780</v>
      </c>
      <c r="J82">
        <v>4.0618766303423801E-2</v>
      </c>
      <c r="L82">
        <f t="shared" si="6"/>
        <v>2.3827755813953487E-2</v>
      </c>
      <c r="O82">
        <f t="shared" si="7"/>
        <v>2.7742213116279071E-2</v>
      </c>
      <c r="R82">
        <f t="shared" si="8"/>
        <v>0.16832761627906975</v>
      </c>
      <c r="U82">
        <f t="shared" si="9"/>
        <v>0.24661676232558141</v>
      </c>
      <c r="X82">
        <f t="shared" si="10"/>
        <v>2.5784984465116279E-2</v>
      </c>
      <c r="AA82">
        <f t="shared" si="11"/>
        <v>0.20747218930232558</v>
      </c>
    </row>
    <row r="83" spans="1:27" x14ac:dyDescent="0.25">
      <c r="A83" s="2">
        <v>862</v>
      </c>
      <c r="B83">
        <v>781</v>
      </c>
      <c r="C83">
        <v>715.2</v>
      </c>
      <c r="D83">
        <v>1055.76</v>
      </c>
      <c r="F83">
        <v>781</v>
      </c>
      <c r="G83">
        <v>2.3E-2</v>
      </c>
      <c r="I83">
        <v>781</v>
      </c>
      <c r="J83">
        <v>4.0507925530145303E-2</v>
      </c>
      <c r="L83">
        <f t="shared" si="6"/>
        <v>2.3760956279069767E-2</v>
      </c>
      <c r="O83">
        <f t="shared" si="7"/>
        <v>2.7408908279069766E-2</v>
      </c>
      <c r="R83">
        <f t="shared" si="8"/>
        <v>0.16931912558139536</v>
      </c>
      <c r="U83">
        <f t="shared" si="9"/>
        <v>0.24227816558139534</v>
      </c>
      <c r="X83">
        <f t="shared" si="10"/>
        <v>2.5584932279069765E-2</v>
      </c>
      <c r="AA83">
        <f t="shared" si="11"/>
        <v>0.20579864558139535</v>
      </c>
    </row>
    <row r="84" spans="1:27" x14ac:dyDescent="0.25">
      <c r="A84" s="2">
        <v>864</v>
      </c>
      <c r="B84">
        <v>782</v>
      </c>
      <c r="C84">
        <v>720.4</v>
      </c>
      <c r="D84">
        <v>1036.08</v>
      </c>
      <c r="F84">
        <v>782</v>
      </c>
      <c r="G84">
        <v>2.2846153846153801E-2</v>
      </c>
      <c r="I84">
        <v>782</v>
      </c>
      <c r="J84">
        <v>4.0397084756866798E-2</v>
      </c>
      <c r="L84">
        <f t="shared" si="6"/>
        <v>2.3708964436493705E-2</v>
      </c>
      <c r="O84">
        <f t="shared" si="7"/>
        <v>2.7090411134168123E-2</v>
      </c>
      <c r="R84">
        <f t="shared" si="8"/>
        <v>0.17032544257602858</v>
      </c>
      <c r="U84">
        <f t="shared" si="9"/>
        <v>0.23795437652951693</v>
      </c>
      <c r="X84">
        <f t="shared" si="10"/>
        <v>2.5399687785330916E-2</v>
      </c>
      <c r="AA84">
        <f t="shared" si="11"/>
        <v>0.20413990955277278</v>
      </c>
    </row>
    <row r="85" spans="1:27" x14ac:dyDescent="0.25">
      <c r="A85" s="2">
        <v>866</v>
      </c>
      <c r="B85">
        <v>783</v>
      </c>
      <c r="C85">
        <v>725.599999999999</v>
      </c>
      <c r="D85">
        <v>1016.4</v>
      </c>
      <c r="F85">
        <v>783</v>
      </c>
      <c r="G85">
        <v>2.2692307692307599E-2</v>
      </c>
      <c r="I85">
        <v>783</v>
      </c>
      <c r="J85">
        <v>4.02862439835883E-2</v>
      </c>
      <c r="L85">
        <f t="shared" si="6"/>
        <v>2.3656972593917632E-2</v>
      </c>
      <c r="O85">
        <f t="shared" si="7"/>
        <v>2.6771913989266476E-2</v>
      </c>
      <c r="R85">
        <f t="shared" si="8"/>
        <v>0.1713317595706616</v>
      </c>
      <c r="U85">
        <f t="shared" si="9"/>
        <v>0.2336305874776386</v>
      </c>
      <c r="X85">
        <f t="shared" si="10"/>
        <v>2.5214443291592056E-2</v>
      </c>
      <c r="AA85">
        <f t="shared" si="11"/>
        <v>0.20248117352415007</v>
      </c>
    </row>
    <row r="86" spans="1:27" x14ac:dyDescent="0.25">
      <c r="A86" s="2">
        <v>868</v>
      </c>
      <c r="B86">
        <v>784</v>
      </c>
      <c r="C86">
        <v>730.8</v>
      </c>
      <c r="D86">
        <v>996.72</v>
      </c>
      <c r="F86">
        <v>784</v>
      </c>
      <c r="G86">
        <v>2.25384615384615E-2</v>
      </c>
      <c r="I86">
        <v>784</v>
      </c>
      <c r="J86">
        <v>4.0175403210309803E-2</v>
      </c>
      <c r="L86">
        <f t="shared" si="6"/>
        <v>2.3604980751341653E-2</v>
      </c>
      <c r="O86">
        <f t="shared" si="7"/>
        <v>2.6453416844364908E-2</v>
      </c>
      <c r="R86">
        <f t="shared" si="8"/>
        <v>0.17233807656529512</v>
      </c>
      <c r="U86">
        <f t="shared" si="9"/>
        <v>0.22930679842576027</v>
      </c>
      <c r="X86">
        <f t="shared" si="10"/>
        <v>2.5029198797853279E-2</v>
      </c>
      <c r="AA86">
        <f t="shared" si="11"/>
        <v>0.20082243749552769</v>
      </c>
    </row>
    <row r="87" spans="1:27" x14ac:dyDescent="0.25">
      <c r="A87" s="2">
        <v>870</v>
      </c>
      <c r="B87">
        <v>785</v>
      </c>
      <c r="C87">
        <v>735.4</v>
      </c>
      <c r="D87">
        <v>977.04</v>
      </c>
      <c r="F87">
        <v>785</v>
      </c>
      <c r="G87">
        <v>2.2384615384615301E-2</v>
      </c>
      <c r="I87">
        <v>785</v>
      </c>
      <c r="J87">
        <v>4.0064562437031298E-2</v>
      </c>
      <c r="L87">
        <f t="shared" si="6"/>
        <v>2.3546561932021405E-2</v>
      </c>
      <c r="O87">
        <f t="shared" si="7"/>
        <v>2.6134919699463268E-2</v>
      </c>
      <c r="R87">
        <f t="shared" si="8"/>
        <v>0.17321585402504466</v>
      </c>
      <c r="U87">
        <f t="shared" si="9"/>
        <v>0.22498300937388185</v>
      </c>
      <c r="X87">
        <f t="shared" si="10"/>
        <v>2.4840740815742338E-2</v>
      </c>
      <c r="AA87">
        <f t="shared" si="11"/>
        <v>0.19909943169946329</v>
      </c>
    </row>
    <row r="88" spans="1:27" x14ac:dyDescent="0.25">
      <c r="A88" s="2">
        <v>872</v>
      </c>
      <c r="B88">
        <v>786</v>
      </c>
      <c r="C88">
        <v>740</v>
      </c>
      <c r="D88">
        <v>957.36</v>
      </c>
      <c r="F88">
        <v>786</v>
      </c>
      <c r="G88">
        <v>2.22307692307692E-2</v>
      </c>
      <c r="I88">
        <v>786</v>
      </c>
      <c r="J88">
        <v>3.9953721663752897E-2</v>
      </c>
      <c r="L88">
        <f t="shared" si="6"/>
        <v>2.348814311270123E-2</v>
      </c>
      <c r="O88">
        <f t="shared" si="7"/>
        <v>2.5816422554561694E-2</v>
      </c>
      <c r="R88">
        <f t="shared" si="8"/>
        <v>0.17409363148479423</v>
      </c>
      <c r="U88">
        <f t="shared" si="9"/>
        <v>0.22065922032200355</v>
      </c>
      <c r="X88">
        <f t="shared" si="10"/>
        <v>2.465228283363146E-2</v>
      </c>
      <c r="AA88">
        <f t="shared" si="11"/>
        <v>0.19737642590339891</v>
      </c>
    </row>
    <row r="89" spans="1:27" x14ac:dyDescent="0.25">
      <c r="A89" s="2">
        <v>874</v>
      </c>
      <c r="B89">
        <v>787</v>
      </c>
      <c r="C89">
        <v>744</v>
      </c>
      <c r="D89">
        <v>939.57999999999902</v>
      </c>
      <c r="F89">
        <v>787</v>
      </c>
      <c r="G89">
        <v>2.2076923076923001E-2</v>
      </c>
      <c r="I89">
        <v>787</v>
      </c>
      <c r="J89">
        <v>3.98428808904744E-2</v>
      </c>
      <c r="L89">
        <f t="shared" si="6"/>
        <v>2.3423297316636796E-2</v>
      </c>
      <c r="O89">
        <f t="shared" si="7"/>
        <v>2.5518277502683297E-2</v>
      </c>
      <c r="R89">
        <f t="shared" si="8"/>
        <v>0.17484286940966007</v>
      </c>
      <c r="U89">
        <f t="shared" si="9"/>
        <v>0.21674247313059006</v>
      </c>
      <c r="X89">
        <f t="shared" si="10"/>
        <v>2.4470787409660046E-2</v>
      </c>
      <c r="AA89">
        <f t="shared" si="11"/>
        <v>0.19579267127012506</v>
      </c>
    </row>
    <row r="90" spans="1:27" x14ac:dyDescent="0.25">
      <c r="A90" s="2">
        <v>876</v>
      </c>
      <c r="B90">
        <v>788</v>
      </c>
      <c r="C90">
        <v>748</v>
      </c>
      <c r="D90">
        <v>921.8</v>
      </c>
      <c r="F90">
        <v>788</v>
      </c>
      <c r="G90">
        <v>2.1923076923076899E-2</v>
      </c>
      <c r="I90">
        <v>788</v>
      </c>
      <c r="J90">
        <v>3.9732040117195902E-2</v>
      </c>
      <c r="L90">
        <f t="shared" si="6"/>
        <v>2.3358451520572435E-2</v>
      </c>
      <c r="O90">
        <f t="shared" si="7"/>
        <v>2.522013245080499E-2</v>
      </c>
      <c r="R90">
        <f t="shared" si="8"/>
        <v>0.1755921073345259</v>
      </c>
      <c r="U90">
        <f t="shared" si="9"/>
        <v>0.21282572593917709</v>
      </c>
      <c r="X90">
        <f t="shared" si="10"/>
        <v>2.4289291985688712E-2</v>
      </c>
      <c r="AA90">
        <f t="shared" si="11"/>
        <v>0.19420891663685147</v>
      </c>
    </row>
    <row r="91" spans="1:27" x14ac:dyDescent="0.25">
      <c r="A91" s="2">
        <v>878</v>
      </c>
      <c r="B91">
        <v>789</v>
      </c>
      <c r="C91">
        <v>752</v>
      </c>
      <c r="D91">
        <v>906.3</v>
      </c>
      <c r="F91">
        <v>789</v>
      </c>
      <c r="G91">
        <v>2.17692307692307E-2</v>
      </c>
      <c r="I91">
        <v>789</v>
      </c>
      <c r="J91">
        <v>3.9621199343917397E-2</v>
      </c>
      <c r="L91">
        <f t="shared" si="6"/>
        <v>2.3293605724508001E-2</v>
      </c>
      <c r="O91">
        <f t="shared" si="7"/>
        <v>2.494640991055451E-2</v>
      </c>
      <c r="R91">
        <f t="shared" si="8"/>
        <v>0.17634134525939171</v>
      </c>
      <c r="U91">
        <f t="shared" si="9"/>
        <v>0.20939742898032193</v>
      </c>
      <c r="X91">
        <f t="shared" si="10"/>
        <v>2.4120007817531257E-2</v>
      </c>
      <c r="AA91">
        <f t="shared" si="11"/>
        <v>0.19286938711985679</v>
      </c>
    </row>
    <row r="92" spans="1:27" x14ac:dyDescent="0.25">
      <c r="A92" s="2">
        <v>880</v>
      </c>
      <c r="B92">
        <v>790</v>
      </c>
      <c r="C92">
        <v>756</v>
      </c>
      <c r="D92">
        <v>890.8</v>
      </c>
      <c r="F92">
        <v>790</v>
      </c>
      <c r="G92">
        <v>2.1615384615384599E-2</v>
      </c>
      <c r="I92">
        <v>790</v>
      </c>
      <c r="J92">
        <v>3.95103585706389E-2</v>
      </c>
      <c r="L92">
        <f t="shared" si="6"/>
        <v>2.3228759928443636E-2</v>
      </c>
      <c r="O92">
        <f t="shared" si="7"/>
        <v>2.4672687370304102E-2</v>
      </c>
      <c r="R92">
        <f t="shared" si="8"/>
        <v>0.17709058318425758</v>
      </c>
      <c r="U92">
        <f t="shared" si="9"/>
        <v>0.20596913202146688</v>
      </c>
      <c r="X92">
        <f t="shared" si="10"/>
        <v>2.3950723649373867E-2</v>
      </c>
      <c r="AA92">
        <f t="shared" si="11"/>
        <v>0.19152985760286223</v>
      </c>
    </row>
    <row r="93" spans="1:27" x14ac:dyDescent="0.25">
      <c r="A93" s="2">
        <v>882</v>
      </c>
      <c r="B93">
        <v>791</v>
      </c>
      <c r="C93">
        <v>760</v>
      </c>
      <c r="D93">
        <v>875.3</v>
      </c>
      <c r="F93">
        <v>791</v>
      </c>
      <c r="G93">
        <v>2.14615384615384E-2</v>
      </c>
      <c r="I93">
        <v>791</v>
      </c>
      <c r="J93">
        <v>3.9399517797360402E-2</v>
      </c>
      <c r="L93">
        <f t="shared" si="6"/>
        <v>2.3163914132379206E-2</v>
      </c>
      <c r="O93">
        <f t="shared" si="7"/>
        <v>2.4398964830053622E-2</v>
      </c>
      <c r="R93">
        <f t="shared" si="8"/>
        <v>0.17783982110912341</v>
      </c>
      <c r="U93">
        <f t="shared" si="9"/>
        <v>0.20254083506261175</v>
      </c>
      <c r="X93">
        <f t="shared" si="10"/>
        <v>2.3781439481216415E-2</v>
      </c>
      <c r="AA93">
        <f t="shared" si="11"/>
        <v>0.19019032808586758</v>
      </c>
    </row>
    <row r="94" spans="1:27" x14ac:dyDescent="0.25">
      <c r="A94" s="2">
        <v>884</v>
      </c>
      <c r="B94">
        <v>792</v>
      </c>
      <c r="C94">
        <v>764</v>
      </c>
      <c r="D94">
        <v>859.8</v>
      </c>
      <c r="F94">
        <v>792</v>
      </c>
      <c r="G94">
        <v>2.1307692307692298E-2</v>
      </c>
      <c r="I94">
        <v>792</v>
      </c>
      <c r="J94">
        <v>3.9288677024081897E-2</v>
      </c>
      <c r="L94">
        <f t="shared" si="6"/>
        <v>2.3099068336314837E-2</v>
      </c>
      <c r="O94">
        <f t="shared" si="7"/>
        <v>2.4125242289803214E-2</v>
      </c>
      <c r="R94">
        <f t="shared" si="8"/>
        <v>0.17858905903398925</v>
      </c>
      <c r="U94">
        <f t="shared" si="9"/>
        <v>0.1991125381037567</v>
      </c>
      <c r="X94">
        <f t="shared" si="10"/>
        <v>2.3612155313059026E-2</v>
      </c>
      <c r="AA94">
        <f t="shared" si="11"/>
        <v>0.18885079856887296</v>
      </c>
    </row>
    <row r="95" spans="1:27" x14ac:dyDescent="0.25">
      <c r="A95" s="2">
        <v>886</v>
      </c>
      <c r="B95">
        <v>793</v>
      </c>
      <c r="C95">
        <v>768</v>
      </c>
      <c r="D95">
        <v>844.3</v>
      </c>
      <c r="F95">
        <v>793</v>
      </c>
      <c r="G95">
        <v>2.11538461538461E-2</v>
      </c>
      <c r="I95">
        <v>793</v>
      </c>
      <c r="J95">
        <v>3.9186750292582097E-2</v>
      </c>
      <c r="L95">
        <f t="shared" si="6"/>
        <v>2.3034222540250407E-2</v>
      </c>
      <c r="O95">
        <f t="shared" si="7"/>
        <v>2.3851519749552734E-2</v>
      </c>
      <c r="R95">
        <f t="shared" si="8"/>
        <v>0.17933829695885506</v>
      </c>
      <c r="U95">
        <f t="shared" si="9"/>
        <v>0.19568424114490157</v>
      </c>
      <c r="X95">
        <f t="shared" si="10"/>
        <v>2.344287114490157E-2</v>
      </c>
      <c r="AA95">
        <f t="shared" si="11"/>
        <v>0.18751126905187832</v>
      </c>
    </row>
    <row r="96" spans="1:27" x14ac:dyDescent="0.25">
      <c r="A96" s="2">
        <v>888</v>
      </c>
      <c r="B96">
        <v>794</v>
      </c>
      <c r="C96">
        <v>772</v>
      </c>
      <c r="D96">
        <v>828.8</v>
      </c>
      <c r="F96">
        <v>794</v>
      </c>
      <c r="G96">
        <v>2.1000000000000001E-2</v>
      </c>
      <c r="I96">
        <v>794</v>
      </c>
      <c r="J96">
        <v>3.9085837492030602E-2</v>
      </c>
      <c r="L96">
        <f t="shared" si="6"/>
        <v>2.2969376744186046E-2</v>
      </c>
      <c r="O96">
        <f t="shared" si="7"/>
        <v>2.3577797209302323E-2</v>
      </c>
      <c r="R96">
        <f t="shared" si="8"/>
        <v>0.1800875348837209</v>
      </c>
      <c r="U96">
        <f t="shared" si="9"/>
        <v>0.1922559441860465</v>
      </c>
      <c r="X96">
        <f t="shared" si="10"/>
        <v>2.3273586976744184E-2</v>
      </c>
      <c r="AA96">
        <f t="shared" si="11"/>
        <v>0.18617173953488372</v>
      </c>
    </row>
    <row r="97" spans="1:27" x14ac:dyDescent="0.25">
      <c r="A97" s="2">
        <v>890</v>
      </c>
      <c r="B97">
        <v>795</v>
      </c>
      <c r="C97">
        <v>779.2</v>
      </c>
      <c r="D97">
        <v>815.88</v>
      </c>
      <c r="F97">
        <v>795</v>
      </c>
      <c r="G97">
        <v>2.0875000000000001E-2</v>
      </c>
      <c r="I97">
        <v>795</v>
      </c>
      <c r="J97">
        <v>3.89849246914791E-2</v>
      </c>
      <c r="L97">
        <f t="shared" si="6"/>
        <v>2.2959000465116279E-2</v>
      </c>
      <c r="O97">
        <f t="shared" si="7"/>
        <v>2.3351902976744186E-2</v>
      </c>
      <c r="R97">
        <f t="shared" si="8"/>
        <v>0.18154250930232557</v>
      </c>
      <c r="U97">
        <f t="shared" si="9"/>
        <v>0.18940055953488372</v>
      </c>
      <c r="X97">
        <f t="shared" si="10"/>
        <v>2.3155451720930233E-2</v>
      </c>
      <c r="AA97">
        <f t="shared" si="11"/>
        <v>0.18547153441860464</v>
      </c>
    </row>
    <row r="98" spans="1:27" x14ac:dyDescent="0.25">
      <c r="A98" s="2">
        <v>892</v>
      </c>
      <c r="B98">
        <v>796</v>
      </c>
      <c r="C98">
        <v>786.4</v>
      </c>
      <c r="D98">
        <v>802.96</v>
      </c>
      <c r="F98">
        <v>796</v>
      </c>
      <c r="G98">
        <v>2.0750000000000001E-2</v>
      </c>
      <c r="I98">
        <v>796</v>
      </c>
      <c r="J98">
        <v>3.8884011890927599E-2</v>
      </c>
      <c r="L98">
        <f t="shared" si="6"/>
        <v>2.2948624186046512E-2</v>
      </c>
      <c r="O98">
        <f t="shared" si="7"/>
        <v>2.3126008744186046E-2</v>
      </c>
      <c r="R98">
        <f t="shared" si="8"/>
        <v>0.18299748372093022</v>
      </c>
      <c r="U98">
        <f t="shared" si="9"/>
        <v>0.18654517488372094</v>
      </c>
      <c r="X98">
        <f t="shared" si="10"/>
        <v>2.3037316465116281E-2</v>
      </c>
      <c r="AA98">
        <f t="shared" si="11"/>
        <v>0.18477132930232559</v>
      </c>
    </row>
    <row r="99" spans="1:27" x14ac:dyDescent="0.25">
      <c r="A99" s="2">
        <v>894</v>
      </c>
      <c r="B99">
        <v>797</v>
      </c>
      <c r="C99">
        <v>796.8</v>
      </c>
      <c r="D99">
        <v>792.66</v>
      </c>
      <c r="F99">
        <v>797</v>
      </c>
      <c r="G99">
        <v>2.0625000000000001E-2</v>
      </c>
      <c r="I99">
        <v>797</v>
      </c>
      <c r="J99">
        <v>3.8783099090376097E-2</v>
      </c>
      <c r="L99">
        <f t="shared" si="6"/>
        <v>2.297252511627907E-2</v>
      </c>
      <c r="O99">
        <f t="shared" si="7"/>
        <v>2.2928178976744186E-2</v>
      </c>
      <c r="R99">
        <f t="shared" si="8"/>
        <v>0.18513800232558139</v>
      </c>
      <c r="U99">
        <f t="shared" si="9"/>
        <v>0.1842510795348837</v>
      </c>
      <c r="X99">
        <f t="shared" si="10"/>
        <v>2.2950352046511628E-2</v>
      </c>
      <c r="AA99">
        <f t="shared" si="11"/>
        <v>0.18469454093023255</v>
      </c>
    </row>
    <row r="100" spans="1:27" x14ac:dyDescent="0.25">
      <c r="A100" s="2">
        <v>896</v>
      </c>
      <c r="B100">
        <v>798</v>
      </c>
      <c r="C100">
        <v>807.2</v>
      </c>
      <c r="D100">
        <v>782.36</v>
      </c>
      <c r="F100">
        <v>798</v>
      </c>
      <c r="G100">
        <v>2.0500000000000001E-2</v>
      </c>
      <c r="I100">
        <v>798</v>
      </c>
      <c r="J100">
        <v>3.8682186289824602E-2</v>
      </c>
      <c r="L100">
        <f t="shared" si="6"/>
        <v>2.2996426046511628E-2</v>
      </c>
      <c r="O100">
        <f t="shared" si="7"/>
        <v>2.2730349209302322E-2</v>
      </c>
      <c r="R100">
        <f t="shared" si="8"/>
        <v>0.18727852093023256</v>
      </c>
      <c r="U100">
        <f t="shared" si="9"/>
        <v>0.18195698418604653</v>
      </c>
      <c r="X100">
        <f t="shared" si="10"/>
        <v>2.2863387627906975E-2</v>
      </c>
      <c r="AA100">
        <f t="shared" si="11"/>
        <v>0.18461775255813953</v>
      </c>
    </row>
    <row r="101" spans="1:27" x14ac:dyDescent="0.25">
      <c r="A101" s="2">
        <v>898</v>
      </c>
      <c r="B101">
        <v>799</v>
      </c>
      <c r="C101">
        <v>811.6</v>
      </c>
      <c r="D101">
        <v>772.04</v>
      </c>
      <c r="F101">
        <v>799</v>
      </c>
      <c r="G101">
        <v>2.0375000000000001E-2</v>
      </c>
      <c r="I101">
        <v>799</v>
      </c>
      <c r="J101">
        <v>3.85812734892731E-2</v>
      </c>
      <c r="L101">
        <f t="shared" si="6"/>
        <v>2.2956057209302324E-2</v>
      </c>
      <c r="O101">
        <f t="shared" si="7"/>
        <v>2.2532305209302324E-2</v>
      </c>
      <c r="R101">
        <f t="shared" si="8"/>
        <v>0.18813364418604653</v>
      </c>
      <c r="U101">
        <f t="shared" si="9"/>
        <v>0.17965860418604651</v>
      </c>
      <c r="X101">
        <f t="shared" si="10"/>
        <v>2.2744181209302324E-2</v>
      </c>
      <c r="AA101">
        <f t="shared" si="11"/>
        <v>0.18389612418604651</v>
      </c>
    </row>
    <row r="102" spans="1:27" x14ac:dyDescent="0.25">
      <c r="A102" s="2">
        <v>900</v>
      </c>
      <c r="B102">
        <v>800</v>
      </c>
      <c r="C102">
        <v>816</v>
      </c>
      <c r="D102">
        <v>761.72</v>
      </c>
      <c r="F102">
        <v>800</v>
      </c>
      <c r="G102">
        <v>2.0250000000000001E-2</v>
      </c>
      <c r="I102">
        <v>800</v>
      </c>
      <c r="J102">
        <v>3.8480360688721599E-2</v>
      </c>
      <c r="L102">
        <f t="shared" si="6"/>
        <v>2.2915688372093023E-2</v>
      </c>
      <c r="O102">
        <f t="shared" si="7"/>
        <v>2.2334261209302327E-2</v>
      </c>
      <c r="R102">
        <f t="shared" si="8"/>
        <v>0.18898876744186044</v>
      </c>
      <c r="U102">
        <f t="shared" si="9"/>
        <v>0.17736022418604649</v>
      </c>
      <c r="X102">
        <f t="shared" si="10"/>
        <v>2.2624974790697673E-2</v>
      </c>
      <c r="AA102">
        <f t="shared" si="11"/>
        <v>0.18317449581395348</v>
      </c>
    </row>
    <row r="103" spans="1:27" x14ac:dyDescent="0.25">
      <c r="B103">
        <v>801</v>
      </c>
      <c r="C103">
        <v>822</v>
      </c>
      <c r="D103">
        <v>752.78</v>
      </c>
      <c r="F103">
        <v>801</v>
      </c>
      <c r="G103">
        <v>2.0125000000000001E-2</v>
      </c>
      <c r="I103">
        <v>801</v>
      </c>
      <c r="J103">
        <v>3.8379447888170097E-2</v>
      </c>
      <c r="L103">
        <f t="shared" si="6"/>
        <v>2.2892458139534881E-2</v>
      </c>
      <c r="O103">
        <f t="shared" si="7"/>
        <v>2.2150999255813951E-2</v>
      </c>
      <c r="R103">
        <f t="shared" si="8"/>
        <v>0.19018666279069765</v>
      </c>
      <c r="U103">
        <f t="shared" si="9"/>
        <v>0.17535748511627908</v>
      </c>
      <c r="X103">
        <f t="shared" si="10"/>
        <v>2.2521728697674416E-2</v>
      </c>
      <c r="AA103">
        <f t="shared" si="11"/>
        <v>0.18277207395348838</v>
      </c>
    </row>
    <row r="104" spans="1:27" x14ac:dyDescent="0.25">
      <c r="B104">
        <v>802</v>
      </c>
      <c r="C104">
        <v>828</v>
      </c>
      <c r="D104">
        <v>743.84</v>
      </c>
      <c r="F104">
        <v>802</v>
      </c>
      <c r="G104">
        <v>0.02</v>
      </c>
      <c r="I104">
        <v>802</v>
      </c>
      <c r="J104">
        <v>3.8278535087618498E-2</v>
      </c>
      <c r="L104">
        <f t="shared" si="6"/>
        <v>2.2869227906976743E-2</v>
      </c>
      <c r="O104">
        <f t="shared" si="7"/>
        <v>2.1967737302325579E-2</v>
      </c>
      <c r="R104">
        <f t="shared" si="8"/>
        <v>0.19138455813953487</v>
      </c>
      <c r="U104">
        <f t="shared" si="9"/>
        <v>0.17335474604651163</v>
      </c>
      <c r="X104">
        <f t="shared" si="10"/>
        <v>2.2418482604651159E-2</v>
      </c>
      <c r="AA104">
        <f t="shared" si="11"/>
        <v>0.18236965209302325</v>
      </c>
    </row>
    <row r="105" spans="1:27" x14ac:dyDescent="0.25">
      <c r="B105">
        <v>803</v>
      </c>
      <c r="C105">
        <v>832</v>
      </c>
      <c r="D105">
        <v>740.46</v>
      </c>
      <c r="F105">
        <v>803</v>
      </c>
      <c r="G105">
        <v>1.9875E-2</v>
      </c>
      <c r="I105">
        <v>803</v>
      </c>
      <c r="J105">
        <v>3.8177622287067003E-2</v>
      </c>
      <c r="L105">
        <f t="shared" si="6"/>
        <v>2.2824574418604651E-2</v>
      </c>
      <c r="O105">
        <f t="shared" si="7"/>
        <v>2.1844031999999999E-2</v>
      </c>
      <c r="R105">
        <f t="shared" si="8"/>
        <v>0.19215398837209299</v>
      </c>
      <c r="U105">
        <f t="shared" si="9"/>
        <v>0.17254313999999998</v>
      </c>
      <c r="X105">
        <f t="shared" si="10"/>
        <v>2.2334303209302325E-2</v>
      </c>
      <c r="AA105">
        <f t="shared" si="11"/>
        <v>0.1823485641860465</v>
      </c>
    </row>
    <row r="106" spans="1:27" x14ac:dyDescent="0.25">
      <c r="B106">
        <v>804</v>
      </c>
      <c r="C106">
        <v>836</v>
      </c>
      <c r="D106">
        <v>737.08</v>
      </c>
      <c r="F106">
        <v>804</v>
      </c>
      <c r="G106">
        <v>1.975E-2</v>
      </c>
      <c r="I106">
        <v>804</v>
      </c>
      <c r="J106">
        <v>3.8076709486515502E-2</v>
      </c>
      <c r="L106">
        <f t="shared" si="6"/>
        <v>2.2779920930232556E-2</v>
      </c>
      <c r="O106">
        <f t="shared" si="7"/>
        <v>2.1720326697674416E-2</v>
      </c>
      <c r="R106">
        <f t="shared" si="8"/>
        <v>0.19292341860465118</v>
      </c>
      <c r="U106">
        <f t="shared" si="9"/>
        <v>0.17173153395348839</v>
      </c>
      <c r="X106">
        <f t="shared" si="10"/>
        <v>2.2250123813953485E-2</v>
      </c>
      <c r="AA106">
        <f t="shared" si="11"/>
        <v>0.18232747627906976</v>
      </c>
    </row>
    <row r="107" spans="1:27" x14ac:dyDescent="0.25">
      <c r="B107">
        <v>805</v>
      </c>
      <c r="C107">
        <v>840</v>
      </c>
      <c r="D107">
        <v>733.68</v>
      </c>
      <c r="F107">
        <v>805</v>
      </c>
      <c r="G107">
        <v>1.9625E-2</v>
      </c>
      <c r="I107">
        <v>805</v>
      </c>
      <c r="J107">
        <v>3.7975796685964E-2</v>
      </c>
      <c r="L107">
        <f t="shared" si="6"/>
        <v>2.2735267441860465E-2</v>
      </c>
      <c r="O107">
        <f t="shared" si="7"/>
        <v>2.1596407162790696E-2</v>
      </c>
      <c r="R107">
        <f t="shared" si="8"/>
        <v>0.19369284883720927</v>
      </c>
      <c r="U107">
        <f t="shared" si="9"/>
        <v>0.17091564325581393</v>
      </c>
      <c r="X107">
        <f t="shared" si="10"/>
        <v>2.2165837302325582E-2</v>
      </c>
      <c r="AA107">
        <f t="shared" si="11"/>
        <v>0.18230424604651163</v>
      </c>
    </row>
    <row r="108" spans="1:27" x14ac:dyDescent="0.25">
      <c r="B108">
        <v>806</v>
      </c>
      <c r="C108">
        <v>844</v>
      </c>
      <c r="D108">
        <v>730.28</v>
      </c>
      <c r="F108">
        <v>806</v>
      </c>
      <c r="G108">
        <v>1.95E-2</v>
      </c>
      <c r="I108">
        <v>806</v>
      </c>
      <c r="J108">
        <v>3.7874883885412498E-2</v>
      </c>
      <c r="L108">
        <f t="shared" si="6"/>
        <v>2.269061395348837E-2</v>
      </c>
      <c r="O108">
        <f t="shared" si="7"/>
        <v>2.1472487627906975E-2</v>
      </c>
      <c r="R108">
        <f t="shared" si="8"/>
        <v>0.19446227906976743</v>
      </c>
      <c r="U108">
        <f t="shared" si="9"/>
        <v>0.17009975255813953</v>
      </c>
      <c r="X108">
        <f t="shared" si="10"/>
        <v>2.2081550790697672E-2</v>
      </c>
      <c r="AA108">
        <f t="shared" si="11"/>
        <v>0.18228101581395348</v>
      </c>
    </row>
    <row r="109" spans="1:27" x14ac:dyDescent="0.25">
      <c r="B109">
        <v>807</v>
      </c>
      <c r="C109">
        <v>850</v>
      </c>
      <c r="D109">
        <v>726.9</v>
      </c>
      <c r="F109">
        <v>807</v>
      </c>
      <c r="G109">
        <v>1.9442857142857099E-2</v>
      </c>
      <c r="I109">
        <v>807</v>
      </c>
      <c r="J109">
        <v>3.7773971084860997E-2</v>
      </c>
      <c r="L109">
        <f t="shared" si="6"/>
        <v>2.2714883720930199E-2</v>
      </c>
      <c r="O109">
        <f t="shared" si="7"/>
        <v>2.1396282325581363E-2</v>
      </c>
      <c r="R109">
        <f t="shared" si="8"/>
        <v>0.19570767441860459</v>
      </c>
      <c r="U109">
        <f t="shared" si="9"/>
        <v>0.16933564651162783</v>
      </c>
      <c r="X109">
        <f t="shared" si="10"/>
        <v>2.2055583023255783E-2</v>
      </c>
      <c r="AA109">
        <f t="shared" si="11"/>
        <v>0.18252166046511625</v>
      </c>
    </row>
    <row r="110" spans="1:27" x14ac:dyDescent="0.25">
      <c r="B110">
        <v>808</v>
      </c>
      <c r="C110">
        <v>856</v>
      </c>
      <c r="D110">
        <v>723.52</v>
      </c>
      <c r="F110">
        <v>808</v>
      </c>
      <c r="G110">
        <v>1.9385714285714201E-2</v>
      </c>
      <c r="I110">
        <v>808</v>
      </c>
      <c r="J110">
        <v>3.7673058284309502E-2</v>
      </c>
      <c r="L110">
        <f t="shared" si="6"/>
        <v>2.2739153488372032E-2</v>
      </c>
      <c r="O110">
        <f t="shared" si="7"/>
        <v>2.1320077023255751E-2</v>
      </c>
      <c r="R110">
        <f t="shared" si="8"/>
        <v>0.19695306976744181</v>
      </c>
      <c r="U110">
        <f t="shared" si="9"/>
        <v>0.16857154046511622</v>
      </c>
      <c r="X110">
        <f t="shared" si="10"/>
        <v>2.2029615255813893E-2</v>
      </c>
      <c r="AA110">
        <f t="shared" si="11"/>
        <v>0.18276230511627903</v>
      </c>
    </row>
    <row r="111" spans="1:27" x14ac:dyDescent="0.25">
      <c r="B111">
        <v>809</v>
      </c>
      <c r="C111">
        <v>860</v>
      </c>
      <c r="D111">
        <v>720.3</v>
      </c>
      <c r="F111">
        <v>809</v>
      </c>
      <c r="G111">
        <v>1.93285714285714E-2</v>
      </c>
      <c r="I111">
        <v>809</v>
      </c>
      <c r="J111">
        <v>3.7572145483758E-2</v>
      </c>
      <c r="L111">
        <f t="shared" si="6"/>
        <v>2.2741999999999978E-2</v>
      </c>
      <c r="O111">
        <f t="shared" si="7"/>
        <v>2.1245585581395325E-2</v>
      </c>
      <c r="R111">
        <f t="shared" si="8"/>
        <v>0.19776999999999997</v>
      </c>
      <c r="U111">
        <f t="shared" si="9"/>
        <v>0.16784171162790695</v>
      </c>
      <c r="X111">
        <f t="shared" si="10"/>
        <v>2.1993792790697651E-2</v>
      </c>
      <c r="AA111">
        <f t="shared" si="11"/>
        <v>0.18280585581395345</v>
      </c>
    </row>
    <row r="112" spans="1:27" x14ac:dyDescent="0.25">
      <c r="B112">
        <v>810</v>
      </c>
      <c r="C112">
        <v>864</v>
      </c>
      <c r="D112">
        <v>717.08</v>
      </c>
      <c r="F112">
        <v>810</v>
      </c>
      <c r="G112">
        <v>1.9271428571428498E-2</v>
      </c>
      <c r="I112">
        <v>810</v>
      </c>
      <c r="J112">
        <v>3.7471232683206498E-2</v>
      </c>
      <c r="L112">
        <f t="shared" si="6"/>
        <v>2.2744846511627857E-2</v>
      </c>
      <c r="O112">
        <f t="shared" si="7"/>
        <v>2.117109413953483E-2</v>
      </c>
      <c r="R112">
        <f t="shared" si="8"/>
        <v>0.19858693023255808</v>
      </c>
      <c r="U112">
        <f t="shared" si="9"/>
        <v>0.16711188279069764</v>
      </c>
      <c r="X112">
        <f t="shared" si="10"/>
        <v>2.1957970325581343E-2</v>
      </c>
      <c r="AA112">
        <f t="shared" si="11"/>
        <v>0.18284940651162784</v>
      </c>
    </row>
    <row r="113" spans="2:27" x14ac:dyDescent="0.25">
      <c r="B113">
        <v>811</v>
      </c>
      <c r="C113">
        <v>868</v>
      </c>
      <c r="D113">
        <v>714.46</v>
      </c>
      <c r="F113">
        <v>811</v>
      </c>
      <c r="G113">
        <v>1.9214285714285701E-2</v>
      </c>
      <c r="I113">
        <v>811</v>
      </c>
      <c r="J113">
        <v>3.7370319882654997E-2</v>
      </c>
      <c r="L113">
        <f t="shared" si="6"/>
        <v>2.2747693023255803E-2</v>
      </c>
      <c r="O113">
        <f t="shared" si="7"/>
        <v>2.1103029674418593E-2</v>
      </c>
      <c r="R113">
        <f t="shared" si="8"/>
        <v>0.19940386046511627</v>
      </c>
      <c r="U113">
        <f t="shared" si="9"/>
        <v>0.16651059348837208</v>
      </c>
      <c r="X113">
        <f t="shared" si="10"/>
        <v>2.19253613488372E-2</v>
      </c>
      <c r="AA113">
        <f t="shared" si="11"/>
        <v>0.18295722697674419</v>
      </c>
    </row>
    <row r="114" spans="2:27" x14ac:dyDescent="0.25">
      <c r="B114">
        <v>812</v>
      </c>
      <c r="C114">
        <v>872</v>
      </c>
      <c r="D114">
        <v>711.84</v>
      </c>
      <c r="F114">
        <v>812</v>
      </c>
      <c r="G114">
        <v>1.91571428571428E-2</v>
      </c>
      <c r="I114">
        <v>812</v>
      </c>
      <c r="J114">
        <v>3.7269407082103398E-2</v>
      </c>
      <c r="L114">
        <f t="shared" si="6"/>
        <v>2.2750539534883679E-2</v>
      </c>
      <c r="O114">
        <f t="shared" si="7"/>
        <v>2.1034965209302283E-2</v>
      </c>
      <c r="R114">
        <f t="shared" si="8"/>
        <v>0.20022079069767437</v>
      </c>
      <c r="U114">
        <f t="shared" si="9"/>
        <v>0.16590930418604646</v>
      </c>
      <c r="X114">
        <f t="shared" si="10"/>
        <v>2.1892752372092983E-2</v>
      </c>
      <c r="AA114">
        <f t="shared" si="11"/>
        <v>0.18306504744186042</v>
      </c>
    </row>
    <row r="115" spans="2:27" x14ac:dyDescent="0.25">
      <c r="B115">
        <v>813</v>
      </c>
      <c r="C115">
        <v>876</v>
      </c>
      <c r="D115">
        <v>709.22</v>
      </c>
      <c r="F115">
        <v>813</v>
      </c>
      <c r="G115">
        <v>1.9099999999999999E-2</v>
      </c>
      <c r="I115">
        <v>813</v>
      </c>
      <c r="J115">
        <v>3.7168494281551903E-2</v>
      </c>
      <c r="L115">
        <f t="shared" si="6"/>
        <v>2.2753386046511625E-2</v>
      </c>
      <c r="O115">
        <f t="shared" si="7"/>
        <v>2.0966900744186043E-2</v>
      </c>
      <c r="R115">
        <f t="shared" si="8"/>
        <v>0.20103772093023253</v>
      </c>
      <c r="U115">
        <f t="shared" si="9"/>
        <v>0.16530801488372091</v>
      </c>
      <c r="X115">
        <f t="shared" si="10"/>
        <v>2.1860143395348836E-2</v>
      </c>
      <c r="AA115">
        <f t="shared" si="11"/>
        <v>0.18317286790697673</v>
      </c>
    </row>
    <row r="116" spans="2:27" x14ac:dyDescent="0.25">
      <c r="B116">
        <v>814</v>
      </c>
      <c r="C116">
        <v>880</v>
      </c>
      <c r="D116">
        <v>706.6</v>
      </c>
      <c r="F116">
        <v>814</v>
      </c>
      <c r="G116">
        <v>1.9214285714285701E-2</v>
      </c>
      <c r="I116">
        <v>814</v>
      </c>
      <c r="J116">
        <v>3.7070473143730402E-2</v>
      </c>
      <c r="L116">
        <f t="shared" si="6"/>
        <v>2.2876232558139524E-2</v>
      </c>
      <c r="O116">
        <f t="shared" si="7"/>
        <v>2.1018836279069756E-2</v>
      </c>
      <c r="R116">
        <f t="shared" si="8"/>
        <v>0.2019746511627907</v>
      </c>
      <c r="U116">
        <f t="shared" si="9"/>
        <v>0.16482672558139536</v>
      </c>
      <c r="X116">
        <f t="shared" si="10"/>
        <v>2.1947534418604642E-2</v>
      </c>
      <c r="AA116">
        <f t="shared" si="11"/>
        <v>0.183400688372093</v>
      </c>
    </row>
    <row r="117" spans="2:27" x14ac:dyDescent="0.25">
      <c r="B117">
        <v>815</v>
      </c>
      <c r="C117">
        <v>883.6</v>
      </c>
      <c r="D117">
        <v>703.96</v>
      </c>
      <c r="F117">
        <v>815</v>
      </c>
      <c r="G117">
        <v>1.93285714285714E-2</v>
      </c>
      <c r="I117">
        <v>815</v>
      </c>
      <c r="J117">
        <v>3.7048330565270599E-2</v>
      </c>
      <c r="L117">
        <f t="shared" si="6"/>
        <v>2.2994794418604629E-2</v>
      </c>
      <c r="O117">
        <f t="shared" si="7"/>
        <v>2.1070557581395328E-2</v>
      </c>
      <c r="R117">
        <f t="shared" si="8"/>
        <v>0.20282588837209301</v>
      </c>
      <c r="U117">
        <f t="shared" si="9"/>
        <v>0.16434115162790697</v>
      </c>
      <c r="X117">
        <f t="shared" si="10"/>
        <v>2.203267599999998E-2</v>
      </c>
      <c r="AA117">
        <f t="shared" si="11"/>
        <v>0.18358351999999997</v>
      </c>
    </row>
    <row r="118" spans="2:27" x14ac:dyDescent="0.25">
      <c r="B118">
        <v>816</v>
      </c>
      <c r="C118">
        <v>887.2</v>
      </c>
      <c r="D118">
        <v>701.32</v>
      </c>
      <c r="F118">
        <v>816</v>
      </c>
      <c r="G118">
        <v>1.9442857142857099E-2</v>
      </c>
      <c r="I118">
        <v>816</v>
      </c>
      <c r="J118">
        <v>3.7026187986810802E-2</v>
      </c>
      <c r="L118">
        <f t="shared" si="6"/>
        <v>2.3113356279069734E-2</v>
      </c>
      <c r="O118">
        <f t="shared" si="7"/>
        <v>2.1122278883720896E-2</v>
      </c>
      <c r="R118">
        <f t="shared" si="8"/>
        <v>0.20367712558139531</v>
      </c>
      <c r="U118">
        <f t="shared" si="9"/>
        <v>0.16385557767441858</v>
      </c>
      <c r="X118">
        <f t="shared" si="10"/>
        <v>2.2117817581395319E-2</v>
      </c>
      <c r="AA118">
        <f t="shared" si="11"/>
        <v>0.18376635162790694</v>
      </c>
    </row>
    <row r="119" spans="2:27" x14ac:dyDescent="0.25">
      <c r="B119">
        <v>817</v>
      </c>
      <c r="C119">
        <v>894.4</v>
      </c>
      <c r="D119">
        <v>698.7</v>
      </c>
      <c r="F119">
        <v>817</v>
      </c>
      <c r="G119">
        <v>1.9557142857142801E-2</v>
      </c>
      <c r="I119">
        <v>817</v>
      </c>
      <c r="J119">
        <v>3.7004045408350998E-2</v>
      </c>
      <c r="L119">
        <f t="shared" si="6"/>
        <v>2.3270479999999958E-2</v>
      </c>
      <c r="O119">
        <f t="shared" si="7"/>
        <v>2.117421441860461E-2</v>
      </c>
      <c r="R119">
        <f t="shared" si="8"/>
        <v>0.20529959999999994</v>
      </c>
      <c r="U119">
        <f t="shared" si="9"/>
        <v>0.16337428837209297</v>
      </c>
      <c r="X119">
        <f t="shared" si="10"/>
        <v>2.2222347209302284E-2</v>
      </c>
      <c r="AA119">
        <f t="shared" si="11"/>
        <v>0.18433694418604646</v>
      </c>
    </row>
    <row r="120" spans="2:27" x14ac:dyDescent="0.25">
      <c r="B120">
        <v>818</v>
      </c>
      <c r="C120">
        <v>901.6</v>
      </c>
      <c r="D120">
        <v>696.08</v>
      </c>
      <c r="F120">
        <v>818</v>
      </c>
      <c r="G120">
        <v>1.9671428571428499E-2</v>
      </c>
      <c r="I120">
        <v>818</v>
      </c>
      <c r="J120">
        <v>3.6981902829891201E-2</v>
      </c>
      <c r="L120">
        <f t="shared" si="6"/>
        <v>2.3427603720930182E-2</v>
      </c>
      <c r="O120">
        <f t="shared" si="7"/>
        <v>2.1226149953488323E-2</v>
      </c>
      <c r="R120">
        <f t="shared" si="8"/>
        <v>0.20692207441860461</v>
      </c>
      <c r="U120">
        <f t="shared" si="9"/>
        <v>0.1628929990697674</v>
      </c>
      <c r="X120">
        <f t="shared" si="10"/>
        <v>2.2326876837209249E-2</v>
      </c>
      <c r="AA120">
        <f t="shared" si="11"/>
        <v>0.18490753674418597</v>
      </c>
    </row>
    <row r="121" spans="2:27" x14ac:dyDescent="0.25">
      <c r="B121">
        <v>819</v>
      </c>
      <c r="C121">
        <v>908.8</v>
      </c>
      <c r="D121">
        <v>694.92</v>
      </c>
      <c r="F121">
        <v>819</v>
      </c>
      <c r="G121">
        <v>1.9785714285714202E-2</v>
      </c>
      <c r="I121">
        <v>819</v>
      </c>
      <c r="J121">
        <v>3.6959760251431398E-2</v>
      </c>
      <c r="L121">
        <f t="shared" si="6"/>
        <v>2.3584727441860406E-2</v>
      </c>
      <c r="O121">
        <f t="shared" si="7"/>
        <v>2.129372446511622E-2</v>
      </c>
      <c r="R121">
        <f t="shared" si="8"/>
        <v>0.20854454883720924</v>
      </c>
      <c r="U121">
        <f t="shared" si="9"/>
        <v>0.16272448930232553</v>
      </c>
      <c r="X121">
        <f t="shared" si="10"/>
        <v>2.2439225953488309E-2</v>
      </c>
      <c r="AA121">
        <f t="shared" si="11"/>
        <v>0.18563451906976736</v>
      </c>
    </row>
    <row r="122" spans="2:27" x14ac:dyDescent="0.25">
      <c r="B122">
        <v>820</v>
      </c>
      <c r="C122">
        <v>916</v>
      </c>
      <c r="D122">
        <v>693.76</v>
      </c>
      <c r="F122">
        <v>820</v>
      </c>
      <c r="G122">
        <v>1.9900000000000001E-2</v>
      </c>
      <c r="I122">
        <v>820</v>
      </c>
      <c r="J122">
        <v>3.6937617672971601E-2</v>
      </c>
      <c r="L122">
        <f t="shared" si="6"/>
        <v>2.3741851162790695E-2</v>
      </c>
      <c r="O122">
        <f t="shared" si="7"/>
        <v>2.1361298976744186E-2</v>
      </c>
      <c r="R122">
        <f t="shared" si="8"/>
        <v>0.21016702325581396</v>
      </c>
      <c r="U122">
        <f t="shared" si="9"/>
        <v>0.16255597953488371</v>
      </c>
      <c r="X122">
        <f t="shared" si="10"/>
        <v>2.2551575069767439E-2</v>
      </c>
      <c r="AA122">
        <f t="shared" si="11"/>
        <v>0.18636150139534882</v>
      </c>
    </row>
    <row r="123" spans="2:27" x14ac:dyDescent="0.25">
      <c r="B123">
        <v>821</v>
      </c>
      <c r="C123">
        <v>923.2</v>
      </c>
      <c r="D123">
        <v>693.68</v>
      </c>
      <c r="F123">
        <v>821</v>
      </c>
      <c r="G123">
        <v>2.0738461538461501E-2</v>
      </c>
      <c r="I123">
        <v>821</v>
      </c>
      <c r="J123">
        <v>3.6915475094511797E-2</v>
      </c>
      <c r="L123">
        <f t="shared" si="6"/>
        <v>2.4405897960643977E-2</v>
      </c>
      <c r="O123">
        <f t="shared" si="7"/>
        <v>2.1947365123434676E-2</v>
      </c>
      <c r="R123">
        <f t="shared" si="8"/>
        <v>0.21229642075134164</v>
      </c>
      <c r="U123">
        <f t="shared" si="9"/>
        <v>0.16312576400715559</v>
      </c>
      <c r="X123">
        <f t="shared" si="10"/>
        <v>2.3176631542039326E-2</v>
      </c>
      <c r="AA123">
        <f t="shared" si="11"/>
        <v>0.18771109237924863</v>
      </c>
    </row>
    <row r="124" spans="2:27" x14ac:dyDescent="0.25">
      <c r="B124">
        <v>822</v>
      </c>
      <c r="C124">
        <v>930.4</v>
      </c>
      <c r="D124">
        <v>693.6</v>
      </c>
      <c r="F124">
        <v>822</v>
      </c>
      <c r="G124">
        <v>2.1576923076923001E-2</v>
      </c>
      <c r="I124">
        <v>822</v>
      </c>
      <c r="J124">
        <v>3.6893332516052001E-2</v>
      </c>
      <c r="L124">
        <f t="shared" si="6"/>
        <v>2.5069944758497262E-2</v>
      </c>
      <c r="O124">
        <f t="shared" si="7"/>
        <v>2.2533431270125168E-2</v>
      </c>
      <c r="R124">
        <f t="shared" si="8"/>
        <v>0.21442581824686938</v>
      </c>
      <c r="U124">
        <f t="shared" si="9"/>
        <v>0.16369554847942752</v>
      </c>
      <c r="X124">
        <f t="shared" si="10"/>
        <v>2.3801688014311213E-2</v>
      </c>
      <c r="AA124">
        <f t="shared" si="11"/>
        <v>0.18906068336314844</v>
      </c>
    </row>
    <row r="125" spans="2:27" x14ac:dyDescent="0.25">
      <c r="B125">
        <v>823</v>
      </c>
      <c r="C125">
        <v>937.599999999999</v>
      </c>
      <c r="D125">
        <v>693.54</v>
      </c>
      <c r="F125">
        <v>823</v>
      </c>
      <c r="G125">
        <v>2.2415384615384601E-2</v>
      </c>
      <c r="I125">
        <v>823</v>
      </c>
      <c r="J125">
        <v>3.6871189937592197E-2</v>
      </c>
      <c r="L125">
        <f t="shared" si="6"/>
        <v>2.5733991556350602E-2</v>
      </c>
      <c r="O125">
        <f t="shared" si="7"/>
        <v>2.3119711649373868E-2</v>
      </c>
      <c r="R125">
        <f t="shared" si="8"/>
        <v>0.21655521574239692</v>
      </c>
      <c r="U125">
        <f t="shared" si="9"/>
        <v>0.16426961760286224</v>
      </c>
      <c r="X125">
        <f t="shared" si="10"/>
        <v>2.4426851602862239E-2</v>
      </c>
      <c r="AA125">
        <f t="shared" si="11"/>
        <v>0.19041241667262956</v>
      </c>
    </row>
    <row r="126" spans="2:27" x14ac:dyDescent="0.25">
      <c r="B126">
        <v>824</v>
      </c>
      <c r="C126">
        <v>944.8</v>
      </c>
      <c r="D126">
        <v>693.48</v>
      </c>
      <c r="F126">
        <v>824</v>
      </c>
      <c r="G126">
        <v>2.3253846153846101E-2</v>
      </c>
      <c r="I126">
        <v>824</v>
      </c>
      <c r="J126">
        <v>3.68490473591324E-2</v>
      </c>
      <c r="L126">
        <f t="shared" si="6"/>
        <v>2.6398038354203898E-2</v>
      </c>
      <c r="O126">
        <f t="shared" si="7"/>
        <v>2.3705992028622502E-2</v>
      </c>
      <c r="R126">
        <f t="shared" si="8"/>
        <v>0.21868461323792479</v>
      </c>
      <c r="U126">
        <f t="shared" si="9"/>
        <v>0.16484368672629693</v>
      </c>
      <c r="X126">
        <f t="shared" si="10"/>
        <v>2.5052015191413202E-2</v>
      </c>
      <c r="AA126">
        <f t="shared" si="11"/>
        <v>0.19176414998211086</v>
      </c>
    </row>
    <row r="127" spans="2:27" x14ac:dyDescent="0.25">
      <c r="B127">
        <v>825</v>
      </c>
      <c r="C127">
        <v>950.599999999999</v>
      </c>
      <c r="D127">
        <v>693.4</v>
      </c>
      <c r="F127">
        <v>825</v>
      </c>
      <c r="G127">
        <v>2.40923076923076E-2</v>
      </c>
      <c r="I127">
        <v>825</v>
      </c>
      <c r="J127">
        <v>3.6826904780672597E-2</v>
      </c>
      <c r="L127">
        <f t="shared" si="6"/>
        <v>2.7047088872987401E-2</v>
      </c>
      <c r="O127">
        <f t="shared" si="7"/>
        <v>2.4292058175312992E-2</v>
      </c>
      <c r="R127">
        <f t="shared" si="8"/>
        <v>0.22051408515205695</v>
      </c>
      <c r="U127">
        <f t="shared" si="9"/>
        <v>0.16541347119856881</v>
      </c>
      <c r="X127">
        <f t="shared" si="10"/>
        <v>2.5669573524150197E-2</v>
      </c>
      <c r="AA127">
        <f t="shared" si="11"/>
        <v>0.19296377817531288</v>
      </c>
    </row>
    <row r="128" spans="2:27" x14ac:dyDescent="0.25">
      <c r="B128">
        <v>826</v>
      </c>
      <c r="C128">
        <v>956.4</v>
      </c>
      <c r="D128">
        <v>693.32</v>
      </c>
      <c r="F128">
        <v>826</v>
      </c>
      <c r="G128">
        <v>2.4930769230769201E-2</v>
      </c>
      <c r="I128">
        <v>826</v>
      </c>
      <c r="J128">
        <v>3.68047622022128E-2</v>
      </c>
      <c r="L128">
        <f t="shared" si="6"/>
        <v>2.7696139391770996E-2</v>
      </c>
      <c r="O128">
        <f t="shared" si="7"/>
        <v>2.4878124322003554E-2</v>
      </c>
      <c r="R128">
        <f t="shared" si="8"/>
        <v>0.22234355706618958</v>
      </c>
      <c r="U128">
        <f t="shared" si="9"/>
        <v>0.16598325567084077</v>
      </c>
      <c r="X128">
        <f t="shared" si="10"/>
        <v>2.6287131856887275E-2</v>
      </c>
      <c r="AA128">
        <f t="shared" si="11"/>
        <v>0.19416340636851517</v>
      </c>
    </row>
    <row r="129" spans="2:27" x14ac:dyDescent="0.25">
      <c r="B129">
        <v>827</v>
      </c>
      <c r="C129">
        <v>960.8</v>
      </c>
      <c r="D129">
        <v>693.26</v>
      </c>
      <c r="F129">
        <v>827</v>
      </c>
      <c r="G129">
        <v>2.5769230769230701E-2</v>
      </c>
      <c r="I129">
        <v>827</v>
      </c>
      <c r="J129">
        <v>3.6782619623752899E-2</v>
      </c>
      <c r="L129">
        <f t="shared" si="6"/>
        <v>2.8330193631484743E-2</v>
      </c>
      <c r="O129">
        <f t="shared" si="7"/>
        <v>2.5464404701252188E-2</v>
      </c>
      <c r="R129">
        <f t="shared" si="8"/>
        <v>0.22387310339892658</v>
      </c>
      <c r="U129">
        <f t="shared" si="9"/>
        <v>0.16655732479427543</v>
      </c>
      <c r="X129">
        <f t="shared" si="10"/>
        <v>2.6897299166368467E-2</v>
      </c>
      <c r="AA129">
        <f t="shared" si="11"/>
        <v>0.19521521409660098</v>
      </c>
    </row>
    <row r="130" spans="2:27" x14ac:dyDescent="0.25">
      <c r="B130">
        <v>828</v>
      </c>
      <c r="C130">
        <v>965.2</v>
      </c>
      <c r="D130">
        <v>693.2</v>
      </c>
      <c r="F130">
        <v>828</v>
      </c>
      <c r="G130">
        <v>2.6607692307692301E-2</v>
      </c>
      <c r="I130">
        <v>828</v>
      </c>
      <c r="J130">
        <v>3.6760477045293102E-2</v>
      </c>
      <c r="L130">
        <f t="shared" si="6"/>
        <v>2.8964247871198563E-2</v>
      </c>
      <c r="O130">
        <f t="shared" si="7"/>
        <v>2.6050685080500888E-2</v>
      </c>
      <c r="R130">
        <f t="shared" si="8"/>
        <v>0.22540264973166368</v>
      </c>
      <c r="U130">
        <f t="shared" si="9"/>
        <v>0.16713139391771017</v>
      </c>
      <c r="X130">
        <f t="shared" si="10"/>
        <v>2.7507466475849725E-2</v>
      </c>
      <c r="AA130">
        <f t="shared" si="11"/>
        <v>0.19626702182468692</v>
      </c>
    </row>
    <row r="131" spans="2:27" x14ac:dyDescent="0.25">
      <c r="B131">
        <v>829</v>
      </c>
      <c r="C131">
        <v>969.6</v>
      </c>
      <c r="D131">
        <v>693.12</v>
      </c>
      <c r="F131">
        <v>829</v>
      </c>
      <c r="G131">
        <v>2.7446153846153801E-2</v>
      </c>
      <c r="I131">
        <v>829</v>
      </c>
      <c r="J131">
        <v>3.6738334466833299E-2</v>
      </c>
      <c r="L131">
        <f t="shared" ref="L131:L194" si="12">(2.303*0.002*150*$C131/64500)+(0.7*$G131)</f>
        <v>2.9598302110912311E-2</v>
      </c>
      <c r="O131">
        <f t="shared" ref="O131:O194" si="13">(2.303*0.002*150*$D131/64500) + (0.7*$G131)</f>
        <v>2.663675122719138E-2</v>
      </c>
      <c r="R131">
        <f t="shared" ref="R131:R194" si="14">(2.303*0.04*150*$C131/64500) + (0.7*$G131)</f>
        <v>0.22693219606440071</v>
      </c>
      <c r="U131">
        <f t="shared" ref="U131:U194" si="15">(2.303*0.04*150*$D131/64500) + (0.7*$G131)</f>
        <v>0.16770117838998211</v>
      </c>
      <c r="X131">
        <f t="shared" ref="X131:X194" si="16">2.303*0.002*150*(($C131*0.5+$D131*0.5)/64500)+(0.7*$G131)</f>
        <v>2.8117526669051846E-2</v>
      </c>
      <c r="AA131">
        <f t="shared" ref="AA131:AA194" si="17">2.303*0.04*150*(($C131*0.5+$D131*0.5)/64500)+(0.7*$G131)</f>
        <v>0.1973166872271914</v>
      </c>
    </row>
    <row r="132" spans="2:27" x14ac:dyDescent="0.25">
      <c r="B132">
        <v>830</v>
      </c>
      <c r="C132">
        <v>974</v>
      </c>
      <c r="D132">
        <v>693.04</v>
      </c>
      <c r="F132">
        <v>830</v>
      </c>
      <c r="G132">
        <v>2.82846153846153E-2</v>
      </c>
      <c r="I132">
        <v>830</v>
      </c>
      <c r="J132">
        <v>3.6716191888373502E-2</v>
      </c>
      <c r="L132">
        <f t="shared" si="12"/>
        <v>3.0232356350626058E-2</v>
      </c>
      <c r="O132">
        <f t="shared" si="13"/>
        <v>2.722281737388187E-2</v>
      </c>
      <c r="R132">
        <f t="shared" si="14"/>
        <v>0.22846174239713768</v>
      </c>
      <c r="U132">
        <f t="shared" si="15"/>
        <v>0.16827096286225396</v>
      </c>
      <c r="X132">
        <f t="shared" si="16"/>
        <v>2.8727586862253962E-2</v>
      </c>
      <c r="AA132">
        <f t="shared" si="17"/>
        <v>0.19836635262969582</v>
      </c>
    </row>
    <row r="133" spans="2:27" x14ac:dyDescent="0.25">
      <c r="B133">
        <v>831</v>
      </c>
      <c r="C133">
        <v>978.4</v>
      </c>
      <c r="D133">
        <v>692.98</v>
      </c>
      <c r="F133">
        <v>831</v>
      </c>
      <c r="G133">
        <v>2.9123076923076901E-2</v>
      </c>
      <c r="I133">
        <v>831</v>
      </c>
      <c r="J133">
        <v>3.6699117691833399E-2</v>
      </c>
      <c r="L133">
        <f t="shared" si="12"/>
        <v>3.0866410590339875E-2</v>
      </c>
      <c r="O133">
        <f t="shared" si="13"/>
        <v>2.7809097753130573E-2</v>
      </c>
      <c r="R133">
        <f t="shared" si="14"/>
        <v>0.22999128872987476</v>
      </c>
      <c r="U133">
        <f t="shared" si="15"/>
        <v>0.1688450319856887</v>
      </c>
      <c r="X133">
        <f t="shared" si="16"/>
        <v>2.9337754171735224E-2</v>
      </c>
      <c r="AA133">
        <f t="shared" si="17"/>
        <v>0.19941816035778176</v>
      </c>
    </row>
    <row r="134" spans="2:27" x14ac:dyDescent="0.25">
      <c r="B134">
        <v>832</v>
      </c>
      <c r="C134">
        <v>982.8</v>
      </c>
      <c r="D134">
        <v>692.92</v>
      </c>
      <c r="F134">
        <v>832</v>
      </c>
      <c r="G134">
        <v>2.9961538461538401E-2</v>
      </c>
      <c r="I134">
        <v>832</v>
      </c>
      <c r="J134">
        <v>3.6682123688469299E-2</v>
      </c>
      <c r="L134">
        <f t="shared" si="12"/>
        <v>3.1500464830053622E-2</v>
      </c>
      <c r="O134">
        <f t="shared" si="13"/>
        <v>2.8395378132379204E-2</v>
      </c>
      <c r="R134">
        <f t="shared" si="14"/>
        <v>0.23152083506261173</v>
      </c>
      <c r="U134">
        <f t="shared" si="15"/>
        <v>0.16941910110912337</v>
      </c>
      <c r="X134">
        <f t="shared" si="16"/>
        <v>2.9947921481216413E-2</v>
      </c>
      <c r="AA134">
        <f t="shared" si="17"/>
        <v>0.20046996808586756</v>
      </c>
    </row>
    <row r="135" spans="2:27" x14ac:dyDescent="0.25">
      <c r="B135">
        <v>833</v>
      </c>
      <c r="C135">
        <v>987.2</v>
      </c>
      <c r="D135">
        <v>692.83999999999901</v>
      </c>
      <c r="F135">
        <v>833</v>
      </c>
      <c r="G135">
        <v>3.0800000000000001E-2</v>
      </c>
      <c r="I135">
        <v>833</v>
      </c>
      <c r="J135">
        <v>3.6665129685105199E-2</v>
      </c>
      <c r="L135">
        <f t="shared" si="12"/>
        <v>3.2134519069767442E-2</v>
      </c>
      <c r="O135">
        <f t="shared" si="13"/>
        <v>2.8981444279069755E-2</v>
      </c>
      <c r="R135">
        <f t="shared" si="14"/>
        <v>0.23305038139534884</v>
      </c>
      <c r="U135">
        <f t="shared" si="15"/>
        <v>0.16998888558139513</v>
      </c>
      <c r="X135">
        <f t="shared" si="16"/>
        <v>3.0557981674418599E-2</v>
      </c>
      <c r="AA135">
        <f t="shared" si="17"/>
        <v>0.20151963348837199</v>
      </c>
    </row>
    <row r="136" spans="2:27" x14ac:dyDescent="0.25">
      <c r="B136">
        <v>834</v>
      </c>
      <c r="C136">
        <v>991.6</v>
      </c>
      <c r="D136">
        <v>692.76</v>
      </c>
      <c r="F136">
        <v>834</v>
      </c>
      <c r="G136">
        <v>3.1364285714285699E-2</v>
      </c>
      <c r="I136">
        <v>834</v>
      </c>
      <c r="J136">
        <v>3.6648135681741002E-2</v>
      </c>
      <c r="L136">
        <f t="shared" si="12"/>
        <v>3.2576650232558124E-2</v>
      </c>
      <c r="O136">
        <f t="shared" si="13"/>
        <v>2.9375587348837197E-2</v>
      </c>
      <c r="R136">
        <f t="shared" si="14"/>
        <v>0.23438800465116277</v>
      </c>
      <c r="U136">
        <f t="shared" si="15"/>
        <v>0.1703667469767442</v>
      </c>
      <c r="X136">
        <f t="shared" si="16"/>
        <v>3.0976118790697664E-2</v>
      </c>
      <c r="AA136">
        <f t="shared" si="17"/>
        <v>0.20237737581395349</v>
      </c>
    </row>
    <row r="137" spans="2:27" x14ac:dyDescent="0.25">
      <c r="B137">
        <v>835</v>
      </c>
      <c r="C137">
        <v>996.4</v>
      </c>
      <c r="D137">
        <v>692.7</v>
      </c>
      <c r="F137">
        <v>835</v>
      </c>
      <c r="G137">
        <v>3.1928571428571403E-2</v>
      </c>
      <c r="I137">
        <v>835</v>
      </c>
      <c r="J137">
        <v>3.6631141678376902E-2</v>
      </c>
      <c r="L137">
        <f t="shared" si="12"/>
        <v>3.3023066046511604E-2</v>
      </c>
      <c r="O137">
        <f t="shared" si="13"/>
        <v>2.9769944651162773E-2</v>
      </c>
      <c r="R137">
        <f t="shared" si="14"/>
        <v>0.23581132093023252</v>
      </c>
      <c r="U137">
        <f t="shared" si="15"/>
        <v>0.1707488930232558</v>
      </c>
      <c r="X137">
        <f t="shared" si="16"/>
        <v>3.1396505348837186E-2</v>
      </c>
      <c r="AA137">
        <f t="shared" si="17"/>
        <v>0.20328010697674417</v>
      </c>
    </row>
    <row r="138" spans="2:27" x14ac:dyDescent="0.25">
      <c r="B138">
        <v>836</v>
      </c>
      <c r="C138">
        <v>1001.2</v>
      </c>
      <c r="D138">
        <v>692.64</v>
      </c>
      <c r="F138">
        <v>836</v>
      </c>
      <c r="G138">
        <v>3.2492857142857101E-2</v>
      </c>
      <c r="I138">
        <v>836</v>
      </c>
      <c r="J138">
        <v>3.6614147675012802E-2</v>
      </c>
      <c r="L138">
        <f t="shared" si="12"/>
        <v>3.3469481860465083E-2</v>
      </c>
      <c r="O138">
        <f t="shared" si="13"/>
        <v>3.0164301953488341E-2</v>
      </c>
      <c r="R138">
        <f t="shared" si="14"/>
        <v>0.23723463720930227</v>
      </c>
      <c r="U138">
        <f t="shared" si="15"/>
        <v>0.1711310390697674</v>
      </c>
      <c r="X138">
        <f t="shared" si="16"/>
        <v>3.1816891906976716E-2</v>
      </c>
      <c r="AA138">
        <f t="shared" si="17"/>
        <v>0.20418283813953486</v>
      </c>
    </row>
    <row r="139" spans="2:27" x14ac:dyDescent="0.25">
      <c r="B139">
        <v>837</v>
      </c>
      <c r="C139">
        <v>1006.4</v>
      </c>
      <c r="D139">
        <v>692.56</v>
      </c>
      <c r="F139">
        <v>837</v>
      </c>
      <c r="G139">
        <v>3.3057142857142799E-2</v>
      </c>
      <c r="I139">
        <v>837</v>
      </c>
      <c r="J139">
        <v>3.6597153671648598E-2</v>
      </c>
      <c r="L139">
        <f t="shared" si="12"/>
        <v>3.3920182325581354E-2</v>
      </c>
      <c r="O139">
        <f t="shared" si="13"/>
        <v>3.0558445023255772E-2</v>
      </c>
      <c r="R139">
        <f t="shared" si="14"/>
        <v>0.23874364651162788</v>
      </c>
      <c r="U139">
        <f t="shared" si="15"/>
        <v>0.17150890046511624</v>
      </c>
      <c r="X139">
        <f t="shared" si="16"/>
        <v>3.2239313674418561E-2</v>
      </c>
      <c r="AA139">
        <f t="shared" si="17"/>
        <v>0.20512627348837206</v>
      </c>
    </row>
    <row r="140" spans="2:27" x14ac:dyDescent="0.25">
      <c r="B140">
        <v>838</v>
      </c>
      <c r="C140">
        <v>1011.6</v>
      </c>
      <c r="D140">
        <v>692.48</v>
      </c>
      <c r="F140">
        <v>838</v>
      </c>
      <c r="G140">
        <v>3.3621428571428497E-2</v>
      </c>
      <c r="I140">
        <v>838</v>
      </c>
      <c r="J140">
        <v>3.6580159668284498E-2</v>
      </c>
      <c r="L140">
        <f t="shared" si="12"/>
        <v>3.4370882790697617E-2</v>
      </c>
      <c r="O140">
        <f t="shared" si="13"/>
        <v>3.09525880930232E-2</v>
      </c>
      <c r="R140">
        <f t="shared" si="14"/>
        <v>0.24025265581395344</v>
      </c>
      <c r="U140">
        <f t="shared" si="15"/>
        <v>0.17188676186046506</v>
      </c>
      <c r="X140">
        <f t="shared" si="16"/>
        <v>3.2661735441860407E-2</v>
      </c>
      <c r="AA140">
        <f t="shared" si="17"/>
        <v>0.20606970883720924</v>
      </c>
    </row>
    <row r="141" spans="2:27" x14ac:dyDescent="0.25">
      <c r="B141">
        <v>839</v>
      </c>
      <c r="C141">
        <v>1016.8</v>
      </c>
      <c r="D141">
        <v>692.42</v>
      </c>
      <c r="F141">
        <v>839</v>
      </c>
      <c r="G141">
        <v>3.4185714285714201E-2</v>
      </c>
      <c r="I141">
        <v>839</v>
      </c>
      <c r="J141">
        <v>3.6563165664920398E-2</v>
      </c>
      <c r="L141">
        <f t="shared" si="12"/>
        <v>3.4821583255813894E-2</v>
      </c>
      <c r="O141">
        <f t="shared" si="13"/>
        <v>3.1346945395348776E-2</v>
      </c>
      <c r="R141">
        <f t="shared" si="14"/>
        <v>0.241761665116279</v>
      </c>
      <c r="U141">
        <f t="shared" si="15"/>
        <v>0.17226890790697669</v>
      </c>
      <c r="X141">
        <f t="shared" si="16"/>
        <v>3.3084264325581335E-2</v>
      </c>
      <c r="AA141">
        <f t="shared" si="17"/>
        <v>0.20701528651162784</v>
      </c>
    </row>
    <row r="142" spans="2:27" x14ac:dyDescent="0.25">
      <c r="B142">
        <v>840</v>
      </c>
      <c r="C142">
        <v>1022</v>
      </c>
      <c r="D142">
        <v>692.36</v>
      </c>
      <c r="F142">
        <v>840</v>
      </c>
      <c r="G142">
        <v>3.4750000000000003E-2</v>
      </c>
      <c r="I142">
        <v>840</v>
      </c>
      <c r="J142">
        <v>3.6546171661556201E-2</v>
      </c>
      <c r="L142">
        <f t="shared" si="12"/>
        <v>3.5272283720930234E-2</v>
      </c>
      <c r="O142">
        <f t="shared" si="13"/>
        <v>3.1741302697674417E-2</v>
      </c>
      <c r="R142">
        <f t="shared" si="14"/>
        <v>0.24327067441860462</v>
      </c>
      <c r="U142">
        <f t="shared" si="15"/>
        <v>0.17265105395348834</v>
      </c>
      <c r="X142">
        <f t="shared" si="16"/>
        <v>3.3506793209302325E-2</v>
      </c>
      <c r="AA142">
        <f t="shared" si="17"/>
        <v>0.20796086418604653</v>
      </c>
    </row>
    <row r="143" spans="2:27" x14ac:dyDescent="0.25">
      <c r="B143">
        <v>841</v>
      </c>
      <c r="C143">
        <v>1027.2</v>
      </c>
      <c r="D143">
        <v>692.28</v>
      </c>
      <c r="F143">
        <v>841</v>
      </c>
      <c r="G143">
        <v>3.5314285714285701E-2</v>
      </c>
      <c r="I143">
        <v>841</v>
      </c>
      <c r="J143">
        <v>3.6529177658192101E-2</v>
      </c>
      <c r="L143">
        <f t="shared" si="12"/>
        <v>3.5722984186046497E-2</v>
      </c>
      <c r="O143">
        <f t="shared" si="13"/>
        <v>3.2135445767441845E-2</v>
      </c>
      <c r="R143">
        <f t="shared" si="14"/>
        <v>0.24477968372093023</v>
      </c>
      <c r="U143">
        <f t="shared" si="15"/>
        <v>0.17302891534883721</v>
      </c>
      <c r="X143">
        <f t="shared" si="16"/>
        <v>3.3929214976744171E-2</v>
      </c>
      <c r="AA143">
        <f t="shared" si="17"/>
        <v>0.20890429953488371</v>
      </c>
    </row>
    <row r="144" spans="2:27" x14ac:dyDescent="0.25">
      <c r="B144">
        <v>842</v>
      </c>
      <c r="C144">
        <v>1032.4000000000001</v>
      </c>
      <c r="D144">
        <v>692.2</v>
      </c>
      <c r="F144">
        <v>842</v>
      </c>
      <c r="G144">
        <v>3.5878571428571399E-2</v>
      </c>
      <c r="I144">
        <v>842</v>
      </c>
      <c r="J144">
        <v>3.6512183654828001E-2</v>
      </c>
      <c r="L144">
        <f t="shared" si="12"/>
        <v>3.6173684651162767E-2</v>
      </c>
      <c r="O144">
        <f t="shared" si="13"/>
        <v>3.2529588837209279E-2</v>
      </c>
      <c r="R144">
        <f t="shared" si="14"/>
        <v>0.24628869302325582</v>
      </c>
      <c r="U144">
        <f t="shared" si="15"/>
        <v>0.17340677674418603</v>
      </c>
      <c r="X144">
        <f t="shared" si="16"/>
        <v>3.4351636744186023E-2</v>
      </c>
      <c r="AA144">
        <f t="shared" si="17"/>
        <v>0.20984773488372091</v>
      </c>
    </row>
    <row r="145" spans="2:27" x14ac:dyDescent="0.25">
      <c r="B145">
        <v>843</v>
      </c>
      <c r="C145">
        <v>1037.5999999999999</v>
      </c>
      <c r="D145">
        <v>692.08</v>
      </c>
      <c r="F145">
        <v>843</v>
      </c>
      <c r="G145">
        <v>3.6442857142857103E-2</v>
      </c>
      <c r="I145">
        <v>843</v>
      </c>
      <c r="J145">
        <v>3.6495189651463797E-2</v>
      </c>
      <c r="L145">
        <f t="shared" si="12"/>
        <v>3.6624385116279037E-2</v>
      </c>
      <c r="O145">
        <f t="shared" si="13"/>
        <v>3.2923303441860438E-2</v>
      </c>
      <c r="R145">
        <f t="shared" si="14"/>
        <v>0.24779770232558135</v>
      </c>
      <c r="U145">
        <f t="shared" si="15"/>
        <v>0.17377606883720928</v>
      </c>
      <c r="X145">
        <f t="shared" si="16"/>
        <v>3.4773844279069738E-2</v>
      </c>
      <c r="AA145">
        <f t="shared" si="17"/>
        <v>0.2107868855813953</v>
      </c>
    </row>
    <row r="146" spans="2:27" x14ac:dyDescent="0.25">
      <c r="B146">
        <v>844</v>
      </c>
      <c r="C146">
        <v>1042.8</v>
      </c>
      <c r="D146">
        <v>691.96</v>
      </c>
      <c r="F146">
        <v>844</v>
      </c>
      <c r="G146">
        <v>3.7007142857142801E-2</v>
      </c>
      <c r="I146">
        <v>844</v>
      </c>
      <c r="J146">
        <v>3.6478195648099697E-2</v>
      </c>
      <c r="L146">
        <f t="shared" si="12"/>
        <v>3.7075085581395308E-2</v>
      </c>
      <c r="O146">
        <f t="shared" si="13"/>
        <v>3.331701804651159E-2</v>
      </c>
      <c r="R146">
        <f t="shared" si="14"/>
        <v>0.24930671162790691</v>
      </c>
      <c r="U146">
        <f t="shared" si="15"/>
        <v>0.17414536093023253</v>
      </c>
      <c r="X146">
        <f t="shared" si="16"/>
        <v>3.5196051813953445E-2</v>
      </c>
      <c r="AA146">
        <f t="shared" si="17"/>
        <v>0.21172603627906972</v>
      </c>
    </row>
    <row r="147" spans="2:27" x14ac:dyDescent="0.25">
      <c r="B147">
        <v>845</v>
      </c>
      <c r="C147">
        <v>1046.4000000000001</v>
      </c>
      <c r="D147">
        <v>691.86</v>
      </c>
      <c r="F147">
        <v>845</v>
      </c>
      <c r="G147">
        <v>3.7571428571428499E-2</v>
      </c>
      <c r="I147">
        <v>845</v>
      </c>
      <c r="J147">
        <v>3.6461201644735597E-2</v>
      </c>
      <c r="L147">
        <f t="shared" si="12"/>
        <v>3.7508647441860415E-2</v>
      </c>
      <c r="O147">
        <f t="shared" si="13"/>
        <v>3.371094688372088E-2</v>
      </c>
      <c r="R147">
        <f t="shared" si="14"/>
        <v>0.25047294883720927</v>
      </c>
      <c r="U147">
        <f t="shared" si="15"/>
        <v>0.17451893767441856</v>
      </c>
      <c r="X147">
        <f t="shared" si="16"/>
        <v>3.5609797162790648E-2</v>
      </c>
      <c r="AA147">
        <f t="shared" si="17"/>
        <v>0.21249594325581389</v>
      </c>
    </row>
    <row r="148" spans="2:27" x14ac:dyDescent="0.25">
      <c r="B148">
        <v>846</v>
      </c>
      <c r="C148">
        <v>1050</v>
      </c>
      <c r="D148">
        <v>691.76</v>
      </c>
      <c r="F148">
        <v>846</v>
      </c>
      <c r="G148">
        <v>3.8135714285714203E-2</v>
      </c>
      <c r="I148">
        <v>846</v>
      </c>
      <c r="J148">
        <v>3.64442076413714E-2</v>
      </c>
      <c r="L148">
        <f t="shared" si="12"/>
        <v>3.7942209302325523E-2</v>
      </c>
      <c r="O148">
        <f t="shared" si="13"/>
        <v>3.410487572093017E-2</v>
      </c>
      <c r="R148">
        <f t="shared" si="14"/>
        <v>0.25163918604651159</v>
      </c>
      <c r="U148">
        <f t="shared" si="15"/>
        <v>0.17489251441860457</v>
      </c>
      <c r="X148">
        <f t="shared" si="16"/>
        <v>3.602354251162785E-2</v>
      </c>
      <c r="AA148">
        <f t="shared" si="17"/>
        <v>0.21326585023255809</v>
      </c>
    </row>
    <row r="149" spans="2:27" x14ac:dyDescent="0.25">
      <c r="B149">
        <v>847</v>
      </c>
      <c r="C149">
        <v>1052</v>
      </c>
      <c r="D149">
        <v>691.64</v>
      </c>
      <c r="F149">
        <v>847</v>
      </c>
      <c r="G149">
        <v>3.8699999999999998E-2</v>
      </c>
      <c r="I149">
        <v>847</v>
      </c>
      <c r="J149">
        <v>3.64272136380073E-2</v>
      </c>
      <c r="L149">
        <f t="shared" si="12"/>
        <v>3.8358632558139531E-2</v>
      </c>
      <c r="O149">
        <f t="shared" si="13"/>
        <v>3.4498590325581391E-2</v>
      </c>
      <c r="R149">
        <f t="shared" si="14"/>
        <v>0.25246265116279071</v>
      </c>
      <c r="U149">
        <f t="shared" si="15"/>
        <v>0.1752618065116279</v>
      </c>
      <c r="X149">
        <f t="shared" si="16"/>
        <v>3.6428611441860458E-2</v>
      </c>
      <c r="AA149">
        <f t="shared" si="17"/>
        <v>0.21386222883720929</v>
      </c>
    </row>
    <row r="150" spans="2:27" x14ac:dyDescent="0.25">
      <c r="B150">
        <v>848</v>
      </c>
      <c r="C150">
        <v>1054</v>
      </c>
      <c r="D150">
        <v>691.52</v>
      </c>
      <c r="F150">
        <v>848</v>
      </c>
      <c r="G150">
        <v>3.8973333333333297E-2</v>
      </c>
      <c r="I150">
        <v>848</v>
      </c>
      <c r="J150">
        <v>3.64102196346432E-2</v>
      </c>
      <c r="L150">
        <f t="shared" si="12"/>
        <v>3.8571389147286791E-2</v>
      </c>
      <c r="O150">
        <f t="shared" si="13"/>
        <v>3.4688638263565864E-2</v>
      </c>
      <c r="R150">
        <f t="shared" si="14"/>
        <v>0.25308244961240306</v>
      </c>
      <c r="U150">
        <f t="shared" si="15"/>
        <v>0.17542743193798443</v>
      </c>
      <c r="X150">
        <f t="shared" si="16"/>
        <v>3.6630013705426331E-2</v>
      </c>
      <c r="AA150">
        <f t="shared" si="17"/>
        <v>0.21425494077519378</v>
      </c>
    </row>
    <row r="151" spans="2:27" x14ac:dyDescent="0.25">
      <c r="B151">
        <v>849</v>
      </c>
      <c r="C151">
        <v>1056</v>
      </c>
      <c r="D151">
        <v>691.42</v>
      </c>
      <c r="F151">
        <v>849</v>
      </c>
      <c r="G151">
        <v>3.9246666666666603E-2</v>
      </c>
      <c r="I151">
        <v>849</v>
      </c>
      <c r="J151">
        <v>3.6413612638813403E-2</v>
      </c>
      <c r="L151">
        <f t="shared" si="12"/>
        <v>3.8784145736434059E-2</v>
      </c>
      <c r="O151">
        <f t="shared" si="13"/>
        <v>3.4878900434108483E-2</v>
      </c>
      <c r="R151">
        <f t="shared" si="14"/>
        <v>0.25370224806201547</v>
      </c>
      <c r="U151">
        <f t="shared" si="15"/>
        <v>0.17559734201550381</v>
      </c>
      <c r="X151">
        <f t="shared" si="16"/>
        <v>3.6831523085271274E-2</v>
      </c>
      <c r="AA151">
        <f t="shared" si="17"/>
        <v>0.21464979503875964</v>
      </c>
    </row>
    <row r="152" spans="2:27" x14ac:dyDescent="0.25">
      <c r="B152">
        <v>850</v>
      </c>
      <c r="C152">
        <v>1058</v>
      </c>
      <c r="D152">
        <v>691.32</v>
      </c>
      <c r="F152">
        <v>850</v>
      </c>
      <c r="G152">
        <v>3.952E-2</v>
      </c>
      <c r="I152">
        <v>850</v>
      </c>
      <c r="J152">
        <v>3.6434324661964702E-2</v>
      </c>
      <c r="L152">
        <f t="shared" si="12"/>
        <v>3.8996902325581395E-2</v>
      </c>
      <c r="O152">
        <f t="shared" si="13"/>
        <v>3.5069162604651163E-2</v>
      </c>
      <c r="R152">
        <f t="shared" si="14"/>
        <v>0.25432204651162793</v>
      </c>
      <c r="U152">
        <f t="shared" si="15"/>
        <v>0.17576725209302327</v>
      </c>
      <c r="X152">
        <f t="shared" si="16"/>
        <v>3.7033032465116272E-2</v>
      </c>
      <c r="AA152">
        <f t="shared" si="17"/>
        <v>0.21504464930232559</v>
      </c>
    </row>
    <row r="153" spans="2:27" x14ac:dyDescent="0.25">
      <c r="B153">
        <v>851</v>
      </c>
      <c r="C153">
        <v>1060</v>
      </c>
      <c r="D153">
        <v>691.2</v>
      </c>
      <c r="F153">
        <v>851</v>
      </c>
      <c r="G153">
        <v>3.9793333333333299E-2</v>
      </c>
      <c r="I153">
        <v>851</v>
      </c>
      <c r="J153">
        <v>3.6455036685115898E-2</v>
      </c>
      <c r="L153">
        <f t="shared" si="12"/>
        <v>3.9209658914728655E-2</v>
      </c>
      <c r="O153">
        <f t="shared" si="13"/>
        <v>3.525921054263563E-2</v>
      </c>
      <c r="R153">
        <f t="shared" si="14"/>
        <v>0.25494184496124028</v>
      </c>
      <c r="U153">
        <f t="shared" si="15"/>
        <v>0.17593287751937983</v>
      </c>
      <c r="X153">
        <f t="shared" si="16"/>
        <v>3.7234434728682146E-2</v>
      </c>
      <c r="AA153">
        <f t="shared" si="17"/>
        <v>0.21543736124031007</v>
      </c>
    </row>
    <row r="154" spans="2:27" x14ac:dyDescent="0.25">
      <c r="B154">
        <v>852</v>
      </c>
      <c r="C154">
        <v>1062</v>
      </c>
      <c r="D154">
        <v>691.08</v>
      </c>
      <c r="F154">
        <v>852</v>
      </c>
      <c r="G154">
        <v>4.0066666666666598E-2</v>
      </c>
      <c r="I154">
        <v>852</v>
      </c>
      <c r="J154">
        <v>3.6475748708267197E-2</v>
      </c>
      <c r="L154">
        <f t="shared" si="12"/>
        <v>3.9422415503875916E-2</v>
      </c>
      <c r="O154">
        <f t="shared" si="13"/>
        <v>3.5449258480620104E-2</v>
      </c>
      <c r="R154">
        <f t="shared" si="14"/>
        <v>0.25556164341085269</v>
      </c>
      <c r="U154">
        <f t="shared" si="15"/>
        <v>0.1760985029457364</v>
      </c>
      <c r="X154">
        <f t="shared" si="16"/>
        <v>3.7435836992248006E-2</v>
      </c>
      <c r="AA154">
        <f t="shared" si="17"/>
        <v>0.2158300731782945</v>
      </c>
    </row>
    <row r="155" spans="2:27" x14ac:dyDescent="0.25">
      <c r="B155">
        <v>853</v>
      </c>
      <c r="C155">
        <v>1064</v>
      </c>
      <c r="D155">
        <v>690.98</v>
      </c>
      <c r="F155">
        <v>853</v>
      </c>
      <c r="G155">
        <v>4.0340000000000001E-2</v>
      </c>
      <c r="I155">
        <v>853</v>
      </c>
      <c r="J155">
        <v>3.6496460731418497E-2</v>
      </c>
      <c r="L155">
        <f t="shared" si="12"/>
        <v>3.9635172093023252E-2</v>
      </c>
      <c r="O155">
        <f t="shared" si="13"/>
        <v>3.5639520651162791E-2</v>
      </c>
      <c r="R155">
        <f t="shared" si="14"/>
        <v>0.2561814418604651</v>
      </c>
      <c r="U155">
        <f t="shared" si="15"/>
        <v>0.1762684130232558</v>
      </c>
      <c r="X155">
        <f t="shared" si="16"/>
        <v>3.7637346372093025E-2</v>
      </c>
      <c r="AA155">
        <f t="shared" si="17"/>
        <v>0.21622492744186045</v>
      </c>
    </row>
    <row r="156" spans="2:27" x14ac:dyDescent="0.25">
      <c r="B156">
        <v>854</v>
      </c>
      <c r="C156">
        <v>1066</v>
      </c>
      <c r="D156">
        <v>690.88</v>
      </c>
      <c r="F156">
        <v>854</v>
      </c>
      <c r="G156">
        <v>4.06133333333333E-2</v>
      </c>
      <c r="I156">
        <v>854</v>
      </c>
      <c r="J156">
        <v>3.6517172754569699E-2</v>
      </c>
      <c r="L156">
        <f t="shared" si="12"/>
        <v>3.9847928682170512E-2</v>
      </c>
      <c r="O156">
        <f t="shared" si="13"/>
        <v>3.5829782821705403E-2</v>
      </c>
      <c r="R156">
        <f t="shared" si="14"/>
        <v>0.25680124031007745</v>
      </c>
      <c r="U156">
        <f t="shared" si="15"/>
        <v>0.17643832310077517</v>
      </c>
      <c r="X156">
        <f t="shared" si="16"/>
        <v>3.7838855751937961E-2</v>
      </c>
      <c r="AA156">
        <f t="shared" si="17"/>
        <v>0.21661978170542634</v>
      </c>
    </row>
    <row r="157" spans="2:27" x14ac:dyDescent="0.25">
      <c r="B157">
        <v>855</v>
      </c>
      <c r="C157">
        <v>1069.4000000000001</v>
      </c>
      <c r="D157">
        <v>690.76</v>
      </c>
      <c r="F157">
        <v>855</v>
      </c>
      <c r="G157">
        <v>4.0886666666666599E-2</v>
      </c>
      <c r="I157">
        <v>855</v>
      </c>
      <c r="J157">
        <v>3.6537884777720998E-2</v>
      </c>
      <c r="L157">
        <f t="shared" si="12"/>
        <v>4.007568155038755E-2</v>
      </c>
      <c r="O157">
        <f t="shared" si="13"/>
        <v>3.6019830759689869E-2</v>
      </c>
      <c r="R157">
        <f t="shared" si="14"/>
        <v>0.25772096434108521</v>
      </c>
      <c r="U157">
        <f t="shared" si="15"/>
        <v>0.17660394852713174</v>
      </c>
      <c r="X157">
        <f t="shared" si="16"/>
        <v>3.8047756155038706E-2</v>
      </c>
      <c r="AA157">
        <f t="shared" si="17"/>
        <v>0.2171624564341085</v>
      </c>
    </row>
    <row r="158" spans="2:27" x14ac:dyDescent="0.25">
      <c r="B158">
        <v>856</v>
      </c>
      <c r="C158">
        <v>1072.8</v>
      </c>
      <c r="D158">
        <v>690.64</v>
      </c>
      <c r="F158">
        <v>856</v>
      </c>
      <c r="G158">
        <v>4.1159999999999898E-2</v>
      </c>
      <c r="I158">
        <v>856</v>
      </c>
      <c r="J158">
        <v>3.6558596800872201E-2</v>
      </c>
      <c r="L158">
        <f t="shared" si="12"/>
        <v>4.0303434418604581E-2</v>
      </c>
      <c r="O158">
        <f t="shared" si="13"/>
        <v>3.620987869767435E-2</v>
      </c>
      <c r="R158">
        <f t="shared" si="14"/>
        <v>0.25864068837209298</v>
      </c>
      <c r="U158">
        <f t="shared" si="15"/>
        <v>0.1767695739534883</v>
      </c>
      <c r="X158">
        <f t="shared" si="16"/>
        <v>3.8256656558139465E-2</v>
      </c>
      <c r="AA158">
        <f t="shared" si="17"/>
        <v>0.21770513116279061</v>
      </c>
    </row>
    <row r="159" spans="2:27" x14ac:dyDescent="0.25">
      <c r="B159">
        <v>857</v>
      </c>
      <c r="C159">
        <v>1077.5999999999999</v>
      </c>
      <c r="D159">
        <v>691.54</v>
      </c>
      <c r="F159">
        <v>857</v>
      </c>
      <c r="G159">
        <v>4.1433333333333301E-2</v>
      </c>
      <c r="I159">
        <v>857</v>
      </c>
      <c r="J159">
        <v>3.65793088240235E-2</v>
      </c>
      <c r="L159">
        <f t="shared" si="12"/>
        <v>4.0546183565891444E-2</v>
      </c>
      <c r="O159">
        <f t="shared" si="13"/>
        <v>3.6410852496124003E-2</v>
      </c>
      <c r="R159">
        <f t="shared" si="14"/>
        <v>0.25986033798449609</v>
      </c>
      <c r="U159">
        <f t="shared" si="15"/>
        <v>0.17715371658914722</v>
      </c>
      <c r="X159">
        <f t="shared" si="16"/>
        <v>3.8478518031007727E-2</v>
      </c>
      <c r="AA159">
        <f t="shared" si="17"/>
        <v>0.21850702728682164</v>
      </c>
    </row>
    <row r="160" spans="2:27" x14ac:dyDescent="0.25">
      <c r="B160">
        <v>858</v>
      </c>
      <c r="C160">
        <v>1082.4000000000001</v>
      </c>
      <c r="D160">
        <v>692.44</v>
      </c>
      <c r="F160">
        <v>858</v>
      </c>
      <c r="G160">
        <v>4.17066666666666E-2</v>
      </c>
      <c r="I160">
        <v>858</v>
      </c>
      <c r="J160">
        <v>3.6600020847174702E-2</v>
      </c>
      <c r="L160">
        <f t="shared" si="12"/>
        <v>4.0788932713178246E-2</v>
      </c>
      <c r="O160">
        <f t="shared" si="13"/>
        <v>3.6611826294573595E-2</v>
      </c>
      <c r="R160">
        <f t="shared" si="14"/>
        <v>0.26107998759689921</v>
      </c>
      <c r="U160">
        <f t="shared" si="15"/>
        <v>0.17753785922480617</v>
      </c>
      <c r="X160">
        <f t="shared" si="16"/>
        <v>3.870037950387592E-2</v>
      </c>
      <c r="AA160">
        <f t="shared" si="17"/>
        <v>0.21930892341085267</v>
      </c>
    </row>
    <row r="161" spans="2:27" x14ac:dyDescent="0.25">
      <c r="B161">
        <v>859</v>
      </c>
      <c r="C161">
        <v>1087.2</v>
      </c>
      <c r="D161">
        <v>693.38</v>
      </c>
      <c r="F161">
        <v>859</v>
      </c>
      <c r="G161">
        <v>4.1979999999999899E-2</v>
      </c>
      <c r="I161">
        <v>859</v>
      </c>
      <c r="J161">
        <v>3.6620732870326002E-2</v>
      </c>
      <c r="L161">
        <f t="shared" si="12"/>
        <v>4.103168186046504E-2</v>
      </c>
      <c r="O161">
        <f t="shared" si="13"/>
        <v>3.6813228558139462E-2</v>
      </c>
      <c r="R161">
        <f t="shared" si="14"/>
        <v>0.26229963720930222</v>
      </c>
      <c r="U161">
        <f t="shared" si="15"/>
        <v>0.17793057116279065</v>
      </c>
      <c r="X161">
        <f t="shared" si="16"/>
        <v>3.8922455209302251E-2</v>
      </c>
      <c r="AA161">
        <f t="shared" si="17"/>
        <v>0.22011510418604641</v>
      </c>
    </row>
    <row r="162" spans="2:27" x14ac:dyDescent="0.25">
      <c r="B162">
        <v>860</v>
      </c>
      <c r="C162">
        <v>1092</v>
      </c>
      <c r="D162">
        <v>694.32</v>
      </c>
      <c r="F162">
        <v>860</v>
      </c>
      <c r="G162">
        <v>4.2253333333333302E-2</v>
      </c>
      <c r="I162">
        <v>860</v>
      </c>
      <c r="J162">
        <v>3.6641444893477197E-2</v>
      </c>
      <c r="L162">
        <f t="shared" si="12"/>
        <v>4.1274431007751911E-2</v>
      </c>
      <c r="O162">
        <f t="shared" si="13"/>
        <v>3.7014630821705405E-2</v>
      </c>
      <c r="R162">
        <f t="shared" si="14"/>
        <v>0.26351928682170539</v>
      </c>
      <c r="U162">
        <f t="shared" si="15"/>
        <v>0.17832328310077519</v>
      </c>
      <c r="X162">
        <f t="shared" si="16"/>
        <v>3.9144530914728658E-2</v>
      </c>
      <c r="AA162">
        <f t="shared" si="17"/>
        <v>0.22092128496124031</v>
      </c>
    </row>
    <row r="163" spans="2:27" x14ac:dyDescent="0.25">
      <c r="B163">
        <v>861</v>
      </c>
      <c r="C163">
        <v>1096.8</v>
      </c>
      <c r="D163">
        <v>695.26</v>
      </c>
      <c r="F163">
        <v>861</v>
      </c>
      <c r="G163">
        <v>4.2526666666666602E-2</v>
      </c>
      <c r="I163">
        <v>861</v>
      </c>
      <c r="J163">
        <v>3.6662156916628497E-2</v>
      </c>
      <c r="L163">
        <f t="shared" si="12"/>
        <v>4.1517180155038712E-2</v>
      </c>
      <c r="O163">
        <f t="shared" si="13"/>
        <v>3.7216033085271272E-2</v>
      </c>
      <c r="R163">
        <f t="shared" si="14"/>
        <v>0.26473893643410845</v>
      </c>
      <c r="U163">
        <f t="shared" si="15"/>
        <v>0.17871599503875962</v>
      </c>
      <c r="X163">
        <f t="shared" si="16"/>
        <v>3.9366606620154995E-2</v>
      </c>
      <c r="AA163">
        <f t="shared" si="17"/>
        <v>0.22172746573643404</v>
      </c>
    </row>
    <row r="164" spans="2:27" x14ac:dyDescent="0.25">
      <c r="B164">
        <v>862</v>
      </c>
      <c r="C164">
        <v>1101.5999999999999</v>
      </c>
      <c r="D164">
        <v>696.2</v>
      </c>
      <c r="F164">
        <v>862</v>
      </c>
      <c r="G164">
        <v>4.2799999999999998E-2</v>
      </c>
      <c r="I164">
        <v>862</v>
      </c>
      <c r="J164">
        <v>3.6682868939779699E-2</v>
      </c>
      <c r="L164">
        <f t="shared" si="12"/>
        <v>4.1759929302325575E-2</v>
      </c>
      <c r="O164">
        <f t="shared" si="13"/>
        <v>3.7417435348837208E-2</v>
      </c>
      <c r="R164">
        <f t="shared" si="14"/>
        <v>0.26595858604651157</v>
      </c>
      <c r="U164">
        <f t="shared" si="15"/>
        <v>0.17910870697674416</v>
      </c>
      <c r="X164">
        <f t="shared" si="16"/>
        <v>3.9588682325581395E-2</v>
      </c>
      <c r="AA164">
        <f t="shared" si="17"/>
        <v>0.22253364651162788</v>
      </c>
    </row>
    <row r="165" spans="2:27" x14ac:dyDescent="0.25">
      <c r="B165">
        <v>863</v>
      </c>
      <c r="C165">
        <v>1106.4000000000001</v>
      </c>
      <c r="D165">
        <v>697.12</v>
      </c>
      <c r="F165">
        <v>863</v>
      </c>
      <c r="G165">
        <v>4.3319999999999997E-2</v>
      </c>
      <c r="I165">
        <v>863</v>
      </c>
      <c r="J165">
        <v>3.6703580962930998E-2</v>
      </c>
      <c r="L165">
        <f t="shared" si="12"/>
        <v>4.2175345116279066E-2</v>
      </c>
      <c r="O165">
        <f t="shared" si="13"/>
        <v>3.7791290046511626E-2</v>
      </c>
      <c r="R165">
        <f t="shared" si="14"/>
        <v>0.2673509023255814</v>
      </c>
      <c r="U165">
        <f t="shared" si="15"/>
        <v>0.17966980093023255</v>
      </c>
      <c r="X165">
        <f t="shared" si="16"/>
        <v>3.9983317581395346E-2</v>
      </c>
      <c r="AA165">
        <f t="shared" si="17"/>
        <v>0.22351035162790694</v>
      </c>
    </row>
    <row r="166" spans="2:27" x14ac:dyDescent="0.25">
      <c r="B166">
        <v>864</v>
      </c>
      <c r="C166">
        <v>1111.2</v>
      </c>
      <c r="D166">
        <v>698.04</v>
      </c>
      <c r="F166">
        <v>864</v>
      </c>
      <c r="G166">
        <v>4.3839999999999997E-2</v>
      </c>
      <c r="I166">
        <v>864</v>
      </c>
      <c r="J166">
        <v>3.6778948222149901E-2</v>
      </c>
      <c r="L166">
        <f t="shared" si="12"/>
        <v>4.2590760930232556E-2</v>
      </c>
      <c r="O166">
        <f t="shared" si="13"/>
        <v>3.8165144744186044E-2</v>
      </c>
      <c r="R166">
        <f t="shared" si="14"/>
        <v>0.26874321860465117</v>
      </c>
      <c r="U166">
        <f t="shared" si="15"/>
        <v>0.1802308948837209</v>
      </c>
      <c r="X166">
        <f t="shared" si="16"/>
        <v>4.0377952837209297E-2</v>
      </c>
      <c r="AA166">
        <f t="shared" si="17"/>
        <v>0.22448705674418604</v>
      </c>
    </row>
    <row r="167" spans="2:27" x14ac:dyDescent="0.25">
      <c r="B167">
        <v>865</v>
      </c>
      <c r="C167">
        <v>1114.8</v>
      </c>
      <c r="D167">
        <v>698.98</v>
      </c>
      <c r="F167">
        <v>865</v>
      </c>
      <c r="G167">
        <v>4.4359999999999997E-2</v>
      </c>
      <c r="I167">
        <v>865</v>
      </c>
      <c r="J167">
        <v>3.6933690837318199E-2</v>
      </c>
      <c r="L167">
        <f t="shared" si="12"/>
        <v>4.2993322790697668E-2</v>
      </c>
      <c r="O167">
        <f t="shared" si="13"/>
        <v>3.85392136744186E-2</v>
      </c>
      <c r="R167">
        <f t="shared" si="14"/>
        <v>0.26987845581395348</v>
      </c>
      <c r="U167">
        <f t="shared" si="15"/>
        <v>0.18079627348837207</v>
      </c>
      <c r="X167">
        <f t="shared" si="16"/>
        <v>4.0766268232558134E-2</v>
      </c>
      <c r="AA167">
        <f t="shared" si="17"/>
        <v>0.22533736465116277</v>
      </c>
    </row>
    <row r="168" spans="2:27" x14ac:dyDescent="0.25">
      <c r="B168">
        <v>866</v>
      </c>
      <c r="C168">
        <v>1118.4000000000001</v>
      </c>
      <c r="D168">
        <v>699.92</v>
      </c>
      <c r="F168">
        <v>866</v>
      </c>
      <c r="G168">
        <v>4.4879999999999899E-2</v>
      </c>
      <c r="I168">
        <v>866</v>
      </c>
      <c r="J168">
        <v>3.70884334524864E-2</v>
      </c>
      <c r="L168">
        <f t="shared" si="12"/>
        <v>4.3395884651162724E-2</v>
      </c>
      <c r="O168">
        <f t="shared" si="13"/>
        <v>3.8913282604651094E-2</v>
      </c>
      <c r="R168">
        <f t="shared" si="14"/>
        <v>0.27101369302325579</v>
      </c>
      <c r="U168">
        <f t="shared" si="15"/>
        <v>0.18136165209302318</v>
      </c>
      <c r="X168">
        <f t="shared" si="16"/>
        <v>4.1154583627906909E-2</v>
      </c>
      <c r="AA168">
        <f t="shared" si="17"/>
        <v>0.22618767255813949</v>
      </c>
    </row>
    <row r="169" spans="2:27" x14ac:dyDescent="0.25">
      <c r="B169">
        <v>867</v>
      </c>
      <c r="C169">
        <v>1120.8</v>
      </c>
      <c r="D169">
        <v>700.85999999999899</v>
      </c>
      <c r="F169">
        <v>867</v>
      </c>
      <c r="G169">
        <v>4.5399999999999899E-2</v>
      </c>
      <c r="I169">
        <v>867</v>
      </c>
      <c r="J169">
        <v>3.72431760676546E-2</v>
      </c>
      <c r="L169">
        <f t="shared" si="12"/>
        <v>4.3785592558139463E-2</v>
      </c>
      <c r="O169">
        <f t="shared" si="13"/>
        <v>3.9287351534883636E-2</v>
      </c>
      <c r="R169">
        <f t="shared" si="14"/>
        <v>0.27189185116279063</v>
      </c>
      <c r="U169">
        <f t="shared" si="15"/>
        <v>0.18192703069767413</v>
      </c>
      <c r="X169">
        <f t="shared" si="16"/>
        <v>4.1536472046511549E-2</v>
      </c>
      <c r="AA169">
        <f t="shared" si="17"/>
        <v>0.22690944093023235</v>
      </c>
    </row>
    <row r="170" spans="2:27" x14ac:dyDescent="0.25">
      <c r="B170">
        <v>868</v>
      </c>
      <c r="C170">
        <v>1123.2</v>
      </c>
      <c r="D170">
        <v>701.8</v>
      </c>
      <c r="F170">
        <v>868</v>
      </c>
      <c r="G170">
        <v>4.5919999999999898E-2</v>
      </c>
      <c r="I170">
        <v>868</v>
      </c>
      <c r="J170">
        <v>3.7397918682822801E-2</v>
      </c>
      <c r="L170">
        <f t="shared" si="12"/>
        <v>4.417530046511621E-2</v>
      </c>
      <c r="O170">
        <f t="shared" si="13"/>
        <v>3.9661420465116205E-2</v>
      </c>
      <c r="R170">
        <f t="shared" si="14"/>
        <v>0.27277000930232553</v>
      </c>
      <c r="U170">
        <f t="shared" si="15"/>
        <v>0.18249240930232549</v>
      </c>
      <c r="X170">
        <f t="shared" si="16"/>
        <v>4.1918360465116211E-2</v>
      </c>
      <c r="AA170">
        <f t="shared" si="17"/>
        <v>0.2276312093023255</v>
      </c>
    </row>
    <row r="171" spans="2:27" x14ac:dyDescent="0.25">
      <c r="B171">
        <v>869</v>
      </c>
      <c r="C171">
        <v>1125.5999999999999</v>
      </c>
      <c r="D171">
        <v>703.81999999999903</v>
      </c>
      <c r="F171">
        <v>869</v>
      </c>
      <c r="G171">
        <v>4.6439999999999898E-2</v>
      </c>
      <c r="I171">
        <v>869</v>
      </c>
      <c r="J171">
        <v>3.7552661297991001E-2</v>
      </c>
      <c r="L171">
        <f t="shared" si="12"/>
        <v>4.456500837209295E-2</v>
      </c>
      <c r="O171">
        <f t="shared" si="13"/>
        <v>4.0047057953488285E-2</v>
      </c>
      <c r="R171">
        <f t="shared" si="14"/>
        <v>0.27364816744186038</v>
      </c>
      <c r="U171">
        <f t="shared" si="15"/>
        <v>0.18328915906976714</v>
      </c>
      <c r="X171">
        <f t="shared" si="16"/>
        <v>4.2306033162790621E-2</v>
      </c>
      <c r="AA171">
        <f t="shared" si="17"/>
        <v>0.22846866325581378</v>
      </c>
    </row>
    <row r="172" spans="2:27" x14ac:dyDescent="0.25">
      <c r="B172">
        <v>870</v>
      </c>
      <c r="C172">
        <v>1128</v>
      </c>
      <c r="D172">
        <v>705.84</v>
      </c>
      <c r="F172">
        <v>870</v>
      </c>
      <c r="G172">
        <v>4.6960000000000002E-2</v>
      </c>
      <c r="I172">
        <v>870</v>
      </c>
      <c r="J172">
        <v>3.7707403913159201E-2</v>
      </c>
      <c r="L172">
        <f t="shared" si="12"/>
        <v>4.4954716279069766E-2</v>
      </c>
      <c r="O172">
        <f t="shared" si="13"/>
        <v>4.0432695441860463E-2</v>
      </c>
      <c r="R172">
        <f t="shared" si="14"/>
        <v>0.27452632558139534</v>
      </c>
      <c r="U172">
        <f t="shared" si="15"/>
        <v>0.18408590883720927</v>
      </c>
      <c r="X172">
        <f t="shared" si="16"/>
        <v>4.2693705860465114E-2</v>
      </c>
      <c r="AA172">
        <f t="shared" si="17"/>
        <v>0.22930611720930233</v>
      </c>
    </row>
    <row r="173" spans="2:27" x14ac:dyDescent="0.25">
      <c r="B173">
        <v>871</v>
      </c>
      <c r="C173">
        <v>1130.4000000000001</v>
      </c>
      <c r="D173">
        <v>707.9</v>
      </c>
      <c r="F173">
        <v>871</v>
      </c>
      <c r="G173">
        <v>4.7479999999999897E-2</v>
      </c>
      <c r="I173">
        <v>871</v>
      </c>
      <c r="J173">
        <v>3.7862146528327402E-2</v>
      </c>
      <c r="L173">
        <f t="shared" si="12"/>
        <v>4.5344424186046436E-2</v>
      </c>
      <c r="O173">
        <f t="shared" si="13"/>
        <v>4.0818761395348763E-2</v>
      </c>
      <c r="R173">
        <f t="shared" si="14"/>
        <v>0.27540448372093018</v>
      </c>
      <c r="U173">
        <f t="shared" si="15"/>
        <v>0.18489122790697665</v>
      </c>
      <c r="X173">
        <f t="shared" si="16"/>
        <v>4.30815927906976E-2</v>
      </c>
      <c r="AA173">
        <f t="shared" si="17"/>
        <v>0.23014785581395344</v>
      </c>
    </row>
    <row r="174" spans="2:27" x14ac:dyDescent="0.25">
      <c r="B174">
        <v>872</v>
      </c>
      <c r="C174">
        <v>1132.8</v>
      </c>
      <c r="D174">
        <v>709.96</v>
      </c>
      <c r="F174">
        <v>872</v>
      </c>
      <c r="G174">
        <v>4.8000000000000001E-2</v>
      </c>
      <c r="I174">
        <v>872</v>
      </c>
      <c r="J174">
        <v>3.8016889143495602E-2</v>
      </c>
      <c r="L174">
        <f t="shared" si="12"/>
        <v>4.5734132093023253E-2</v>
      </c>
      <c r="O174">
        <f t="shared" si="13"/>
        <v>4.1204827348837209E-2</v>
      </c>
      <c r="R174">
        <f t="shared" si="14"/>
        <v>0.27628264186046514</v>
      </c>
      <c r="U174">
        <f t="shared" si="15"/>
        <v>0.1856965469767442</v>
      </c>
      <c r="X174">
        <f t="shared" si="16"/>
        <v>4.3469479720930231E-2</v>
      </c>
      <c r="AA174">
        <f t="shared" si="17"/>
        <v>0.23098959441860464</v>
      </c>
    </row>
    <row r="175" spans="2:27" x14ac:dyDescent="0.25">
      <c r="B175">
        <v>873</v>
      </c>
      <c r="C175">
        <v>1135.19999999999</v>
      </c>
      <c r="D175">
        <v>712.02</v>
      </c>
      <c r="F175">
        <v>873</v>
      </c>
      <c r="G175">
        <v>4.8520000000000001E-2</v>
      </c>
      <c r="I175">
        <v>873</v>
      </c>
      <c r="J175">
        <v>3.8171631758663803E-2</v>
      </c>
      <c r="L175">
        <f t="shared" si="12"/>
        <v>4.6123839999999895E-2</v>
      </c>
      <c r="O175">
        <f t="shared" si="13"/>
        <v>4.1590893302325585E-2</v>
      </c>
      <c r="R175">
        <f t="shared" si="14"/>
        <v>0.27716079999999788</v>
      </c>
      <c r="U175">
        <f t="shared" si="15"/>
        <v>0.18650186604651162</v>
      </c>
      <c r="X175">
        <f t="shared" si="16"/>
        <v>4.3857366651162737E-2</v>
      </c>
      <c r="AA175">
        <f t="shared" si="17"/>
        <v>0.23183133302325473</v>
      </c>
    </row>
    <row r="176" spans="2:27" x14ac:dyDescent="0.25">
      <c r="B176">
        <v>874</v>
      </c>
      <c r="C176">
        <v>1137.5999999999999</v>
      </c>
      <c r="D176">
        <v>714.08</v>
      </c>
      <c r="F176">
        <v>874</v>
      </c>
      <c r="G176">
        <v>4.904E-2</v>
      </c>
      <c r="I176">
        <v>874</v>
      </c>
      <c r="J176">
        <v>3.8326374373832003E-2</v>
      </c>
      <c r="L176">
        <f t="shared" si="12"/>
        <v>4.6513547906976739E-2</v>
      </c>
      <c r="O176">
        <f t="shared" si="13"/>
        <v>4.1976959255813948E-2</v>
      </c>
      <c r="R176">
        <f t="shared" si="14"/>
        <v>0.27803895813953483</v>
      </c>
      <c r="U176">
        <f t="shared" si="15"/>
        <v>0.18730718511627908</v>
      </c>
      <c r="X176">
        <f t="shared" si="16"/>
        <v>4.4245253581395347E-2</v>
      </c>
      <c r="AA176">
        <f t="shared" si="17"/>
        <v>0.23267307162790696</v>
      </c>
    </row>
    <row r="177" spans="2:27" x14ac:dyDescent="0.25">
      <c r="B177">
        <v>875</v>
      </c>
      <c r="C177">
        <v>1140.19999999999</v>
      </c>
      <c r="D177">
        <v>716.14</v>
      </c>
      <c r="F177">
        <v>875</v>
      </c>
      <c r="G177">
        <v>4.956E-2</v>
      </c>
      <c r="I177">
        <v>875</v>
      </c>
      <c r="J177">
        <v>3.8481116989000197E-2</v>
      </c>
      <c r="L177">
        <f t="shared" si="12"/>
        <v>4.6905398139534774E-2</v>
      </c>
      <c r="O177">
        <f t="shared" si="13"/>
        <v>4.2363025209302324E-2</v>
      </c>
      <c r="R177">
        <f t="shared" si="14"/>
        <v>0.27895996279069557</v>
      </c>
      <c r="U177">
        <f t="shared" si="15"/>
        <v>0.1881125041860465</v>
      </c>
      <c r="X177">
        <f t="shared" si="16"/>
        <v>4.4634211674418549E-2</v>
      </c>
      <c r="AA177">
        <f t="shared" si="17"/>
        <v>0.23353623348837102</v>
      </c>
    </row>
    <row r="178" spans="2:27" x14ac:dyDescent="0.25">
      <c r="B178">
        <v>876</v>
      </c>
      <c r="C178">
        <v>1142.8</v>
      </c>
      <c r="D178">
        <v>718.2</v>
      </c>
      <c r="F178">
        <v>876</v>
      </c>
      <c r="G178">
        <v>5.008E-2</v>
      </c>
      <c r="I178">
        <v>876</v>
      </c>
      <c r="J178">
        <v>3.8777395552589702E-2</v>
      </c>
      <c r="L178">
        <f t="shared" si="12"/>
        <v>4.7297248372093016E-2</v>
      </c>
      <c r="O178">
        <f t="shared" si="13"/>
        <v>4.2749091162790694E-2</v>
      </c>
      <c r="R178">
        <f t="shared" si="14"/>
        <v>0.27988096744186042</v>
      </c>
      <c r="U178">
        <f t="shared" si="15"/>
        <v>0.18891782325581397</v>
      </c>
      <c r="X178">
        <f t="shared" si="16"/>
        <v>4.5023169767441855E-2</v>
      </c>
      <c r="AA178">
        <f t="shared" si="17"/>
        <v>0.23439939534883719</v>
      </c>
    </row>
    <row r="179" spans="2:27" x14ac:dyDescent="0.25">
      <c r="B179">
        <v>877</v>
      </c>
      <c r="C179">
        <v>1145.5999999999999</v>
      </c>
      <c r="D179">
        <v>720.26</v>
      </c>
      <c r="F179">
        <v>877</v>
      </c>
      <c r="G179">
        <v>5.0599999999999999E-2</v>
      </c>
      <c r="I179">
        <v>877</v>
      </c>
      <c r="J179">
        <v>3.9134793043270902E-2</v>
      </c>
      <c r="L179">
        <f t="shared" si="12"/>
        <v>4.7691240930232554E-2</v>
      </c>
      <c r="O179">
        <f t="shared" si="13"/>
        <v>4.313515711627907E-2</v>
      </c>
      <c r="R179">
        <f t="shared" si="14"/>
        <v>0.2808448186046511</v>
      </c>
      <c r="U179">
        <f t="shared" si="15"/>
        <v>0.18972314232558138</v>
      </c>
      <c r="X179">
        <f t="shared" si="16"/>
        <v>4.5413199023255815E-2</v>
      </c>
      <c r="AA179">
        <f t="shared" si="17"/>
        <v>0.23528398046511625</v>
      </c>
    </row>
    <row r="180" spans="2:27" x14ac:dyDescent="0.25">
      <c r="B180">
        <v>878</v>
      </c>
      <c r="C180">
        <v>1148.4000000000001</v>
      </c>
      <c r="D180">
        <v>722.32</v>
      </c>
      <c r="F180">
        <v>878</v>
      </c>
      <c r="G180">
        <v>5.1243749999999998E-2</v>
      </c>
      <c r="I180">
        <v>878</v>
      </c>
      <c r="J180">
        <v>3.9492190533952101E-2</v>
      </c>
      <c r="L180">
        <f t="shared" si="12"/>
        <v>4.8171858488372091E-2</v>
      </c>
      <c r="O180">
        <f t="shared" si="13"/>
        <v>4.3607848069767439E-2</v>
      </c>
      <c r="R180">
        <f t="shared" si="14"/>
        <v>0.28189529476744185</v>
      </c>
      <c r="U180">
        <f t="shared" si="15"/>
        <v>0.19061508639534883</v>
      </c>
      <c r="X180">
        <f t="shared" si="16"/>
        <v>4.5889853279069762E-2</v>
      </c>
      <c r="AA180">
        <f t="shared" si="17"/>
        <v>0.23625519058139535</v>
      </c>
    </row>
    <row r="181" spans="2:27" x14ac:dyDescent="0.25">
      <c r="B181">
        <v>879</v>
      </c>
      <c r="C181">
        <v>1151.2</v>
      </c>
      <c r="D181">
        <v>724.38</v>
      </c>
      <c r="F181">
        <v>879</v>
      </c>
      <c r="G181">
        <v>5.1887500000000003E-2</v>
      </c>
      <c r="I181">
        <v>879</v>
      </c>
      <c r="J181">
        <v>3.9849588024633301E-2</v>
      </c>
      <c r="L181">
        <f t="shared" si="12"/>
        <v>4.8652476046511628E-2</v>
      </c>
      <c r="O181">
        <f t="shared" si="13"/>
        <v>4.4080539023255816E-2</v>
      </c>
      <c r="R181">
        <f t="shared" si="14"/>
        <v>0.28294577093023254</v>
      </c>
      <c r="U181">
        <f t="shared" si="15"/>
        <v>0.19150703046511625</v>
      </c>
      <c r="X181">
        <f t="shared" si="16"/>
        <v>4.6366507534883722E-2</v>
      </c>
      <c r="AA181">
        <f t="shared" si="17"/>
        <v>0.23722640069767439</v>
      </c>
    </row>
    <row r="182" spans="2:27" x14ac:dyDescent="0.25">
      <c r="B182">
        <v>880</v>
      </c>
      <c r="C182">
        <v>1154</v>
      </c>
      <c r="D182">
        <v>726.44</v>
      </c>
      <c r="F182">
        <v>880</v>
      </c>
      <c r="G182">
        <v>5.2531250000000002E-2</v>
      </c>
      <c r="I182">
        <v>880</v>
      </c>
      <c r="J182">
        <v>4.0206985515314597E-2</v>
      </c>
      <c r="L182">
        <f t="shared" si="12"/>
        <v>4.9133093604651158E-2</v>
      </c>
      <c r="O182">
        <f t="shared" si="13"/>
        <v>4.4553229976744185E-2</v>
      </c>
      <c r="R182">
        <f t="shared" si="14"/>
        <v>0.28399624709302324</v>
      </c>
      <c r="U182">
        <f t="shared" si="15"/>
        <v>0.19239897453488375</v>
      </c>
      <c r="X182">
        <f t="shared" si="16"/>
        <v>4.6843161790697668E-2</v>
      </c>
      <c r="AA182">
        <f t="shared" si="17"/>
        <v>0.23819761081395346</v>
      </c>
    </row>
    <row r="183" spans="2:27" x14ac:dyDescent="0.25">
      <c r="B183">
        <v>881</v>
      </c>
      <c r="C183">
        <v>1156.8</v>
      </c>
      <c r="D183">
        <v>728.14</v>
      </c>
      <c r="F183">
        <v>881</v>
      </c>
      <c r="G183">
        <v>5.3175E-2</v>
      </c>
      <c r="I183">
        <v>881</v>
      </c>
      <c r="J183">
        <v>4.0564383005995797E-2</v>
      </c>
      <c r="L183">
        <f t="shared" si="12"/>
        <v>4.9613711162790695E-2</v>
      </c>
      <c r="O183">
        <f t="shared" si="13"/>
        <v>4.5022064744186047E-2</v>
      </c>
      <c r="R183">
        <f t="shared" si="14"/>
        <v>0.28504672325581393</v>
      </c>
      <c r="U183">
        <f t="shared" si="15"/>
        <v>0.19321379488372092</v>
      </c>
      <c r="X183">
        <f t="shared" si="16"/>
        <v>4.7317887953488368E-2</v>
      </c>
      <c r="AA183">
        <f t="shared" si="17"/>
        <v>0.23913025906976743</v>
      </c>
    </row>
    <row r="184" spans="2:27" x14ac:dyDescent="0.25">
      <c r="B184">
        <v>882</v>
      </c>
      <c r="C184">
        <v>1159.5999999999999</v>
      </c>
      <c r="D184">
        <v>729.84</v>
      </c>
      <c r="F184">
        <v>882</v>
      </c>
      <c r="G184">
        <v>5.3818749999999999E-2</v>
      </c>
      <c r="I184">
        <v>882</v>
      </c>
      <c r="J184">
        <v>4.0921780496677003E-2</v>
      </c>
      <c r="L184">
        <f t="shared" si="12"/>
        <v>5.0094328720930226E-2</v>
      </c>
      <c r="O184">
        <f t="shared" si="13"/>
        <v>4.5490899511627901E-2</v>
      </c>
      <c r="R184">
        <f t="shared" si="14"/>
        <v>0.28609719941860462</v>
      </c>
      <c r="U184">
        <f t="shared" si="15"/>
        <v>0.19402861523255815</v>
      </c>
      <c r="X184">
        <f t="shared" si="16"/>
        <v>4.7792614116279067E-2</v>
      </c>
      <c r="AA184">
        <f t="shared" si="17"/>
        <v>0.24006290732558139</v>
      </c>
    </row>
    <row r="185" spans="2:27" x14ac:dyDescent="0.25">
      <c r="B185">
        <v>883</v>
      </c>
      <c r="C185">
        <v>1162.4000000000001</v>
      </c>
      <c r="D185">
        <v>731.52</v>
      </c>
      <c r="F185">
        <v>883</v>
      </c>
      <c r="G185">
        <v>5.4462499999999997E-2</v>
      </c>
      <c r="I185">
        <v>883</v>
      </c>
      <c r="J185">
        <v>4.1279177987358202E-2</v>
      </c>
      <c r="L185">
        <f t="shared" si="12"/>
        <v>5.0574946279069763E-2</v>
      </c>
      <c r="O185">
        <f t="shared" si="13"/>
        <v>4.5959520046511625E-2</v>
      </c>
      <c r="R185">
        <f t="shared" si="14"/>
        <v>0.28714767558139537</v>
      </c>
      <c r="U185">
        <f t="shared" si="15"/>
        <v>0.19483915093023257</v>
      </c>
      <c r="X185">
        <f t="shared" si="16"/>
        <v>4.8267233162790697E-2</v>
      </c>
      <c r="AA185">
        <f t="shared" si="17"/>
        <v>0.24099341325581397</v>
      </c>
    </row>
    <row r="186" spans="2:27" x14ac:dyDescent="0.25">
      <c r="B186">
        <v>884</v>
      </c>
      <c r="C186">
        <v>1165.2</v>
      </c>
      <c r="D186">
        <v>733.2</v>
      </c>
      <c r="F186">
        <v>884</v>
      </c>
      <c r="G186">
        <v>5.5106250000000002E-2</v>
      </c>
      <c r="I186">
        <v>884</v>
      </c>
      <c r="J186">
        <v>4.1636575478039402E-2</v>
      </c>
      <c r="L186">
        <f t="shared" si="12"/>
        <v>5.10555638372093E-2</v>
      </c>
      <c r="O186">
        <f t="shared" si="13"/>
        <v>4.6428140581395348E-2</v>
      </c>
      <c r="R186">
        <f t="shared" si="14"/>
        <v>0.28819815174418606</v>
      </c>
      <c r="U186">
        <f t="shared" si="15"/>
        <v>0.19564968662790699</v>
      </c>
      <c r="X186">
        <f t="shared" si="16"/>
        <v>4.8741852209302328E-2</v>
      </c>
      <c r="AA186">
        <f t="shared" si="17"/>
        <v>0.2419239191860465</v>
      </c>
    </row>
    <row r="187" spans="2:27" x14ac:dyDescent="0.25">
      <c r="B187">
        <v>885</v>
      </c>
      <c r="C187">
        <v>1167.5999999999999</v>
      </c>
      <c r="D187">
        <v>734.9</v>
      </c>
      <c r="F187">
        <v>885</v>
      </c>
      <c r="G187">
        <v>5.5750000000000001E-2</v>
      </c>
      <c r="I187">
        <v>885</v>
      </c>
      <c r="J187">
        <v>4.1993972968720698E-2</v>
      </c>
      <c r="L187">
        <f t="shared" si="12"/>
        <v>5.153189674418604E-2</v>
      </c>
      <c r="O187">
        <f t="shared" si="13"/>
        <v>4.6896975348837203E-2</v>
      </c>
      <c r="R187">
        <f t="shared" si="14"/>
        <v>0.28916293488372091</v>
      </c>
      <c r="U187">
        <f t="shared" si="15"/>
        <v>0.19646450697674417</v>
      </c>
      <c r="X187">
        <f t="shared" si="16"/>
        <v>4.9214436046511628E-2</v>
      </c>
      <c r="AA187">
        <f t="shared" si="17"/>
        <v>0.24281372093023254</v>
      </c>
    </row>
    <row r="188" spans="2:27" x14ac:dyDescent="0.25">
      <c r="B188">
        <v>886</v>
      </c>
      <c r="C188">
        <v>1170</v>
      </c>
      <c r="D188">
        <v>736.6</v>
      </c>
      <c r="F188">
        <v>886</v>
      </c>
      <c r="G188">
        <v>5.6393749999999999E-2</v>
      </c>
      <c r="I188">
        <v>886</v>
      </c>
      <c r="J188">
        <v>4.2351370459401898E-2</v>
      </c>
      <c r="L188">
        <f t="shared" si="12"/>
        <v>5.2008229651162793E-2</v>
      </c>
      <c r="O188">
        <f t="shared" si="13"/>
        <v>4.7365810116279071E-2</v>
      </c>
      <c r="R188">
        <f t="shared" si="14"/>
        <v>0.29012771802325582</v>
      </c>
      <c r="U188">
        <f t="shared" si="15"/>
        <v>0.1972793273255814</v>
      </c>
      <c r="X188">
        <f t="shared" si="16"/>
        <v>4.9687019883720929E-2</v>
      </c>
      <c r="AA188">
        <f t="shared" si="17"/>
        <v>0.24370352267441858</v>
      </c>
    </row>
    <row r="189" spans="2:27" x14ac:dyDescent="0.25">
      <c r="B189">
        <v>887</v>
      </c>
      <c r="C189">
        <v>1172</v>
      </c>
      <c r="D189">
        <v>738.28</v>
      </c>
      <c r="F189">
        <v>887</v>
      </c>
      <c r="G189">
        <v>5.7037499999999998E-2</v>
      </c>
      <c r="I189">
        <v>887</v>
      </c>
      <c r="J189">
        <v>4.2708767950083097E-2</v>
      </c>
      <c r="L189">
        <f t="shared" si="12"/>
        <v>5.2480277906976736E-2</v>
      </c>
      <c r="O189">
        <f t="shared" si="13"/>
        <v>4.7834430651162788E-2</v>
      </c>
      <c r="R189">
        <f t="shared" si="14"/>
        <v>0.29100680813953489</v>
      </c>
      <c r="U189">
        <f t="shared" si="15"/>
        <v>0.19808986302325579</v>
      </c>
      <c r="X189">
        <f t="shared" si="16"/>
        <v>5.0157354279069762E-2</v>
      </c>
      <c r="AA189">
        <f t="shared" si="17"/>
        <v>0.24454833558139535</v>
      </c>
    </row>
    <row r="190" spans="2:27" x14ac:dyDescent="0.25">
      <c r="B190">
        <v>888</v>
      </c>
      <c r="C190">
        <v>1174</v>
      </c>
      <c r="D190">
        <v>739.96</v>
      </c>
      <c r="F190">
        <v>888</v>
      </c>
      <c r="G190">
        <v>5.7681250000000003E-2</v>
      </c>
      <c r="I190">
        <v>888</v>
      </c>
      <c r="J190">
        <v>4.3066165440764297E-2</v>
      </c>
      <c r="L190">
        <f t="shared" si="12"/>
        <v>5.2952326162790699E-2</v>
      </c>
      <c r="O190">
        <f t="shared" si="13"/>
        <v>4.8303051186046511E-2</v>
      </c>
      <c r="R190">
        <f t="shared" si="14"/>
        <v>0.29188589825581396</v>
      </c>
      <c r="U190">
        <f t="shared" si="15"/>
        <v>0.19890039872093024</v>
      </c>
      <c r="X190">
        <f t="shared" si="16"/>
        <v>5.0627688674418601E-2</v>
      </c>
      <c r="AA190">
        <f t="shared" si="17"/>
        <v>0.2453931484883721</v>
      </c>
    </row>
    <row r="191" spans="2:27" x14ac:dyDescent="0.25">
      <c r="B191">
        <v>889</v>
      </c>
      <c r="C191">
        <v>1176</v>
      </c>
      <c r="D191">
        <v>741.78</v>
      </c>
      <c r="F191">
        <v>889</v>
      </c>
      <c r="G191">
        <v>5.8325000000000002E-2</v>
      </c>
      <c r="I191">
        <v>889</v>
      </c>
      <c r="J191">
        <v>4.3599440077193498E-2</v>
      </c>
      <c r="L191">
        <f t="shared" si="12"/>
        <v>5.3424374418604648E-2</v>
      </c>
      <c r="O191">
        <f t="shared" si="13"/>
        <v>4.8773171348837206E-2</v>
      </c>
      <c r="R191">
        <f t="shared" si="14"/>
        <v>0.29276498837209303</v>
      </c>
      <c r="U191">
        <f t="shared" si="15"/>
        <v>0.19974092697674417</v>
      </c>
      <c r="X191">
        <f t="shared" si="16"/>
        <v>5.1098772883720923E-2</v>
      </c>
      <c r="AA191">
        <f t="shared" si="17"/>
        <v>0.2462529576744186</v>
      </c>
    </row>
    <row r="192" spans="2:27" x14ac:dyDescent="0.25">
      <c r="B192">
        <v>890</v>
      </c>
      <c r="C192">
        <v>1178</v>
      </c>
      <c r="D192">
        <v>743.6</v>
      </c>
      <c r="F192">
        <v>890</v>
      </c>
      <c r="G192">
        <v>5.896875E-2</v>
      </c>
      <c r="I192">
        <v>890</v>
      </c>
      <c r="J192">
        <v>4.4318408807791303E-2</v>
      </c>
      <c r="L192">
        <f t="shared" si="12"/>
        <v>5.3896422674418604E-2</v>
      </c>
      <c r="O192">
        <f t="shared" si="13"/>
        <v>4.9243291511627908E-2</v>
      </c>
      <c r="R192">
        <f t="shared" si="14"/>
        <v>0.2936440784883721</v>
      </c>
      <c r="U192">
        <f t="shared" si="15"/>
        <v>0.20058145523255813</v>
      </c>
      <c r="X192">
        <f t="shared" si="16"/>
        <v>5.1569857093023252E-2</v>
      </c>
      <c r="AA192">
        <f t="shared" si="17"/>
        <v>0.2471127668604651</v>
      </c>
    </row>
    <row r="193" spans="2:27" x14ac:dyDescent="0.25">
      <c r="B193">
        <v>891</v>
      </c>
      <c r="C193">
        <v>1180</v>
      </c>
      <c r="D193">
        <v>745.42</v>
      </c>
      <c r="F193">
        <v>891</v>
      </c>
      <c r="G193">
        <v>5.9612499999999999E-2</v>
      </c>
      <c r="I193">
        <v>891</v>
      </c>
      <c r="J193">
        <v>4.5037377538389198E-2</v>
      </c>
      <c r="L193">
        <f t="shared" si="12"/>
        <v>5.4368470930232553E-2</v>
      </c>
      <c r="O193">
        <f t="shared" si="13"/>
        <v>4.9713411674418603E-2</v>
      </c>
      <c r="R193">
        <f t="shared" si="14"/>
        <v>0.29452316860465116</v>
      </c>
      <c r="U193">
        <f t="shared" si="15"/>
        <v>0.20142198348837204</v>
      </c>
      <c r="X193">
        <f t="shared" si="16"/>
        <v>5.2040941302325575E-2</v>
      </c>
      <c r="AA193">
        <f t="shared" si="17"/>
        <v>0.24797257604651163</v>
      </c>
    </row>
    <row r="194" spans="2:27" x14ac:dyDescent="0.25">
      <c r="B194">
        <v>892</v>
      </c>
      <c r="C194">
        <v>1182</v>
      </c>
      <c r="D194">
        <v>747.24</v>
      </c>
      <c r="F194">
        <v>892</v>
      </c>
      <c r="G194">
        <v>6.0256249999999997E-2</v>
      </c>
      <c r="I194">
        <v>892</v>
      </c>
      <c r="J194">
        <v>4.5756346268987003E-2</v>
      </c>
      <c r="L194">
        <f t="shared" si="12"/>
        <v>5.4840519186046509E-2</v>
      </c>
      <c r="O194">
        <f t="shared" si="13"/>
        <v>5.0183531837209298E-2</v>
      </c>
      <c r="R194">
        <f t="shared" si="14"/>
        <v>0.29540225872093023</v>
      </c>
      <c r="U194">
        <f t="shared" si="15"/>
        <v>0.20226251174418605</v>
      </c>
      <c r="X194">
        <f t="shared" si="16"/>
        <v>5.2512025511627904E-2</v>
      </c>
      <c r="AA194">
        <f t="shared" si="17"/>
        <v>0.24883238523255813</v>
      </c>
    </row>
    <row r="195" spans="2:27" x14ac:dyDescent="0.25">
      <c r="B195">
        <v>893</v>
      </c>
      <c r="C195">
        <v>1184</v>
      </c>
      <c r="D195">
        <v>749.06</v>
      </c>
      <c r="F195">
        <v>893</v>
      </c>
      <c r="G195">
        <v>6.0900000000000003E-2</v>
      </c>
      <c r="I195">
        <v>893</v>
      </c>
      <c r="J195">
        <v>4.6475314999584898E-2</v>
      </c>
      <c r="L195">
        <f t="shared" ref="L195:L202" si="18">(2.303*0.002*150*$C195/64500)+(0.7*$G195)</f>
        <v>5.5312567441860465E-2</v>
      </c>
      <c r="O195">
        <f t="shared" ref="O195:O202" si="19">(2.303*0.002*150*$D195/64500) + (0.7*$G195)</f>
        <v>5.0653652E-2</v>
      </c>
      <c r="R195">
        <f t="shared" ref="R195:R202" si="20">(2.303*0.04*150*$C195/64500) + (0.7*$G195)</f>
        <v>0.2962813488372093</v>
      </c>
      <c r="U195">
        <f t="shared" ref="U195:U202" si="21">(2.303*0.04*150*$D195/64500) + (0.7*$G195)</f>
        <v>0.20310303999999998</v>
      </c>
      <c r="X195">
        <f t="shared" ref="X195:X202" si="22">2.303*0.002*150*(($C195*0.5+$D195*0.5)/64500)+(0.7*$G195)</f>
        <v>5.2983109720930233E-2</v>
      </c>
      <c r="AA195">
        <f t="shared" ref="AA195:AA202" si="23">2.303*0.04*150*(($C195*0.5+$D195*0.5)/64500)+(0.7*$G195)</f>
        <v>0.24969219441860463</v>
      </c>
    </row>
    <row r="196" spans="2:27" x14ac:dyDescent="0.25">
      <c r="B196">
        <v>894</v>
      </c>
      <c r="C196">
        <v>1186</v>
      </c>
      <c r="D196">
        <v>750.88</v>
      </c>
      <c r="F196">
        <v>894</v>
      </c>
      <c r="G196">
        <v>6.1781250000000003E-2</v>
      </c>
      <c r="I196">
        <v>894</v>
      </c>
      <c r="J196">
        <v>4.7194283730182703E-2</v>
      </c>
      <c r="L196">
        <f t="shared" si="18"/>
        <v>5.5950865697674414E-2</v>
      </c>
      <c r="O196">
        <f t="shared" si="19"/>
        <v>5.1290022162790695E-2</v>
      </c>
      <c r="R196">
        <f t="shared" si="20"/>
        <v>0.2973266889534884</v>
      </c>
      <c r="U196">
        <f t="shared" si="21"/>
        <v>0.20410981825581395</v>
      </c>
      <c r="X196">
        <f t="shared" si="22"/>
        <v>5.3620443930232554E-2</v>
      </c>
      <c r="AA196">
        <f t="shared" si="23"/>
        <v>0.25071825360465116</v>
      </c>
    </row>
    <row r="197" spans="2:27" x14ac:dyDescent="0.25">
      <c r="B197">
        <v>895</v>
      </c>
      <c r="C197">
        <v>1188</v>
      </c>
      <c r="D197">
        <v>752.7</v>
      </c>
      <c r="F197">
        <v>895</v>
      </c>
      <c r="G197">
        <v>6.2662499999999996E-2</v>
      </c>
      <c r="I197">
        <v>895</v>
      </c>
      <c r="J197">
        <v>4.7913252460780598E-2</v>
      </c>
      <c r="L197">
        <f t="shared" si="18"/>
        <v>5.6589163953488363E-2</v>
      </c>
      <c r="O197">
        <f t="shared" si="19"/>
        <v>5.192639232558139E-2</v>
      </c>
      <c r="R197">
        <f t="shared" si="20"/>
        <v>0.2983720290697674</v>
      </c>
      <c r="U197">
        <f t="shared" si="21"/>
        <v>0.20511659651162789</v>
      </c>
      <c r="X197">
        <f t="shared" si="22"/>
        <v>5.4257778139534876E-2</v>
      </c>
      <c r="AA197">
        <f t="shared" si="23"/>
        <v>0.2517443127906977</v>
      </c>
    </row>
    <row r="198" spans="2:27" x14ac:dyDescent="0.25">
      <c r="B198">
        <v>896</v>
      </c>
      <c r="C198">
        <v>1190</v>
      </c>
      <c r="D198">
        <v>754.52</v>
      </c>
      <c r="F198">
        <v>896</v>
      </c>
      <c r="G198">
        <v>6.3543749999999996E-2</v>
      </c>
      <c r="I198">
        <v>896</v>
      </c>
      <c r="J198">
        <v>4.8675328210870603E-2</v>
      </c>
      <c r="L198">
        <f t="shared" si="18"/>
        <v>5.7227462209302318E-2</v>
      </c>
      <c r="O198">
        <f t="shared" si="19"/>
        <v>5.2562762488372092E-2</v>
      </c>
      <c r="R198">
        <f t="shared" si="20"/>
        <v>0.2994173691860465</v>
      </c>
      <c r="U198">
        <f t="shared" si="21"/>
        <v>0.20612337476744186</v>
      </c>
      <c r="X198">
        <f t="shared" si="22"/>
        <v>5.4895112348837205E-2</v>
      </c>
      <c r="AA198">
        <f t="shared" si="23"/>
        <v>0.25277037197674412</v>
      </c>
    </row>
    <row r="199" spans="2:27" x14ac:dyDescent="0.25">
      <c r="B199">
        <v>897</v>
      </c>
      <c r="C199">
        <v>1192</v>
      </c>
      <c r="D199">
        <v>756.33999999999901</v>
      </c>
      <c r="F199">
        <v>897</v>
      </c>
      <c r="G199">
        <v>6.4424999999999996E-2</v>
      </c>
      <c r="I199">
        <v>897</v>
      </c>
      <c r="J199">
        <v>4.9772905605470902E-2</v>
      </c>
      <c r="L199">
        <f t="shared" si="18"/>
        <v>5.7865760465116267E-2</v>
      </c>
      <c r="O199">
        <f t="shared" si="19"/>
        <v>5.3199132651162773E-2</v>
      </c>
      <c r="R199">
        <f t="shared" si="20"/>
        <v>0.3004627093023256</v>
      </c>
      <c r="U199">
        <f t="shared" si="21"/>
        <v>0.20713015302325558</v>
      </c>
      <c r="X199">
        <f t="shared" si="22"/>
        <v>5.553244655813952E-2</v>
      </c>
      <c r="AA199">
        <f t="shared" si="23"/>
        <v>0.2537964311627906</v>
      </c>
    </row>
    <row r="200" spans="2:27" x14ac:dyDescent="0.25">
      <c r="B200">
        <v>898</v>
      </c>
      <c r="C200">
        <v>1194</v>
      </c>
      <c r="D200">
        <v>758.16</v>
      </c>
      <c r="F200">
        <v>898</v>
      </c>
      <c r="G200">
        <v>6.5306249999999996E-2</v>
      </c>
      <c r="I200">
        <v>898</v>
      </c>
      <c r="J200">
        <v>5.0870483000071201E-2</v>
      </c>
      <c r="L200">
        <f t="shared" si="18"/>
        <v>5.850405872093023E-2</v>
      </c>
      <c r="O200">
        <f t="shared" si="19"/>
        <v>5.3835502813953481E-2</v>
      </c>
      <c r="R200">
        <f t="shared" si="20"/>
        <v>0.3015080494186046</v>
      </c>
      <c r="U200">
        <f t="shared" si="21"/>
        <v>0.20813693127906974</v>
      </c>
      <c r="X200">
        <f t="shared" si="22"/>
        <v>5.6169780767441856E-2</v>
      </c>
      <c r="AA200">
        <f t="shared" si="23"/>
        <v>0.25482249034883719</v>
      </c>
    </row>
    <row r="201" spans="2:27" x14ac:dyDescent="0.25">
      <c r="B201">
        <v>899</v>
      </c>
      <c r="C201">
        <v>1196</v>
      </c>
      <c r="D201">
        <v>760</v>
      </c>
      <c r="F201">
        <v>899</v>
      </c>
      <c r="G201">
        <v>6.6187499999999996E-2</v>
      </c>
      <c r="I201">
        <v>899</v>
      </c>
      <c r="J201">
        <v>5.19680603946715E-2</v>
      </c>
      <c r="L201">
        <f t="shared" si="18"/>
        <v>5.9142356976744179E-2</v>
      </c>
      <c r="O201">
        <f t="shared" si="19"/>
        <v>5.4472087209302321E-2</v>
      </c>
      <c r="R201">
        <f t="shared" si="20"/>
        <v>0.30255338953488375</v>
      </c>
      <c r="U201">
        <f t="shared" si="21"/>
        <v>0.20914799418604652</v>
      </c>
      <c r="X201">
        <f t="shared" si="22"/>
        <v>5.6807222093023253E-2</v>
      </c>
      <c r="AA201">
        <f t="shared" si="23"/>
        <v>0.25585069186046511</v>
      </c>
    </row>
    <row r="202" spans="2:27" x14ac:dyDescent="0.25">
      <c r="B202">
        <v>900</v>
      </c>
      <c r="C202" cm="1">
        <f t="array" ref="C202">TREND(C182:C201,B182:B201,B202)</f>
        <v>1198.955789473684</v>
      </c>
      <c r="D202" cm="1">
        <f t="array" ref="D202">TREND(D182:D201,B182:B201,B202)</f>
        <v>761.50547368421007</v>
      </c>
      <c r="F202">
        <v>900</v>
      </c>
      <c r="G202" cm="1">
        <f t="array" ref="G202">TREND(G182:G201,F182:F201,F202)</f>
        <v>6.6272499999999956E-2</v>
      </c>
      <c r="I202">
        <v>900</v>
      </c>
      <c r="J202" cm="1">
        <f t="array" ref="J202">TREND(J182:J201,I182:I201,I202)</f>
        <v>5.1085245105663812E-2</v>
      </c>
      <c r="L202">
        <f t="shared" si="18"/>
        <v>5.9233518293757614E-2</v>
      </c>
      <c r="O202">
        <f t="shared" si="19"/>
        <v>5.4547713283231297E-2</v>
      </c>
      <c r="R202">
        <f t="shared" si="20"/>
        <v>0.30324611587515293</v>
      </c>
      <c r="U202">
        <f t="shared" si="21"/>
        <v>0.20953001566462653</v>
      </c>
      <c r="X202">
        <f t="shared" si="22"/>
        <v>5.6890615788494456E-2</v>
      </c>
      <c r="AA202">
        <f t="shared" si="23"/>
        <v>0.25638806576988976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mel計算</vt:lpstr>
      <vt:lpstr>skin計算</vt:lpstr>
      <vt:lpstr>fat計算</vt:lpstr>
      <vt:lpstr>muscle_cal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李浩維</dc:creator>
  <cp:lastModifiedBy>md703</cp:lastModifiedBy>
  <dcterms:created xsi:type="dcterms:W3CDTF">2022-10-13T04:32:42Z</dcterms:created>
  <dcterms:modified xsi:type="dcterms:W3CDTF">2022-11-15T14:08:55Z</dcterms:modified>
</cp:coreProperties>
</file>