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<sst xmlns="http://schemas.openxmlformats.org/spreadsheetml/2006/main" count="3620" uniqueCount="161">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</sst>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68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42370.0</v>
      </c>
      <c r="L5" t="n">
        <v>42424.0</v>
      </c>
      <c r="M5" t="s">
        <v>57</v>
      </c>
      <c r="N5" t="n">
        <v>1.0</v>
      </c>
      <c r="O5" t="n">
        <v>24000.0</v>
      </c>
      <c r="P5" t="n">
        <v>54.0</v>
      </c>
      <c r="Q5" t="n">
        <v>2.0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51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42425.0</v>
      </c>
      <c r="L6" t="n">
        <v>42735.0</v>
      </c>
      <c r="M6" t="s">
        <v>57</v>
      </c>
      <c r="N6" t="n">
        <v>10.0</v>
      </c>
      <c r="O6" t="n">
        <v>27000.0</v>
      </c>
      <c r="P6" t="n">
        <v>310.0</v>
      </c>
      <c r="Q6" t="n">
        <v>10.100000381469727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74</v>
      </c>
      <c r="B7" t="s">
        <v>75</v>
      </c>
      <c r="C7" t="s">
        <v>76</v>
      </c>
      <c r="D7" t="s">
        <v>77</v>
      </c>
      <c r="F7" t="s">
        <v>53</v>
      </c>
      <c r="G7" t="s">
        <v>54</v>
      </c>
      <c r="H7" t="s">
        <v>78</v>
      </c>
      <c r="I7" t="s">
        <v>79</v>
      </c>
      <c r="J7" t="n">
        <v>0.0</v>
      </c>
      <c r="K7" t="n">
        <v>42370.0</v>
      </c>
      <c r="L7" t="n">
        <v>42556.0</v>
      </c>
      <c r="M7" t="s">
        <v>57</v>
      </c>
      <c r="N7" t="n">
        <v>6.0</v>
      </c>
      <c r="O7" t="n">
        <v>48000.0</v>
      </c>
      <c r="P7" t="n">
        <v>186.0</v>
      </c>
      <c r="Q7" t="n">
        <v>7.0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80</v>
      </c>
      <c r="B8" t="s">
        <v>81</v>
      </c>
      <c r="C8" t="s">
        <v>82</v>
      </c>
      <c r="D8" t="s">
        <v>52</v>
      </c>
      <c r="F8" t="s">
        <v>53</v>
      </c>
      <c r="G8" t="s">
        <v>54</v>
      </c>
      <c r="H8" t="s">
        <v>55</v>
      </c>
      <c r="I8" t="s">
        <v>56</v>
      </c>
      <c r="J8" t="n">
        <v>0.0</v>
      </c>
      <c r="K8" t="n">
        <v>42370.0</v>
      </c>
      <c r="L8" t="n">
        <v>42424.0</v>
      </c>
      <c r="M8" t="s">
        <v>57</v>
      </c>
      <c r="N8" t="n">
        <v>1.0</v>
      </c>
      <c r="O8" t="n">
        <v>3400.0</v>
      </c>
      <c r="P8" t="n">
        <v>54.0</v>
      </c>
      <c r="Q8" t="n">
        <v>2.0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80</v>
      </c>
      <c r="B9" t="s">
        <v>81</v>
      </c>
      <c r="C9" t="s">
        <v>82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42425.0</v>
      </c>
      <c r="L9" t="n">
        <v>42460.0</v>
      </c>
      <c r="M9" t="s">
        <v>57</v>
      </c>
      <c r="N9" t="n">
        <v>1.0</v>
      </c>
      <c r="O9" t="n">
        <v>3332.0</v>
      </c>
      <c r="P9" t="n">
        <v>35.0</v>
      </c>
      <c r="Q9" t="n">
        <v>2.0999999046325684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80</v>
      </c>
      <c r="B10" t="s">
        <v>81</v>
      </c>
      <c r="C10" t="s">
        <v>82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42461.0</v>
      </c>
      <c r="L10" t="n">
        <v>42551.0</v>
      </c>
      <c r="M10" t="s">
        <v>57</v>
      </c>
      <c r="N10" t="n">
        <v>2.0</v>
      </c>
      <c r="O10" t="n">
        <v>1666.0</v>
      </c>
      <c r="P10" t="n">
        <v>90.0</v>
      </c>
      <c r="Q10" t="n">
        <v>3.9000000953674316</v>
      </c>
      <c r="R10" t="s" s="2776">
        <v>58</v>
      </c>
      <c r="S10" t="s" s="2777">
        <v>59</v>
      </c>
      <c r="T10" t="s" s="2778">
        <v>83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0.0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83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80</v>
      </c>
      <c r="B11" t="s">
        <v>81</v>
      </c>
      <c r="C11" t="s">
        <v>82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42552.0</v>
      </c>
      <c r="L11" t="n">
        <v>42735.0</v>
      </c>
      <c r="M11" t="s">
        <v>57</v>
      </c>
      <c r="N11" t="n">
        <v>5.0</v>
      </c>
      <c r="O11" t="n">
        <v>2000.0</v>
      </c>
      <c r="P11" t="n">
        <v>183.0</v>
      </c>
      <c r="Q11" t="n">
        <v>5.900000095367432</v>
      </c>
      <c r="R11" t="s" s="3238">
        <v>58</v>
      </c>
      <c r="S11" t="s" s="3239">
        <v>59</v>
      </c>
      <c r="T11" t="s" s="3240">
        <v>83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83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84</v>
      </c>
      <c r="B12" t="s">
        <v>85</v>
      </c>
      <c r="C12" t="s">
        <v>86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42370.0</v>
      </c>
      <c r="L12" t="n">
        <v>42735.0</v>
      </c>
      <c r="M12" t="s">
        <v>57</v>
      </c>
      <c r="N12" t="n">
        <v>11.0</v>
      </c>
      <c r="O12" t="n">
        <v>36000.0</v>
      </c>
      <c r="P12" t="n">
        <v>365.0</v>
      </c>
      <c r="Q12" t="n">
        <v>12.0</v>
      </c>
      <c r="R12" t="s" s="3700">
        <v>58</v>
      </c>
      <c r="S12" t="s" s="3701">
        <v>59</v>
      </c>
      <c r="T12" t="s" s="3702">
        <v>60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1822.1199951171875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60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87</v>
      </c>
      <c r="B13" t="s">
        <v>88</v>
      </c>
      <c r="C13" t="s">
        <v>89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42370.0</v>
      </c>
      <c r="L13" t="n">
        <v>42424.0</v>
      </c>
      <c r="M13" t="s">
        <v>57</v>
      </c>
      <c r="N13" t="n">
        <v>1.0</v>
      </c>
      <c r="O13" t="n">
        <v>16000.0</v>
      </c>
      <c r="P13" t="n">
        <v>54.0</v>
      </c>
      <c r="Q13" t="n">
        <v>2.0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87</v>
      </c>
      <c r="B14" t="s">
        <v>88</v>
      </c>
      <c r="C14" t="s">
        <v>89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42425.0</v>
      </c>
      <c r="L14" t="n">
        <v>42475.0</v>
      </c>
      <c r="M14" t="s">
        <v>57</v>
      </c>
      <c r="N14" t="n">
        <v>2.0</v>
      </c>
      <c r="O14" t="n">
        <v>10000.0</v>
      </c>
      <c r="P14" t="n">
        <v>50.0</v>
      </c>
      <c r="Q14" t="n">
        <v>2.0999999046325684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90</v>
      </c>
      <c r="B15" t="s">
        <v>91</v>
      </c>
      <c r="C15" t="s">
        <v>92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42370.0</v>
      </c>
      <c r="L15" t="n">
        <v>42424.0</v>
      </c>
      <c r="M15" t="s">
        <v>57</v>
      </c>
      <c r="N15" t="n">
        <v>1.0</v>
      </c>
      <c r="O15" t="n">
        <v>15000.0</v>
      </c>
      <c r="P15" t="n">
        <v>54.0</v>
      </c>
      <c r="Q15" t="n">
        <v>2.0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90</v>
      </c>
      <c r="B16" t="s">
        <v>91</v>
      </c>
      <c r="C16" t="s">
        <v>92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42425.0</v>
      </c>
      <c r="L16" t="n">
        <v>42505.0</v>
      </c>
      <c r="M16" t="s">
        <v>57</v>
      </c>
      <c r="N16" t="n">
        <v>3.0</v>
      </c>
      <c r="O16" t="n">
        <v>10000.0</v>
      </c>
      <c r="P16" t="n">
        <v>80.0</v>
      </c>
      <c r="Q16" t="n">
        <v>3.5999999046325684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84</v>
      </c>
      <c r="B17" t="s">
        <v>91</v>
      </c>
      <c r="C17" t="s">
        <v>92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42506.0</v>
      </c>
      <c r="L17" t="n">
        <v>42735.0</v>
      </c>
      <c r="M17" t="s">
        <v>57</v>
      </c>
      <c r="N17" t="n">
        <v>7.0</v>
      </c>
      <c r="O17" t="n">
        <v>15000.0</v>
      </c>
      <c r="P17" t="n">
        <v>229.0</v>
      </c>
      <c r="Q17" t="n">
        <v>7.400000095367432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93</v>
      </c>
      <c r="B18" t="s">
        <v>94</v>
      </c>
      <c r="C18" t="s">
        <v>95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42370.0</v>
      </c>
      <c r="L18" t="n">
        <v>42534.0</v>
      </c>
      <c r="M18" t="s">
        <v>57</v>
      </c>
      <c r="N18" t="n">
        <v>5.0</v>
      </c>
      <c r="O18" t="n">
        <v>13500.0</v>
      </c>
      <c r="P18" t="n">
        <v>164.0</v>
      </c>
      <c r="Q18" t="n">
        <v>6.0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93</v>
      </c>
      <c r="B19" t="s">
        <v>94</v>
      </c>
      <c r="C19" t="s">
        <v>95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42535.0</v>
      </c>
      <c r="L19" t="n">
        <v>42735.0</v>
      </c>
      <c r="M19" t="s">
        <v>57</v>
      </c>
      <c r="N19" t="n">
        <v>6.0</v>
      </c>
      <c r="O19" t="n">
        <v>4500.0</v>
      </c>
      <c r="P19" t="n">
        <v>200.0</v>
      </c>
      <c r="Q19" t="n">
        <v>6.5</v>
      </c>
      <c r="R19" t="s" s="6934">
        <v>58</v>
      </c>
      <c r="S19" t="s" s="6935">
        <v>59</v>
      </c>
      <c r="T19" t="s" s="6936">
        <v>83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0.0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83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96</v>
      </c>
      <c r="B20" t="s">
        <v>97</v>
      </c>
      <c r="C20" t="s">
        <v>98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42370.0</v>
      </c>
      <c r="L20" t="n">
        <v>42424.0</v>
      </c>
      <c r="M20" t="s">
        <v>57</v>
      </c>
      <c r="N20" t="n">
        <v>1.0</v>
      </c>
      <c r="O20" t="n">
        <v>5000.0</v>
      </c>
      <c r="P20" t="n">
        <v>54.0</v>
      </c>
      <c r="Q20" t="n">
        <v>2.0</v>
      </c>
      <c r="R20" t="s" s="7396">
        <v>58</v>
      </c>
      <c r="S20" t="s" s="7397">
        <v>59</v>
      </c>
      <c r="T20" t="s" s="7398">
        <v>60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1822.1199951171875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60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96</v>
      </c>
      <c r="B21" t="s">
        <v>97</v>
      </c>
      <c r="C21" t="s">
        <v>98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42425.0</v>
      </c>
      <c r="L21" t="n">
        <v>42460.0</v>
      </c>
      <c r="M21" t="s">
        <v>57</v>
      </c>
      <c r="N21" t="n">
        <v>1.0</v>
      </c>
      <c r="O21" t="n">
        <v>5500.0</v>
      </c>
      <c r="P21" t="n">
        <v>35.0</v>
      </c>
      <c r="Q21" t="n">
        <v>2.0999999046325684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96</v>
      </c>
      <c r="B22" t="s">
        <v>97</v>
      </c>
      <c r="C22" t="s">
        <v>98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42461.0</v>
      </c>
      <c r="L22" t="n">
        <v>42735.0</v>
      </c>
      <c r="M22" t="s">
        <v>57</v>
      </c>
      <c r="N22" t="n">
        <v>8.0</v>
      </c>
      <c r="O22" t="n">
        <v>3500.0</v>
      </c>
      <c r="P22" t="n">
        <v>274.0</v>
      </c>
      <c r="Q22" t="n">
        <v>8.899999618530273</v>
      </c>
      <c r="R22" t="s" s="8320">
        <v>58</v>
      </c>
      <c r="S22" t="s" s="8321">
        <v>59</v>
      </c>
      <c r="T22" t="s" s="8322">
        <v>83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0.0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83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93</v>
      </c>
      <c r="B23" t="s">
        <v>99</v>
      </c>
      <c r="C23" t="s">
        <v>100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42370.0</v>
      </c>
      <c r="L23" t="n">
        <v>42424.0</v>
      </c>
      <c r="M23" t="s">
        <v>57</v>
      </c>
      <c r="N23" t="n">
        <v>1.0</v>
      </c>
      <c r="O23" t="n">
        <v>9000.0</v>
      </c>
      <c r="P23" t="n">
        <v>54.0</v>
      </c>
      <c r="Q23" t="n">
        <v>2.0</v>
      </c>
      <c r="R23" t="s" s="8782">
        <v>58</v>
      </c>
      <c r="S23" t="s" s="8783">
        <v>59</v>
      </c>
      <c r="T23" t="s" s="8784">
        <v>60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1822.1199951171875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60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93</v>
      </c>
      <c r="B24" t="s">
        <v>99</v>
      </c>
      <c r="C24" t="s">
        <v>100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42425.0</v>
      </c>
      <c r="L24" t="n">
        <v>42534.0</v>
      </c>
      <c r="M24" t="s">
        <v>57</v>
      </c>
      <c r="N24" t="n">
        <v>4.0</v>
      </c>
      <c r="O24" t="n">
        <v>10000.0</v>
      </c>
      <c r="P24" t="n">
        <v>109.0</v>
      </c>
      <c r="Q24" t="n">
        <v>4.5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93</v>
      </c>
      <c r="B25" t="s">
        <v>99</v>
      </c>
      <c r="C25" t="s">
        <v>100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42535.0</v>
      </c>
      <c r="L25" t="n">
        <v>42735.0</v>
      </c>
      <c r="M25" t="s">
        <v>57</v>
      </c>
      <c r="N25" t="n">
        <v>6.0</v>
      </c>
      <c r="O25" t="n">
        <v>5000.0</v>
      </c>
      <c r="P25" t="n">
        <v>200.0</v>
      </c>
      <c r="Q25" t="n">
        <v>6.5</v>
      </c>
      <c r="R25" t="s" s="9706">
        <v>58</v>
      </c>
      <c r="S25" t="s" s="9707">
        <v>59</v>
      </c>
      <c r="T25" t="s" s="9708">
        <v>83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0.0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83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80</v>
      </c>
      <c r="B26" t="s">
        <v>101</v>
      </c>
      <c r="C26" t="s">
        <v>102</v>
      </c>
      <c r="D26" t="s">
        <v>52</v>
      </c>
      <c r="F26" t="s">
        <v>53</v>
      </c>
      <c r="G26" t="s">
        <v>54</v>
      </c>
      <c r="H26" t="s">
        <v>103</v>
      </c>
      <c r="I26" t="s">
        <v>104</v>
      </c>
      <c r="J26" t="n">
        <v>0.0</v>
      </c>
      <c r="K26" t="n">
        <v>42370.0</v>
      </c>
      <c r="L26" t="n">
        <v>42425.0</v>
      </c>
      <c r="M26" t="s">
        <v>57</v>
      </c>
      <c r="N26" t="n">
        <v>1.0</v>
      </c>
      <c r="O26" t="n">
        <v>5000.0</v>
      </c>
      <c r="P26" t="n">
        <v>55.0</v>
      </c>
      <c r="Q26" t="n">
        <v>2.0</v>
      </c>
      <c r="R26" t="s" s="10168">
        <v>58</v>
      </c>
      <c r="S26" t="s" s="10169">
        <v>59</v>
      </c>
      <c r="T26" t="s" s="10170">
        <v>60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1822.1199951171875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60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96</v>
      </c>
      <c r="B27" t="s">
        <v>105</v>
      </c>
      <c r="C27" t="s">
        <v>106</v>
      </c>
      <c r="D27" t="s">
        <v>52</v>
      </c>
      <c r="F27" t="s">
        <v>107</v>
      </c>
      <c r="G27" t="s">
        <v>54</v>
      </c>
      <c r="H27" t="s">
        <v>103</v>
      </c>
      <c r="I27" t="s">
        <v>104</v>
      </c>
      <c r="J27" t="n">
        <v>0.0</v>
      </c>
      <c r="K27" t="n">
        <v>42370.0</v>
      </c>
      <c r="L27" t="n">
        <v>42424.0</v>
      </c>
      <c r="M27" t="s">
        <v>57</v>
      </c>
      <c r="N27" t="n">
        <v>1.0</v>
      </c>
      <c r="O27" t="n">
        <v>4400.0</v>
      </c>
      <c r="P27" t="n">
        <v>54.0</v>
      </c>
      <c r="Q27" t="n">
        <v>2.0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108</v>
      </c>
      <c r="EE27" t="n" s="10753">
        <v>240322.0</v>
      </c>
      <c r="EF27" t="s" s="10754">
        <v>57</v>
      </c>
      <c r="EG27" t="s" s="10755">
        <v>68</v>
      </c>
      <c r="EH27" t="n" s="10756">
        <v>0.9704899787902832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</row>
    <row r="28">
      <c r="A28" t="s">
        <v>96</v>
      </c>
      <c r="B28" t="s">
        <v>105</v>
      </c>
      <c r="C28" t="s">
        <v>106</v>
      </c>
      <c r="D28" t="s">
        <v>52</v>
      </c>
      <c r="F28" t="s">
        <v>53</v>
      </c>
      <c r="G28" t="s">
        <v>54</v>
      </c>
      <c r="H28" t="s">
        <v>103</v>
      </c>
      <c r="I28" t="s">
        <v>104</v>
      </c>
      <c r="J28" t="n">
        <v>0.0</v>
      </c>
      <c r="K28" t="n">
        <v>42425.0</v>
      </c>
      <c r="L28" t="n">
        <v>42460.0</v>
      </c>
      <c r="M28" t="s">
        <v>57</v>
      </c>
      <c r="N28" t="n">
        <v>1.0</v>
      </c>
      <c r="O28" t="n">
        <v>5000.0</v>
      </c>
      <c r="P28" t="n">
        <v>35.0</v>
      </c>
      <c r="Q28" t="n">
        <v>2.0999999046325684</v>
      </c>
      <c r="R28" t="s" s="10807">
        <v>58</v>
      </c>
      <c r="S28" t="s" s="10808">
        <v>59</v>
      </c>
      <c r="T28" t="s" s="10809">
        <v>60</v>
      </c>
      <c r="U28" t="s" s="10810">
        <v>61</v>
      </c>
      <c r="V28" t="s" s="10811">
        <v>57</v>
      </c>
      <c r="W28" t="s" s="10812">
        <v>62</v>
      </c>
      <c r="X28" t="s" s="10813">
        <v>63</v>
      </c>
      <c r="Z28" t="n" s="10814">
        <v>500000.0</v>
      </c>
      <c r="AA28" t="n" s="10815">
        <v>1822.1199951171875</v>
      </c>
      <c r="AB28" t="n" s="10816">
        <v>0.0</v>
      </c>
      <c r="AC28">
        <f>AA28*(1+AB28)</f>
      </c>
      <c r="AD28" t="n" s="10818">
        <v>0.25</v>
      </c>
      <c r="AE28">
        <f>AC28/(1-AD28)</f>
      </c>
      <c r="AF28">
        <f>AD28*AE28</f>
      </c>
      <c r="AG28" t="n" s="10821">
        <v>0.15000000596046448</v>
      </c>
      <c r="AH28">
        <f>AG28*AE28</f>
      </c>
      <c r="AI28">
        <f>AD28-AG28</f>
      </c>
      <c r="AJ28">
        <f>AF28-AH28</f>
      </c>
      <c r="AK28" t="n" s="10825">
        <v>0.03999999910593033</v>
      </c>
      <c r="AL28">
        <f>AK28*AE28</f>
      </c>
      <c r="AM28">
        <f>AE28*(1+AK28)</f>
      </c>
      <c r="AN28" t="n" s="10828">
        <v>0.029999999329447746</v>
      </c>
      <c r="AO28">
        <f>AN28*AM28</f>
      </c>
      <c r="AP28">
        <f>AM28+AO28</f>
      </c>
      <c r="AQ28" t="n" s="10831">
        <v>0.10000000149011612</v>
      </c>
      <c r="AR28">
        <f>AP28/(1-AQ28)</f>
      </c>
      <c r="AS28">
        <f>AQ28*AR28</f>
      </c>
      <c r="AT28" t="n" s="10834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0867">
        <v>64</v>
      </c>
      <c r="BX28" t="s" s="10868">
        <v>59</v>
      </c>
      <c r="BY28" t="s" s="10869">
        <v>60</v>
      </c>
      <c r="BZ28" t="s" s="10870">
        <v>61</v>
      </c>
      <c r="CA28" t="s" s="10871">
        <v>57</v>
      </c>
      <c r="CB28" t="s" s="10872">
        <v>62</v>
      </c>
      <c r="CC28" t="s" s="10873">
        <v>63</v>
      </c>
      <c r="CE28" t="n" s="10874">
        <v>500000.0</v>
      </c>
      <c r="CF28" t="n" s="10875">
        <v>0.0</v>
      </c>
      <c r="CG28" t="n" s="10876">
        <v>0.0</v>
      </c>
      <c r="CH28">
        <f>CF28*(1+CG28)</f>
      </c>
      <c r="CI28" t="n" s="10878">
        <v>0.25</v>
      </c>
      <c r="CJ28">
        <f>CH28/(1-CI28)</f>
      </c>
      <c r="CK28">
        <f>CI28*CJ28</f>
      </c>
      <c r="CL28" t="n" s="10881">
        <v>0.15000000596046448</v>
      </c>
      <c r="CM28">
        <f>CL28*CJ28</f>
      </c>
      <c r="CN28">
        <f>CI28-CL28</f>
      </c>
      <c r="CO28">
        <f>CK28-CM28</f>
      </c>
      <c r="CP28" t="n" s="10885">
        <v>0.03999999910593033</v>
      </c>
      <c r="CQ28">
        <f>CP28*CJ28</f>
      </c>
      <c r="CR28">
        <f>CJ28*(1+CP28)</f>
      </c>
      <c r="CS28" t="n" s="10888">
        <v>0.029999999329447746</v>
      </c>
      <c r="CT28">
        <f>CS28*CR28</f>
      </c>
      <c r="CU28">
        <f>CR28+CT28</f>
      </c>
      <c r="CV28" t="n" s="10891">
        <v>0.10000000149011612</v>
      </c>
      <c r="CW28">
        <f>CU28/(1-CV28)</f>
      </c>
      <c r="CX28">
        <f>CV28*CW28</f>
      </c>
      <c r="CY28" t="n" s="10894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0927">
        <v>65</v>
      </c>
      <c r="EC28" t="s" s="10928">
        <v>66</v>
      </c>
      <c r="ED28" t="s" s="10929">
        <v>67</v>
      </c>
      <c r="EE28" t="n" s="10930">
        <v>240322.0</v>
      </c>
      <c r="EF28" t="s" s="10931">
        <v>57</v>
      </c>
      <c r="EG28" t="s" s="10932">
        <v>68</v>
      </c>
      <c r="EH28" t="n" s="10933">
        <v>0.5009999871253967</v>
      </c>
      <c r="EI28" t="n" s="10934">
        <v>3.0</v>
      </c>
      <c r="EJ28">
        <f>EI28*$O$28*12</f>
      </c>
      <c r="EK28">
        <f>EH28*EJ28</f>
      </c>
      <c r="EL28" t="n" s="10937">
        <v>0.0</v>
      </c>
      <c r="EM28">
        <f>EK28*(1+EL28)</f>
      </c>
      <c r="EN28" t="n" s="10939">
        <v>0.25</v>
      </c>
      <c r="EO28">
        <f>EM28/(1-EN28)</f>
      </c>
      <c r="EP28">
        <f>EN28*EO28</f>
      </c>
      <c r="EQ28" t="n" s="10942">
        <v>0.15000000596046448</v>
      </c>
      <c r="ER28">
        <f>EQ28*EO28</f>
      </c>
      <c r="ES28">
        <f>EN28-EQ28</f>
      </c>
      <c r="ET28">
        <f>EP28-ER28</f>
      </c>
      <c r="EU28" t="n" s="10946">
        <v>0.03999999910593033</v>
      </c>
      <c r="EV28">
        <f>EU28*EO28</f>
      </c>
      <c r="EW28">
        <f>EO28*(1+EU28)</f>
      </c>
      <c r="EX28" t="n" s="10949">
        <v>0.029999999329447746</v>
      </c>
      <c r="EY28">
        <f>EX28*EW28</f>
      </c>
      <c r="EZ28">
        <f>EW28+EY28</f>
      </c>
      <c r="FA28" t="n" s="10952">
        <v>0.10000000149011612</v>
      </c>
      <c r="FB28">
        <f>EZ28/(1-FA28)</f>
      </c>
      <c r="FC28">
        <f>FA28*FB28</f>
      </c>
      <c r="FD28" t="n" s="10955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0961">
        <v>0.0</v>
      </c>
      <c r="FK28">
        <f>FI28*(1+FJ28)</f>
      </c>
      <c r="FL28" t="n" s="10963">
        <v>0.25</v>
      </c>
      <c r="FM28">
        <f>FK28/(1-FL28)</f>
      </c>
      <c r="FN28">
        <f>FL28*FM28</f>
      </c>
      <c r="FO28" t="n" s="10966">
        <v>0.15000000596046448</v>
      </c>
      <c r="FP28">
        <f>FO28*FM28</f>
      </c>
      <c r="FQ28">
        <f>FL28-FO28</f>
      </c>
      <c r="FR28">
        <f>FN28-FP28</f>
      </c>
      <c r="FS28" t="n" s="10970">
        <v>0.03999999910593033</v>
      </c>
      <c r="FT28">
        <f>FS28*FM28</f>
      </c>
      <c r="FU28">
        <f>FM28*(1+FS28)</f>
      </c>
      <c r="FV28" t="n" s="10973">
        <v>0.029999999329447746</v>
      </c>
      <c r="FW28">
        <f>FV28*FU28</f>
      </c>
      <c r="FX28">
        <f>FU28+FW28</f>
      </c>
      <c r="FY28" t="n" s="10976">
        <v>0.10000000149011612</v>
      </c>
      <c r="FZ28">
        <f>FX28/(1-FY28)</f>
      </c>
      <c r="GA28">
        <f>FY28*FZ28</f>
      </c>
      <c r="GB28" t="n" s="10979">
        <v>0.10000000149011612</v>
      </c>
      <c r="GC28">
        <f>GB28*FZ28</f>
      </c>
      <c r="GD28">
        <f>FY28-GB28</f>
      </c>
      <c r="GE28">
        <f>GA28-GC28</f>
      </c>
      <c r="GF28">
        <f>FZ28</f>
      </c>
      <c r="GG28" t="s" s="10984">
        <v>69</v>
      </c>
      <c r="GH28" t="s" s="10985">
        <v>66</v>
      </c>
      <c r="GI28" t="s" s="10986">
        <v>67</v>
      </c>
      <c r="GJ28" t="n" s="10987">
        <v>240322.0</v>
      </c>
      <c r="GK28" t="s" s="10988">
        <v>57</v>
      </c>
      <c r="GL28" t="s" s="10989">
        <v>68</v>
      </c>
      <c r="GM28" t="n" s="10990">
        <v>0.12530000507831573</v>
      </c>
      <c r="GN28" t="n" s="10991">
        <v>3.0</v>
      </c>
      <c r="GO28">
        <f>GN28*$O$28*12</f>
      </c>
      <c r="GP28">
        <f>GM28*GO28</f>
      </c>
      <c r="GQ28" t="n" s="10994">
        <v>0.0</v>
      </c>
      <c r="GR28">
        <f>GP28*(1+GQ28)</f>
      </c>
      <c r="GS28" t="n" s="10996">
        <v>0.25</v>
      </c>
      <c r="GT28">
        <f>GR28/(1-GS28)</f>
      </c>
      <c r="GU28">
        <f>GS28*GT28</f>
      </c>
      <c r="GV28" t="n" s="10999">
        <v>0.15000000596046448</v>
      </c>
      <c r="GW28">
        <f>GV28*GT28</f>
      </c>
      <c r="GX28">
        <f>GS28-GV28</f>
      </c>
      <c r="GY28">
        <f>GU28-GW28</f>
      </c>
      <c r="GZ28" t="n" s="11003">
        <v>0.03999999910593033</v>
      </c>
      <c r="HA28">
        <f>GZ28*GT28</f>
      </c>
      <c r="HB28">
        <f>GT28*(1+GZ28)</f>
      </c>
      <c r="HC28" t="n" s="11006">
        <v>0.029999999329447746</v>
      </c>
      <c r="HD28">
        <f>HC28*HB28</f>
      </c>
      <c r="HE28">
        <f>HB28+HD28</f>
      </c>
      <c r="HF28" t="n" s="11009">
        <v>0.10000000149011612</v>
      </c>
      <c r="HG28">
        <f>HE28/(1-HF28)</f>
      </c>
      <c r="HH28">
        <f>HF28*HG28</f>
      </c>
      <c r="HI28" t="n" s="11012">
        <v>0.10000000149011612</v>
      </c>
      <c r="HJ28">
        <f>HI28*HG28</f>
      </c>
      <c r="HK28">
        <f>HF28-HI28</f>
      </c>
      <c r="HL28">
        <f>HH28-HJ28</f>
      </c>
      <c r="HM28">
        <f>HG28</f>
      </c>
      <c r="HN28">
        <f>GM28*GO28/3628*$P$28</f>
      </c>
      <c r="HO28" t="n" s="11018">
        <v>0.0</v>
      </c>
      <c r="HP28">
        <f>HN28*(1+HO28)</f>
      </c>
      <c r="HQ28" t="n" s="11020">
        <v>0.25</v>
      </c>
      <c r="HR28">
        <f>HP28/(1-HQ28)</f>
      </c>
      <c r="HS28">
        <f>HQ28*HR28</f>
      </c>
      <c r="HT28" t="n" s="11023">
        <v>0.15000000596046448</v>
      </c>
      <c r="HU28">
        <f>HT28*HR28</f>
      </c>
      <c r="HV28">
        <f>HQ28-HT28</f>
      </c>
      <c r="HW28">
        <f>HS28-HU28</f>
      </c>
      <c r="HX28" t="n" s="11027">
        <v>0.03999999910593033</v>
      </c>
      <c r="HY28">
        <f>HX28*HR28</f>
      </c>
      <c r="HZ28">
        <f>HR28*(1+HX28)</f>
      </c>
      <c r="IA28" t="n" s="11030">
        <v>0.029999999329447746</v>
      </c>
      <c r="IB28">
        <f>IA28*HZ28</f>
      </c>
      <c r="IC28">
        <f>HZ28+IB28</f>
      </c>
      <c r="ID28" t="n" s="11033">
        <v>0.10000000149011612</v>
      </c>
      <c r="IE28">
        <f>IC28/(1-ID28)</f>
      </c>
      <c r="IF28">
        <f>ID28*IE28</f>
      </c>
      <c r="IG28" t="n" s="11036">
        <v>0.10000000149011612</v>
      </c>
      <c r="IH28">
        <f>IG28*IE28</f>
      </c>
      <c r="II28">
        <f>ID28-IG28</f>
      </c>
      <c r="IJ28">
        <f>IF28-IH28</f>
      </c>
      <c r="IK28">
        <f>IE28</f>
      </c>
      <c r="IL28" t="s" s="11041">
        <v>70</v>
      </c>
      <c r="IM28" t="s" s="11042">
        <v>66</v>
      </c>
      <c r="IN28" t="s" s="11043">
        <v>67</v>
      </c>
      <c r="IO28" t="n" s="11044">
        <v>240322.0</v>
      </c>
      <c r="IP28" t="s" s="11045">
        <v>57</v>
      </c>
      <c r="IQ28" t="s" s="11046">
        <v>68</v>
      </c>
      <c r="IR28" t="n" s="11047">
        <v>0.061900001019239426</v>
      </c>
      <c r="IS28" t="n" s="11048">
        <v>3.0</v>
      </c>
      <c r="IT28">
        <f>IS28*$O$28*12</f>
      </c>
      <c r="IU28">
        <f>IR28*IT28</f>
      </c>
      <c r="IV28" t="n" s="11051">
        <v>0.0</v>
      </c>
      <c r="IW28">
        <f>IU28*(1+IV28)</f>
      </c>
      <c r="IX28" t="n" s="11053">
        <v>0.25</v>
      </c>
      <c r="IY28">
        <f>IW28/(1-IX28)</f>
      </c>
      <c r="IZ28">
        <f>IX28*IY28</f>
      </c>
      <c r="JA28" t="n" s="11056">
        <v>0.15000000596046448</v>
      </c>
      <c r="JB28">
        <f>JA28*IY28</f>
      </c>
      <c r="JC28">
        <f>IX28-JA28</f>
      </c>
      <c r="JD28">
        <f>IZ28-JB28</f>
      </c>
      <c r="JE28" t="n" s="11060">
        <v>0.03999999910593033</v>
      </c>
      <c r="JF28">
        <f>JE28*IY28</f>
      </c>
      <c r="JG28">
        <f>IY28*(1+JE28)</f>
      </c>
      <c r="JH28" t="n" s="11063">
        <v>0.029999999329447746</v>
      </c>
      <c r="JI28">
        <f>JH28*JG28</f>
      </c>
      <c r="JJ28">
        <f>JG28+JI28</f>
      </c>
      <c r="JK28" t="n" s="11066">
        <v>0.10000000149011612</v>
      </c>
      <c r="JL28">
        <f>JJ28/(1-JK28)</f>
      </c>
      <c r="JM28">
        <f>JK28*JL28</f>
      </c>
      <c r="JN28" t="n" s="11069">
        <v>0.10000000149011612</v>
      </c>
      <c r="JO28">
        <f>JN28*JL28</f>
      </c>
      <c r="JP28">
        <f>JK28-JN28</f>
      </c>
      <c r="JQ28">
        <f>JM28-JO28</f>
      </c>
      <c r="JR28">
        <f>JL28</f>
      </c>
      <c r="JS28">
        <f>IR28*IT28/3628*$P$28</f>
      </c>
      <c r="JT28" t="n" s="11075">
        <v>0.0</v>
      </c>
      <c r="JU28">
        <f>JS28*(1+JT28)</f>
      </c>
      <c r="JV28" t="n" s="11077">
        <v>0.25</v>
      </c>
      <c r="JW28">
        <f>JU28/(1-JV28)</f>
      </c>
      <c r="JX28">
        <f>JV28*JW28</f>
      </c>
      <c r="JY28" t="n" s="11080">
        <v>0.15000000596046448</v>
      </c>
      <c r="JZ28">
        <f>JY28*JW28</f>
      </c>
      <c r="KA28">
        <f>JV28-JY28</f>
      </c>
      <c r="KB28">
        <f>JX28-JZ28</f>
      </c>
      <c r="KC28" t="n" s="11084">
        <v>0.03999999910593033</v>
      </c>
      <c r="KD28">
        <f>KC28*JW28</f>
      </c>
      <c r="KE28">
        <f>JW28*(1+KC28)</f>
      </c>
      <c r="KF28" t="n" s="11087">
        <v>0.029999999329447746</v>
      </c>
      <c r="KG28">
        <f>KF28*KE28</f>
      </c>
      <c r="KH28">
        <f>KE28+KG28</f>
      </c>
      <c r="KI28" t="n" s="11090">
        <v>0.10000000149011612</v>
      </c>
      <c r="KJ28">
        <f>KH28/(1-KI28)</f>
      </c>
      <c r="KK28">
        <f>KI28*KJ28</f>
      </c>
      <c r="KL28" t="n" s="11093">
        <v>0.10000000149011612</v>
      </c>
      <c r="KM28">
        <f>KL28*KJ28</f>
      </c>
      <c r="KN28">
        <f>KI28-KL28</f>
      </c>
      <c r="KO28">
        <f>KK28-KM28</f>
      </c>
      <c r="KP28">
        <f>KJ28</f>
      </c>
      <c r="KQ28" t="s" s="11098">
        <v>71</v>
      </c>
      <c r="KR28" t="s" s="11099">
        <v>66</v>
      </c>
      <c r="KS28" t="s" s="11100">
        <v>67</v>
      </c>
      <c r="KT28" t="n" s="11101">
        <v>240322.0</v>
      </c>
      <c r="KU28" t="s" s="11102">
        <v>57</v>
      </c>
      <c r="KV28" t="s" s="11103">
        <v>68</v>
      </c>
      <c r="KW28" t="n" s="11104">
        <v>0.21080000698566437</v>
      </c>
      <c r="KX28" t="n" s="11105">
        <v>3.0</v>
      </c>
      <c r="KY28">
        <f>KX28*$O$28*12</f>
      </c>
      <c r="KZ28">
        <f>KW28*KY28</f>
      </c>
      <c r="LA28" t="n" s="11108">
        <v>0.0</v>
      </c>
      <c r="LB28">
        <f>KZ28*(1+LA28)</f>
      </c>
      <c r="LC28" t="n" s="11110">
        <v>0.25</v>
      </c>
      <c r="LD28">
        <f>LB28/(1-LC28)</f>
      </c>
      <c r="LE28">
        <f>LC28*LD28</f>
      </c>
      <c r="LF28" t="n" s="11113">
        <v>0.15000000596046448</v>
      </c>
      <c r="LG28">
        <f>LF28*LD28</f>
      </c>
      <c r="LH28">
        <f>LC28-LF28</f>
      </c>
      <c r="LI28">
        <f>LE28-LG28</f>
      </c>
      <c r="LJ28" t="n" s="11117">
        <v>0.03999999910593033</v>
      </c>
      <c r="LK28">
        <f>LJ28*LD28</f>
      </c>
      <c r="LL28">
        <f>LD28*(1+LJ28)</f>
      </c>
      <c r="LM28" t="n" s="11120">
        <v>0.029999999329447746</v>
      </c>
      <c r="LN28">
        <f>LM28*LL28</f>
      </c>
      <c r="LO28">
        <f>LL28+LN28</f>
      </c>
      <c r="LP28" t="n" s="11123">
        <v>0.10000000149011612</v>
      </c>
      <c r="LQ28">
        <f>LO28/(1-LP28)</f>
      </c>
      <c r="LR28">
        <f>LP28*LQ28</f>
      </c>
      <c r="LS28" t="n" s="11126">
        <v>0.10000000149011612</v>
      </c>
      <c r="LT28">
        <f>LS28*LQ28</f>
      </c>
      <c r="LU28">
        <f>LP28-LS28</f>
      </c>
      <c r="LV28">
        <f>LR28-LT28</f>
      </c>
      <c r="LW28">
        <f>LQ28</f>
      </c>
      <c r="LX28">
        <f>KW28*KY28/3628*$P$28</f>
      </c>
      <c r="LY28" t="n" s="11132">
        <v>0.0</v>
      </c>
      <c r="LZ28">
        <f>LX28*(1+LY28)</f>
      </c>
      <c r="MA28" t="n" s="11134">
        <v>0.25</v>
      </c>
      <c r="MB28">
        <f>LZ28/(1-MA28)</f>
      </c>
      <c r="MC28">
        <f>MA28*MB28</f>
      </c>
      <c r="MD28" t="n" s="11137">
        <v>0.15000000596046448</v>
      </c>
      <c r="ME28">
        <f>MD28*MB28</f>
      </c>
      <c r="MF28">
        <f>MA28-MD28</f>
      </c>
      <c r="MG28">
        <f>MC28-ME28</f>
      </c>
      <c r="MH28" t="n" s="11141">
        <v>0.03999999910593033</v>
      </c>
      <c r="MI28">
        <f>MH28*MB28</f>
      </c>
      <c r="MJ28">
        <f>MB28*(1+MH28)</f>
      </c>
      <c r="MK28" t="n" s="11144">
        <v>0.029999999329447746</v>
      </c>
      <c r="ML28">
        <f>MK28*MJ28</f>
      </c>
      <c r="MM28">
        <f>MJ28+ML28</f>
      </c>
      <c r="MN28" t="n" s="11147">
        <v>0.10000000149011612</v>
      </c>
      <c r="MO28">
        <f>MM28/(1-MN28)</f>
      </c>
      <c r="MP28">
        <f>MN28*MO28</f>
      </c>
      <c r="MQ28" t="n" s="11150">
        <v>0.10000000149011612</v>
      </c>
      <c r="MR28">
        <f>MQ28*MO28</f>
      </c>
      <c r="MS28">
        <f>MN28-MQ28</f>
      </c>
      <c r="MT28">
        <f>MP28-MR28</f>
      </c>
      <c r="MU28">
        <f>MO28</f>
      </c>
      <c r="MV28" t="s" s="11155">
        <v>72</v>
      </c>
      <c r="MW28" t="s" s="11156">
        <v>66</v>
      </c>
      <c r="MX28" t="s" s="11157">
        <v>67</v>
      </c>
      <c r="MY28" t="n" s="11158">
        <v>240322.0</v>
      </c>
      <c r="MZ28" t="s" s="11159">
        <v>57</v>
      </c>
      <c r="NA28" t="s" s="11160">
        <v>68</v>
      </c>
      <c r="NB28" t="n" s="11161">
        <v>0.45249998569488525</v>
      </c>
      <c r="NC28" t="n" s="11162">
        <v>1.0</v>
      </c>
      <c r="ND28">
        <f>NC28*$O$28*12</f>
      </c>
      <c r="NE28">
        <f>NB28*ND28</f>
      </c>
      <c r="NF28" t="n" s="11165">
        <v>0.0</v>
      </c>
      <c r="NG28">
        <f>NE28*(1+NF28)</f>
      </c>
      <c r="NH28" t="n" s="11167">
        <v>0.25</v>
      </c>
      <c r="NI28">
        <f>NG28/(1-NH28)</f>
      </c>
      <c r="NJ28">
        <f>NH28*NI28</f>
      </c>
      <c r="NK28" t="n" s="11170">
        <v>0.15000000596046448</v>
      </c>
      <c r="NL28">
        <f>NK28*NI28</f>
      </c>
      <c r="NM28">
        <f>NH28-NK28</f>
      </c>
      <c r="NN28">
        <f>NJ28-NL28</f>
      </c>
      <c r="NO28" t="n" s="11174">
        <v>0.03999999910593033</v>
      </c>
      <c r="NP28">
        <f>NO28*NI28</f>
      </c>
      <c r="NQ28">
        <f>NI28*(1+NO28)</f>
      </c>
      <c r="NR28" t="n" s="11177">
        <v>0.029999999329447746</v>
      </c>
      <c r="NS28">
        <f>NR28*NQ28</f>
      </c>
      <c r="NT28">
        <f>NQ28+NS28</f>
      </c>
      <c r="NU28" t="n" s="11180">
        <v>0.10000000149011612</v>
      </c>
      <c r="NV28">
        <f>NT28/(1-NU28)</f>
      </c>
      <c r="NW28">
        <f>NU28*NV28</f>
      </c>
      <c r="NX28" t="n" s="11183">
        <v>0.10000000149011612</v>
      </c>
      <c r="NY28">
        <f>NX28*NV28</f>
      </c>
      <c r="NZ28">
        <f>NU28-NX28</f>
      </c>
      <c r="OA28">
        <f>NW28-NY28</f>
      </c>
      <c r="OB28">
        <f>NV28</f>
      </c>
      <c r="OC28">
        <f>NB28*ND28/3628*$P$28</f>
      </c>
      <c r="OD28" t="n" s="11189">
        <v>0.0</v>
      </c>
      <c r="OE28">
        <f>OC28*(1+OD28)</f>
      </c>
      <c r="OF28" t="n" s="11191">
        <v>0.25</v>
      </c>
      <c r="OG28">
        <f>OE28/(1-OF28)</f>
      </c>
      <c r="OH28">
        <f>OF28*OG28</f>
      </c>
      <c r="OI28" t="n" s="11194">
        <v>0.15000000596046448</v>
      </c>
      <c r="OJ28">
        <f>OI28*OG28</f>
      </c>
      <c r="OK28">
        <f>OF28-OI28</f>
      </c>
      <c r="OL28">
        <f>OH28-OJ28</f>
      </c>
      <c r="OM28" t="n" s="11198">
        <v>0.03999999910593033</v>
      </c>
      <c r="ON28">
        <f>OM28*OG28</f>
      </c>
      <c r="OO28">
        <f>OG28*(1+OM28)</f>
      </c>
      <c r="OP28" t="n" s="11201">
        <v>0.029999999329447746</v>
      </c>
      <c r="OQ28">
        <f>OP28*OO28</f>
      </c>
      <c r="OR28">
        <f>OO28+OQ28</f>
      </c>
      <c r="OS28" t="n" s="11204">
        <v>0.10000000149011612</v>
      </c>
      <c r="OT28">
        <f>OR28/(1-OS28)</f>
      </c>
      <c r="OU28">
        <f>OS28*OT28</f>
      </c>
      <c r="OV28" t="n" s="11207">
        <v>0.10000000149011612</v>
      </c>
      <c r="OW28">
        <f>OV28*OT28</f>
      </c>
      <c r="OX28">
        <f>OS28-OV28</f>
      </c>
      <c r="OY28">
        <f>OU28-OW28</f>
      </c>
      <c r="OZ28">
        <f>OT28</f>
      </c>
      <c r="PA28" t="s" s="11212">
        <v>73</v>
      </c>
      <c r="PB28" t="s" s="11213">
        <v>66</v>
      </c>
      <c r="PC28" t="s" s="11214">
        <v>67</v>
      </c>
      <c r="PD28" t="n" s="11215">
        <v>240322.0</v>
      </c>
      <c r="PE28" t="s" s="11216">
        <v>57</v>
      </c>
      <c r="PF28" t="s" s="11217">
        <v>68</v>
      </c>
      <c r="PG28" t="n" s="11218">
        <v>0.9043999910354614</v>
      </c>
      <c r="PH28" t="n" s="11219">
        <v>1.0</v>
      </c>
      <c r="PI28">
        <f>PH28*$O$28*12</f>
      </c>
      <c r="PJ28">
        <f>PG28*PI28</f>
      </c>
      <c r="PK28" t="n" s="11222">
        <v>0.0</v>
      </c>
      <c r="PL28">
        <f>PJ28*(1+PK28)</f>
      </c>
      <c r="PM28" t="n" s="11224">
        <v>0.25</v>
      </c>
      <c r="PN28">
        <f>PL28/(1-PM28)</f>
      </c>
      <c r="PO28">
        <f>PM28*PN28</f>
      </c>
      <c r="PP28" t="n" s="11227">
        <v>0.15000000596046448</v>
      </c>
      <c r="PQ28">
        <f>PP28*PN28</f>
      </c>
      <c r="PR28">
        <f>PM28-PP28</f>
      </c>
      <c r="PS28">
        <f>PO28-PQ28</f>
      </c>
      <c r="PT28" t="n" s="11231">
        <v>0.03999999910593033</v>
      </c>
      <c r="PU28">
        <f>PT28*PN28</f>
      </c>
      <c r="PV28">
        <f>PN28*(1+PT28)</f>
      </c>
      <c r="PW28" t="n" s="11234">
        <v>0.029999999329447746</v>
      </c>
      <c r="PX28">
        <f>PW28*PV28</f>
      </c>
      <c r="PY28">
        <f>PV28+PX28</f>
      </c>
      <c r="PZ28" t="n" s="11237">
        <v>0.10000000149011612</v>
      </c>
      <c r="QA28">
        <f>PY28/(1-PZ28)</f>
      </c>
      <c r="QB28">
        <f>PZ28*QA28</f>
      </c>
      <c r="QC28" t="n" s="11240">
        <v>0.10000000149011612</v>
      </c>
      <c r="QD28">
        <f>QC28*QA28</f>
      </c>
      <c r="QE28">
        <f>PZ28-QC28</f>
      </c>
      <c r="QF28">
        <f>QB28-QD28</f>
      </c>
      <c r="QG28">
        <f>QA28</f>
      </c>
      <c r="QH28">
        <f>PG28*PI28/3628*$P$28</f>
      </c>
      <c r="QI28" t="n" s="11246">
        <v>0.0</v>
      </c>
      <c r="QJ28">
        <f>QH28*(1+QI28)</f>
      </c>
      <c r="QK28" t="n" s="11248">
        <v>0.25</v>
      </c>
      <c r="QL28">
        <f>QJ28/(1-QK28)</f>
      </c>
      <c r="QM28">
        <f>QK28*QL28</f>
      </c>
      <c r="QN28" t="n" s="11251">
        <v>0.15000000596046448</v>
      </c>
      <c r="QO28">
        <f>QN28*QL28</f>
      </c>
      <c r="QP28">
        <f>QK28-QN28</f>
      </c>
      <c r="QQ28">
        <f>QM28-QO28</f>
      </c>
      <c r="QR28" t="n" s="11255">
        <v>0.03999999910593033</v>
      </c>
      <c r="QS28">
        <f>QR28*QL28</f>
      </c>
      <c r="QT28">
        <f>QL28*(1+QR28)</f>
      </c>
      <c r="QU28" t="n" s="11258">
        <v>0.029999999329447746</v>
      </c>
      <c r="QV28">
        <f>QU28*QT28</f>
      </c>
      <c r="QW28">
        <f>QT28+QV28</f>
      </c>
      <c r="QX28" t="n" s="11261">
        <v>0.10000000149011612</v>
      </c>
      <c r="QY28">
        <f>QW28/(1-QX28)</f>
      </c>
      <c r="QZ28">
        <f>QX28*QY28</f>
      </c>
      <c r="RA28" t="n" s="11264">
        <v>0.10000000149011612</v>
      </c>
      <c r="RB28">
        <f>RA28*QY28</f>
      </c>
      <c r="RC28">
        <f>QX28-RA28</f>
      </c>
      <c r="RD28">
        <f>QZ28-RB28</f>
      </c>
      <c r="RE28">
        <f>QY28</f>
      </c>
    </row>
    <row r="29">
      <c r="A29" t="s">
        <v>96</v>
      </c>
      <c r="B29" t="s">
        <v>105</v>
      </c>
      <c r="C29" t="s">
        <v>106</v>
      </c>
      <c r="D29" t="s">
        <v>52</v>
      </c>
      <c r="F29" t="s">
        <v>53</v>
      </c>
      <c r="G29" t="s">
        <v>54</v>
      </c>
      <c r="H29" t="s">
        <v>103</v>
      </c>
      <c r="I29" t="s">
        <v>104</v>
      </c>
      <c r="J29" t="n">
        <v>0.0</v>
      </c>
      <c r="K29" t="n">
        <v>42461.0</v>
      </c>
      <c r="L29" t="n">
        <v>42675.0</v>
      </c>
      <c r="M29" t="s">
        <v>57</v>
      </c>
      <c r="N29" t="n">
        <v>7.0</v>
      </c>
      <c r="O29" t="n">
        <v>2500.0</v>
      </c>
      <c r="P29" t="n">
        <v>214.0</v>
      </c>
      <c r="Q29" t="n">
        <v>7.900000095367432</v>
      </c>
      <c r="R29" t="s" s="11269">
        <v>58</v>
      </c>
      <c r="S29" t="s" s="11270">
        <v>59</v>
      </c>
      <c r="T29" t="s" s="11271">
        <v>83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0.0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83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109</v>
      </c>
      <c r="B30" t="s">
        <v>110</v>
      </c>
      <c r="C30" t="s">
        <v>111</v>
      </c>
      <c r="D30" t="s">
        <v>52</v>
      </c>
      <c r="F30" t="s">
        <v>107</v>
      </c>
      <c r="G30" t="s">
        <v>54</v>
      </c>
      <c r="H30" t="s">
        <v>103</v>
      </c>
      <c r="I30" t="s">
        <v>104</v>
      </c>
      <c r="J30" t="n">
        <v>0.0</v>
      </c>
      <c r="K30" t="n">
        <v>42370.0</v>
      </c>
      <c r="L30" t="n">
        <v>42424.0</v>
      </c>
      <c r="M30" t="s">
        <v>57</v>
      </c>
      <c r="N30" t="n">
        <v>1.0</v>
      </c>
      <c r="O30" t="n">
        <v>8000.0</v>
      </c>
      <c r="P30" t="n">
        <v>54.0</v>
      </c>
      <c r="Q30" t="n">
        <v>2.0</v>
      </c>
      <c r="R30" t="s" s="11731">
        <v>58</v>
      </c>
      <c r="S30" t="s" s="11732">
        <v>59</v>
      </c>
      <c r="T30" t="s" s="11733">
        <v>60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1822.1199951171875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60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108</v>
      </c>
      <c r="EE30" t="n" s="11854">
        <v>240322.0</v>
      </c>
      <c r="EF30" t="s" s="11855">
        <v>57</v>
      </c>
      <c r="EG30" t="s" s="11856">
        <v>68</v>
      </c>
      <c r="EH30" t="n" s="11857">
        <v>0.9704899787902832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</row>
    <row r="31">
      <c r="A31" t="s">
        <v>109</v>
      </c>
      <c r="B31" t="s">
        <v>110</v>
      </c>
      <c r="C31" t="s">
        <v>111</v>
      </c>
      <c r="D31" t="s">
        <v>52</v>
      </c>
      <c r="F31" t="s">
        <v>53</v>
      </c>
      <c r="G31" t="s">
        <v>54</v>
      </c>
      <c r="H31" t="s">
        <v>103</v>
      </c>
      <c r="I31" t="s">
        <v>104</v>
      </c>
      <c r="J31" t="n">
        <v>0.0</v>
      </c>
      <c r="K31" t="n">
        <v>42425.0</v>
      </c>
      <c r="L31" t="n">
        <v>42460.0</v>
      </c>
      <c r="M31" t="s">
        <v>57</v>
      </c>
      <c r="N31" t="n">
        <v>1.0</v>
      </c>
      <c r="O31" t="n">
        <v>10000.0</v>
      </c>
      <c r="P31" t="n">
        <v>35.0</v>
      </c>
      <c r="Q31" t="n">
        <v>1.100000023841858</v>
      </c>
      <c r="R31" t="s" s="11908">
        <v>58</v>
      </c>
      <c r="S31" t="s" s="11909">
        <v>59</v>
      </c>
      <c r="T31" t="s" s="11910">
        <v>60</v>
      </c>
      <c r="U31" t="s" s="11911">
        <v>61</v>
      </c>
      <c r="V31" t="s" s="11912">
        <v>57</v>
      </c>
      <c r="W31" t="s" s="11913">
        <v>62</v>
      </c>
      <c r="X31" t="s" s="11914">
        <v>63</v>
      </c>
      <c r="Z31" t="n" s="11915">
        <v>500000.0</v>
      </c>
      <c r="AA31" t="n" s="11916">
        <v>1822.1199951171875</v>
      </c>
      <c r="AB31" t="n" s="11917">
        <v>0.0</v>
      </c>
      <c r="AC31">
        <f>AA31*(1+AB31)</f>
      </c>
      <c r="AD31" t="n" s="11919">
        <v>0.25</v>
      </c>
      <c r="AE31">
        <f>AC31/(1-AD31)</f>
      </c>
      <c r="AF31">
        <f>AD31*AE31</f>
      </c>
      <c r="AG31" t="n" s="11922">
        <v>0.15000000596046448</v>
      </c>
      <c r="AH31">
        <f>AG31*AE31</f>
      </c>
      <c r="AI31">
        <f>AD31-AG31</f>
      </c>
      <c r="AJ31">
        <f>AF31-AH31</f>
      </c>
      <c r="AK31" t="n" s="11926">
        <v>0.03999999910593033</v>
      </c>
      <c r="AL31">
        <f>AK31*AE31</f>
      </c>
      <c r="AM31">
        <f>AE31*(1+AK31)</f>
      </c>
      <c r="AN31" t="n" s="11929">
        <v>0.029999999329447746</v>
      </c>
      <c r="AO31">
        <f>AN31*AM31</f>
      </c>
      <c r="AP31">
        <f>AM31+AO31</f>
      </c>
      <c r="AQ31" t="n" s="11932">
        <v>0.10000000149011612</v>
      </c>
      <c r="AR31">
        <f>AP31/(1-AQ31)</f>
      </c>
      <c r="AS31">
        <f>AQ31*AR31</f>
      </c>
      <c r="AT31" t="n" s="11935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1968">
        <v>64</v>
      </c>
      <c r="BX31" t="s" s="11969">
        <v>59</v>
      </c>
      <c r="BY31" t="s" s="11970">
        <v>60</v>
      </c>
      <c r="BZ31" t="s" s="11971">
        <v>61</v>
      </c>
      <c r="CA31" t="s" s="11972">
        <v>57</v>
      </c>
      <c r="CB31" t="s" s="11973">
        <v>62</v>
      </c>
      <c r="CC31" t="s" s="11974">
        <v>63</v>
      </c>
      <c r="CE31" t="n" s="11975">
        <v>500000.0</v>
      </c>
      <c r="CF31" t="n" s="11976">
        <v>0.0</v>
      </c>
      <c r="CG31" t="n" s="11977">
        <v>0.0</v>
      </c>
      <c r="CH31">
        <f>CF31*(1+CG31)</f>
      </c>
      <c r="CI31" t="n" s="11979">
        <v>0.25</v>
      </c>
      <c r="CJ31">
        <f>CH31/(1-CI31)</f>
      </c>
      <c r="CK31">
        <f>CI31*CJ31</f>
      </c>
      <c r="CL31" t="n" s="11982">
        <v>0.15000000596046448</v>
      </c>
      <c r="CM31">
        <f>CL31*CJ31</f>
      </c>
      <c r="CN31">
        <f>CI31-CL31</f>
      </c>
      <c r="CO31">
        <f>CK31-CM31</f>
      </c>
      <c r="CP31" t="n" s="11986">
        <v>0.03999999910593033</v>
      </c>
      <c r="CQ31">
        <f>CP31*CJ31</f>
      </c>
      <c r="CR31">
        <f>CJ31*(1+CP31)</f>
      </c>
      <c r="CS31" t="n" s="11989">
        <v>0.029999999329447746</v>
      </c>
      <c r="CT31">
        <f>CS31*CR31</f>
      </c>
      <c r="CU31">
        <f>CR31+CT31</f>
      </c>
      <c r="CV31" t="n" s="11992">
        <v>0.10000000149011612</v>
      </c>
      <c r="CW31">
        <f>CU31/(1-CV31)</f>
      </c>
      <c r="CX31">
        <f>CV31*CW31</f>
      </c>
      <c r="CY31" t="n" s="11995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028">
        <v>65</v>
      </c>
      <c r="EC31" t="s" s="12029">
        <v>66</v>
      </c>
      <c r="ED31" t="s" s="12030">
        <v>67</v>
      </c>
      <c r="EE31" t="n" s="12031">
        <v>240322.0</v>
      </c>
      <c r="EF31" t="s" s="12032">
        <v>57</v>
      </c>
      <c r="EG31" t="s" s="12033">
        <v>68</v>
      </c>
      <c r="EH31" t="n" s="12034">
        <v>0.5009999871253967</v>
      </c>
      <c r="EI31" t="n" s="12035">
        <v>3.0</v>
      </c>
      <c r="EJ31">
        <f>EI31*$O$31*12</f>
      </c>
      <c r="EK31">
        <f>EH31*EJ31</f>
      </c>
      <c r="EL31" t="n" s="12038">
        <v>0.0</v>
      </c>
      <c r="EM31">
        <f>EK31*(1+EL31)</f>
      </c>
      <c r="EN31" t="n" s="12040">
        <v>0.25</v>
      </c>
      <c r="EO31">
        <f>EM31/(1-EN31)</f>
      </c>
      <c r="EP31">
        <f>EN31*EO31</f>
      </c>
      <c r="EQ31" t="n" s="12043">
        <v>0.15000000596046448</v>
      </c>
      <c r="ER31">
        <f>EQ31*EO31</f>
      </c>
      <c r="ES31">
        <f>EN31-EQ31</f>
      </c>
      <c r="ET31">
        <f>EP31-ER31</f>
      </c>
      <c r="EU31" t="n" s="12047">
        <v>0.03999999910593033</v>
      </c>
      <c r="EV31">
        <f>EU31*EO31</f>
      </c>
      <c r="EW31">
        <f>EO31*(1+EU31)</f>
      </c>
      <c r="EX31" t="n" s="12050">
        <v>0.029999999329447746</v>
      </c>
      <c r="EY31">
        <f>EX31*EW31</f>
      </c>
      <c r="EZ31">
        <f>EW31+EY31</f>
      </c>
      <c r="FA31" t="n" s="12053">
        <v>0.10000000149011612</v>
      </c>
      <c r="FB31">
        <f>EZ31/(1-FA31)</f>
      </c>
      <c r="FC31">
        <f>FA31*FB31</f>
      </c>
      <c r="FD31" t="n" s="12056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062">
        <v>0.0</v>
      </c>
      <c r="FK31">
        <f>FI31*(1+FJ31)</f>
      </c>
      <c r="FL31" t="n" s="12064">
        <v>0.25</v>
      </c>
      <c r="FM31">
        <f>FK31/(1-FL31)</f>
      </c>
      <c r="FN31">
        <f>FL31*FM31</f>
      </c>
      <c r="FO31" t="n" s="12067">
        <v>0.15000000596046448</v>
      </c>
      <c r="FP31">
        <f>FO31*FM31</f>
      </c>
      <c r="FQ31">
        <f>FL31-FO31</f>
      </c>
      <c r="FR31">
        <f>FN31-FP31</f>
      </c>
      <c r="FS31" t="n" s="12071">
        <v>0.03999999910593033</v>
      </c>
      <c r="FT31">
        <f>FS31*FM31</f>
      </c>
      <c r="FU31">
        <f>FM31*(1+FS31)</f>
      </c>
      <c r="FV31" t="n" s="12074">
        <v>0.029999999329447746</v>
      </c>
      <c r="FW31">
        <f>FV31*FU31</f>
      </c>
      <c r="FX31">
        <f>FU31+FW31</f>
      </c>
      <c r="FY31" t="n" s="12077">
        <v>0.10000000149011612</v>
      </c>
      <c r="FZ31">
        <f>FX31/(1-FY31)</f>
      </c>
      <c r="GA31">
        <f>FY31*FZ31</f>
      </c>
      <c r="GB31" t="n" s="12080">
        <v>0.10000000149011612</v>
      </c>
      <c r="GC31">
        <f>GB31*FZ31</f>
      </c>
      <c r="GD31">
        <f>FY31-GB31</f>
      </c>
      <c r="GE31">
        <f>GA31-GC31</f>
      </c>
      <c r="GF31">
        <f>FZ31</f>
      </c>
      <c r="GG31" t="s" s="12085">
        <v>69</v>
      </c>
      <c r="GH31" t="s" s="12086">
        <v>66</v>
      </c>
      <c r="GI31" t="s" s="12087">
        <v>67</v>
      </c>
      <c r="GJ31" t="n" s="12088">
        <v>240322.0</v>
      </c>
      <c r="GK31" t="s" s="12089">
        <v>57</v>
      </c>
      <c r="GL31" t="s" s="12090">
        <v>68</v>
      </c>
      <c r="GM31" t="n" s="12091">
        <v>0.12530000507831573</v>
      </c>
      <c r="GN31" t="n" s="12092">
        <v>3.0</v>
      </c>
      <c r="GO31">
        <f>GN31*$O$31*12</f>
      </c>
      <c r="GP31">
        <f>GM31*GO31</f>
      </c>
      <c r="GQ31" t="n" s="12095">
        <v>0.0</v>
      </c>
      <c r="GR31">
        <f>GP31*(1+GQ31)</f>
      </c>
      <c r="GS31" t="n" s="12097">
        <v>0.25</v>
      </c>
      <c r="GT31">
        <f>GR31/(1-GS31)</f>
      </c>
      <c r="GU31">
        <f>GS31*GT31</f>
      </c>
      <c r="GV31" t="n" s="12100">
        <v>0.15000000596046448</v>
      </c>
      <c r="GW31">
        <f>GV31*GT31</f>
      </c>
      <c r="GX31">
        <f>GS31-GV31</f>
      </c>
      <c r="GY31">
        <f>GU31-GW31</f>
      </c>
      <c r="GZ31" t="n" s="12104">
        <v>0.03999999910593033</v>
      </c>
      <c r="HA31">
        <f>GZ31*GT31</f>
      </c>
      <c r="HB31">
        <f>GT31*(1+GZ31)</f>
      </c>
      <c r="HC31" t="n" s="12107">
        <v>0.029999999329447746</v>
      </c>
      <c r="HD31">
        <f>HC31*HB31</f>
      </c>
      <c r="HE31">
        <f>HB31+HD31</f>
      </c>
      <c r="HF31" t="n" s="12110">
        <v>0.10000000149011612</v>
      </c>
      <c r="HG31">
        <f>HE31/(1-HF31)</f>
      </c>
      <c r="HH31">
        <f>HF31*HG31</f>
      </c>
      <c r="HI31" t="n" s="12113">
        <v>0.10000000149011612</v>
      </c>
      <c r="HJ31">
        <f>HI31*HG31</f>
      </c>
      <c r="HK31">
        <f>HF31-HI31</f>
      </c>
      <c r="HL31">
        <f>HH31-HJ31</f>
      </c>
      <c r="HM31">
        <f>HG31</f>
      </c>
      <c r="HN31">
        <f>GM31*GO31/3631*$P$31</f>
      </c>
      <c r="HO31" t="n" s="12119">
        <v>0.0</v>
      </c>
      <c r="HP31">
        <f>HN31*(1+HO31)</f>
      </c>
      <c r="HQ31" t="n" s="12121">
        <v>0.25</v>
      </c>
      <c r="HR31">
        <f>HP31/(1-HQ31)</f>
      </c>
      <c r="HS31">
        <f>HQ31*HR31</f>
      </c>
      <c r="HT31" t="n" s="12124">
        <v>0.15000000596046448</v>
      </c>
      <c r="HU31">
        <f>HT31*HR31</f>
      </c>
      <c r="HV31">
        <f>HQ31-HT31</f>
      </c>
      <c r="HW31">
        <f>HS31-HU31</f>
      </c>
      <c r="HX31" t="n" s="12128">
        <v>0.03999999910593033</v>
      </c>
      <c r="HY31">
        <f>HX31*HR31</f>
      </c>
      <c r="HZ31">
        <f>HR31*(1+HX31)</f>
      </c>
      <c r="IA31" t="n" s="12131">
        <v>0.029999999329447746</v>
      </c>
      <c r="IB31">
        <f>IA31*HZ31</f>
      </c>
      <c r="IC31">
        <f>HZ31+IB31</f>
      </c>
      <c r="ID31" t="n" s="12134">
        <v>0.10000000149011612</v>
      </c>
      <c r="IE31">
        <f>IC31/(1-ID31)</f>
      </c>
      <c r="IF31">
        <f>ID31*IE31</f>
      </c>
      <c r="IG31" t="n" s="12137">
        <v>0.10000000149011612</v>
      </c>
      <c r="IH31">
        <f>IG31*IE31</f>
      </c>
      <c r="II31">
        <f>ID31-IG31</f>
      </c>
      <c r="IJ31">
        <f>IF31-IH31</f>
      </c>
      <c r="IK31">
        <f>IE31</f>
      </c>
      <c r="IL31" t="s" s="12142">
        <v>70</v>
      </c>
      <c r="IM31" t="s" s="12143">
        <v>66</v>
      </c>
      <c r="IN31" t="s" s="12144">
        <v>67</v>
      </c>
      <c r="IO31" t="n" s="12145">
        <v>240322.0</v>
      </c>
      <c r="IP31" t="s" s="12146">
        <v>57</v>
      </c>
      <c r="IQ31" t="s" s="12147">
        <v>68</v>
      </c>
      <c r="IR31" t="n" s="12148">
        <v>0.061900001019239426</v>
      </c>
      <c r="IS31" t="n" s="12149">
        <v>3.0</v>
      </c>
      <c r="IT31">
        <f>IS31*$O$31*12</f>
      </c>
      <c r="IU31">
        <f>IR31*IT31</f>
      </c>
      <c r="IV31" t="n" s="12152">
        <v>0.0</v>
      </c>
      <c r="IW31">
        <f>IU31*(1+IV31)</f>
      </c>
      <c r="IX31" t="n" s="12154">
        <v>0.25</v>
      </c>
      <c r="IY31">
        <f>IW31/(1-IX31)</f>
      </c>
      <c r="IZ31">
        <f>IX31*IY31</f>
      </c>
      <c r="JA31" t="n" s="12157">
        <v>0.15000000596046448</v>
      </c>
      <c r="JB31">
        <f>JA31*IY31</f>
      </c>
      <c r="JC31">
        <f>IX31-JA31</f>
      </c>
      <c r="JD31">
        <f>IZ31-JB31</f>
      </c>
      <c r="JE31" t="n" s="12161">
        <v>0.03999999910593033</v>
      </c>
      <c r="JF31">
        <f>JE31*IY31</f>
      </c>
      <c r="JG31">
        <f>IY31*(1+JE31)</f>
      </c>
      <c r="JH31" t="n" s="12164">
        <v>0.029999999329447746</v>
      </c>
      <c r="JI31">
        <f>JH31*JG31</f>
      </c>
      <c r="JJ31">
        <f>JG31+JI31</f>
      </c>
      <c r="JK31" t="n" s="12167">
        <v>0.10000000149011612</v>
      </c>
      <c r="JL31">
        <f>JJ31/(1-JK31)</f>
      </c>
      <c r="JM31">
        <f>JK31*JL31</f>
      </c>
      <c r="JN31" t="n" s="12170">
        <v>0.10000000149011612</v>
      </c>
      <c r="JO31">
        <f>JN31*JL31</f>
      </c>
      <c r="JP31">
        <f>JK31-JN31</f>
      </c>
      <c r="JQ31">
        <f>JM31-JO31</f>
      </c>
      <c r="JR31">
        <f>JL31</f>
      </c>
      <c r="JS31">
        <f>IR31*IT31/3631*$P$31</f>
      </c>
      <c r="JT31" t="n" s="12176">
        <v>0.0</v>
      </c>
      <c r="JU31">
        <f>JS31*(1+JT31)</f>
      </c>
      <c r="JV31" t="n" s="12178">
        <v>0.25</v>
      </c>
      <c r="JW31">
        <f>JU31/(1-JV31)</f>
      </c>
      <c r="JX31">
        <f>JV31*JW31</f>
      </c>
      <c r="JY31" t="n" s="12181">
        <v>0.15000000596046448</v>
      </c>
      <c r="JZ31">
        <f>JY31*JW31</f>
      </c>
      <c r="KA31">
        <f>JV31-JY31</f>
      </c>
      <c r="KB31">
        <f>JX31-JZ31</f>
      </c>
      <c r="KC31" t="n" s="12185">
        <v>0.03999999910593033</v>
      </c>
      <c r="KD31">
        <f>KC31*JW31</f>
      </c>
      <c r="KE31">
        <f>JW31*(1+KC31)</f>
      </c>
      <c r="KF31" t="n" s="12188">
        <v>0.029999999329447746</v>
      </c>
      <c r="KG31">
        <f>KF31*KE31</f>
      </c>
      <c r="KH31">
        <f>KE31+KG31</f>
      </c>
      <c r="KI31" t="n" s="12191">
        <v>0.10000000149011612</v>
      </c>
      <c r="KJ31">
        <f>KH31/(1-KI31)</f>
      </c>
      <c r="KK31">
        <f>KI31*KJ31</f>
      </c>
      <c r="KL31" t="n" s="12194">
        <v>0.10000000149011612</v>
      </c>
      <c r="KM31">
        <f>KL31*KJ31</f>
      </c>
      <c r="KN31">
        <f>KI31-KL31</f>
      </c>
      <c r="KO31">
        <f>KK31-KM31</f>
      </c>
      <c r="KP31">
        <f>KJ31</f>
      </c>
      <c r="KQ31" t="s" s="12199">
        <v>71</v>
      </c>
      <c r="KR31" t="s" s="12200">
        <v>66</v>
      </c>
      <c r="KS31" t="s" s="12201">
        <v>67</v>
      </c>
      <c r="KT31" t="n" s="12202">
        <v>240322.0</v>
      </c>
      <c r="KU31" t="s" s="12203">
        <v>57</v>
      </c>
      <c r="KV31" t="s" s="12204">
        <v>68</v>
      </c>
      <c r="KW31" t="n" s="12205">
        <v>0.21080000698566437</v>
      </c>
      <c r="KX31" t="n" s="12206">
        <v>3.0</v>
      </c>
      <c r="KY31">
        <f>KX31*$O$31*12</f>
      </c>
      <c r="KZ31">
        <f>KW31*KY31</f>
      </c>
      <c r="LA31" t="n" s="12209">
        <v>0.0</v>
      </c>
      <c r="LB31">
        <f>KZ31*(1+LA31)</f>
      </c>
      <c r="LC31" t="n" s="12211">
        <v>0.25</v>
      </c>
      <c r="LD31">
        <f>LB31/(1-LC31)</f>
      </c>
      <c r="LE31">
        <f>LC31*LD31</f>
      </c>
      <c r="LF31" t="n" s="12214">
        <v>0.15000000596046448</v>
      </c>
      <c r="LG31">
        <f>LF31*LD31</f>
      </c>
      <c r="LH31">
        <f>LC31-LF31</f>
      </c>
      <c r="LI31">
        <f>LE31-LG31</f>
      </c>
      <c r="LJ31" t="n" s="12218">
        <v>0.03999999910593033</v>
      </c>
      <c r="LK31">
        <f>LJ31*LD31</f>
      </c>
      <c r="LL31">
        <f>LD31*(1+LJ31)</f>
      </c>
      <c r="LM31" t="n" s="12221">
        <v>0.029999999329447746</v>
      </c>
      <c r="LN31">
        <f>LM31*LL31</f>
      </c>
      <c r="LO31">
        <f>LL31+LN31</f>
      </c>
      <c r="LP31" t="n" s="12224">
        <v>0.10000000149011612</v>
      </c>
      <c r="LQ31">
        <f>LO31/(1-LP31)</f>
      </c>
      <c r="LR31">
        <f>LP31*LQ31</f>
      </c>
      <c r="LS31" t="n" s="12227">
        <v>0.10000000149011612</v>
      </c>
      <c r="LT31">
        <f>LS31*LQ31</f>
      </c>
      <c r="LU31">
        <f>LP31-LS31</f>
      </c>
      <c r="LV31">
        <f>LR31-LT31</f>
      </c>
      <c r="LW31">
        <f>LQ31</f>
      </c>
      <c r="LX31">
        <f>KW31*KY31/3631*$P$31</f>
      </c>
      <c r="LY31" t="n" s="12233">
        <v>0.0</v>
      </c>
      <c r="LZ31">
        <f>LX31*(1+LY31)</f>
      </c>
      <c r="MA31" t="n" s="12235">
        <v>0.25</v>
      </c>
      <c r="MB31">
        <f>LZ31/(1-MA31)</f>
      </c>
      <c r="MC31">
        <f>MA31*MB31</f>
      </c>
      <c r="MD31" t="n" s="12238">
        <v>0.15000000596046448</v>
      </c>
      <c r="ME31">
        <f>MD31*MB31</f>
      </c>
      <c r="MF31">
        <f>MA31-MD31</f>
      </c>
      <c r="MG31">
        <f>MC31-ME31</f>
      </c>
      <c r="MH31" t="n" s="12242">
        <v>0.03999999910593033</v>
      </c>
      <c r="MI31">
        <f>MH31*MB31</f>
      </c>
      <c r="MJ31">
        <f>MB31*(1+MH31)</f>
      </c>
      <c r="MK31" t="n" s="12245">
        <v>0.029999999329447746</v>
      </c>
      <c r="ML31">
        <f>MK31*MJ31</f>
      </c>
      <c r="MM31">
        <f>MJ31+ML31</f>
      </c>
      <c r="MN31" t="n" s="12248">
        <v>0.10000000149011612</v>
      </c>
      <c r="MO31">
        <f>MM31/(1-MN31)</f>
      </c>
      <c r="MP31">
        <f>MN31*MO31</f>
      </c>
      <c r="MQ31" t="n" s="12251">
        <v>0.10000000149011612</v>
      </c>
      <c r="MR31">
        <f>MQ31*MO31</f>
      </c>
      <c r="MS31">
        <f>MN31-MQ31</f>
      </c>
      <c r="MT31">
        <f>MP31-MR31</f>
      </c>
      <c r="MU31">
        <f>MO31</f>
      </c>
      <c r="MV31" t="s" s="12256">
        <v>72</v>
      </c>
      <c r="MW31" t="s" s="12257">
        <v>66</v>
      </c>
      <c r="MX31" t="s" s="12258">
        <v>67</v>
      </c>
      <c r="MY31" t="n" s="12259">
        <v>240322.0</v>
      </c>
      <c r="MZ31" t="s" s="12260">
        <v>57</v>
      </c>
      <c r="NA31" t="s" s="12261">
        <v>68</v>
      </c>
      <c r="NB31" t="n" s="12262">
        <v>0.45249998569488525</v>
      </c>
      <c r="NC31" t="n" s="12263">
        <v>1.0</v>
      </c>
      <c r="ND31">
        <f>NC31*$O$31*12</f>
      </c>
      <c r="NE31">
        <f>NB31*ND31</f>
      </c>
      <c r="NF31" t="n" s="12266">
        <v>0.0</v>
      </c>
      <c r="NG31">
        <f>NE31*(1+NF31)</f>
      </c>
      <c r="NH31" t="n" s="12268">
        <v>0.25</v>
      </c>
      <c r="NI31">
        <f>NG31/(1-NH31)</f>
      </c>
      <c r="NJ31">
        <f>NH31*NI31</f>
      </c>
      <c r="NK31" t="n" s="12271">
        <v>0.15000000596046448</v>
      </c>
      <c r="NL31">
        <f>NK31*NI31</f>
      </c>
      <c r="NM31">
        <f>NH31-NK31</f>
      </c>
      <c r="NN31">
        <f>NJ31-NL31</f>
      </c>
      <c r="NO31" t="n" s="12275">
        <v>0.03999999910593033</v>
      </c>
      <c r="NP31">
        <f>NO31*NI31</f>
      </c>
      <c r="NQ31">
        <f>NI31*(1+NO31)</f>
      </c>
      <c r="NR31" t="n" s="12278">
        <v>0.029999999329447746</v>
      </c>
      <c r="NS31">
        <f>NR31*NQ31</f>
      </c>
      <c r="NT31">
        <f>NQ31+NS31</f>
      </c>
      <c r="NU31" t="n" s="12281">
        <v>0.10000000149011612</v>
      </c>
      <c r="NV31">
        <f>NT31/(1-NU31)</f>
      </c>
      <c r="NW31">
        <f>NU31*NV31</f>
      </c>
      <c r="NX31" t="n" s="12284">
        <v>0.10000000149011612</v>
      </c>
      <c r="NY31">
        <f>NX31*NV31</f>
      </c>
      <c r="NZ31">
        <f>NU31-NX31</f>
      </c>
      <c r="OA31">
        <f>NW31-NY31</f>
      </c>
      <c r="OB31">
        <f>NV31</f>
      </c>
      <c r="OC31">
        <f>NB31*ND31/3631*$P$31</f>
      </c>
      <c r="OD31" t="n" s="12290">
        <v>0.0</v>
      </c>
      <c r="OE31">
        <f>OC31*(1+OD31)</f>
      </c>
      <c r="OF31" t="n" s="12292">
        <v>0.25</v>
      </c>
      <c r="OG31">
        <f>OE31/(1-OF31)</f>
      </c>
      <c r="OH31">
        <f>OF31*OG31</f>
      </c>
      <c r="OI31" t="n" s="12295">
        <v>0.15000000596046448</v>
      </c>
      <c r="OJ31">
        <f>OI31*OG31</f>
      </c>
      <c r="OK31">
        <f>OF31-OI31</f>
      </c>
      <c r="OL31">
        <f>OH31-OJ31</f>
      </c>
      <c r="OM31" t="n" s="12299">
        <v>0.03999999910593033</v>
      </c>
      <c r="ON31">
        <f>OM31*OG31</f>
      </c>
      <c r="OO31">
        <f>OG31*(1+OM31)</f>
      </c>
      <c r="OP31" t="n" s="12302">
        <v>0.029999999329447746</v>
      </c>
      <c r="OQ31">
        <f>OP31*OO31</f>
      </c>
      <c r="OR31">
        <f>OO31+OQ31</f>
      </c>
      <c r="OS31" t="n" s="12305">
        <v>0.10000000149011612</v>
      </c>
      <c r="OT31">
        <f>OR31/(1-OS31)</f>
      </c>
      <c r="OU31">
        <f>OS31*OT31</f>
      </c>
      <c r="OV31" t="n" s="12308">
        <v>0.10000000149011612</v>
      </c>
      <c r="OW31">
        <f>OV31*OT31</f>
      </c>
      <c r="OX31">
        <f>OS31-OV31</f>
      </c>
      <c r="OY31">
        <f>OU31-OW31</f>
      </c>
      <c r="OZ31">
        <f>OT31</f>
      </c>
      <c r="PA31" t="s" s="12313">
        <v>73</v>
      </c>
      <c r="PB31" t="s" s="12314">
        <v>66</v>
      </c>
      <c r="PC31" t="s" s="12315">
        <v>67</v>
      </c>
      <c r="PD31" t="n" s="12316">
        <v>240322.0</v>
      </c>
      <c r="PE31" t="s" s="12317">
        <v>57</v>
      </c>
      <c r="PF31" t="s" s="12318">
        <v>68</v>
      </c>
      <c r="PG31" t="n" s="12319">
        <v>0.9043999910354614</v>
      </c>
      <c r="PH31" t="n" s="12320">
        <v>1.0</v>
      </c>
      <c r="PI31">
        <f>PH31*$O$31*12</f>
      </c>
      <c r="PJ31">
        <f>PG31*PI31</f>
      </c>
      <c r="PK31" t="n" s="12323">
        <v>0.0</v>
      </c>
      <c r="PL31">
        <f>PJ31*(1+PK31)</f>
      </c>
      <c r="PM31" t="n" s="12325">
        <v>0.25</v>
      </c>
      <c r="PN31">
        <f>PL31/(1-PM31)</f>
      </c>
      <c r="PO31">
        <f>PM31*PN31</f>
      </c>
      <c r="PP31" t="n" s="12328">
        <v>0.15000000596046448</v>
      </c>
      <c r="PQ31">
        <f>PP31*PN31</f>
      </c>
      <c r="PR31">
        <f>PM31-PP31</f>
      </c>
      <c r="PS31">
        <f>PO31-PQ31</f>
      </c>
      <c r="PT31" t="n" s="12332">
        <v>0.03999999910593033</v>
      </c>
      <c r="PU31">
        <f>PT31*PN31</f>
      </c>
      <c r="PV31">
        <f>PN31*(1+PT31)</f>
      </c>
      <c r="PW31" t="n" s="12335">
        <v>0.029999999329447746</v>
      </c>
      <c r="PX31">
        <f>PW31*PV31</f>
      </c>
      <c r="PY31">
        <f>PV31+PX31</f>
      </c>
      <c r="PZ31" t="n" s="12338">
        <v>0.10000000149011612</v>
      </c>
      <c r="QA31">
        <f>PY31/(1-PZ31)</f>
      </c>
      <c r="QB31">
        <f>PZ31*QA31</f>
      </c>
      <c r="QC31" t="n" s="12341">
        <v>0.10000000149011612</v>
      </c>
      <c r="QD31">
        <f>QC31*QA31</f>
      </c>
      <c r="QE31">
        <f>PZ31-QC31</f>
      </c>
      <c r="QF31">
        <f>QB31-QD31</f>
      </c>
      <c r="QG31">
        <f>QA31</f>
      </c>
      <c r="QH31">
        <f>PG31*PI31/3631*$P$31</f>
      </c>
      <c r="QI31" t="n" s="12347">
        <v>0.0</v>
      </c>
      <c r="QJ31">
        <f>QH31*(1+QI31)</f>
      </c>
      <c r="QK31" t="n" s="12349">
        <v>0.25</v>
      </c>
      <c r="QL31">
        <f>QJ31/(1-QK31)</f>
      </c>
      <c r="QM31">
        <f>QK31*QL31</f>
      </c>
      <c r="QN31" t="n" s="12352">
        <v>0.15000000596046448</v>
      </c>
      <c r="QO31">
        <f>QN31*QL31</f>
      </c>
      <c r="QP31">
        <f>QK31-QN31</f>
      </c>
      <c r="QQ31">
        <f>QM31-QO31</f>
      </c>
      <c r="QR31" t="n" s="12356">
        <v>0.03999999910593033</v>
      </c>
      <c r="QS31">
        <f>QR31*QL31</f>
      </c>
      <c r="QT31">
        <f>QL31*(1+QR31)</f>
      </c>
      <c r="QU31" t="n" s="12359">
        <v>0.029999999329447746</v>
      </c>
      <c r="QV31">
        <f>QU31*QT31</f>
      </c>
      <c r="QW31">
        <f>QT31+QV31</f>
      </c>
      <c r="QX31" t="n" s="12362">
        <v>0.10000000149011612</v>
      </c>
      <c r="QY31">
        <f>QW31/(1-QX31)</f>
      </c>
      <c r="QZ31">
        <f>QX31*QY31</f>
      </c>
      <c r="RA31" t="n" s="12365">
        <v>0.10000000149011612</v>
      </c>
      <c r="RB31">
        <f>RA31*QY31</f>
      </c>
      <c r="RC31">
        <f>QX31-RA31</f>
      </c>
      <c r="RD31">
        <f>QZ31-RB31</f>
      </c>
      <c r="RE31">
        <f>QY31</f>
      </c>
    </row>
    <row r="32">
      <c r="A32" t="s">
        <v>80</v>
      </c>
      <c r="B32" t="s">
        <v>112</v>
      </c>
      <c r="C32" t="s">
        <v>113</v>
      </c>
      <c r="D32" t="s">
        <v>52</v>
      </c>
      <c r="F32" t="s">
        <v>107</v>
      </c>
      <c r="G32" t="s">
        <v>54</v>
      </c>
      <c r="H32" t="s">
        <v>103</v>
      </c>
      <c r="I32" t="s">
        <v>104</v>
      </c>
      <c r="J32" t="n">
        <v>0.0</v>
      </c>
      <c r="K32" t="n">
        <v>42370.0</v>
      </c>
      <c r="L32" t="n">
        <v>42425.0</v>
      </c>
      <c r="M32" t="s">
        <v>57</v>
      </c>
      <c r="N32" t="n">
        <v>1.0</v>
      </c>
      <c r="O32" t="n">
        <v>5000.0</v>
      </c>
      <c r="P32" t="n">
        <v>55.0</v>
      </c>
      <c r="Q32" t="n">
        <v>2.0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108</v>
      </c>
      <c r="EE32" t="n" s="12493">
        <v>240322.0</v>
      </c>
      <c r="EF32" t="s" s="12494">
        <v>57</v>
      </c>
      <c r="EG32" t="s" s="12495">
        <v>68</v>
      </c>
      <c r="EH32" t="n" s="12496">
        <v>0.9704899787902832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</row>
    <row r="33">
      <c r="A33" t="s">
        <v>49</v>
      </c>
      <c r="B33" t="s">
        <v>114</v>
      </c>
      <c r="C33" t="s">
        <v>115</v>
      </c>
      <c r="D33" t="s">
        <v>52</v>
      </c>
      <c r="F33" t="s">
        <v>107</v>
      </c>
      <c r="G33" t="s">
        <v>54</v>
      </c>
      <c r="H33" t="s">
        <v>116</v>
      </c>
      <c r="I33" t="s">
        <v>117</v>
      </c>
      <c r="J33" t="n">
        <v>0.0</v>
      </c>
      <c r="K33" t="n">
        <v>42370.0</v>
      </c>
      <c r="L33" t="n">
        <v>42425.0</v>
      </c>
      <c r="M33" t="s">
        <v>57</v>
      </c>
      <c r="N33" t="n">
        <v>1.0</v>
      </c>
      <c r="O33" t="n">
        <v>18000.0</v>
      </c>
      <c r="P33" t="n">
        <v>55.0</v>
      </c>
      <c r="Q33" t="n">
        <v>2.0</v>
      </c>
      <c r="R33" t="s" s="12547">
        <v>58</v>
      </c>
      <c r="S33" t="s" s="12548">
        <v>59</v>
      </c>
      <c r="T33" t="s" s="12549">
        <v>60</v>
      </c>
      <c r="U33" t="s" s="12550">
        <v>61</v>
      </c>
      <c r="V33" t="s" s="12551">
        <v>57</v>
      </c>
      <c r="W33" t="s" s="12552">
        <v>62</v>
      </c>
      <c r="X33" t="s" s="12553">
        <v>63</v>
      </c>
      <c r="Z33" t="n" s="12554">
        <v>500000.0</v>
      </c>
      <c r="AA33" t="n" s="12555">
        <v>1822.1199951171875</v>
      </c>
      <c r="AB33" t="n" s="12556">
        <v>0.0</v>
      </c>
      <c r="AC33">
        <f>AA33*(1+AB33)</f>
      </c>
      <c r="AD33" t="n" s="12558">
        <v>0.25</v>
      </c>
      <c r="AE33">
        <f>AC33/(1-AD33)</f>
      </c>
      <c r="AF33">
        <f>AD33*AE33</f>
      </c>
      <c r="AG33" t="n" s="12561">
        <v>0.15000000596046448</v>
      </c>
      <c r="AH33">
        <f>AG33*AE33</f>
      </c>
      <c r="AI33">
        <f>AD33-AG33</f>
      </c>
      <c r="AJ33">
        <f>AF33-AH33</f>
      </c>
      <c r="AK33" t="n" s="12565">
        <v>0.03999999910593033</v>
      </c>
      <c r="AL33">
        <f>AK33*AE33</f>
      </c>
      <c r="AM33">
        <f>AE33*(1+AK33)</f>
      </c>
      <c r="AN33" t="n" s="12568">
        <v>0.029999999329447746</v>
      </c>
      <c r="AO33">
        <f>AN33*AM33</f>
      </c>
      <c r="AP33">
        <f>AM33+AO33</f>
      </c>
      <c r="AQ33" t="n" s="12571">
        <v>0.10000000149011612</v>
      </c>
      <c r="AR33">
        <f>AP33/(1-AQ33)</f>
      </c>
      <c r="AS33">
        <f>AQ33*AR33</f>
      </c>
      <c r="AT33" t="n" s="12574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607">
        <v>64</v>
      </c>
      <c r="BX33" t="s" s="12608">
        <v>59</v>
      </c>
      <c r="BY33" t="s" s="12609">
        <v>60</v>
      </c>
      <c r="BZ33" t="s" s="12610">
        <v>61</v>
      </c>
      <c r="CA33" t="s" s="12611">
        <v>57</v>
      </c>
      <c r="CB33" t="s" s="12612">
        <v>62</v>
      </c>
      <c r="CC33" t="s" s="12613">
        <v>63</v>
      </c>
      <c r="CE33" t="n" s="12614">
        <v>500000.0</v>
      </c>
      <c r="CF33" t="n" s="12615">
        <v>0.0</v>
      </c>
      <c r="CG33" t="n" s="12616">
        <v>0.0</v>
      </c>
      <c r="CH33">
        <f>CF33*(1+CG33)</f>
      </c>
      <c r="CI33" t="n" s="12618">
        <v>0.25</v>
      </c>
      <c r="CJ33">
        <f>CH33/(1-CI33)</f>
      </c>
      <c r="CK33">
        <f>CI33*CJ33</f>
      </c>
      <c r="CL33" t="n" s="12621">
        <v>0.15000000596046448</v>
      </c>
      <c r="CM33">
        <f>CL33*CJ33</f>
      </c>
      <c r="CN33">
        <f>CI33-CL33</f>
      </c>
      <c r="CO33">
        <f>CK33-CM33</f>
      </c>
      <c r="CP33" t="n" s="12625">
        <v>0.03999999910593033</v>
      </c>
      <c r="CQ33">
        <f>CP33*CJ33</f>
      </c>
      <c r="CR33">
        <f>CJ33*(1+CP33)</f>
      </c>
      <c r="CS33" t="n" s="12628">
        <v>0.029999999329447746</v>
      </c>
      <c r="CT33">
        <f>CS33*CR33</f>
      </c>
      <c r="CU33">
        <f>CR33+CT33</f>
      </c>
      <c r="CV33" t="n" s="12631">
        <v>0.10000000149011612</v>
      </c>
      <c r="CW33">
        <f>CU33/(1-CV33)</f>
      </c>
      <c r="CX33">
        <f>CV33*CW33</f>
      </c>
      <c r="CY33" t="n" s="12634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667">
        <v>65</v>
      </c>
      <c r="EC33" t="s" s="12668">
        <v>66</v>
      </c>
      <c r="ED33" t="s" s="12669">
        <v>108</v>
      </c>
      <c r="EE33" t="n" s="12670">
        <v>240322.0</v>
      </c>
      <c r="EF33" t="s" s="12671">
        <v>57</v>
      </c>
      <c r="EG33" t="s" s="12672">
        <v>68</v>
      </c>
      <c r="EH33" t="n" s="12673">
        <v>0.9704899787902832</v>
      </c>
      <c r="EI33" t="n" s="12674">
        <v>3.0</v>
      </c>
      <c r="EJ33">
        <f>EI33*$O$33*12</f>
      </c>
      <c r="EK33">
        <f>EH33*EJ33</f>
      </c>
      <c r="EL33" t="n" s="12677">
        <v>0.0</v>
      </c>
      <c r="EM33">
        <f>EK33*(1+EL33)</f>
      </c>
      <c r="EN33" t="n" s="12679">
        <v>0.25</v>
      </c>
      <c r="EO33">
        <f>EM33/(1-EN33)</f>
      </c>
      <c r="EP33">
        <f>EN33*EO33</f>
      </c>
      <c r="EQ33" t="n" s="12682">
        <v>0.15000000596046448</v>
      </c>
      <c r="ER33">
        <f>EQ33*EO33</f>
      </c>
      <c r="ES33">
        <f>EN33-EQ33</f>
      </c>
      <c r="ET33">
        <f>EP33-ER33</f>
      </c>
      <c r="EU33" t="n" s="12686">
        <v>0.03999999910593033</v>
      </c>
      <c r="EV33">
        <f>EU33*EO33</f>
      </c>
      <c r="EW33">
        <f>EO33*(1+EU33)</f>
      </c>
      <c r="EX33" t="n" s="12689">
        <v>0.029999999329447746</v>
      </c>
      <c r="EY33">
        <f>EX33*EW33</f>
      </c>
      <c r="EZ33">
        <f>EW33+EY33</f>
      </c>
      <c r="FA33" t="n" s="12692">
        <v>0.10000000149011612</v>
      </c>
      <c r="FB33">
        <f>EZ33/(1-FA33)</f>
      </c>
      <c r="FC33">
        <f>FA33*FB33</f>
      </c>
      <c r="FD33" t="n" s="12695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701">
        <v>0.0</v>
      </c>
      <c r="FK33">
        <f>FI33*(1+FJ33)</f>
      </c>
      <c r="FL33" t="n" s="12703">
        <v>0.25</v>
      </c>
      <c r="FM33">
        <f>FK33/(1-FL33)</f>
      </c>
      <c r="FN33">
        <f>FL33*FM33</f>
      </c>
      <c r="FO33" t="n" s="12706">
        <v>0.15000000596046448</v>
      </c>
      <c r="FP33">
        <f>FO33*FM33</f>
      </c>
      <c r="FQ33">
        <f>FL33-FO33</f>
      </c>
      <c r="FR33">
        <f>FN33-FP33</f>
      </c>
      <c r="FS33" t="n" s="12710">
        <v>0.03999999910593033</v>
      </c>
      <c r="FT33">
        <f>FS33*FM33</f>
      </c>
      <c r="FU33">
        <f>FM33*(1+FS33)</f>
      </c>
      <c r="FV33" t="n" s="12713">
        <v>0.029999999329447746</v>
      </c>
      <c r="FW33">
        <f>FV33*FU33</f>
      </c>
      <c r="FX33">
        <f>FU33+FW33</f>
      </c>
      <c r="FY33" t="n" s="12716">
        <v>0.10000000149011612</v>
      </c>
      <c r="FZ33">
        <f>FX33/(1-FY33)</f>
      </c>
      <c r="GA33">
        <f>FY33*FZ33</f>
      </c>
      <c r="GB33" t="n" s="12719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80</v>
      </c>
      <c r="B34" t="s">
        <v>118</v>
      </c>
      <c r="C34" t="s">
        <v>119</v>
      </c>
      <c r="D34" t="s">
        <v>52</v>
      </c>
      <c r="F34" t="s">
        <v>107</v>
      </c>
      <c r="G34" t="s">
        <v>54</v>
      </c>
      <c r="H34" t="s">
        <v>103</v>
      </c>
      <c r="I34" t="s">
        <v>104</v>
      </c>
      <c r="J34" t="n">
        <v>0.0</v>
      </c>
      <c r="K34" t="n">
        <v>42370.0</v>
      </c>
      <c r="L34" t="n">
        <v>42425.0</v>
      </c>
      <c r="M34" t="s">
        <v>57</v>
      </c>
      <c r="N34" t="n">
        <v>1.0</v>
      </c>
      <c r="O34" t="n">
        <v>4400.0</v>
      </c>
      <c r="P34" t="n">
        <v>55.0</v>
      </c>
      <c r="Q34" t="n">
        <v>2.0</v>
      </c>
      <c r="R34" t="s" s="12724">
        <v>58</v>
      </c>
      <c r="S34" t="s" s="12725">
        <v>59</v>
      </c>
      <c r="T34" t="s" s="12726">
        <v>60</v>
      </c>
      <c r="U34" t="s" s="12727">
        <v>61</v>
      </c>
      <c r="V34" t="s" s="12728">
        <v>57</v>
      </c>
      <c r="W34" t="s" s="12729">
        <v>62</v>
      </c>
      <c r="X34" t="s" s="12730">
        <v>63</v>
      </c>
      <c r="Z34" t="n" s="12731">
        <v>500000.0</v>
      </c>
      <c r="AA34" t="n" s="12732">
        <v>1822.1199951171875</v>
      </c>
      <c r="AB34" t="n" s="12733">
        <v>0.0</v>
      </c>
      <c r="AC34">
        <f>AA34*(1+AB34)</f>
      </c>
      <c r="AD34" t="n" s="12735">
        <v>0.25</v>
      </c>
      <c r="AE34">
        <f>AC34/(1-AD34)</f>
      </c>
      <c r="AF34">
        <f>AD34*AE34</f>
      </c>
      <c r="AG34" t="n" s="12738">
        <v>0.15000000596046448</v>
      </c>
      <c r="AH34">
        <f>AG34*AE34</f>
      </c>
      <c r="AI34">
        <f>AD34-AG34</f>
      </c>
      <c r="AJ34">
        <f>AF34-AH34</f>
      </c>
      <c r="AK34" t="n" s="12742">
        <v>0.03999999910593033</v>
      </c>
      <c r="AL34">
        <f>AK34*AE34</f>
      </c>
      <c r="AM34">
        <f>AE34*(1+AK34)</f>
      </c>
      <c r="AN34" t="n" s="12745">
        <v>0.029999999329447746</v>
      </c>
      <c r="AO34">
        <f>AN34*AM34</f>
      </c>
      <c r="AP34">
        <f>AM34+AO34</f>
      </c>
      <c r="AQ34" t="n" s="12748">
        <v>0.10000000149011612</v>
      </c>
      <c r="AR34">
        <f>AP34/(1-AQ34)</f>
      </c>
      <c r="AS34">
        <f>AQ34*AR34</f>
      </c>
      <c r="AT34" t="n" s="12751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2784">
        <v>64</v>
      </c>
      <c r="BX34" t="s" s="12785">
        <v>59</v>
      </c>
      <c r="BY34" t="s" s="12786">
        <v>60</v>
      </c>
      <c r="BZ34" t="s" s="12787">
        <v>61</v>
      </c>
      <c r="CA34" t="s" s="12788">
        <v>57</v>
      </c>
      <c r="CB34" t="s" s="12789">
        <v>62</v>
      </c>
      <c r="CC34" t="s" s="12790">
        <v>63</v>
      </c>
      <c r="CE34" t="n" s="12791">
        <v>500000.0</v>
      </c>
      <c r="CF34" t="n" s="12792">
        <v>0.0</v>
      </c>
      <c r="CG34" t="n" s="12793">
        <v>0.0</v>
      </c>
      <c r="CH34">
        <f>CF34*(1+CG34)</f>
      </c>
      <c r="CI34" t="n" s="12795">
        <v>0.25</v>
      </c>
      <c r="CJ34">
        <f>CH34/(1-CI34)</f>
      </c>
      <c r="CK34">
        <f>CI34*CJ34</f>
      </c>
      <c r="CL34" t="n" s="12798">
        <v>0.15000000596046448</v>
      </c>
      <c r="CM34">
        <f>CL34*CJ34</f>
      </c>
      <c r="CN34">
        <f>CI34-CL34</f>
      </c>
      <c r="CO34">
        <f>CK34-CM34</f>
      </c>
      <c r="CP34" t="n" s="12802">
        <v>0.03999999910593033</v>
      </c>
      <c r="CQ34">
        <f>CP34*CJ34</f>
      </c>
      <c r="CR34">
        <f>CJ34*(1+CP34)</f>
      </c>
      <c r="CS34" t="n" s="12805">
        <v>0.029999999329447746</v>
      </c>
      <c r="CT34">
        <f>CS34*CR34</f>
      </c>
      <c r="CU34">
        <f>CR34+CT34</f>
      </c>
      <c r="CV34" t="n" s="12808">
        <v>0.10000000149011612</v>
      </c>
      <c r="CW34">
        <f>CU34/(1-CV34)</f>
      </c>
      <c r="CX34">
        <f>CV34*CW34</f>
      </c>
      <c r="CY34" t="n" s="12811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2844">
        <v>65</v>
      </c>
      <c r="EC34" t="s" s="12845">
        <v>66</v>
      </c>
      <c r="ED34" t="s" s="12846">
        <v>108</v>
      </c>
      <c r="EE34" t="n" s="12847">
        <v>240322.0</v>
      </c>
      <c r="EF34" t="s" s="12848">
        <v>57</v>
      </c>
      <c r="EG34" t="s" s="12849">
        <v>68</v>
      </c>
      <c r="EH34" t="n" s="12850">
        <v>0.9704899787902832</v>
      </c>
      <c r="EI34" t="n" s="12851">
        <v>3.0</v>
      </c>
      <c r="EJ34">
        <f>EI34*$O$34*12</f>
      </c>
      <c r="EK34">
        <f>EH34*EJ34</f>
      </c>
      <c r="EL34" t="n" s="12854">
        <v>0.0</v>
      </c>
      <c r="EM34">
        <f>EK34*(1+EL34)</f>
      </c>
      <c r="EN34" t="n" s="12856">
        <v>0.25</v>
      </c>
      <c r="EO34">
        <f>EM34/(1-EN34)</f>
      </c>
      <c r="EP34">
        <f>EN34*EO34</f>
      </c>
      <c r="EQ34" t="n" s="12859">
        <v>0.15000000596046448</v>
      </c>
      <c r="ER34">
        <f>EQ34*EO34</f>
      </c>
      <c r="ES34">
        <f>EN34-EQ34</f>
      </c>
      <c r="ET34">
        <f>EP34-ER34</f>
      </c>
      <c r="EU34" t="n" s="12863">
        <v>0.03999999910593033</v>
      </c>
      <c r="EV34">
        <f>EU34*EO34</f>
      </c>
      <c r="EW34">
        <f>EO34*(1+EU34)</f>
      </c>
      <c r="EX34" t="n" s="12866">
        <v>0.029999999329447746</v>
      </c>
      <c r="EY34">
        <f>EX34*EW34</f>
      </c>
      <c r="EZ34">
        <f>EW34+EY34</f>
      </c>
      <c r="FA34" t="n" s="12869">
        <v>0.10000000149011612</v>
      </c>
      <c r="FB34">
        <f>EZ34/(1-FA34)</f>
      </c>
      <c r="FC34">
        <f>FA34*FB34</f>
      </c>
      <c r="FD34" t="n" s="12872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2878">
        <v>0.0</v>
      </c>
      <c r="FK34">
        <f>FI34*(1+FJ34)</f>
      </c>
      <c r="FL34" t="n" s="12880">
        <v>0.25</v>
      </c>
      <c r="FM34">
        <f>FK34/(1-FL34)</f>
      </c>
      <c r="FN34">
        <f>FL34*FM34</f>
      </c>
      <c r="FO34" t="n" s="12883">
        <v>0.15000000596046448</v>
      </c>
      <c r="FP34">
        <f>FO34*FM34</f>
      </c>
      <c r="FQ34">
        <f>FL34-FO34</f>
      </c>
      <c r="FR34">
        <f>FN34-FP34</f>
      </c>
      <c r="FS34" t="n" s="12887">
        <v>0.03999999910593033</v>
      </c>
      <c r="FT34">
        <f>FS34*FM34</f>
      </c>
      <c r="FU34">
        <f>FM34*(1+FS34)</f>
      </c>
      <c r="FV34" t="n" s="12890">
        <v>0.029999999329447746</v>
      </c>
      <c r="FW34">
        <f>FV34*FU34</f>
      </c>
      <c r="FX34">
        <f>FU34+FW34</f>
      </c>
      <c r="FY34" t="n" s="12893">
        <v>0.10000000149011612</v>
      </c>
      <c r="FZ34">
        <f>FX34/(1-FY34)</f>
      </c>
      <c r="GA34">
        <f>FY34*FZ34</f>
      </c>
      <c r="GB34" t="n" s="12896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120</v>
      </c>
      <c r="B35" t="s">
        <v>121</v>
      </c>
      <c r="C35" t="s">
        <v>122</v>
      </c>
      <c r="D35" t="s">
        <v>52</v>
      </c>
      <c r="F35" t="s">
        <v>107</v>
      </c>
      <c r="G35" t="s">
        <v>54</v>
      </c>
      <c r="H35" t="s">
        <v>103</v>
      </c>
      <c r="I35" t="s">
        <v>104</v>
      </c>
      <c r="J35" t="n">
        <v>0.0</v>
      </c>
      <c r="K35" t="n">
        <v>42370.0</v>
      </c>
      <c r="L35" t="n">
        <v>42425.0</v>
      </c>
      <c r="M35" t="s">
        <v>57</v>
      </c>
      <c r="N35" t="n">
        <v>1.0</v>
      </c>
      <c r="O35" t="n">
        <v>8000.0</v>
      </c>
      <c r="P35" t="n">
        <v>55.0</v>
      </c>
      <c r="Q35" t="n">
        <v>2.0</v>
      </c>
      <c r="R35" t="s" s="12901">
        <v>58</v>
      </c>
      <c r="S35" t="s" s="12902">
        <v>59</v>
      </c>
      <c r="T35" t="s" s="12903">
        <v>60</v>
      </c>
      <c r="U35" t="s" s="12904">
        <v>61</v>
      </c>
      <c r="V35" t="s" s="12905">
        <v>57</v>
      </c>
      <c r="W35" t="s" s="12906">
        <v>62</v>
      </c>
      <c r="X35" t="s" s="12907">
        <v>63</v>
      </c>
      <c r="Z35" t="n" s="12908">
        <v>500000.0</v>
      </c>
      <c r="AA35" t="n" s="12909">
        <v>1822.1199951171875</v>
      </c>
      <c r="AB35" t="n" s="12910">
        <v>0.0</v>
      </c>
      <c r="AC35">
        <f>AA35*(1+AB35)</f>
      </c>
      <c r="AD35" t="n" s="12912">
        <v>0.25</v>
      </c>
      <c r="AE35">
        <f>AC35/(1-AD35)</f>
      </c>
      <c r="AF35">
        <f>AD35*AE35</f>
      </c>
      <c r="AG35" t="n" s="12915">
        <v>0.15000000596046448</v>
      </c>
      <c r="AH35">
        <f>AG35*AE35</f>
      </c>
      <c r="AI35">
        <f>AD35-AG35</f>
      </c>
      <c r="AJ35">
        <f>AF35-AH35</f>
      </c>
      <c r="AK35" t="n" s="12919">
        <v>0.03999999910593033</v>
      </c>
      <c r="AL35">
        <f>AK35*AE35</f>
      </c>
      <c r="AM35">
        <f>AE35*(1+AK35)</f>
      </c>
      <c r="AN35" t="n" s="12922">
        <v>0.029999999329447746</v>
      </c>
      <c r="AO35">
        <f>AN35*AM35</f>
      </c>
      <c r="AP35">
        <f>AM35+AO35</f>
      </c>
      <c r="AQ35" t="n" s="12925">
        <v>0.10000000149011612</v>
      </c>
      <c r="AR35">
        <f>AP35/(1-AQ35)</f>
      </c>
      <c r="AS35">
        <f>AQ35*AR35</f>
      </c>
      <c r="AT35" t="n" s="12928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2961">
        <v>64</v>
      </c>
      <c r="BX35" t="s" s="12962">
        <v>59</v>
      </c>
      <c r="BY35" t="s" s="12963">
        <v>60</v>
      </c>
      <c r="BZ35" t="s" s="12964">
        <v>61</v>
      </c>
      <c r="CA35" t="s" s="12965">
        <v>57</v>
      </c>
      <c r="CB35" t="s" s="12966">
        <v>62</v>
      </c>
      <c r="CC35" t="s" s="12967">
        <v>63</v>
      </c>
      <c r="CE35" t="n" s="12968">
        <v>500000.0</v>
      </c>
      <c r="CF35" t="n" s="12969">
        <v>0.0</v>
      </c>
      <c r="CG35" t="n" s="12970">
        <v>0.0</v>
      </c>
      <c r="CH35">
        <f>CF35*(1+CG35)</f>
      </c>
      <c r="CI35" t="n" s="12972">
        <v>0.25</v>
      </c>
      <c r="CJ35">
        <f>CH35/(1-CI35)</f>
      </c>
      <c r="CK35">
        <f>CI35*CJ35</f>
      </c>
      <c r="CL35" t="n" s="12975">
        <v>0.15000000596046448</v>
      </c>
      <c r="CM35">
        <f>CL35*CJ35</f>
      </c>
      <c r="CN35">
        <f>CI35-CL35</f>
      </c>
      <c r="CO35">
        <f>CK35-CM35</f>
      </c>
      <c r="CP35" t="n" s="12979">
        <v>0.03999999910593033</v>
      </c>
      <c r="CQ35">
        <f>CP35*CJ35</f>
      </c>
      <c r="CR35">
        <f>CJ35*(1+CP35)</f>
      </c>
      <c r="CS35" t="n" s="12982">
        <v>0.029999999329447746</v>
      </c>
      <c r="CT35">
        <f>CS35*CR35</f>
      </c>
      <c r="CU35">
        <f>CR35+CT35</f>
      </c>
      <c r="CV35" t="n" s="12985">
        <v>0.10000000149011612</v>
      </c>
      <c r="CW35">
        <f>CU35/(1-CV35)</f>
      </c>
      <c r="CX35">
        <f>CV35*CW35</f>
      </c>
      <c r="CY35" t="n" s="12988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021">
        <v>65</v>
      </c>
      <c r="EC35" t="s" s="13022">
        <v>66</v>
      </c>
      <c r="ED35" t="s" s="13023">
        <v>108</v>
      </c>
      <c r="EE35" t="n" s="13024">
        <v>240322.0</v>
      </c>
      <c r="EF35" t="s" s="13025">
        <v>57</v>
      </c>
      <c r="EG35" t="s" s="13026">
        <v>68</v>
      </c>
      <c r="EH35" t="n" s="13027">
        <v>0.9704899787902832</v>
      </c>
      <c r="EI35" t="n" s="13028">
        <v>3.0</v>
      </c>
      <c r="EJ35">
        <f>EI35*$O$35*12</f>
      </c>
      <c r="EK35">
        <f>EH35*EJ35</f>
      </c>
      <c r="EL35" t="n" s="13031">
        <v>0.0</v>
      </c>
      <c r="EM35">
        <f>EK35*(1+EL35)</f>
      </c>
      <c r="EN35" t="n" s="13033">
        <v>0.25</v>
      </c>
      <c r="EO35">
        <f>EM35/(1-EN35)</f>
      </c>
      <c r="EP35">
        <f>EN35*EO35</f>
      </c>
      <c r="EQ35" t="n" s="13036">
        <v>0.15000000596046448</v>
      </c>
      <c r="ER35">
        <f>EQ35*EO35</f>
      </c>
      <c r="ES35">
        <f>EN35-EQ35</f>
      </c>
      <c r="ET35">
        <f>EP35-ER35</f>
      </c>
      <c r="EU35" t="n" s="13040">
        <v>0.03999999910593033</v>
      </c>
      <c r="EV35">
        <f>EU35*EO35</f>
      </c>
      <c r="EW35">
        <f>EO35*(1+EU35)</f>
      </c>
      <c r="EX35" t="n" s="13043">
        <v>0.029999999329447746</v>
      </c>
      <c r="EY35">
        <f>EX35*EW35</f>
      </c>
      <c r="EZ35">
        <f>EW35+EY35</f>
      </c>
      <c r="FA35" t="n" s="13046">
        <v>0.10000000149011612</v>
      </c>
      <c r="FB35">
        <f>EZ35/(1-FA35)</f>
      </c>
      <c r="FC35">
        <f>FA35*FB35</f>
      </c>
      <c r="FD35" t="n" s="13049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055">
        <v>0.0</v>
      </c>
      <c r="FK35">
        <f>FI35*(1+FJ35)</f>
      </c>
      <c r="FL35" t="n" s="13057">
        <v>0.25</v>
      </c>
      <c r="FM35">
        <f>FK35/(1-FL35)</f>
      </c>
      <c r="FN35">
        <f>FL35*FM35</f>
      </c>
      <c r="FO35" t="n" s="13060">
        <v>0.15000000596046448</v>
      </c>
      <c r="FP35">
        <f>FO35*FM35</f>
      </c>
      <c r="FQ35">
        <f>FL35-FO35</f>
      </c>
      <c r="FR35">
        <f>FN35-FP35</f>
      </c>
      <c r="FS35" t="n" s="13064">
        <v>0.03999999910593033</v>
      </c>
      <c r="FT35">
        <f>FS35*FM35</f>
      </c>
      <c r="FU35">
        <f>FM35*(1+FS35)</f>
      </c>
      <c r="FV35" t="n" s="13067">
        <v>0.029999999329447746</v>
      </c>
      <c r="FW35">
        <f>FV35*FU35</f>
      </c>
      <c r="FX35">
        <f>FU35+FW35</f>
      </c>
      <c r="FY35" t="n" s="13070">
        <v>0.10000000149011612</v>
      </c>
      <c r="FZ35">
        <f>FX35/(1-FY35)</f>
      </c>
      <c r="GA35">
        <f>FY35*FZ35</f>
      </c>
      <c r="GB35" t="n" s="13073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96</v>
      </c>
      <c r="B36" t="s">
        <v>123</v>
      </c>
      <c r="C36" t="s">
        <v>124</v>
      </c>
      <c r="D36" t="s">
        <v>52</v>
      </c>
      <c r="F36" t="s">
        <v>107</v>
      </c>
      <c r="G36" t="s">
        <v>54</v>
      </c>
      <c r="H36" t="s">
        <v>103</v>
      </c>
      <c r="I36" t="s">
        <v>104</v>
      </c>
      <c r="J36" t="n">
        <v>0.0</v>
      </c>
      <c r="K36" t="n">
        <v>42370.0</v>
      </c>
      <c r="L36" t="n">
        <v>42424.0</v>
      </c>
      <c r="M36" t="s">
        <v>57</v>
      </c>
      <c r="N36" t="n">
        <v>1.0</v>
      </c>
      <c r="O36" t="n">
        <v>4400.0</v>
      </c>
      <c r="P36" t="n">
        <v>54.0</v>
      </c>
      <c r="Q36" t="n">
        <v>2.0</v>
      </c>
      <c r="R36" t="s" s="13078">
        <v>58</v>
      </c>
      <c r="S36" t="s" s="13079">
        <v>59</v>
      </c>
      <c r="T36" t="s" s="13080">
        <v>60</v>
      </c>
      <c r="U36" t="s" s="13081">
        <v>61</v>
      </c>
      <c r="V36" t="s" s="13082">
        <v>57</v>
      </c>
      <c r="W36" t="s" s="13083">
        <v>62</v>
      </c>
      <c r="X36" t="s" s="13084">
        <v>63</v>
      </c>
      <c r="Z36" t="n" s="13085">
        <v>500000.0</v>
      </c>
      <c r="AA36" t="n" s="13086">
        <v>1822.1199951171875</v>
      </c>
      <c r="AB36" t="n" s="13087">
        <v>0.0</v>
      </c>
      <c r="AC36">
        <f>AA36*(1+AB36)</f>
      </c>
      <c r="AD36" t="n" s="13089">
        <v>0.25</v>
      </c>
      <c r="AE36">
        <f>AC36/(1-AD36)</f>
      </c>
      <c r="AF36">
        <f>AD36*AE36</f>
      </c>
      <c r="AG36" t="n" s="13092">
        <v>0.15000000596046448</v>
      </c>
      <c r="AH36">
        <f>AG36*AE36</f>
      </c>
      <c r="AI36">
        <f>AD36-AG36</f>
      </c>
      <c r="AJ36">
        <f>AF36-AH36</f>
      </c>
      <c r="AK36" t="n" s="13096">
        <v>0.03999999910593033</v>
      </c>
      <c r="AL36">
        <f>AK36*AE36</f>
      </c>
      <c r="AM36">
        <f>AE36*(1+AK36)</f>
      </c>
      <c r="AN36" t="n" s="13099">
        <v>0.029999999329447746</v>
      </c>
      <c r="AO36">
        <f>AN36*AM36</f>
      </c>
      <c r="AP36">
        <f>AM36+AO36</f>
      </c>
      <c r="AQ36" t="n" s="13102">
        <v>0.10000000149011612</v>
      </c>
      <c r="AR36">
        <f>AP36/(1-AQ36)</f>
      </c>
      <c r="AS36">
        <f>AQ36*AR36</f>
      </c>
      <c r="AT36" t="n" s="13105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138">
        <v>64</v>
      </c>
      <c r="BX36" t="s" s="13139">
        <v>59</v>
      </c>
      <c r="BY36" t="s" s="13140">
        <v>60</v>
      </c>
      <c r="BZ36" t="s" s="13141">
        <v>61</v>
      </c>
      <c r="CA36" t="s" s="13142">
        <v>57</v>
      </c>
      <c r="CB36" t="s" s="13143">
        <v>62</v>
      </c>
      <c r="CC36" t="s" s="13144">
        <v>63</v>
      </c>
      <c r="CE36" t="n" s="13145">
        <v>500000.0</v>
      </c>
      <c r="CF36" t="n" s="13146">
        <v>0.0</v>
      </c>
      <c r="CG36" t="n" s="13147">
        <v>0.0</v>
      </c>
      <c r="CH36">
        <f>CF36*(1+CG36)</f>
      </c>
      <c r="CI36" t="n" s="13149">
        <v>0.25</v>
      </c>
      <c r="CJ36">
        <f>CH36/(1-CI36)</f>
      </c>
      <c r="CK36">
        <f>CI36*CJ36</f>
      </c>
      <c r="CL36" t="n" s="13152">
        <v>0.15000000596046448</v>
      </c>
      <c r="CM36">
        <f>CL36*CJ36</f>
      </c>
      <c r="CN36">
        <f>CI36-CL36</f>
      </c>
      <c r="CO36">
        <f>CK36-CM36</f>
      </c>
      <c r="CP36" t="n" s="13156">
        <v>0.03999999910593033</v>
      </c>
      <c r="CQ36">
        <f>CP36*CJ36</f>
      </c>
      <c r="CR36">
        <f>CJ36*(1+CP36)</f>
      </c>
      <c r="CS36" t="n" s="13159">
        <v>0.029999999329447746</v>
      </c>
      <c r="CT36">
        <f>CS36*CR36</f>
      </c>
      <c r="CU36">
        <f>CR36+CT36</f>
      </c>
      <c r="CV36" t="n" s="13162">
        <v>0.10000000149011612</v>
      </c>
      <c r="CW36">
        <f>CU36/(1-CV36)</f>
      </c>
      <c r="CX36">
        <f>CV36*CW36</f>
      </c>
      <c r="CY36" t="n" s="13165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198">
        <v>65</v>
      </c>
      <c r="EC36" t="s" s="13199">
        <v>66</v>
      </c>
      <c r="ED36" t="s" s="13200">
        <v>108</v>
      </c>
      <c r="EE36" t="n" s="13201">
        <v>240322.0</v>
      </c>
      <c r="EF36" t="s" s="13202">
        <v>57</v>
      </c>
      <c r="EG36" t="s" s="13203">
        <v>68</v>
      </c>
      <c r="EH36" t="n" s="13204">
        <v>0.9704899787902832</v>
      </c>
      <c r="EI36" t="n" s="13205">
        <v>3.0</v>
      </c>
      <c r="EJ36">
        <f>EI36*$O$36*12</f>
      </c>
      <c r="EK36">
        <f>EH36*EJ36</f>
      </c>
      <c r="EL36" t="n" s="13208">
        <v>0.0</v>
      </c>
      <c r="EM36">
        <f>EK36*(1+EL36)</f>
      </c>
      <c r="EN36" t="n" s="13210">
        <v>0.25</v>
      </c>
      <c r="EO36">
        <f>EM36/(1-EN36)</f>
      </c>
      <c r="EP36">
        <f>EN36*EO36</f>
      </c>
      <c r="EQ36" t="n" s="13213">
        <v>0.15000000596046448</v>
      </c>
      <c r="ER36">
        <f>EQ36*EO36</f>
      </c>
      <c r="ES36">
        <f>EN36-EQ36</f>
      </c>
      <c r="ET36">
        <f>EP36-ER36</f>
      </c>
      <c r="EU36" t="n" s="13217">
        <v>0.03999999910593033</v>
      </c>
      <c r="EV36">
        <f>EU36*EO36</f>
      </c>
      <c r="EW36">
        <f>EO36*(1+EU36)</f>
      </c>
      <c r="EX36" t="n" s="13220">
        <v>0.029999999329447746</v>
      </c>
      <c r="EY36">
        <f>EX36*EW36</f>
      </c>
      <c r="EZ36">
        <f>EW36+EY36</f>
      </c>
      <c r="FA36" t="n" s="13223">
        <v>0.10000000149011612</v>
      </c>
      <c r="FB36">
        <f>EZ36/(1-FA36)</f>
      </c>
      <c r="FC36">
        <f>FA36*FB36</f>
      </c>
      <c r="FD36" t="n" s="13226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232">
        <v>0.0</v>
      </c>
      <c r="FK36">
        <f>FI36*(1+FJ36)</f>
      </c>
      <c r="FL36" t="n" s="13234">
        <v>0.25</v>
      </c>
      <c r="FM36">
        <f>FK36/(1-FL36)</f>
      </c>
      <c r="FN36">
        <f>FL36*FM36</f>
      </c>
      <c r="FO36" t="n" s="13237">
        <v>0.15000000596046448</v>
      </c>
      <c r="FP36">
        <f>FO36*FM36</f>
      </c>
      <c r="FQ36">
        <f>FL36-FO36</f>
      </c>
      <c r="FR36">
        <f>FN36-FP36</f>
      </c>
      <c r="FS36" t="n" s="13241">
        <v>0.03999999910593033</v>
      </c>
      <c r="FT36">
        <f>FS36*FM36</f>
      </c>
      <c r="FU36">
        <f>FM36*(1+FS36)</f>
      </c>
      <c r="FV36" t="n" s="13244">
        <v>0.029999999329447746</v>
      </c>
      <c r="FW36">
        <f>FV36*FU36</f>
      </c>
      <c r="FX36">
        <f>FU36+FW36</f>
      </c>
      <c r="FY36" t="n" s="13247">
        <v>0.10000000149011612</v>
      </c>
      <c r="FZ36">
        <f>FX36/(1-FY36)</f>
      </c>
      <c r="GA36">
        <f>FY36*FZ36</f>
      </c>
      <c r="GB36" t="n" s="13250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96</v>
      </c>
      <c r="B37" t="s">
        <v>123</v>
      </c>
      <c r="C37" t="s">
        <v>124</v>
      </c>
      <c r="D37" t="s">
        <v>52</v>
      </c>
      <c r="F37" t="s">
        <v>53</v>
      </c>
      <c r="G37" t="s">
        <v>54</v>
      </c>
      <c r="H37" t="s">
        <v>103</v>
      </c>
      <c r="I37" t="s">
        <v>104</v>
      </c>
      <c r="J37" t="n">
        <v>0.0</v>
      </c>
      <c r="K37" t="n">
        <v>42425.0</v>
      </c>
      <c r="L37" t="n">
        <v>42478.0</v>
      </c>
      <c r="M37" t="s">
        <v>57</v>
      </c>
      <c r="N37" t="n">
        <v>2.0</v>
      </c>
      <c r="O37" t="n">
        <v>4400.0</v>
      </c>
      <c r="P37" t="n">
        <v>53.0</v>
      </c>
      <c r="Q37" t="n">
        <v>2.0999999046325684</v>
      </c>
      <c r="R37" t="s" s="13255">
        <v>58</v>
      </c>
      <c r="S37" t="s" s="13256">
        <v>59</v>
      </c>
      <c r="T37" t="s" s="13257">
        <v>60</v>
      </c>
      <c r="U37" t="s" s="13258">
        <v>61</v>
      </c>
      <c r="V37" t="s" s="13259">
        <v>57</v>
      </c>
      <c r="W37" t="s" s="13260">
        <v>62</v>
      </c>
      <c r="X37" t="s" s="13261">
        <v>63</v>
      </c>
      <c r="Z37" t="n" s="13262">
        <v>500000.0</v>
      </c>
      <c r="AA37" t="n" s="13263">
        <v>1822.1199951171875</v>
      </c>
      <c r="AB37" t="n" s="13264">
        <v>0.0</v>
      </c>
      <c r="AC37">
        <f>AA37*(1+AB37)</f>
      </c>
      <c r="AD37" t="n" s="13266">
        <v>0.25</v>
      </c>
      <c r="AE37">
        <f>AC37/(1-AD37)</f>
      </c>
      <c r="AF37">
        <f>AD37*AE37</f>
      </c>
      <c r="AG37" t="n" s="13269">
        <v>0.15000000596046448</v>
      </c>
      <c r="AH37">
        <f>AG37*AE37</f>
      </c>
      <c r="AI37">
        <f>AD37-AG37</f>
      </c>
      <c r="AJ37">
        <f>AF37-AH37</f>
      </c>
      <c r="AK37" t="n" s="13273">
        <v>0.03999999910593033</v>
      </c>
      <c r="AL37">
        <f>AK37*AE37</f>
      </c>
      <c r="AM37">
        <f>AE37*(1+AK37)</f>
      </c>
      <c r="AN37" t="n" s="13276">
        <v>0.029999999329447746</v>
      </c>
      <c r="AO37">
        <f>AN37*AM37</f>
      </c>
      <c r="AP37">
        <f>AM37+AO37</f>
      </c>
      <c r="AQ37" t="n" s="13279">
        <v>0.10000000149011612</v>
      </c>
      <c r="AR37">
        <f>AP37/(1-AQ37)</f>
      </c>
      <c r="AS37">
        <f>AQ37*AR37</f>
      </c>
      <c r="AT37" t="n" s="13282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315">
        <v>64</v>
      </c>
      <c r="BX37" t="s" s="13316">
        <v>59</v>
      </c>
      <c r="BY37" t="s" s="13317">
        <v>60</v>
      </c>
      <c r="BZ37" t="s" s="13318">
        <v>61</v>
      </c>
      <c r="CA37" t="s" s="13319">
        <v>57</v>
      </c>
      <c r="CB37" t="s" s="13320">
        <v>62</v>
      </c>
      <c r="CC37" t="s" s="13321">
        <v>63</v>
      </c>
      <c r="CE37" t="n" s="13322">
        <v>500000.0</v>
      </c>
      <c r="CF37" t="n" s="13323">
        <v>0.0</v>
      </c>
      <c r="CG37" t="n" s="13324">
        <v>0.0</v>
      </c>
      <c r="CH37">
        <f>CF37*(1+CG37)</f>
      </c>
      <c r="CI37" t="n" s="13326">
        <v>0.25</v>
      </c>
      <c r="CJ37">
        <f>CH37/(1-CI37)</f>
      </c>
      <c r="CK37">
        <f>CI37*CJ37</f>
      </c>
      <c r="CL37" t="n" s="13329">
        <v>0.15000000596046448</v>
      </c>
      <c r="CM37">
        <f>CL37*CJ37</f>
      </c>
      <c r="CN37">
        <f>CI37-CL37</f>
      </c>
      <c r="CO37">
        <f>CK37-CM37</f>
      </c>
      <c r="CP37" t="n" s="13333">
        <v>0.03999999910593033</v>
      </c>
      <c r="CQ37">
        <f>CP37*CJ37</f>
      </c>
      <c r="CR37">
        <f>CJ37*(1+CP37)</f>
      </c>
      <c r="CS37" t="n" s="13336">
        <v>0.029999999329447746</v>
      </c>
      <c r="CT37">
        <f>CS37*CR37</f>
      </c>
      <c r="CU37">
        <f>CR37+CT37</f>
      </c>
      <c r="CV37" t="n" s="13339">
        <v>0.10000000149011612</v>
      </c>
      <c r="CW37">
        <f>CU37/(1-CV37)</f>
      </c>
      <c r="CX37">
        <f>CV37*CW37</f>
      </c>
      <c r="CY37" t="n" s="13342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375">
        <v>65</v>
      </c>
      <c r="EC37" t="s" s="13376">
        <v>66</v>
      </c>
      <c r="ED37" t="s" s="13377">
        <v>67</v>
      </c>
      <c r="EE37" t="n" s="13378">
        <v>240322.0</v>
      </c>
      <c r="EF37" t="s" s="13379">
        <v>57</v>
      </c>
      <c r="EG37" t="s" s="13380">
        <v>68</v>
      </c>
      <c r="EH37" t="n" s="13381">
        <v>0.5009999871253967</v>
      </c>
      <c r="EI37" t="n" s="13382">
        <v>3.0</v>
      </c>
      <c r="EJ37">
        <f>EI37*$O$37*12</f>
      </c>
      <c r="EK37">
        <f>EH37*EJ37</f>
      </c>
      <c r="EL37" t="n" s="13385">
        <v>0.0</v>
      </c>
      <c r="EM37">
        <f>EK37*(1+EL37)</f>
      </c>
      <c r="EN37" t="n" s="13387">
        <v>0.25</v>
      </c>
      <c r="EO37">
        <f>EM37/(1-EN37)</f>
      </c>
      <c r="EP37">
        <f>EN37*EO37</f>
      </c>
      <c r="EQ37" t="n" s="13390">
        <v>0.15000000596046448</v>
      </c>
      <c r="ER37">
        <f>EQ37*EO37</f>
      </c>
      <c r="ES37">
        <f>EN37-EQ37</f>
      </c>
      <c r="ET37">
        <f>EP37-ER37</f>
      </c>
      <c r="EU37" t="n" s="13394">
        <v>0.03999999910593033</v>
      </c>
      <c r="EV37">
        <f>EU37*EO37</f>
      </c>
      <c r="EW37">
        <f>EO37*(1+EU37)</f>
      </c>
      <c r="EX37" t="n" s="13397">
        <v>0.029999999329447746</v>
      </c>
      <c r="EY37">
        <f>EX37*EW37</f>
      </c>
      <c r="EZ37">
        <f>EW37+EY37</f>
      </c>
      <c r="FA37" t="n" s="13400">
        <v>0.10000000149011612</v>
      </c>
      <c r="FB37">
        <f>EZ37/(1-FA37)</f>
      </c>
      <c r="FC37">
        <f>FA37*FB37</f>
      </c>
      <c r="FD37" t="n" s="13403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409">
        <v>0.0</v>
      </c>
      <c r="FK37">
        <f>FI37*(1+FJ37)</f>
      </c>
      <c r="FL37" t="n" s="13411">
        <v>0.25</v>
      </c>
      <c r="FM37">
        <f>FK37/(1-FL37)</f>
      </c>
      <c r="FN37">
        <f>FL37*FM37</f>
      </c>
      <c r="FO37" t="n" s="13414">
        <v>0.15000000596046448</v>
      </c>
      <c r="FP37">
        <f>FO37*FM37</f>
      </c>
      <c r="FQ37">
        <f>FL37-FO37</f>
      </c>
      <c r="FR37">
        <f>FN37-FP37</f>
      </c>
      <c r="FS37" t="n" s="13418">
        <v>0.03999999910593033</v>
      </c>
      <c r="FT37">
        <f>FS37*FM37</f>
      </c>
      <c r="FU37">
        <f>FM37*(1+FS37)</f>
      </c>
      <c r="FV37" t="n" s="13421">
        <v>0.029999999329447746</v>
      </c>
      <c r="FW37">
        <f>FV37*FU37</f>
      </c>
      <c r="FX37">
        <f>FU37+FW37</f>
      </c>
      <c r="FY37" t="n" s="13424">
        <v>0.10000000149011612</v>
      </c>
      <c r="FZ37">
        <f>FX37/(1-FY37)</f>
      </c>
      <c r="GA37">
        <f>FY37*FZ37</f>
      </c>
      <c r="GB37" t="n" s="13427">
        <v>0.10000000149011612</v>
      </c>
      <c r="GC37">
        <f>GB37*FZ37</f>
      </c>
      <c r="GD37">
        <f>FY37-GB37</f>
      </c>
      <c r="GE37">
        <f>GA37-GC37</f>
      </c>
      <c r="GF37">
        <f>FZ37</f>
      </c>
      <c r="GG37" t="s" s="13432">
        <v>69</v>
      </c>
      <c r="GH37" t="s" s="13433">
        <v>66</v>
      </c>
      <c r="GI37" t="s" s="13434">
        <v>67</v>
      </c>
      <c r="GJ37" t="n" s="13435">
        <v>240322.0</v>
      </c>
      <c r="GK37" t="s" s="13436">
        <v>57</v>
      </c>
      <c r="GL37" t="s" s="13437">
        <v>68</v>
      </c>
      <c r="GM37" t="n" s="13438">
        <v>0.12530000507831573</v>
      </c>
      <c r="GN37" t="n" s="13439">
        <v>3.0</v>
      </c>
      <c r="GO37">
        <f>GN37*$O$37*12</f>
      </c>
      <c r="GP37">
        <f>GM37*GO37</f>
      </c>
      <c r="GQ37" t="n" s="13442">
        <v>0.0</v>
      </c>
      <c r="GR37">
        <f>GP37*(1+GQ37)</f>
      </c>
      <c r="GS37" t="n" s="13444">
        <v>0.25</v>
      </c>
      <c r="GT37">
        <f>GR37/(1-GS37)</f>
      </c>
      <c r="GU37">
        <f>GS37*GT37</f>
      </c>
      <c r="GV37" t="n" s="13447">
        <v>0.15000000596046448</v>
      </c>
      <c r="GW37">
        <f>GV37*GT37</f>
      </c>
      <c r="GX37">
        <f>GS37-GV37</f>
      </c>
      <c r="GY37">
        <f>GU37-GW37</f>
      </c>
      <c r="GZ37" t="n" s="13451">
        <v>0.03999999910593033</v>
      </c>
      <c r="HA37">
        <f>GZ37*GT37</f>
      </c>
      <c r="HB37">
        <f>GT37*(1+GZ37)</f>
      </c>
      <c r="HC37" t="n" s="13454">
        <v>0.029999999329447746</v>
      </c>
      <c r="HD37">
        <f>HC37*HB37</f>
      </c>
      <c r="HE37">
        <f>HB37+HD37</f>
      </c>
      <c r="HF37" t="n" s="13457">
        <v>0.10000000149011612</v>
      </c>
      <c r="HG37">
        <f>HE37/(1-HF37)</f>
      </c>
      <c r="HH37">
        <f>HF37*HG37</f>
      </c>
      <c r="HI37" t="n" s="13460">
        <v>0.10000000149011612</v>
      </c>
      <c r="HJ37">
        <f>HI37*HG37</f>
      </c>
      <c r="HK37">
        <f>HF37-HI37</f>
      </c>
      <c r="HL37">
        <f>HH37-HJ37</f>
      </c>
      <c r="HM37">
        <f>HG37</f>
      </c>
      <c r="HN37">
        <f>GM37*GO37/3637*$P$37</f>
      </c>
      <c r="HO37" t="n" s="13466">
        <v>0.0</v>
      </c>
      <c r="HP37">
        <f>HN37*(1+HO37)</f>
      </c>
      <c r="HQ37" t="n" s="13468">
        <v>0.25</v>
      </c>
      <c r="HR37">
        <f>HP37/(1-HQ37)</f>
      </c>
      <c r="HS37">
        <f>HQ37*HR37</f>
      </c>
      <c r="HT37" t="n" s="13471">
        <v>0.15000000596046448</v>
      </c>
      <c r="HU37">
        <f>HT37*HR37</f>
      </c>
      <c r="HV37">
        <f>HQ37-HT37</f>
      </c>
      <c r="HW37">
        <f>HS37-HU37</f>
      </c>
      <c r="HX37" t="n" s="13475">
        <v>0.03999999910593033</v>
      </c>
      <c r="HY37">
        <f>HX37*HR37</f>
      </c>
      <c r="HZ37">
        <f>HR37*(1+HX37)</f>
      </c>
      <c r="IA37" t="n" s="13478">
        <v>0.029999999329447746</v>
      </c>
      <c r="IB37">
        <f>IA37*HZ37</f>
      </c>
      <c r="IC37">
        <f>HZ37+IB37</f>
      </c>
      <c r="ID37" t="n" s="13481">
        <v>0.10000000149011612</v>
      </c>
      <c r="IE37">
        <f>IC37/(1-ID37)</f>
      </c>
      <c r="IF37">
        <f>ID37*IE37</f>
      </c>
      <c r="IG37" t="n" s="13484">
        <v>0.10000000149011612</v>
      </c>
      <c r="IH37">
        <f>IG37*IE37</f>
      </c>
      <c r="II37">
        <f>ID37-IG37</f>
      </c>
      <c r="IJ37">
        <f>IF37-IH37</f>
      </c>
      <c r="IK37">
        <f>IE37</f>
      </c>
      <c r="IL37" t="s" s="13489">
        <v>70</v>
      </c>
      <c r="IM37" t="s" s="13490">
        <v>66</v>
      </c>
      <c r="IN37" t="s" s="13491">
        <v>67</v>
      </c>
      <c r="IO37" t="n" s="13492">
        <v>240322.0</v>
      </c>
      <c r="IP37" t="s" s="13493">
        <v>57</v>
      </c>
      <c r="IQ37" t="s" s="13494">
        <v>68</v>
      </c>
      <c r="IR37" t="n" s="13495">
        <v>0.061900001019239426</v>
      </c>
      <c r="IS37" t="n" s="13496">
        <v>3.0</v>
      </c>
      <c r="IT37">
        <f>IS37*$O$37*12</f>
      </c>
      <c r="IU37">
        <f>IR37*IT37</f>
      </c>
      <c r="IV37" t="n" s="13499">
        <v>0.0</v>
      </c>
      <c r="IW37">
        <f>IU37*(1+IV37)</f>
      </c>
      <c r="IX37" t="n" s="13501">
        <v>0.25</v>
      </c>
      <c r="IY37">
        <f>IW37/(1-IX37)</f>
      </c>
      <c r="IZ37">
        <f>IX37*IY37</f>
      </c>
      <c r="JA37" t="n" s="13504">
        <v>0.15000000596046448</v>
      </c>
      <c r="JB37">
        <f>JA37*IY37</f>
      </c>
      <c r="JC37">
        <f>IX37-JA37</f>
      </c>
      <c r="JD37">
        <f>IZ37-JB37</f>
      </c>
      <c r="JE37" t="n" s="13508">
        <v>0.03999999910593033</v>
      </c>
      <c r="JF37">
        <f>JE37*IY37</f>
      </c>
      <c r="JG37">
        <f>IY37*(1+JE37)</f>
      </c>
      <c r="JH37" t="n" s="13511">
        <v>0.029999999329447746</v>
      </c>
      <c r="JI37">
        <f>JH37*JG37</f>
      </c>
      <c r="JJ37">
        <f>JG37+JI37</f>
      </c>
      <c r="JK37" t="n" s="13514">
        <v>0.10000000149011612</v>
      </c>
      <c r="JL37">
        <f>JJ37/(1-JK37)</f>
      </c>
      <c r="JM37">
        <f>JK37*JL37</f>
      </c>
      <c r="JN37" t="n" s="13517">
        <v>0.10000000149011612</v>
      </c>
      <c r="JO37">
        <f>JN37*JL37</f>
      </c>
      <c r="JP37">
        <f>JK37-JN37</f>
      </c>
      <c r="JQ37">
        <f>JM37-JO37</f>
      </c>
      <c r="JR37">
        <f>JL37</f>
      </c>
      <c r="JS37">
        <f>IR37*IT37/3637*$P$37</f>
      </c>
      <c r="JT37" t="n" s="13523">
        <v>0.0</v>
      </c>
      <c r="JU37">
        <f>JS37*(1+JT37)</f>
      </c>
      <c r="JV37" t="n" s="13525">
        <v>0.25</v>
      </c>
      <c r="JW37">
        <f>JU37/(1-JV37)</f>
      </c>
      <c r="JX37">
        <f>JV37*JW37</f>
      </c>
      <c r="JY37" t="n" s="13528">
        <v>0.15000000596046448</v>
      </c>
      <c r="JZ37">
        <f>JY37*JW37</f>
      </c>
      <c r="KA37">
        <f>JV37-JY37</f>
      </c>
      <c r="KB37">
        <f>JX37-JZ37</f>
      </c>
      <c r="KC37" t="n" s="13532">
        <v>0.03999999910593033</v>
      </c>
      <c r="KD37">
        <f>KC37*JW37</f>
      </c>
      <c r="KE37">
        <f>JW37*(1+KC37)</f>
      </c>
      <c r="KF37" t="n" s="13535">
        <v>0.029999999329447746</v>
      </c>
      <c r="KG37">
        <f>KF37*KE37</f>
      </c>
      <c r="KH37">
        <f>KE37+KG37</f>
      </c>
      <c r="KI37" t="n" s="13538">
        <v>0.10000000149011612</v>
      </c>
      <c r="KJ37">
        <f>KH37/(1-KI37)</f>
      </c>
      <c r="KK37">
        <f>KI37*KJ37</f>
      </c>
      <c r="KL37" t="n" s="13541">
        <v>0.10000000149011612</v>
      </c>
      <c r="KM37">
        <f>KL37*KJ37</f>
      </c>
      <c r="KN37">
        <f>KI37-KL37</f>
      </c>
      <c r="KO37">
        <f>KK37-KM37</f>
      </c>
      <c r="KP37">
        <f>KJ37</f>
      </c>
      <c r="KQ37" t="s" s="13546">
        <v>71</v>
      </c>
      <c r="KR37" t="s" s="13547">
        <v>66</v>
      </c>
      <c r="KS37" t="s" s="13548">
        <v>67</v>
      </c>
      <c r="KT37" t="n" s="13549">
        <v>240322.0</v>
      </c>
      <c r="KU37" t="s" s="13550">
        <v>57</v>
      </c>
      <c r="KV37" t="s" s="13551">
        <v>68</v>
      </c>
      <c r="KW37" t="n" s="13552">
        <v>0.21080000698566437</v>
      </c>
      <c r="KX37" t="n" s="13553">
        <v>3.0</v>
      </c>
      <c r="KY37">
        <f>KX37*$O$37*12</f>
      </c>
      <c r="KZ37">
        <f>KW37*KY37</f>
      </c>
      <c r="LA37" t="n" s="13556">
        <v>0.0</v>
      </c>
      <c r="LB37">
        <f>KZ37*(1+LA37)</f>
      </c>
      <c r="LC37" t="n" s="13558">
        <v>0.25</v>
      </c>
      <c r="LD37">
        <f>LB37/(1-LC37)</f>
      </c>
      <c r="LE37">
        <f>LC37*LD37</f>
      </c>
      <c r="LF37" t="n" s="13561">
        <v>0.15000000596046448</v>
      </c>
      <c r="LG37">
        <f>LF37*LD37</f>
      </c>
      <c r="LH37">
        <f>LC37-LF37</f>
      </c>
      <c r="LI37">
        <f>LE37-LG37</f>
      </c>
      <c r="LJ37" t="n" s="13565">
        <v>0.03999999910593033</v>
      </c>
      <c r="LK37">
        <f>LJ37*LD37</f>
      </c>
      <c r="LL37">
        <f>LD37*(1+LJ37)</f>
      </c>
      <c r="LM37" t="n" s="13568">
        <v>0.029999999329447746</v>
      </c>
      <c r="LN37">
        <f>LM37*LL37</f>
      </c>
      <c r="LO37">
        <f>LL37+LN37</f>
      </c>
      <c r="LP37" t="n" s="13571">
        <v>0.10000000149011612</v>
      </c>
      <c r="LQ37">
        <f>LO37/(1-LP37)</f>
      </c>
      <c r="LR37">
        <f>LP37*LQ37</f>
      </c>
      <c r="LS37" t="n" s="13574">
        <v>0.10000000149011612</v>
      </c>
      <c r="LT37">
        <f>LS37*LQ37</f>
      </c>
      <c r="LU37">
        <f>LP37-LS37</f>
      </c>
      <c r="LV37">
        <f>LR37-LT37</f>
      </c>
      <c r="LW37">
        <f>LQ37</f>
      </c>
      <c r="LX37">
        <f>KW37*KY37/3637*$P$37</f>
      </c>
      <c r="LY37" t="n" s="13580">
        <v>0.0</v>
      </c>
      <c r="LZ37">
        <f>LX37*(1+LY37)</f>
      </c>
      <c r="MA37" t="n" s="13582">
        <v>0.25</v>
      </c>
      <c r="MB37">
        <f>LZ37/(1-MA37)</f>
      </c>
      <c r="MC37">
        <f>MA37*MB37</f>
      </c>
      <c r="MD37" t="n" s="13585">
        <v>0.15000000596046448</v>
      </c>
      <c r="ME37">
        <f>MD37*MB37</f>
      </c>
      <c r="MF37">
        <f>MA37-MD37</f>
      </c>
      <c r="MG37">
        <f>MC37-ME37</f>
      </c>
      <c r="MH37" t="n" s="13589">
        <v>0.03999999910593033</v>
      </c>
      <c r="MI37">
        <f>MH37*MB37</f>
      </c>
      <c r="MJ37">
        <f>MB37*(1+MH37)</f>
      </c>
      <c r="MK37" t="n" s="13592">
        <v>0.029999999329447746</v>
      </c>
      <c r="ML37">
        <f>MK37*MJ37</f>
      </c>
      <c r="MM37">
        <f>MJ37+ML37</f>
      </c>
      <c r="MN37" t="n" s="13595">
        <v>0.10000000149011612</v>
      </c>
      <c r="MO37">
        <f>MM37/(1-MN37)</f>
      </c>
      <c r="MP37">
        <f>MN37*MO37</f>
      </c>
      <c r="MQ37" t="n" s="13598">
        <v>0.10000000149011612</v>
      </c>
      <c r="MR37">
        <f>MQ37*MO37</f>
      </c>
      <c r="MS37">
        <f>MN37-MQ37</f>
      </c>
      <c r="MT37">
        <f>MP37-MR37</f>
      </c>
      <c r="MU37">
        <f>MO37</f>
      </c>
      <c r="MV37" t="s" s="13603">
        <v>72</v>
      </c>
      <c r="MW37" t="s" s="13604">
        <v>66</v>
      </c>
      <c r="MX37" t="s" s="13605">
        <v>67</v>
      </c>
      <c r="MY37" t="n" s="13606">
        <v>240322.0</v>
      </c>
      <c r="MZ37" t="s" s="13607">
        <v>57</v>
      </c>
      <c r="NA37" t="s" s="13608">
        <v>68</v>
      </c>
      <c r="NB37" t="n" s="13609">
        <v>0.45249998569488525</v>
      </c>
      <c r="NC37" t="n" s="13610">
        <v>1.0</v>
      </c>
      <c r="ND37">
        <f>NC37*$O$37*12</f>
      </c>
      <c r="NE37">
        <f>NB37*ND37</f>
      </c>
      <c r="NF37" t="n" s="13613">
        <v>0.0</v>
      </c>
      <c r="NG37">
        <f>NE37*(1+NF37)</f>
      </c>
      <c r="NH37" t="n" s="13615">
        <v>0.25</v>
      </c>
      <c r="NI37">
        <f>NG37/(1-NH37)</f>
      </c>
      <c r="NJ37">
        <f>NH37*NI37</f>
      </c>
      <c r="NK37" t="n" s="13618">
        <v>0.15000000596046448</v>
      </c>
      <c r="NL37">
        <f>NK37*NI37</f>
      </c>
      <c r="NM37">
        <f>NH37-NK37</f>
      </c>
      <c r="NN37">
        <f>NJ37-NL37</f>
      </c>
      <c r="NO37" t="n" s="13622">
        <v>0.03999999910593033</v>
      </c>
      <c r="NP37">
        <f>NO37*NI37</f>
      </c>
      <c r="NQ37">
        <f>NI37*(1+NO37)</f>
      </c>
      <c r="NR37" t="n" s="13625">
        <v>0.029999999329447746</v>
      </c>
      <c r="NS37">
        <f>NR37*NQ37</f>
      </c>
      <c r="NT37">
        <f>NQ37+NS37</f>
      </c>
      <c r="NU37" t="n" s="13628">
        <v>0.10000000149011612</v>
      </c>
      <c r="NV37">
        <f>NT37/(1-NU37)</f>
      </c>
      <c r="NW37">
        <f>NU37*NV37</f>
      </c>
      <c r="NX37" t="n" s="13631">
        <v>0.10000000149011612</v>
      </c>
      <c r="NY37">
        <f>NX37*NV37</f>
      </c>
      <c r="NZ37">
        <f>NU37-NX37</f>
      </c>
      <c r="OA37">
        <f>NW37-NY37</f>
      </c>
      <c r="OB37">
        <f>NV37</f>
      </c>
      <c r="OC37">
        <f>NB37*ND37/3637*$P$37</f>
      </c>
      <c r="OD37" t="n" s="13637">
        <v>0.0</v>
      </c>
      <c r="OE37">
        <f>OC37*(1+OD37)</f>
      </c>
      <c r="OF37" t="n" s="13639">
        <v>0.25</v>
      </c>
      <c r="OG37">
        <f>OE37/(1-OF37)</f>
      </c>
      <c r="OH37">
        <f>OF37*OG37</f>
      </c>
      <c r="OI37" t="n" s="13642">
        <v>0.15000000596046448</v>
      </c>
      <c r="OJ37">
        <f>OI37*OG37</f>
      </c>
      <c r="OK37">
        <f>OF37-OI37</f>
      </c>
      <c r="OL37">
        <f>OH37-OJ37</f>
      </c>
      <c r="OM37" t="n" s="13646">
        <v>0.03999999910593033</v>
      </c>
      <c r="ON37">
        <f>OM37*OG37</f>
      </c>
      <c r="OO37">
        <f>OG37*(1+OM37)</f>
      </c>
      <c r="OP37" t="n" s="13649">
        <v>0.029999999329447746</v>
      </c>
      <c r="OQ37">
        <f>OP37*OO37</f>
      </c>
      <c r="OR37">
        <f>OO37+OQ37</f>
      </c>
      <c r="OS37" t="n" s="13652">
        <v>0.10000000149011612</v>
      </c>
      <c r="OT37">
        <f>OR37/(1-OS37)</f>
      </c>
      <c r="OU37">
        <f>OS37*OT37</f>
      </c>
      <c r="OV37" t="n" s="13655">
        <v>0.10000000149011612</v>
      </c>
      <c r="OW37">
        <f>OV37*OT37</f>
      </c>
      <c r="OX37">
        <f>OS37-OV37</f>
      </c>
      <c r="OY37">
        <f>OU37-OW37</f>
      </c>
      <c r="OZ37">
        <f>OT37</f>
      </c>
      <c r="PA37" t="s" s="13660">
        <v>73</v>
      </c>
      <c r="PB37" t="s" s="13661">
        <v>66</v>
      </c>
      <c r="PC37" t="s" s="13662">
        <v>67</v>
      </c>
      <c r="PD37" t="n" s="13663">
        <v>240322.0</v>
      </c>
      <c r="PE37" t="s" s="13664">
        <v>57</v>
      </c>
      <c r="PF37" t="s" s="13665">
        <v>68</v>
      </c>
      <c r="PG37" t="n" s="13666">
        <v>0.9043999910354614</v>
      </c>
      <c r="PH37" t="n" s="13667">
        <v>1.0</v>
      </c>
      <c r="PI37">
        <f>PH37*$O$37*12</f>
      </c>
      <c r="PJ37">
        <f>PG37*PI37</f>
      </c>
      <c r="PK37" t="n" s="13670">
        <v>0.0</v>
      </c>
      <c r="PL37">
        <f>PJ37*(1+PK37)</f>
      </c>
      <c r="PM37" t="n" s="13672">
        <v>0.25</v>
      </c>
      <c r="PN37">
        <f>PL37/(1-PM37)</f>
      </c>
      <c r="PO37">
        <f>PM37*PN37</f>
      </c>
      <c r="PP37" t="n" s="13675">
        <v>0.15000000596046448</v>
      </c>
      <c r="PQ37">
        <f>PP37*PN37</f>
      </c>
      <c r="PR37">
        <f>PM37-PP37</f>
      </c>
      <c r="PS37">
        <f>PO37-PQ37</f>
      </c>
      <c r="PT37" t="n" s="13679">
        <v>0.03999999910593033</v>
      </c>
      <c r="PU37">
        <f>PT37*PN37</f>
      </c>
      <c r="PV37">
        <f>PN37*(1+PT37)</f>
      </c>
      <c r="PW37" t="n" s="13682">
        <v>0.029999999329447746</v>
      </c>
      <c r="PX37">
        <f>PW37*PV37</f>
      </c>
      <c r="PY37">
        <f>PV37+PX37</f>
      </c>
      <c r="PZ37" t="n" s="13685">
        <v>0.10000000149011612</v>
      </c>
      <c r="QA37">
        <f>PY37/(1-PZ37)</f>
      </c>
      <c r="QB37">
        <f>PZ37*QA37</f>
      </c>
      <c r="QC37" t="n" s="13688">
        <v>0.10000000149011612</v>
      </c>
      <c r="QD37">
        <f>QC37*QA37</f>
      </c>
      <c r="QE37">
        <f>PZ37-QC37</f>
      </c>
      <c r="QF37">
        <f>QB37-QD37</f>
      </c>
      <c r="QG37">
        <f>QA37</f>
      </c>
      <c r="QH37">
        <f>PG37*PI37/3637*$P$37</f>
      </c>
      <c r="QI37" t="n" s="13694">
        <v>0.0</v>
      </c>
      <c r="QJ37">
        <f>QH37*(1+QI37)</f>
      </c>
      <c r="QK37" t="n" s="13696">
        <v>0.25</v>
      </c>
      <c r="QL37">
        <f>QJ37/(1-QK37)</f>
      </c>
      <c r="QM37">
        <f>QK37*QL37</f>
      </c>
      <c r="QN37" t="n" s="13699">
        <v>0.15000000596046448</v>
      </c>
      <c r="QO37">
        <f>QN37*QL37</f>
      </c>
      <c r="QP37">
        <f>QK37-QN37</f>
      </c>
      <c r="QQ37">
        <f>QM37-QO37</f>
      </c>
      <c r="QR37" t="n" s="13703">
        <v>0.03999999910593033</v>
      </c>
      <c r="QS37">
        <f>QR37*QL37</f>
      </c>
      <c r="QT37">
        <f>QL37*(1+QR37)</f>
      </c>
      <c r="QU37" t="n" s="13706">
        <v>0.029999999329447746</v>
      </c>
      <c r="QV37">
        <f>QU37*QT37</f>
      </c>
      <c r="QW37">
        <f>QT37+QV37</f>
      </c>
      <c r="QX37" t="n" s="13709">
        <v>0.10000000149011612</v>
      </c>
      <c r="QY37">
        <f>QW37/(1-QX37)</f>
      </c>
      <c r="QZ37">
        <f>QX37*QY37</f>
      </c>
      <c r="RA37" t="n" s="13712">
        <v>0.10000000149011612</v>
      </c>
      <c r="RB37">
        <f>RA37*QY37</f>
      </c>
      <c r="RC37">
        <f>QX37-RA37</f>
      </c>
      <c r="RD37">
        <f>QZ37-RB37</f>
      </c>
      <c r="RE37">
        <f>QY37</f>
      </c>
    </row>
    <row r="38">
      <c r="A38" t="s">
        <v>87</v>
      </c>
      <c r="B38" t="s">
        <v>125</v>
      </c>
      <c r="C38" t="s">
        <v>126</v>
      </c>
      <c r="D38" t="s">
        <v>52</v>
      </c>
      <c r="F38" t="s">
        <v>53</v>
      </c>
      <c r="G38" t="s">
        <v>54</v>
      </c>
      <c r="H38" t="s">
        <v>55</v>
      </c>
      <c r="I38" t="s">
        <v>56</v>
      </c>
      <c r="J38" t="n">
        <v>0.0</v>
      </c>
      <c r="K38" t="n">
        <v>42555.0</v>
      </c>
      <c r="L38" t="n">
        <v>42735.0</v>
      </c>
      <c r="M38" t="s">
        <v>57</v>
      </c>
      <c r="N38" t="n">
        <v>5.0</v>
      </c>
      <c r="O38" t="n">
        <v>4500.0</v>
      </c>
      <c r="P38" t="n">
        <v>180.0</v>
      </c>
      <c r="Q38" t="n">
        <v>6.0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109</v>
      </c>
      <c r="B39" t="s">
        <v>127</v>
      </c>
      <c r="C39" t="s">
        <v>128</v>
      </c>
      <c r="D39" t="s">
        <v>52</v>
      </c>
      <c r="F39" t="s">
        <v>53</v>
      </c>
      <c r="G39" t="s">
        <v>54</v>
      </c>
      <c r="H39" t="s">
        <v>103</v>
      </c>
      <c r="I39" t="s">
        <v>104</v>
      </c>
      <c r="J39" t="n">
        <v>0.0</v>
      </c>
      <c r="K39" t="n">
        <v>42555.0</v>
      </c>
      <c r="L39" t="n">
        <v>42675.0</v>
      </c>
      <c r="M39" t="s">
        <v>57</v>
      </c>
      <c r="N39" t="n">
        <v>4.0</v>
      </c>
      <c r="O39" t="n">
        <v>4500.0</v>
      </c>
      <c r="P39" t="n">
        <v>120.0</v>
      </c>
      <c r="Q39" t="n">
        <v>5.0</v>
      </c>
      <c r="R39" t="s" s="14179">
        <v>58</v>
      </c>
      <c r="S39" t="s" s="14180">
        <v>59</v>
      </c>
      <c r="T39" t="s" s="14181">
        <v>83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0.0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83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96</v>
      </c>
      <c r="B40" t="s">
        <v>129</v>
      </c>
      <c r="C40" t="s">
        <v>130</v>
      </c>
      <c r="D40" t="s">
        <v>52</v>
      </c>
      <c r="F40" t="s">
        <v>53</v>
      </c>
      <c r="G40" t="s">
        <v>54</v>
      </c>
      <c r="H40" t="s">
        <v>103</v>
      </c>
      <c r="I40" t="s">
        <v>104</v>
      </c>
      <c r="J40" t="n">
        <v>0.0</v>
      </c>
      <c r="K40" t="n">
        <v>42555.0</v>
      </c>
      <c r="L40" t="n">
        <v>42735.0</v>
      </c>
      <c r="M40" t="s">
        <v>57</v>
      </c>
      <c r="N40" t="n">
        <v>5.0</v>
      </c>
      <c r="O40" t="n">
        <v>2200.0</v>
      </c>
      <c r="P40" t="n">
        <v>180.0</v>
      </c>
      <c r="Q40" t="n">
        <v>6.0</v>
      </c>
      <c r="R40" t="s" s="14641">
        <v>58</v>
      </c>
      <c r="S40" t="s" s="14642">
        <v>59</v>
      </c>
      <c r="T40" t="s" s="14643">
        <v>83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83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131</v>
      </c>
      <c r="B41" t="s">
        <v>132</v>
      </c>
      <c r="C41" t="s">
        <v>133</v>
      </c>
      <c r="D41" t="s">
        <v>52</v>
      </c>
      <c r="F41" t="s">
        <v>53</v>
      </c>
      <c r="G41" t="s">
        <v>54</v>
      </c>
      <c r="H41" t="s">
        <v>103</v>
      </c>
      <c r="I41" t="s">
        <v>104</v>
      </c>
      <c r="J41" t="n">
        <v>0.0</v>
      </c>
      <c r="K41" t="n">
        <v>42555.0</v>
      </c>
      <c r="L41" t="n">
        <v>42576.0</v>
      </c>
      <c r="M41" t="s">
        <v>57</v>
      </c>
      <c r="N41" t="n">
        <v>0.0</v>
      </c>
      <c r="O41" t="n">
        <v>6000.0</v>
      </c>
      <c r="P41" t="n">
        <v>21.0</v>
      </c>
      <c r="Q41" t="n">
        <v>1.0</v>
      </c>
      <c r="R41" t="s" s="15103">
        <v>58</v>
      </c>
      <c r="S41" t="s" s="15104">
        <v>59</v>
      </c>
      <c r="T41" t="s" s="15105">
        <v>60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1822.1199951171875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60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131</v>
      </c>
      <c r="B42" t="s">
        <v>132</v>
      </c>
      <c r="C42" t="s">
        <v>133</v>
      </c>
      <c r="D42" t="s">
        <v>52</v>
      </c>
      <c r="F42" t="s">
        <v>53</v>
      </c>
      <c r="G42" t="s">
        <v>54</v>
      </c>
      <c r="H42" t="s">
        <v>103</v>
      </c>
      <c r="I42" t="s">
        <v>104</v>
      </c>
      <c r="J42" t="n">
        <v>0.0</v>
      </c>
      <c r="K42" t="n">
        <v>42577.0</v>
      </c>
      <c r="L42" t="n">
        <v>42735.0</v>
      </c>
      <c r="M42" t="s">
        <v>57</v>
      </c>
      <c r="N42" t="n">
        <v>5.0</v>
      </c>
      <c r="O42" t="n">
        <v>6000.0</v>
      </c>
      <c r="P42" t="n">
        <v>158.0</v>
      </c>
      <c r="Q42" t="n">
        <v>5.099999904632568</v>
      </c>
      <c r="R42" t="s" s="15565">
        <v>58</v>
      </c>
      <c r="S42" t="s" s="15566">
        <v>59</v>
      </c>
      <c r="T42" t="s" s="15567">
        <v>83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0.0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83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80</v>
      </c>
      <c r="B43" t="s">
        <v>134</v>
      </c>
      <c r="C43" t="s">
        <v>135</v>
      </c>
      <c r="D43" t="s">
        <v>52</v>
      </c>
      <c r="F43" t="s">
        <v>53</v>
      </c>
      <c r="G43" t="s">
        <v>54</v>
      </c>
      <c r="H43" t="s">
        <v>103</v>
      </c>
      <c r="I43" t="s">
        <v>104</v>
      </c>
      <c r="J43" t="n">
        <v>0.0</v>
      </c>
      <c r="K43" t="n">
        <v>42555.0</v>
      </c>
      <c r="L43" t="n">
        <v>42675.0</v>
      </c>
      <c r="M43" t="s">
        <v>57</v>
      </c>
      <c r="N43" t="n">
        <v>4.0</v>
      </c>
      <c r="O43" t="n">
        <v>2500.0</v>
      </c>
      <c r="P43" t="n">
        <v>120.0</v>
      </c>
      <c r="Q43" t="n">
        <v>5.0</v>
      </c>
      <c r="R43" t="s" s="16027">
        <v>58</v>
      </c>
      <c r="S43" t="s" s="16028">
        <v>59</v>
      </c>
      <c r="T43" t="s" s="16029">
        <v>83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83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131</v>
      </c>
      <c r="B44" t="s">
        <v>136</v>
      </c>
      <c r="C44" t="s">
        <v>137</v>
      </c>
      <c r="D44" t="s">
        <v>52</v>
      </c>
      <c r="F44" t="s">
        <v>53</v>
      </c>
      <c r="G44" t="s">
        <v>54</v>
      </c>
      <c r="H44" t="s">
        <v>78</v>
      </c>
      <c r="I44" t="s">
        <v>79</v>
      </c>
      <c r="J44" t="n">
        <v>0.0</v>
      </c>
      <c r="K44" t="n">
        <v>42370.0</v>
      </c>
      <c r="L44" t="n">
        <v>42424.0</v>
      </c>
      <c r="M44" t="s">
        <v>57</v>
      </c>
      <c r="N44" t="n">
        <v>1.0</v>
      </c>
      <c r="O44" t="n">
        <v>10000.0</v>
      </c>
      <c r="P44" t="n">
        <v>54.0</v>
      </c>
      <c r="Q44" t="n">
        <v>2.0</v>
      </c>
      <c r="R44" t="s" s="16489">
        <v>58</v>
      </c>
      <c r="S44" t="s" s="16490">
        <v>59</v>
      </c>
      <c r="T44" t="s" s="16491">
        <v>60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1822.1199951171875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60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131</v>
      </c>
      <c r="B45" t="s">
        <v>136</v>
      </c>
      <c r="C45" t="s">
        <v>137</v>
      </c>
      <c r="D45" t="s">
        <v>52</v>
      </c>
      <c r="F45" t="s">
        <v>53</v>
      </c>
      <c r="G45" t="s">
        <v>54</v>
      </c>
      <c r="H45" t="s">
        <v>78</v>
      </c>
      <c r="I45" t="s">
        <v>79</v>
      </c>
      <c r="J45" t="n">
        <v>0.0</v>
      </c>
      <c r="K45" t="n">
        <v>42425.0</v>
      </c>
      <c r="L45" t="n">
        <v>42735.0</v>
      </c>
      <c r="M45" t="s">
        <v>57</v>
      </c>
      <c r="N45" t="n">
        <v>10.0</v>
      </c>
      <c r="O45" t="n">
        <v>18000.0</v>
      </c>
      <c r="P45" t="n">
        <v>310.0</v>
      </c>
      <c r="Q45" t="n">
        <v>10.100000381469727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96</v>
      </c>
      <c r="B46" t="s">
        <v>138</v>
      </c>
      <c r="C46" t="s">
        <v>139</v>
      </c>
      <c r="D46" t="s">
        <v>52</v>
      </c>
      <c r="F46" t="s">
        <v>53</v>
      </c>
      <c r="G46" t="s">
        <v>54</v>
      </c>
      <c r="H46" t="s">
        <v>55</v>
      </c>
      <c r="I46" t="s">
        <v>56</v>
      </c>
      <c r="J46" t="n">
        <v>0.0</v>
      </c>
      <c r="K46" t="n">
        <v>42370.0</v>
      </c>
      <c r="L46" t="n">
        <v>42430.0</v>
      </c>
      <c r="M46" t="s">
        <v>57</v>
      </c>
      <c r="N46" t="n">
        <v>2.0</v>
      </c>
      <c r="O46" t="n">
        <v>5000.0</v>
      </c>
      <c r="P46" t="n">
        <v>60.0</v>
      </c>
      <c r="Q46" t="n">
        <v>3.0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140</v>
      </c>
      <c r="B47" t="s">
        <v>138</v>
      </c>
      <c r="C47" t="s">
        <v>139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42675.0</v>
      </c>
      <c r="L47" t="n">
        <v>42735.0</v>
      </c>
      <c r="M47" t="s">
        <v>57</v>
      </c>
      <c r="N47" t="n">
        <v>1.0</v>
      </c>
      <c r="O47" t="n">
        <v>2500.0</v>
      </c>
      <c r="P47" t="n">
        <v>60.0</v>
      </c>
      <c r="Q47" t="n">
        <v>1.0</v>
      </c>
      <c r="R47" t="s" s="17875">
        <v>58</v>
      </c>
      <c r="S47" t="s" s="17876">
        <v>59</v>
      </c>
      <c r="T47" t="s" s="17877">
        <v>83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0.0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83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142</v>
      </c>
      <c r="C48" t="s">
        <v>143</v>
      </c>
      <c r="D48" t="s">
        <v>52</v>
      </c>
      <c r="F48" t="s">
        <v>53</v>
      </c>
      <c r="G48" t="s">
        <v>54</v>
      </c>
      <c r="H48" t="s">
        <v>78</v>
      </c>
      <c r="I48" t="s">
        <v>79</v>
      </c>
      <c r="J48" t="n">
        <v>0.0</v>
      </c>
      <c r="K48" t="n">
        <v>42370.0</v>
      </c>
      <c r="L48" t="n">
        <v>42424.0</v>
      </c>
      <c r="M48" t="s">
        <v>57</v>
      </c>
      <c r="N48" t="n">
        <v>1.0</v>
      </c>
      <c r="O48" t="n">
        <v>10000.0</v>
      </c>
      <c r="P48" t="n">
        <v>54.0</v>
      </c>
      <c r="Q48" t="n">
        <v>2.0</v>
      </c>
      <c r="R48" t="s" s="18337">
        <v>58</v>
      </c>
      <c r="S48" t="s" s="18338">
        <v>59</v>
      </c>
      <c r="T48" t="s" s="18339">
        <v>60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1822.1199951171875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60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141</v>
      </c>
      <c r="B49" t="s">
        <v>142</v>
      </c>
      <c r="C49" t="s">
        <v>143</v>
      </c>
      <c r="D49" t="s">
        <v>52</v>
      </c>
      <c r="F49" t="s">
        <v>53</v>
      </c>
      <c r="G49" t="s">
        <v>54</v>
      </c>
      <c r="H49" t="s">
        <v>78</v>
      </c>
      <c r="I49" t="s">
        <v>79</v>
      </c>
      <c r="J49" t="n">
        <v>0.0</v>
      </c>
      <c r="K49" t="n">
        <v>42425.0</v>
      </c>
      <c r="L49" t="n">
        <v>42735.0</v>
      </c>
      <c r="M49" t="s">
        <v>57</v>
      </c>
      <c r="N49" t="n">
        <v>10.0</v>
      </c>
      <c r="O49" t="n">
        <v>18000.0</v>
      </c>
      <c r="P49" t="n">
        <v>310.0</v>
      </c>
      <c r="Q49" t="n">
        <v>10.100000381469727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144</v>
      </c>
      <c r="B50" t="s">
        <v>145</v>
      </c>
      <c r="C50" t="s">
        <v>111</v>
      </c>
      <c r="D50" t="s">
        <v>77</v>
      </c>
      <c r="F50" t="s">
        <v>53</v>
      </c>
      <c r="G50" t="s">
        <v>54</v>
      </c>
      <c r="H50" t="s">
        <v>55</v>
      </c>
      <c r="I50" t="s">
        <v>56</v>
      </c>
      <c r="J50" t="n">
        <v>0.0</v>
      </c>
      <c r="K50" t="n">
        <v>42370.0</v>
      </c>
      <c r="L50" t="n">
        <v>42447.0</v>
      </c>
      <c r="M50" t="s">
        <v>57</v>
      </c>
      <c r="N50" t="n">
        <v>2.0</v>
      </c>
      <c r="O50" t="n">
        <v>10000.0</v>
      </c>
      <c r="P50" t="n">
        <v>77.0</v>
      </c>
      <c r="Q50" t="n">
        <v>3.0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74</v>
      </c>
      <c r="B51" t="s">
        <v>145</v>
      </c>
      <c r="C51" t="s">
        <v>111</v>
      </c>
      <c r="D51" t="s">
        <v>77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42448.0</v>
      </c>
      <c r="L51" t="n">
        <v>42735.0</v>
      </c>
      <c r="M51" t="s">
        <v>57</v>
      </c>
      <c r="N51" t="n">
        <v>9.0</v>
      </c>
      <c r="O51" t="n">
        <v>10000.0</v>
      </c>
      <c r="P51" t="n">
        <v>287.0</v>
      </c>
      <c r="Q51" t="n">
        <v>9.300000190734863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146</v>
      </c>
      <c r="B52" t="s">
        <v>147</v>
      </c>
      <c r="C52" t="s">
        <v>148</v>
      </c>
      <c r="D52" t="s">
        <v>52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42370.0</v>
      </c>
      <c r="L52" t="n">
        <v>42424.0</v>
      </c>
      <c r="M52" t="s">
        <v>57</v>
      </c>
      <c r="N52" t="n">
        <v>1.0</v>
      </c>
      <c r="O52" t="n">
        <v>15000.0</v>
      </c>
      <c r="P52" t="n">
        <v>54.0</v>
      </c>
      <c r="Q52" t="n">
        <v>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146</v>
      </c>
      <c r="B53" t="s">
        <v>147</v>
      </c>
      <c r="C53" t="s">
        <v>148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42425.0</v>
      </c>
      <c r="L53" t="n">
        <v>42735.0</v>
      </c>
      <c r="M53" t="s">
        <v>57</v>
      </c>
      <c r="N53" t="n">
        <v>10.0</v>
      </c>
      <c r="O53" t="n">
        <v>15000.0</v>
      </c>
      <c r="P53" t="n">
        <v>310.0</v>
      </c>
      <c r="Q53" t="n">
        <v>10.100000381469727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74</v>
      </c>
      <c r="B54" t="s">
        <v>149</v>
      </c>
      <c r="C54" t="s">
        <v>150</v>
      </c>
      <c r="D54" t="s">
        <v>77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42370.0</v>
      </c>
      <c r="L54" t="n">
        <v>42424.0</v>
      </c>
      <c r="M54" t="s">
        <v>57</v>
      </c>
      <c r="N54" t="n">
        <v>1.0</v>
      </c>
      <c r="O54" t="n">
        <v>30000.0</v>
      </c>
      <c r="P54" t="n">
        <v>54.0</v>
      </c>
      <c r="Q54" t="n">
        <v>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42425.0</v>
      </c>
      <c r="L55" t="n">
        <v>42735.0</v>
      </c>
      <c r="M55" t="s">
        <v>57</v>
      </c>
      <c r="N55" t="n">
        <v>10.0</v>
      </c>
      <c r="O55" t="n">
        <v>30000.0</v>
      </c>
      <c r="P55" t="n">
        <v>310.0</v>
      </c>
      <c r="Q55" t="n">
        <v>10.100000381469727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84</v>
      </c>
      <c r="B56" t="s">
        <v>151</v>
      </c>
      <c r="C56" t="s">
        <v>152</v>
      </c>
      <c r="D56" t="s">
        <v>52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42370.0</v>
      </c>
      <c r="L56" t="n">
        <v>42460.0</v>
      </c>
      <c r="M56" t="s">
        <v>57</v>
      </c>
      <c r="N56" t="n">
        <v>2.0</v>
      </c>
      <c r="O56" t="n">
        <v>27000.0</v>
      </c>
      <c r="P56" t="n">
        <v>90.0</v>
      </c>
      <c r="Q56" t="n">
        <v>3.0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80</v>
      </c>
      <c r="B57" t="s">
        <v>153</v>
      </c>
      <c r="C57" t="s">
        <v>154</v>
      </c>
      <c r="D57" t="s">
        <v>52</v>
      </c>
      <c r="F57" t="s">
        <v>107</v>
      </c>
      <c r="G57" t="s">
        <v>54</v>
      </c>
      <c r="H57" t="s">
        <v>103</v>
      </c>
      <c r="I57" t="s">
        <v>104</v>
      </c>
      <c r="J57" t="n">
        <v>0.0</v>
      </c>
      <c r="K57" t="n">
        <v>42370.0</v>
      </c>
      <c r="L57" t="n">
        <v>42424.0</v>
      </c>
      <c r="M57" t="s">
        <v>57</v>
      </c>
      <c r="N57" t="n">
        <v>1.0</v>
      </c>
      <c r="O57" t="n">
        <v>5000.0</v>
      </c>
      <c r="P57" t="n">
        <v>54.0</v>
      </c>
      <c r="Q57" t="n">
        <v>2.0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108</v>
      </c>
      <c r="EE57" t="n" s="22618">
        <v>240322.0</v>
      </c>
      <c r="EF57" t="s" s="22619">
        <v>57</v>
      </c>
      <c r="EG57" t="s" s="22620">
        <v>68</v>
      </c>
      <c r="EH57" t="n" s="22621">
        <v>0.9704899787902832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</row>
    <row r="58">
      <c r="A58" t="s">
        <v>80</v>
      </c>
      <c r="B58" t="s">
        <v>153</v>
      </c>
      <c r="C58" t="s">
        <v>154</v>
      </c>
      <c r="D58" t="s">
        <v>52</v>
      </c>
      <c r="F58" t="s">
        <v>53</v>
      </c>
      <c r="G58" t="s">
        <v>54</v>
      </c>
      <c r="H58" t="s">
        <v>103</v>
      </c>
      <c r="I58" t="s">
        <v>104</v>
      </c>
      <c r="J58" t="n">
        <v>0.0</v>
      </c>
      <c r="K58" t="n">
        <v>42425.0</v>
      </c>
      <c r="L58" t="n">
        <v>42460.0</v>
      </c>
      <c r="M58" t="s">
        <v>57</v>
      </c>
      <c r="N58" t="n">
        <v>1.0</v>
      </c>
      <c r="O58" t="n">
        <v>5000.0</v>
      </c>
      <c r="P58" t="n">
        <v>35.0</v>
      </c>
      <c r="Q58" t="n">
        <v>2.0999999046325684</v>
      </c>
      <c r="R58" t="s" s="22672">
        <v>58</v>
      </c>
      <c r="S58" t="s" s="22673">
        <v>59</v>
      </c>
      <c r="T58" t="s" s="22674">
        <v>60</v>
      </c>
      <c r="U58" t="s" s="22675">
        <v>61</v>
      </c>
      <c r="V58" t="s" s="22676">
        <v>57</v>
      </c>
      <c r="W58" t="s" s="22677">
        <v>62</v>
      </c>
      <c r="X58" t="s" s="22678">
        <v>63</v>
      </c>
      <c r="Z58" t="n" s="22679">
        <v>500000.0</v>
      </c>
      <c r="AA58" t="n" s="22680">
        <v>1822.1199951171875</v>
      </c>
      <c r="AB58" t="n" s="22681">
        <v>0.0</v>
      </c>
      <c r="AC58">
        <f>AA58*(1+AB58)</f>
      </c>
      <c r="AD58" t="n" s="22683">
        <v>0.25</v>
      </c>
      <c r="AE58">
        <f>AC58/(1-AD58)</f>
      </c>
      <c r="AF58">
        <f>AD58*AE58</f>
      </c>
      <c r="AG58" t="n" s="22686">
        <v>0.15000000596046448</v>
      </c>
      <c r="AH58">
        <f>AG58*AE58</f>
      </c>
      <c r="AI58">
        <f>AD58-AG58</f>
      </c>
      <c r="AJ58">
        <f>AF58-AH58</f>
      </c>
      <c r="AK58" t="n" s="22690">
        <v>0.03999999910593033</v>
      </c>
      <c r="AL58">
        <f>AK58*AE58</f>
      </c>
      <c r="AM58">
        <f>AE58*(1+AK58)</f>
      </c>
      <c r="AN58" t="n" s="22693">
        <v>0.029999999329447746</v>
      </c>
      <c r="AO58">
        <f>AN58*AM58</f>
      </c>
      <c r="AP58">
        <f>AM58+AO58</f>
      </c>
      <c r="AQ58" t="n" s="22696">
        <v>0.10000000149011612</v>
      </c>
      <c r="AR58">
        <f>AP58/(1-AQ58)</f>
      </c>
      <c r="AS58">
        <f>AQ58*AR58</f>
      </c>
      <c r="AT58" t="n" s="22699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2732">
        <v>64</v>
      </c>
      <c r="BX58" t="s" s="22733">
        <v>59</v>
      </c>
      <c r="BY58" t="s" s="22734">
        <v>60</v>
      </c>
      <c r="BZ58" t="s" s="22735">
        <v>61</v>
      </c>
      <c r="CA58" t="s" s="22736">
        <v>57</v>
      </c>
      <c r="CB58" t="s" s="22737">
        <v>62</v>
      </c>
      <c r="CC58" t="s" s="22738">
        <v>63</v>
      </c>
      <c r="CE58" t="n" s="22739">
        <v>500000.0</v>
      </c>
      <c r="CF58" t="n" s="22740">
        <v>0.0</v>
      </c>
      <c r="CG58" t="n" s="22741">
        <v>0.0</v>
      </c>
      <c r="CH58">
        <f>CF58*(1+CG58)</f>
      </c>
      <c r="CI58" t="n" s="22743">
        <v>0.25</v>
      </c>
      <c r="CJ58">
        <f>CH58/(1-CI58)</f>
      </c>
      <c r="CK58">
        <f>CI58*CJ58</f>
      </c>
      <c r="CL58" t="n" s="22746">
        <v>0.15000000596046448</v>
      </c>
      <c r="CM58">
        <f>CL58*CJ58</f>
      </c>
      <c r="CN58">
        <f>CI58-CL58</f>
      </c>
      <c r="CO58">
        <f>CK58-CM58</f>
      </c>
      <c r="CP58" t="n" s="22750">
        <v>0.03999999910593033</v>
      </c>
      <c r="CQ58">
        <f>CP58*CJ58</f>
      </c>
      <c r="CR58">
        <f>CJ58*(1+CP58)</f>
      </c>
      <c r="CS58" t="n" s="22753">
        <v>0.029999999329447746</v>
      </c>
      <c r="CT58">
        <f>CS58*CR58</f>
      </c>
      <c r="CU58">
        <f>CR58+CT58</f>
      </c>
      <c r="CV58" t="n" s="22756">
        <v>0.10000000149011612</v>
      </c>
      <c r="CW58">
        <f>CU58/(1-CV58)</f>
      </c>
      <c r="CX58">
        <f>CV58*CW58</f>
      </c>
      <c r="CY58" t="n" s="22759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2792">
        <v>65</v>
      </c>
      <c r="EC58" t="s" s="22793">
        <v>66</v>
      </c>
      <c r="ED58" t="s" s="22794">
        <v>67</v>
      </c>
      <c r="EE58" t="n" s="22795">
        <v>240322.0</v>
      </c>
      <c r="EF58" t="s" s="22796">
        <v>57</v>
      </c>
      <c r="EG58" t="s" s="22797">
        <v>68</v>
      </c>
      <c r="EH58" t="n" s="22798">
        <v>0.5009999871253967</v>
      </c>
      <c r="EI58" t="n" s="22799">
        <v>3.0</v>
      </c>
      <c r="EJ58">
        <f>EI58*$O$58*12</f>
      </c>
      <c r="EK58">
        <f>EH58*EJ58</f>
      </c>
      <c r="EL58" t="n" s="22802">
        <v>0.0</v>
      </c>
      <c r="EM58">
        <f>EK58*(1+EL58)</f>
      </c>
      <c r="EN58" t="n" s="22804">
        <v>0.25</v>
      </c>
      <c r="EO58">
        <f>EM58/(1-EN58)</f>
      </c>
      <c r="EP58">
        <f>EN58*EO58</f>
      </c>
      <c r="EQ58" t="n" s="22807">
        <v>0.15000000596046448</v>
      </c>
      <c r="ER58">
        <f>EQ58*EO58</f>
      </c>
      <c r="ES58">
        <f>EN58-EQ58</f>
      </c>
      <c r="ET58">
        <f>EP58-ER58</f>
      </c>
      <c r="EU58" t="n" s="22811">
        <v>0.03999999910593033</v>
      </c>
      <c r="EV58">
        <f>EU58*EO58</f>
      </c>
      <c r="EW58">
        <f>EO58*(1+EU58)</f>
      </c>
      <c r="EX58" t="n" s="22814">
        <v>0.029999999329447746</v>
      </c>
      <c r="EY58">
        <f>EX58*EW58</f>
      </c>
      <c r="EZ58">
        <f>EW58+EY58</f>
      </c>
      <c r="FA58" t="n" s="22817">
        <v>0.10000000149011612</v>
      </c>
      <c r="FB58">
        <f>EZ58/(1-FA58)</f>
      </c>
      <c r="FC58">
        <f>FA58*FB58</f>
      </c>
      <c r="FD58" t="n" s="22820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2826">
        <v>0.0</v>
      </c>
      <c r="FK58">
        <f>FI58*(1+FJ58)</f>
      </c>
      <c r="FL58" t="n" s="22828">
        <v>0.25</v>
      </c>
      <c r="FM58">
        <f>FK58/(1-FL58)</f>
      </c>
      <c r="FN58">
        <f>FL58*FM58</f>
      </c>
      <c r="FO58" t="n" s="22831">
        <v>0.15000000596046448</v>
      </c>
      <c r="FP58">
        <f>FO58*FM58</f>
      </c>
      <c r="FQ58">
        <f>FL58-FO58</f>
      </c>
      <c r="FR58">
        <f>FN58-FP58</f>
      </c>
      <c r="FS58" t="n" s="22835">
        <v>0.03999999910593033</v>
      </c>
      <c r="FT58">
        <f>FS58*FM58</f>
      </c>
      <c r="FU58">
        <f>FM58*(1+FS58)</f>
      </c>
      <c r="FV58" t="n" s="22838">
        <v>0.029999999329447746</v>
      </c>
      <c r="FW58">
        <f>FV58*FU58</f>
      </c>
      <c r="FX58">
        <f>FU58+FW58</f>
      </c>
      <c r="FY58" t="n" s="22841">
        <v>0.10000000149011612</v>
      </c>
      <c r="FZ58">
        <f>FX58/(1-FY58)</f>
      </c>
      <c r="GA58">
        <f>FY58*FZ58</f>
      </c>
      <c r="GB58" t="n" s="22844">
        <v>0.10000000149011612</v>
      </c>
      <c r="GC58">
        <f>GB58*FZ58</f>
      </c>
      <c r="GD58">
        <f>FY58-GB58</f>
      </c>
      <c r="GE58">
        <f>GA58-GC58</f>
      </c>
      <c r="GF58">
        <f>FZ58</f>
      </c>
      <c r="GG58" t="s" s="22849">
        <v>69</v>
      </c>
      <c r="GH58" t="s" s="22850">
        <v>66</v>
      </c>
      <c r="GI58" t="s" s="22851">
        <v>67</v>
      </c>
      <c r="GJ58" t="n" s="22852">
        <v>240322.0</v>
      </c>
      <c r="GK58" t="s" s="22853">
        <v>57</v>
      </c>
      <c r="GL58" t="s" s="22854">
        <v>68</v>
      </c>
      <c r="GM58" t="n" s="22855">
        <v>0.12530000507831573</v>
      </c>
      <c r="GN58" t="n" s="22856">
        <v>3.0</v>
      </c>
      <c r="GO58">
        <f>GN58*$O$58*12</f>
      </c>
      <c r="GP58">
        <f>GM58*GO58</f>
      </c>
      <c r="GQ58" t="n" s="22859">
        <v>0.0</v>
      </c>
      <c r="GR58">
        <f>GP58*(1+GQ58)</f>
      </c>
      <c r="GS58" t="n" s="22861">
        <v>0.25</v>
      </c>
      <c r="GT58">
        <f>GR58/(1-GS58)</f>
      </c>
      <c r="GU58">
        <f>GS58*GT58</f>
      </c>
      <c r="GV58" t="n" s="22864">
        <v>0.15000000596046448</v>
      </c>
      <c r="GW58">
        <f>GV58*GT58</f>
      </c>
      <c r="GX58">
        <f>GS58-GV58</f>
      </c>
      <c r="GY58">
        <f>GU58-GW58</f>
      </c>
      <c r="GZ58" t="n" s="22868">
        <v>0.03999999910593033</v>
      </c>
      <c r="HA58">
        <f>GZ58*GT58</f>
      </c>
      <c r="HB58">
        <f>GT58*(1+GZ58)</f>
      </c>
      <c r="HC58" t="n" s="22871">
        <v>0.029999999329447746</v>
      </c>
      <c r="HD58">
        <f>HC58*HB58</f>
      </c>
      <c r="HE58">
        <f>HB58+HD58</f>
      </c>
      <c r="HF58" t="n" s="22874">
        <v>0.10000000149011612</v>
      </c>
      <c r="HG58">
        <f>HE58/(1-HF58)</f>
      </c>
      <c r="HH58">
        <f>HF58*HG58</f>
      </c>
      <c r="HI58" t="n" s="22877">
        <v>0.10000000149011612</v>
      </c>
      <c r="HJ58">
        <f>HI58*HG58</f>
      </c>
      <c r="HK58">
        <f>HF58-HI58</f>
      </c>
      <c r="HL58">
        <f>HH58-HJ58</f>
      </c>
      <c r="HM58">
        <f>HG58</f>
      </c>
      <c r="HN58">
        <f>GM58*GO58/3658*$P$58</f>
      </c>
      <c r="HO58" t="n" s="22883">
        <v>0.0</v>
      </c>
      <c r="HP58">
        <f>HN58*(1+HO58)</f>
      </c>
      <c r="HQ58" t="n" s="22885">
        <v>0.25</v>
      </c>
      <c r="HR58">
        <f>HP58/(1-HQ58)</f>
      </c>
      <c r="HS58">
        <f>HQ58*HR58</f>
      </c>
      <c r="HT58" t="n" s="22888">
        <v>0.15000000596046448</v>
      </c>
      <c r="HU58">
        <f>HT58*HR58</f>
      </c>
      <c r="HV58">
        <f>HQ58-HT58</f>
      </c>
      <c r="HW58">
        <f>HS58-HU58</f>
      </c>
      <c r="HX58" t="n" s="22892">
        <v>0.03999999910593033</v>
      </c>
      <c r="HY58">
        <f>HX58*HR58</f>
      </c>
      <c r="HZ58">
        <f>HR58*(1+HX58)</f>
      </c>
      <c r="IA58" t="n" s="22895">
        <v>0.029999999329447746</v>
      </c>
      <c r="IB58">
        <f>IA58*HZ58</f>
      </c>
      <c r="IC58">
        <f>HZ58+IB58</f>
      </c>
      <c r="ID58" t="n" s="22898">
        <v>0.10000000149011612</v>
      </c>
      <c r="IE58">
        <f>IC58/(1-ID58)</f>
      </c>
      <c r="IF58">
        <f>ID58*IE58</f>
      </c>
      <c r="IG58" t="n" s="22901">
        <v>0.10000000149011612</v>
      </c>
      <c r="IH58">
        <f>IG58*IE58</f>
      </c>
      <c r="II58">
        <f>ID58-IG58</f>
      </c>
      <c r="IJ58">
        <f>IF58-IH58</f>
      </c>
      <c r="IK58">
        <f>IE58</f>
      </c>
      <c r="IL58" t="s" s="22906">
        <v>70</v>
      </c>
      <c r="IM58" t="s" s="22907">
        <v>66</v>
      </c>
      <c r="IN58" t="s" s="22908">
        <v>67</v>
      </c>
      <c r="IO58" t="n" s="22909">
        <v>240322.0</v>
      </c>
      <c r="IP58" t="s" s="22910">
        <v>57</v>
      </c>
      <c r="IQ58" t="s" s="22911">
        <v>68</v>
      </c>
      <c r="IR58" t="n" s="22912">
        <v>0.061900001019239426</v>
      </c>
      <c r="IS58" t="n" s="22913">
        <v>3.0</v>
      </c>
      <c r="IT58">
        <f>IS58*$O$58*12</f>
      </c>
      <c r="IU58">
        <f>IR58*IT58</f>
      </c>
      <c r="IV58" t="n" s="22916">
        <v>0.0</v>
      </c>
      <c r="IW58">
        <f>IU58*(1+IV58)</f>
      </c>
      <c r="IX58" t="n" s="22918">
        <v>0.25</v>
      </c>
      <c r="IY58">
        <f>IW58/(1-IX58)</f>
      </c>
      <c r="IZ58">
        <f>IX58*IY58</f>
      </c>
      <c r="JA58" t="n" s="22921">
        <v>0.15000000596046448</v>
      </c>
      <c r="JB58">
        <f>JA58*IY58</f>
      </c>
      <c r="JC58">
        <f>IX58-JA58</f>
      </c>
      <c r="JD58">
        <f>IZ58-JB58</f>
      </c>
      <c r="JE58" t="n" s="22925">
        <v>0.03999999910593033</v>
      </c>
      <c r="JF58">
        <f>JE58*IY58</f>
      </c>
      <c r="JG58">
        <f>IY58*(1+JE58)</f>
      </c>
      <c r="JH58" t="n" s="22928">
        <v>0.029999999329447746</v>
      </c>
      <c r="JI58">
        <f>JH58*JG58</f>
      </c>
      <c r="JJ58">
        <f>JG58+JI58</f>
      </c>
      <c r="JK58" t="n" s="22931">
        <v>0.10000000149011612</v>
      </c>
      <c r="JL58">
        <f>JJ58/(1-JK58)</f>
      </c>
      <c r="JM58">
        <f>JK58*JL58</f>
      </c>
      <c r="JN58" t="n" s="22934">
        <v>0.10000000149011612</v>
      </c>
      <c r="JO58">
        <f>JN58*JL58</f>
      </c>
      <c r="JP58">
        <f>JK58-JN58</f>
      </c>
      <c r="JQ58">
        <f>JM58-JO58</f>
      </c>
      <c r="JR58">
        <f>JL58</f>
      </c>
      <c r="JS58">
        <f>IR58*IT58/3658*$P$58</f>
      </c>
      <c r="JT58" t="n" s="22940">
        <v>0.0</v>
      </c>
      <c r="JU58">
        <f>JS58*(1+JT58)</f>
      </c>
      <c r="JV58" t="n" s="22942">
        <v>0.25</v>
      </c>
      <c r="JW58">
        <f>JU58/(1-JV58)</f>
      </c>
      <c r="JX58">
        <f>JV58*JW58</f>
      </c>
      <c r="JY58" t="n" s="22945">
        <v>0.15000000596046448</v>
      </c>
      <c r="JZ58">
        <f>JY58*JW58</f>
      </c>
      <c r="KA58">
        <f>JV58-JY58</f>
      </c>
      <c r="KB58">
        <f>JX58-JZ58</f>
      </c>
      <c r="KC58" t="n" s="22949">
        <v>0.03999999910593033</v>
      </c>
      <c r="KD58">
        <f>KC58*JW58</f>
      </c>
      <c r="KE58">
        <f>JW58*(1+KC58)</f>
      </c>
      <c r="KF58" t="n" s="22952">
        <v>0.029999999329447746</v>
      </c>
      <c r="KG58">
        <f>KF58*KE58</f>
      </c>
      <c r="KH58">
        <f>KE58+KG58</f>
      </c>
      <c r="KI58" t="n" s="22955">
        <v>0.10000000149011612</v>
      </c>
      <c r="KJ58">
        <f>KH58/(1-KI58)</f>
      </c>
      <c r="KK58">
        <f>KI58*KJ58</f>
      </c>
      <c r="KL58" t="n" s="22958">
        <v>0.10000000149011612</v>
      </c>
      <c r="KM58">
        <f>KL58*KJ58</f>
      </c>
      <c r="KN58">
        <f>KI58-KL58</f>
      </c>
      <c r="KO58">
        <f>KK58-KM58</f>
      </c>
      <c r="KP58">
        <f>KJ58</f>
      </c>
      <c r="KQ58" t="s" s="22963">
        <v>71</v>
      </c>
      <c r="KR58" t="s" s="22964">
        <v>66</v>
      </c>
      <c r="KS58" t="s" s="22965">
        <v>67</v>
      </c>
      <c r="KT58" t="n" s="22966">
        <v>240322.0</v>
      </c>
      <c r="KU58" t="s" s="22967">
        <v>57</v>
      </c>
      <c r="KV58" t="s" s="22968">
        <v>68</v>
      </c>
      <c r="KW58" t="n" s="22969">
        <v>0.21080000698566437</v>
      </c>
      <c r="KX58" t="n" s="22970">
        <v>3.0</v>
      </c>
      <c r="KY58">
        <f>KX58*$O$58*12</f>
      </c>
      <c r="KZ58">
        <f>KW58*KY58</f>
      </c>
      <c r="LA58" t="n" s="22973">
        <v>0.0</v>
      </c>
      <c r="LB58">
        <f>KZ58*(1+LA58)</f>
      </c>
      <c r="LC58" t="n" s="22975">
        <v>0.25</v>
      </c>
      <c r="LD58">
        <f>LB58/(1-LC58)</f>
      </c>
      <c r="LE58">
        <f>LC58*LD58</f>
      </c>
      <c r="LF58" t="n" s="22978">
        <v>0.15000000596046448</v>
      </c>
      <c r="LG58">
        <f>LF58*LD58</f>
      </c>
      <c r="LH58">
        <f>LC58-LF58</f>
      </c>
      <c r="LI58">
        <f>LE58-LG58</f>
      </c>
      <c r="LJ58" t="n" s="22982">
        <v>0.03999999910593033</v>
      </c>
      <c r="LK58">
        <f>LJ58*LD58</f>
      </c>
      <c r="LL58">
        <f>LD58*(1+LJ58)</f>
      </c>
      <c r="LM58" t="n" s="22985">
        <v>0.029999999329447746</v>
      </c>
      <c r="LN58">
        <f>LM58*LL58</f>
      </c>
      <c r="LO58">
        <f>LL58+LN58</f>
      </c>
      <c r="LP58" t="n" s="22988">
        <v>0.10000000149011612</v>
      </c>
      <c r="LQ58">
        <f>LO58/(1-LP58)</f>
      </c>
      <c r="LR58">
        <f>LP58*LQ58</f>
      </c>
      <c r="LS58" t="n" s="22991">
        <v>0.10000000149011612</v>
      </c>
      <c r="LT58">
        <f>LS58*LQ58</f>
      </c>
      <c r="LU58">
        <f>LP58-LS58</f>
      </c>
      <c r="LV58">
        <f>LR58-LT58</f>
      </c>
      <c r="LW58">
        <f>LQ58</f>
      </c>
      <c r="LX58">
        <f>KW58*KY58/3658*$P$58</f>
      </c>
      <c r="LY58" t="n" s="22997">
        <v>0.0</v>
      </c>
      <c r="LZ58">
        <f>LX58*(1+LY58)</f>
      </c>
      <c r="MA58" t="n" s="22999">
        <v>0.25</v>
      </c>
      <c r="MB58">
        <f>LZ58/(1-MA58)</f>
      </c>
      <c r="MC58">
        <f>MA58*MB58</f>
      </c>
      <c r="MD58" t="n" s="23002">
        <v>0.15000000596046448</v>
      </c>
      <c r="ME58">
        <f>MD58*MB58</f>
      </c>
      <c r="MF58">
        <f>MA58-MD58</f>
      </c>
      <c r="MG58">
        <f>MC58-ME58</f>
      </c>
      <c r="MH58" t="n" s="23006">
        <v>0.03999999910593033</v>
      </c>
      <c r="MI58">
        <f>MH58*MB58</f>
      </c>
      <c r="MJ58">
        <f>MB58*(1+MH58)</f>
      </c>
      <c r="MK58" t="n" s="23009">
        <v>0.029999999329447746</v>
      </c>
      <c r="ML58">
        <f>MK58*MJ58</f>
      </c>
      <c r="MM58">
        <f>MJ58+ML58</f>
      </c>
      <c r="MN58" t="n" s="23012">
        <v>0.10000000149011612</v>
      </c>
      <c r="MO58">
        <f>MM58/(1-MN58)</f>
      </c>
      <c r="MP58">
        <f>MN58*MO58</f>
      </c>
      <c r="MQ58" t="n" s="23015">
        <v>0.10000000149011612</v>
      </c>
      <c r="MR58">
        <f>MQ58*MO58</f>
      </c>
      <c r="MS58">
        <f>MN58-MQ58</f>
      </c>
      <c r="MT58">
        <f>MP58-MR58</f>
      </c>
      <c r="MU58">
        <f>MO58</f>
      </c>
      <c r="MV58" t="s" s="23020">
        <v>72</v>
      </c>
      <c r="MW58" t="s" s="23021">
        <v>66</v>
      </c>
      <c r="MX58" t="s" s="23022">
        <v>67</v>
      </c>
      <c r="MY58" t="n" s="23023">
        <v>240322.0</v>
      </c>
      <c r="MZ58" t="s" s="23024">
        <v>57</v>
      </c>
      <c r="NA58" t="s" s="23025">
        <v>68</v>
      </c>
      <c r="NB58" t="n" s="23026">
        <v>0.45249998569488525</v>
      </c>
      <c r="NC58" t="n" s="23027">
        <v>1.0</v>
      </c>
      <c r="ND58">
        <f>NC58*$O$58*12</f>
      </c>
      <c r="NE58">
        <f>NB58*ND58</f>
      </c>
      <c r="NF58" t="n" s="23030">
        <v>0.0</v>
      </c>
      <c r="NG58">
        <f>NE58*(1+NF58)</f>
      </c>
      <c r="NH58" t="n" s="23032">
        <v>0.25</v>
      </c>
      <c r="NI58">
        <f>NG58/(1-NH58)</f>
      </c>
      <c r="NJ58">
        <f>NH58*NI58</f>
      </c>
      <c r="NK58" t="n" s="23035">
        <v>0.15000000596046448</v>
      </c>
      <c r="NL58">
        <f>NK58*NI58</f>
      </c>
      <c r="NM58">
        <f>NH58-NK58</f>
      </c>
      <c r="NN58">
        <f>NJ58-NL58</f>
      </c>
      <c r="NO58" t="n" s="23039">
        <v>0.03999999910593033</v>
      </c>
      <c r="NP58">
        <f>NO58*NI58</f>
      </c>
      <c r="NQ58">
        <f>NI58*(1+NO58)</f>
      </c>
      <c r="NR58" t="n" s="23042">
        <v>0.029999999329447746</v>
      </c>
      <c r="NS58">
        <f>NR58*NQ58</f>
      </c>
      <c r="NT58">
        <f>NQ58+NS58</f>
      </c>
      <c r="NU58" t="n" s="23045">
        <v>0.10000000149011612</v>
      </c>
      <c r="NV58">
        <f>NT58/(1-NU58)</f>
      </c>
      <c r="NW58">
        <f>NU58*NV58</f>
      </c>
      <c r="NX58" t="n" s="23048">
        <v>0.10000000149011612</v>
      </c>
      <c r="NY58">
        <f>NX58*NV58</f>
      </c>
      <c r="NZ58">
        <f>NU58-NX58</f>
      </c>
      <c r="OA58">
        <f>NW58-NY58</f>
      </c>
      <c r="OB58">
        <f>NV58</f>
      </c>
      <c r="OC58">
        <f>NB58*ND58/3658*$P$58</f>
      </c>
      <c r="OD58" t="n" s="23054">
        <v>0.0</v>
      </c>
      <c r="OE58">
        <f>OC58*(1+OD58)</f>
      </c>
      <c r="OF58" t="n" s="23056">
        <v>0.25</v>
      </c>
      <c r="OG58">
        <f>OE58/(1-OF58)</f>
      </c>
      <c r="OH58">
        <f>OF58*OG58</f>
      </c>
      <c r="OI58" t="n" s="23059">
        <v>0.15000000596046448</v>
      </c>
      <c r="OJ58">
        <f>OI58*OG58</f>
      </c>
      <c r="OK58">
        <f>OF58-OI58</f>
      </c>
      <c r="OL58">
        <f>OH58-OJ58</f>
      </c>
      <c r="OM58" t="n" s="23063">
        <v>0.03999999910593033</v>
      </c>
      <c r="ON58">
        <f>OM58*OG58</f>
      </c>
      <c r="OO58">
        <f>OG58*(1+OM58)</f>
      </c>
      <c r="OP58" t="n" s="23066">
        <v>0.029999999329447746</v>
      </c>
      <c r="OQ58">
        <f>OP58*OO58</f>
      </c>
      <c r="OR58">
        <f>OO58+OQ58</f>
      </c>
      <c r="OS58" t="n" s="23069">
        <v>0.10000000149011612</v>
      </c>
      <c r="OT58">
        <f>OR58/(1-OS58)</f>
      </c>
      <c r="OU58">
        <f>OS58*OT58</f>
      </c>
      <c r="OV58" t="n" s="23072">
        <v>0.10000000149011612</v>
      </c>
      <c r="OW58">
        <f>OV58*OT58</f>
      </c>
      <c r="OX58">
        <f>OS58-OV58</f>
      </c>
      <c r="OY58">
        <f>OU58-OW58</f>
      </c>
      <c r="OZ58">
        <f>OT58</f>
      </c>
      <c r="PA58" t="s" s="23077">
        <v>73</v>
      </c>
      <c r="PB58" t="s" s="23078">
        <v>66</v>
      </c>
      <c r="PC58" t="s" s="23079">
        <v>67</v>
      </c>
      <c r="PD58" t="n" s="23080">
        <v>240322.0</v>
      </c>
      <c r="PE58" t="s" s="23081">
        <v>57</v>
      </c>
      <c r="PF58" t="s" s="23082">
        <v>68</v>
      </c>
      <c r="PG58" t="n" s="23083">
        <v>0.9043999910354614</v>
      </c>
      <c r="PH58" t="n" s="23084">
        <v>1.0</v>
      </c>
      <c r="PI58">
        <f>PH58*$O$58*12</f>
      </c>
      <c r="PJ58">
        <f>PG58*PI58</f>
      </c>
      <c r="PK58" t="n" s="23087">
        <v>0.0</v>
      </c>
      <c r="PL58">
        <f>PJ58*(1+PK58)</f>
      </c>
      <c r="PM58" t="n" s="23089">
        <v>0.25</v>
      </c>
      <c r="PN58">
        <f>PL58/(1-PM58)</f>
      </c>
      <c r="PO58">
        <f>PM58*PN58</f>
      </c>
      <c r="PP58" t="n" s="23092">
        <v>0.15000000596046448</v>
      </c>
      <c r="PQ58">
        <f>PP58*PN58</f>
      </c>
      <c r="PR58">
        <f>PM58-PP58</f>
      </c>
      <c r="PS58">
        <f>PO58-PQ58</f>
      </c>
      <c r="PT58" t="n" s="23096">
        <v>0.03999999910593033</v>
      </c>
      <c r="PU58">
        <f>PT58*PN58</f>
      </c>
      <c r="PV58">
        <f>PN58*(1+PT58)</f>
      </c>
      <c r="PW58" t="n" s="23099">
        <v>0.029999999329447746</v>
      </c>
      <c r="PX58">
        <f>PW58*PV58</f>
      </c>
      <c r="PY58">
        <f>PV58+PX58</f>
      </c>
      <c r="PZ58" t="n" s="23102">
        <v>0.10000000149011612</v>
      </c>
      <c r="QA58">
        <f>PY58/(1-PZ58)</f>
      </c>
      <c r="QB58">
        <f>PZ58*QA58</f>
      </c>
      <c r="QC58" t="n" s="23105">
        <v>0.10000000149011612</v>
      </c>
      <c r="QD58">
        <f>QC58*QA58</f>
      </c>
      <c r="QE58">
        <f>PZ58-QC58</f>
      </c>
      <c r="QF58">
        <f>QB58-QD58</f>
      </c>
      <c r="QG58">
        <f>QA58</f>
      </c>
      <c r="QH58">
        <f>PG58*PI58/3658*$P$58</f>
      </c>
      <c r="QI58" t="n" s="23111">
        <v>0.0</v>
      </c>
      <c r="QJ58">
        <f>QH58*(1+QI58)</f>
      </c>
      <c r="QK58" t="n" s="23113">
        <v>0.25</v>
      </c>
      <c r="QL58">
        <f>QJ58/(1-QK58)</f>
      </c>
      <c r="QM58">
        <f>QK58*QL58</f>
      </c>
      <c r="QN58" t="n" s="23116">
        <v>0.15000000596046448</v>
      </c>
      <c r="QO58">
        <f>QN58*QL58</f>
      </c>
      <c r="QP58">
        <f>QK58-QN58</f>
      </c>
      <c r="QQ58">
        <f>QM58-QO58</f>
      </c>
      <c r="QR58" t="n" s="23120">
        <v>0.03999999910593033</v>
      </c>
      <c r="QS58">
        <f>QR58*QL58</f>
      </c>
      <c r="QT58">
        <f>QL58*(1+QR58)</f>
      </c>
      <c r="QU58" t="n" s="23123">
        <v>0.029999999329447746</v>
      </c>
      <c r="QV58">
        <f>QU58*QT58</f>
      </c>
      <c r="QW58">
        <f>QT58+QV58</f>
      </c>
      <c r="QX58" t="n" s="23126">
        <v>0.10000000149011612</v>
      </c>
      <c r="QY58">
        <f>QW58/(1-QX58)</f>
      </c>
      <c r="QZ58">
        <f>QX58*QY58</f>
      </c>
      <c r="RA58" t="n" s="23129">
        <v>0.10000000149011612</v>
      </c>
      <c r="RB58">
        <f>RA58*QY58</f>
      </c>
      <c r="RC58">
        <f>QX58-RA58</f>
      </c>
      <c r="RD58">
        <f>QZ58-RB58</f>
      </c>
      <c r="RE58">
        <f>QY58</f>
      </c>
    </row>
    <row r="59">
      <c r="A59" t="s">
        <v>80</v>
      </c>
      <c r="B59" t="s">
        <v>153</v>
      </c>
      <c r="C59" t="s">
        <v>154</v>
      </c>
      <c r="D59" t="s">
        <v>52</v>
      </c>
      <c r="F59" t="s">
        <v>53</v>
      </c>
      <c r="G59" t="s">
        <v>54</v>
      </c>
      <c r="H59" t="s">
        <v>103</v>
      </c>
      <c r="I59" t="s">
        <v>104</v>
      </c>
      <c r="J59" t="n">
        <v>0.0</v>
      </c>
      <c r="K59" t="n">
        <v>42461.0</v>
      </c>
      <c r="L59" t="n">
        <v>42551.0</v>
      </c>
      <c r="M59" t="s">
        <v>57</v>
      </c>
      <c r="N59" t="n">
        <v>2.0</v>
      </c>
      <c r="O59" t="n">
        <v>2500.0</v>
      </c>
      <c r="P59" t="n">
        <v>90.0</v>
      </c>
      <c r="Q59" t="n">
        <v>3.9000000953674316</v>
      </c>
      <c r="R59" t="s" s="23134">
        <v>58</v>
      </c>
      <c r="S59" t="s" s="23135">
        <v>59</v>
      </c>
      <c r="T59" t="s" s="23136">
        <v>83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0.0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83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80</v>
      </c>
      <c r="B60" t="s">
        <v>153</v>
      </c>
      <c r="C60" t="s">
        <v>154</v>
      </c>
      <c r="D60" t="s">
        <v>52</v>
      </c>
      <c r="F60" t="s">
        <v>53</v>
      </c>
      <c r="G60" t="s">
        <v>54</v>
      </c>
      <c r="H60" t="s">
        <v>103</v>
      </c>
      <c r="I60" t="s">
        <v>104</v>
      </c>
      <c r="J60" t="n">
        <v>0.0</v>
      </c>
      <c r="K60" t="n">
        <v>42552.0</v>
      </c>
      <c r="L60" t="n">
        <v>42675.0</v>
      </c>
      <c r="M60" t="s">
        <v>57</v>
      </c>
      <c r="N60" t="n">
        <v>4.0</v>
      </c>
      <c r="O60" t="n">
        <v>2750.0</v>
      </c>
      <c r="P60" t="n">
        <v>123.0</v>
      </c>
      <c r="Q60" t="n">
        <v>4.900000095367432</v>
      </c>
      <c r="R60" t="s" s="23596">
        <v>58</v>
      </c>
      <c r="S60" t="s" s="23597">
        <v>59</v>
      </c>
      <c r="T60" t="s" s="23598">
        <v>83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83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155</v>
      </c>
      <c r="B61" t="s">
        <v>151</v>
      </c>
      <c r="C61" t="s">
        <v>156</v>
      </c>
      <c r="D61" t="s">
        <v>52</v>
      </c>
      <c r="F61" t="s">
        <v>53</v>
      </c>
      <c r="G61" t="s">
        <v>54</v>
      </c>
      <c r="H61" t="s">
        <v>55</v>
      </c>
      <c r="I61" t="s">
        <v>56</v>
      </c>
      <c r="J61" t="n">
        <v>0.0</v>
      </c>
      <c r="K61" t="n">
        <v>42370.0</v>
      </c>
      <c r="L61" t="n">
        <v>42475.0</v>
      </c>
      <c r="M61" t="s">
        <v>57</v>
      </c>
      <c r="N61" t="n">
        <v>3.0</v>
      </c>
      <c r="O61" t="n">
        <v>13500.0</v>
      </c>
      <c r="P61" t="n">
        <v>105.0</v>
      </c>
      <c r="Q61" t="n">
        <v>4.0</v>
      </c>
      <c r="R61" t="s" s="24058">
        <v>58</v>
      </c>
      <c r="S61" t="s" s="24059">
        <v>59</v>
      </c>
      <c r="T61" t="s" s="24060">
        <v>60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1822.1199951171875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60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96</v>
      </c>
      <c r="B62" t="s">
        <v>157</v>
      </c>
      <c r="C62" t="s">
        <v>158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42370.0</v>
      </c>
      <c r="L62" t="n">
        <v>42424.0</v>
      </c>
      <c r="M62" t="s">
        <v>57</v>
      </c>
      <c r="N62" t="n">
        <v>1.0</v>
      </c>
      <c r="O62" t="n">
        <v>5000.0</v>
      </c>
      <c r="P62" t="n">
        <v>54.0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96</v>
      </c>
      <c r="B63" t="s">
        <v>157</v>
      </c>
      <c r="C63" t="s">
        <v>158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42425.0</v>
      </c>
      <c r="L63" t="n">
        <v>42460.0</v>
      </c>
      <c r="M63" t="s">
        <v>57</v>
      </c>
      <c r="N63" t="n">
        <v>1.0</v>
      </c>
      <c r="O63" t="n">
        <v>7000.0</v>
      </c>
      <c r="P63" t="n">
        <v>35.0</v>
      </c>
      <c r="Q63" t="n">
        <v>2.0999999046325684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96</v>
      </c>
      <c r="B64" t="s">
        <v>157</v>
      </c>
      <c r="C64" t="s">
        <v>158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42461.0</v>
      </c>
      <c r="L64" t="n">
        <v>42552.0</v>
      </c>
      <c r="M64" t="s">
        <v>57</v>
      </c>
      <c r="N64" t="n">
        <v>3.0</v>
      </c>
      <c r="O64" t="n">
        <v>3500.0</v>
      </c>
      <c r="P64" t="n">
        <v>91.0</v>
      </c>
      <c r="Q64" t="n">
        <v>3.9000000953674316</v>
      </c>
      <c r="R64" t="s" s="25444">
        <v>58</v>
      </c>
      <c r="S64" t="s" s="25445">
        <v>59</v>
      </c>
      <c r="T64" t="s" s="25446">
        <v>83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0.0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83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146</v>
      </c>
      <c r="B65" t="s">
        <v>159</v>
      </c>
      <c r="C65" t="s">
        <v>160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42705.0</v>
      </c>
      <c r="L65" t="n">
        <v>42735.0</v>
      </c>
      <c r="M65" t="s">
        <v>57</v>
      </c>
      <c r="N65" t="n">
        <v>0.0</v>
      </c>
      <c r="O65" t="n">
        <v>4500.0</v>
      </c>
      <c r="P65" t="n">
        <v>30.0</v>
      </c>
      <c r="Q65" t="n">
        <v>1.0</v>
      </c>
      <c r="R65" t="s" s="25906">
        <v>58</v>
      </c>
      <c r="S65" t="s" s="25907">
        <v>59</v>
      </c>
      <c r="T65" t="s" s="25908">
        <v>60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1822.1199951171875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60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2017-02-25T16:48:24Z</dcterms:created>
  <dc:creator>Apache POI</dc:creator>
</cp:coreProperties>
</file>