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128.100.20.101\commun\commun\I NTEGRA\WYCC\CLIENTS WYCC ACTIF\Kolaha\KOLAHA ONE\"/>
    </mc:Choice>
  </mc:AlternateContent>
  <bookViews>
    <workbookView xWindow="0" yWindow="0" windowWidth="28800" windowHeight="11535"/>
  </bookViews>
  <sheets>
    <sheet name="Crewlist" sheetId="1" r:id="rId1"/>
  </sheets>
  <externalReferences>
    <externalReference r:id="rId2"/>
  </externalReferences>
  <definedNames>
    <definedName name="_xlnm._FilterDatabase" localSheetId="0" hidden="1">Crewlist!$A$14:$Y$103</definedName>
    <definedName name="ALLTHESAME">[1]NAMES!$D$3</definedName>
    <definedName name="ANCERTIF">[1]NAMES!$D$21</definedName>
    <definedName name="ANRENOUV">[1]NAMES!$D$28</definedName>
    <definedName name="ANRENOUVMOINSDEUX">[1]NAMES!$D$30</definedName>
    <definedName name="ANRENOUVMOINSUN">[1]NAMES!$D$29</definedName>
    <definedName name="ANRENOUVSHORT">[1]NAMES!$D$31</definedName>
    <definedName name="BRaddress">[1]Certificat!$C$19</definedName>
    <definedName name="BRcity">[1]Certificat!$C$21</definedName>
    <definedName name="BRcountry">[1]Certificat!$C$22</definedName>
    <definedName name="BRname">[1]Certificat!$C$18</definedName>
    <definedName name="BRpostalcode">[1]Certificat!$C$20</definedName>
    <definedName name="certificateNB">[1]NAMES!$D$42</definedName>
    <definedName name="colAssureur">[1]Rates!$M$1:$M$270</definedName>
    <definedName name="colchoice">[1]Rates!$E$1:$E$270</definedName>
    <definedName name="colCurrency">[1]Rates!$O$1:$O$270</definedName>
    <definedName name="colMOD1">[1]Rates!$F$1:$F$270</definedName>
    <definedName name="colMOD1HT">[1]Rates!$AB$1:$AB$270</definedName>
    <definedName name="colMOD2">[1]Rates!$G$1:$G$270</definedName>
    <definedName name="colMOD2HT">[1]Rates!$AL$1:$AL$270</definedName>
    <definedName name="colMOD3">[1]Rates!$H$1:$H$270</definedName>
    <definedName name="colMOD3HT">[1]Rates!$AV$1:$AV$270</definedName>
    <definedName name="colMOD4">[1]Rates!$I$1:$I$270</definedName>
    <definedName name="colMOD4HT">[1]Rates!$BF$1:$BF$270</definedName>
    <definedName name="colMOD5">[1]Rates!$J$1:$J$270</definedName>
    <definedName name="colMOD5HT">[1]Rates!$BP$1:$BP$270</definedName>
    <definedName name="colMOD6">[1]Rates!$K$1:$K$270</definedName>
    <definedName name="colMOD6HT">[1]Rates!$BZ$1:$BZ$270</definedName>
    <definedName name="colProduct">[1]Rates!$N$1:$N$270</definedName>
    <definedName name="colRatesHTsurcom">[1]Rates!$AE$1:$AE$270</definedName>
    <definedName name="colSURCOM">[1]Rates!$AD$1:$AD$270</definedName>
    <definedName name="COMPANY_LIST" comment="Liste des compagnies d'assurance du contrat courant">OFFSET([1]Source!$B$17,0,0,COUNTA([1]Source!$B$17:$B$24),1)</definedName>
    <definedName name="CURRENCY_LIST">OFFSET([1]Source!#REF!,0,0,COUNTA([1]Source!#REF!),1)</definedName>
    <definedName name="DATECANCEL">[1]NAMES!$D$27</definedName>
    <definedName name="DATERENOUV">[1]NAMES!$D$24</definedName>
    <definedName name="DATERENOUVMOINS365">[1]NAMES!$D$25</definedName>
    <definedName name="DATERENOUVMOINS730">[1]NAMES!$D$26</definedName>
    <definedName name="EMaddress">[1]Certificat!$C$9</definedName>
    <definedName name="EMcity">[1]Certificat!$C$11</definedName>
    <definedName name="EMcountry">[1]Certificat!$C$12</definedName>
    <definedName name="EMname">[1]Certificat!$C$8</definedName>
    <definedName name="EMpostalcode">[1]Certificat!$C$10</definedName>
    <definedName name="lig1_Formula_PREVOY">[1]NAMES!$D$52</definedName>
    <definedName name="lig1_Persons">[1]NAMES!$D$48</definedName>
    <definedName name="lig1_POL_MED">[1]NAMES!$D$49</definedName>
    <definedName name="lig1_POL_PREVOY">[1]NAMES!$D$50</definedName>
    <definedName name="lig2_Formula_PREVOY">[1]NAMES!$D$57</definedName>
    <definedName name="lig2_Persons">[1]NAMES!$D$53</definedName>
    <definedName name="lig2_POL_MED">[1]NAMES!$D$54</definedName>
    <definedName name="lig2_POL_PREVO">[1]NAMES!$D$55</definedName>
    <definedName name="lig3_Formula_PREVOY">[1]NAMES!$D$62</definedName>
    <definedName name="lig3_Persons">[1]NAMES!$D$58</definedName>
    <definedName name="lig3_POL_MED">[1]NAMES!$D$59</definedName>
    <definedName name="lig3_POL_PREVOY">[1]NAMES!$D$60</definedName>
    <definedName name="MAaddress">[1]Certificat!$C$14</definedName>
    <definedName name="MAcity">[1]Certificat!$C$16</definedName>
    <definedName name="MAcountry">[1]Certificat!$C$17</definedName>
    <definedName name="MAname">[1]Certificat!$C$13</definedName>
    <definedName name="MApostalcode">[1]Certificat!$C$15</definedName>
    <definedName name="masse_salariale">[1]Cotations!$AC$2</definedName>
    <definedName name="MAXDAYS">[1]NAMES!$D$34</definedName>
    <definedName name="MAXMONTHS">[1]NAMES!$D$35</definedName>
    <definedName name="PHaddress">[1]Certificat!$C$4</definedName>
    <definedName name="PHcity">[1]Certificat!$C$6</definedName>
    <definedName name="PHcountry">[1]Certificat!$C$7</definedName>
    <definedName name="PHname">[1]Certificat!$C$3</definedName>
    <definedName name="PHpostalcode">[1]Certificat!$C$5</definedName>
    <definedName name="REALDAYS1">[1]Admin!$G$30</definedName>
    <definedName name="TAXE">[1]NAMES!$D$16</definedName>
    <definedName name="YACHTNAME">[1]NAMES!$D$20</definedName>
    <definedName name="_xlnm.Print_Area" localSheetId="0">Crewlist!$B$1:$Y$37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05" i="1" l="1"/>
  <c r="R105" i="1"/>
  <c r="P105" i="1"/>
  <c r="S104" i="1"/>
  <c r="R104" i="1"/>
  <c r="P104" i="1"/>
  <c r="S103" i="1"/>
  <c r="R103" i="1"/>
  <c r="P103" i="1"/>
  <c r="S102" i="1"/>
  <c r="R102" i="1"/>
  <c r="P102" i="1"/>
  <c r="S101" i="1"/>
  <c r="R101" i="1"/>
  <c r="P101" i="1"/>
  <c r="S100" i="1"/>
  <c r="R100" i="1"/>
  <c r="P100" i="1"/>
  <c r="S99" i="1"/>
  <c r="R99" i="1"/>
  <c r="P99" i="1"/>
  <c r="S98" i="1"/>
  <c r="R98" i="1"/>
  <c r="P98" i="1"/>
  <c r="S97" i="1"/>
  <c r="R97" i="1"/>
  <c r="P97" i="1"/>
  <c r="S96" i="1"/>
  <c r="R96" i="1"/>
  <c r="P96" i="1"/>
  <c r="S95" i="1"/>
  <c r="R95" i="1"/>
  <c r="P95" i="1"/>
  <c r="S94" i="1"/>
  <c r="R94" i="1"/>
  <c r="P94" i="1"/>
  <c r="S93" i="1"/>
  <c r="R93" i="1"/>
  <c r="P93" i="1"/>
  <c r="S92" i="1"/>
  <c r="R92" i="1"/>
  <c r="P92" i="1"/>
  <c r="S91" i="1"/>
  <c r="R91" i="1"/>
  <c r="P91" i="1"/>
  <c r="S90" i="1"/>
  <c r="R90" i="1"/>
  <c r="P90" i="1"/>
  <c r="S89" i="1"/>
  <c r="R89" i="1"/>
  <c r="P89" i="1"/>
  <c r="S88" i="1"/>
  <c r="R88" i="1"/>
  <c r="P88" i="1"/>
  <c r="A88" i="1"/>
  <c r="S87" i="1"/>
  <c r="R87" i="1"/>
  <c r="P87" i="1"/>
  <c r="A87" i="1"/>
  <c r="S86" i="1"/>
  <c r="R86" i="1"/>
  <c r="P86" i="1"/>
  <c r="A86" i="1"/>
  <c r="S85" i="1"/>
  <c r="R85" i="1"/>
  <c r="P85" i="1"/>
  <c r="A85" i="1"/>
  <c r="S84" i="1"/>
  <c r="R84" i="1"/>
  <c r="P84" i="1"/>
  <c r="A84" i="1"/>
  <c r="S83" i="1"/>
  <c r="R83" i="1"/>
  <c r="P83" i="1"/>
  <c r="A83" i="1"/>
  <c r="S82" i="1"/>
  <c r="R82" i="1"/>
  <c r="P82" i="1"/>
  <c r="A82" i="1"/>
  <c r="S81" i="1"/>
  <c r="R81" i="1"/>
  <c r="P81" i="1"/>
  <c r="A81" i="1"/>
  <c r="S80" i="1"/>
  <c r="R80" i="1"/>
  <c r="P80" i="1"/>
  <c r="A80" i="1"/>
  <c r="S79" i="1"/>
  <c r="R79" i="1"/>
  <c r="P79" i="1"/>
  <c r="A79" i="1"/>
  <c r="S78" i="1"/>
  <c r="R78" i="1"/>
  <c r="P78" i="1"/>
  <c r="A78" i="1"/>
  <c r="S77" i="1"/>
  <c r="R77" i="1"/>
  <c r="P77" i="1"/>
  <c r="A77" i="1"/>
  <c r="S76" i="1"/>
  <c r="R76" i="1"/>
  <c r="P76" i="1"/>
  <c r="A76" i="1"/>
  <c r="S75" i="1"/>
  <c r="R75" i="1"/>
  <c r="P75" i="1"/>
  <c r="A75" i="1"/>
  <c r="S74" i="1"/>
  <c r="R74" i="1"/>
  <c r="P74" i="1"/>
  <c r="A74" i="1"/>
  <c r="S73" i="1"/>
  <c r="R73" i="1"/>
  <c r="P73" i="1"/>
  <c r="A73" i="1"/>
  <c r="S72" i="1"/>
  <c r="R72" i="1"/>
  <c r="P72" i="1"/>
  <c r="A72" i="1"/>
  <c r="S71" i="1"/>
  <c r="R71" i="1"/>
  <c r="P71" i="1"/>
  <c r="A71" i="1"/>
  <c r="S70" i="1"/>
  <c r="R70" i="1"/>
  <c r="P70" i="1"/>
  <c r="A70" i="1"/>
  <c r="S69" i="1"/>
  <c r="R69" i="1"/>
  <c r="P69" i="1"/>
  <c r="A69" i="1"/>
  <c r="S68" i="1"/>
  <c r="R68" i="1"/>
  <c r="P68" i="1"/>
  <c r="A68" i="1"/>
  <c r="S67" i="1"/>
  <c r="R67" i="1"/>
  <c r="P67" i="1"/>
  <c r="A67" i="1"/>
  <c r="S66" i="1"/>
  <c r="R66" i="1"/>
  <c r="P66" i="1"/>
  <c r="A66" i="1"/>
  <c r="S65" i="1"/>
  <c r="R65" i="1"/>
  <c r="P65" i="1"/>
  <c r="A65" i="1"/>
  <c r="S64" i="1"/>
  <c r="R64" i="1"/>
  <c r="P64" i="1"/>
  <c r="A64" i="1"/>
  <c r="S63" i="1"/>
  <c r="R63" i="1"/>
  <c r="P63" i="1"/>
  <c r="A63" i="1"/>
  <c r="S62" i="1"/>
  <c r="R62" i="1"/>
  <c r="P62" i="1"/>
  <c r="A62" i="1"/>
  <c r="S61" i="1"/>
  <c r="R61" i="1"/>
  <c r="P61" i="1"/>
  <c r="A61" i="1"/>
  <c r="S60" i="1"/>
  <c r="R60" i="1"/>
  <c r="P60" i="1"/>
  <c r="A60" i="1"/>
  <c r="S59" i="1"/>
  <c r="R59" i="1"/>
  <c r="P59" i="1"/>
  <c r="A59" i="1"/>
  <c r="S58" i="1"/>
  <c r="R58" i="1"/>
  <c r="P58" i="1"/>
  <c r="A58" i="1"/>
  <c r="S57" i="1"/>
  <c r="R57" i="1"/>
  <c r="P57" i="1"/>
  <c r="A57" i="1"/>
  <c r="S56" i="1"/>
  <c r="R56" i="1"/>
  <c r="P56" i="1"/>
  <c r="A56" i="1"/>
  <c r="S55" i="1"/>
  <c r="R55" i="1"/>
  <c r="P55" i="1"/>
  <c r="A55" i="1"/>
  <c r="S54" i="1"/>
  <c r="R54" i="1"/>
  <c r="P54" i="1"/>
  <c r="A54" i="1"/>
  <c r="S53" i="1"/>
  <c r="R53" i="1"/>
  <c r="P53" i="1"/>
  <c r="A53" i="1"/>
  <c r="S52" i="1"/>
  <c r="R52" i="1"/>
  <c r="P52" i="1"/>
  <c r="A52" i="1"/>
  <c r="S51" i="1"/>
  <c r="R51" i="1"/>
  <c r="P51" i="1"/>
  <c r="A51" i="1"/>
  <c r="S50" i="1"/>
  <c r="R50" i="1"/>
  <c r="P50" i="1"/>
  <c r="A50" i="1"/>
  <c r="S49" i="1"/>
  <c r="R49" i="1"/>
  <c r="P49" i="1"/>
  <c r="A49" i="1"/>
  <c r="S48" i="1"/>
  <c r="R48" i="1"/>
  <c r="P48" i="1"/>
  <c r="A48" i="1"/>
  <c r="S47" i="1"/>
  <c r="R47" i="1"/>
  <c r="P47" i="1"/>
  <c r="A47" i="1"/>
  <c r="S46" i="1"/>
  <c r="R46" i="1"/>
  <c r="P46" i="1"/>
  <c r="A46" i="1"/>
  <c r="S45" i="1"/>
  <c r="R45" i="1"/>
  <c r="P45" i="1"/>
  <c r="A45" i="1"/>
  <c r="S44" i="1"/>
  <c r="R44" i="1"/>
  <c r="P44" i="1"/>
  <c r="A44" i="1"/>
  <c r="S43" i="1"/>
  <c r="R43" i="1"/>
  <c r="P43" i="1"/>
  <c r="A43" i="1"/>
  <c r="S42" i="1"/>
  <c r="R42" i="1"/>
  <c r="P42" i="1"/>
  <c r="A42" i="1"/>
  <c r="S41" i="1"/>
  <c r="R41" i="1"/>
  <c r="P41" i="1"/>
  <c r="A41" i="1"/>
  <c r="S40" i="1"/>
  <c r="R40" i="1"/>
  <c r="P40" i="1"/>
  <c r="A40" i="1"/>
  <c r="S39" i="1"/>
  <c r="R39" i="1"/>
  <c r="P39" i="1"/>
  <c r="A39" i="1"/>
  <c r="S38" i="1"/>
  <c r="R38" i="1"/>
  <c r="P38" i="1"/>
  <c r="A38" i="1"/>
  <c r="S37" i="1"/>
  <c r="R37" i="1"/>
  <c r="P37" i="1"/>
  <c r="A37" i="1"/>
  <c r="S36" i="1"/>
  <c r="R36" i="1"/>
  <c r="P36" i="1"/>
  <c r="A36" i="1"/>
  <c r="S35" i="1"/>
  <c r="R35" i="1"/>
  <c r="P35" i="1"/>
  <c r="A35" i="1"/>
  <c r="S34" i="1"/>
  <c r="R34" i="1"/>
  <c r="P34" i="1"/>
  <c r="A34" i="1"/>
  <c r="S33" i="1"/>
  <c r="R33" i="1"/>
  <c r="P33" i="1"/>
  <c r="A33" i="1"/>
  <c r="S32" i="1"/>
  <c r="R32" i="1"/>
  <c r="P32" i="1"/>
  <c r="A32" i="1"/>
  <c r="S31" i="1"/>
  <c r="R31" i="1"/>
  <c r="P31" i="1"/>
  <c r="A31" i="1"/>
  <c r="S30" i="1"/>
  <c r="R30" i="1"/>
  <c r="P30" i="1"/>
  <c r="A30" i="1"/>
  <c r="S29" i="1"/>
  <c r="R29" i="1"/>
  <c r="P29" i="1"/>
  <c r="R28" i="1"/>
  <c r="S28" i="1"/>
  <c r="P28" i="1"/>
  <c r="R27" i="1"/>
  <c r="S27" i="1"/>
  <c r="P27" i="1"/>
  <c r="S26" i="1"/>
  <c r="R26" i="1"/>
  <c r="P26" i="1"/>
  <c r="A26" i="1"/>
  <c r="S25" i="1"/>
  <c r="R25" i="1"/>
  <c r="P25" i="1"/>
  <c r="R24" i="1"/>
  <c r="S24" i="1"/>
  <c r="P24" i="1"/>
  <c r="S23" i="1"/>
  <c r="R23" i="1"/>
  <c r="P23" i="1"/>
  <c r="A23" i="1"/>
  <c r="S22" i="1"/>
  <c r="R22" i="1"/>
  <c r="P22" i="1"/>
  <c r="S21" i="1"/>
  <c r="R21" i="1"/>
  <c r="P21" i="1"/>
  <c r="S20" i="1"/>
  <c r="R20" i="1"/>
  <c r="P20" i="1"/>
  <c r="A20" i="1"/>
  <c r="S19" i="1"/>
  <c r="R19" i="1"/>
  <c r="P19" i="1"/>
  <c r="A19" i="1"/>
  <c r="S18" i="1"/>
  <c r="R18" i="1"/>
  <c r="P18" i="1"/>
  <c r="A18" i="1"/>
  <c r="S17" i="1"/>
  <c r="R17" i="1"/>
  <c r="P17" i="1"/>
  <c r="S16" i="1"/>
  <c r="R16" i="1"/>
  <c r="P16" i="1"/>
  <c r="A16" i="1"/>
  <c r="R15" i="1"/>
  <c r="R11" i="1" s="1"/>
  <c r="S15" i="1"/>
  <c r="S11" i="1" s="1"/>
  <c r="P15" i="1"/>
  <c r="P11" i="1" s="1"/>
  <c r="V11" i="1"/>
  <c r="Q11" i="1"/>
  <c r="N11" i="1"/>
  <c r="V10" i="1"/>
  <c r="N9" i="1"/>
  <c r="M9" i="1"/>
  <c r="E9" i="1"/>
  <c r="X8" i="1"/>
  <c r="N8" i="1"/>
  <c r="M8" i="1"/>
  <c r="A8" i="1"/>
  <c r="N7" i="1"/>
  <c r="M7" i="1"/>
  <c r="F7" i="1"/>
  <c r="E7" i="1"/>
  <c r="A7" i="1"/>
  <c r="N6" i="1"/>
  <c r="M6" i="1"/>
  <c r="A6" i="1"/>
  <c r="N5" i="1"/>
  <c r="M5" i="1"/>
  <c r="N4" i="1"/>
  <c r="M4" i="1"/>
  <c r="H4" i="1"/>
  <c r="G4" i="1"/>
  <c r="M3" i="1"/>
  <c r="G3" i="1"/>
  <c r="A3" i="1"/>
  <c r="W2" i="1"/>
  <c r="W3" i="1" s="1"/>
  <c r="M2" i="1"/>
  <c r="G2" i="1"/>
  <c r="A2" i="1"/>
  <c r="M1" i="1"/>
  <c r="A1" i="1"/>
  <c r="A27" i="1" l="1"/>
  <c r="A15" i="1"/>
  <c r="K6" i="1" s="1"/>
  <c r="T10" i="1"/>
  <c r="A28" i="1"/>
  <c r="A24" i="1"/>
  <c r="A22" i="1"/>
  <c r="A29" i="1"/>
  <c r="A25" i="1"/>
  <c r="A21" i="1"/>
  <c r="A17" i="1"/>
  <c r="K8" i="1"/>
  <c r="J6" i="1"/>
  <c r="J7" i="1"/>
  <c r="I7" i="1" l="1"/>
  <c r="K7" i="1"/>
  <c r="K9" i="1" s="1"/>
  <c r="I6" i="1"/>
  <c r="I9" i="1" s="1"/>
  <c r="J8" i="1"/>
  <c r="J9" i="1" s="1"/>
  <c r="I8" i="1"/>
</calcChain>
</file>

<file path=xl/sharedStrings.xml><?xml version="1.0" encoding="utf-8"?>
<sst xmlns="http://schemas.openxmlformats.org/spreadsheetml/2006/main" count="311" uniqueCount="130">
  <si>
    <t>Date Crew List:</t>
  </si>
  <si>
    <t>Renewal / Echéance</t>
  </si>
  <si>
    <t xml:space="preserve">Effective </t>
  </si>
  <si>
    <t>FR</t>
  </si>
  <si>
    <t>Shipowner / Armateur:</t>
  </si>
  <si>
    <t>Insurance Broker / Courtier:</t>
  </si>
  <si>
    <t>Renewal / Échéance</t>
  </si>
  <si>
    <t>Address/Adresse</t>
  </si>
  <si>
    <t xml:space="preserve">Certificate N°: </t>
  </si>
  <si>
    <t>Formule</t>
  </si>
  <si>
    <t>Periode</t>
  </si>
  <si>
    <t>Officers/Ratings</t>
  </si>
  <si>
    <t>AIG N°:</t>
  </si>
  <si>
    <t>Flexible</t>
  </si>
  <si>
    <t>2016-2017</t>
  </si>
  <si>
    <t>Annu</t>
  </si>
  <si>
    <t>Seas</t>
  </si>
  <si>
    <t>Anker N°</t>
  </si>
  <si>
    <t>Vessel / Navire:</t>
  </si>
  <si>
    <t>DW</t>
  </si>
  <si>
    <t>Please fill in the Crew list hereafter for all subscriptions or turn over</t>
  </si>
  <si>
    <t>annual</t>
  </si>
  <si>
    <t>Perfect</t>
  </si>
  <si>
    <t>Merci de compléter la liste de l'équipage pour toute souscription ou modification d'effectifs</t>
  </si>
  <si>
    <t>seasonal</t>
  </si>
  <si>
    <t>StandardMLC</t>
  </si>
  <si>
    <r>
      <t xml:space="preserve">Boat                              </t>
    </r>
    <r>
      <rPr>
        <i/>
        <sz val="10"/>
        <color indexed="63"/>
        <rFont val="Arial Narrow"/>
        <family val="2"/>
      </rPr>
      <t>bateau</t>
    </r>
  </si>
  <si>
    <t>ID Henner</t>
  </si>
  <si>
    <t>ID WYCC</t>
  </si>
  <si>
    <r>
      <t xml:space="preserve">Rank                               </t>
    </r>
    <r>
      <rPr>
        <b/>
        <sz val="8"/>
        <color indexed="63"/>
        <rFont val="Arial Narrow"/>
        <family val="2"/>
      </rPr>
      <t>Position</t>
    </r>
  </si>
  <si>
    <r>
      <t xml:space="preserve">Name                                           </t>
    </r>
    <r>
      <rPr>
        <b/>
        <sz val="8"/>
        <color indexed="63"/>
        <rFont val="Arial Narrow"/>
        <family val="2"/>
      </rPr>
      <t>Nom</t>
    </r>
  </si>
  <si>
    <r>
      <t xml:space="preserve">First Name                              </t>
    </r>
    <r>
      <rPr>
        <b/>
        <sz val="8"/>
        <color indexed="63"/>
        <rFont val="Arial Narrow"/>
        <family val="2"/>
      </rPr>
      <t>Prénom</t>
    </r>
  </si>
  <si>
    <r>
      <t>Nationality</t>
    </r>
    <r>
      <rPr>
        <b/>
        <sz val="9"/>
        <color indexed="63"/>
        <rFont val="Arial Narrow"/>
        <family val="2"/>
      </rPr>
      <t xml:space="preserve">   </t>
    </r>
    <r>
      <rPr>
        <sz val="8"/>
        <color indexed="63"/>
        <rFont val="Arial Narrow"/>
        <family val="2"/>
      </rPr>
      <t>nationalité</t>
    </r>
  </si>
  <si>
    <r>
      <t xml:space="preserve">Country </t>
    </r>
    <r>
      <rPr>
        <sz val="8"/>
        <color indexed="63"/>
        <rFont val="Arial Narrow"/>
        <family val="2"/>
      </rPr>
      <t>Pays</t>
    </r>
  </si>
  <si>
    <r>
      <t xml:space="preserve">Gender (M/F) </t>
    </r>
    <r>
      <rPr>
        <sz val="8"/>
        <color indexed="63"/>
        <rFont val="Arial Narrow"/>
        <family val="2"/>
      </rPr>
      <t>Sex</t>
    </r>
  </si>
  <si>
    <r>
      <t xml:space="preserve">D.O.B    </t>
    </r>
    <r>
      <rPr>
        <b/>
        <sz val="8"/>
        <color indexed="63"/>
        <rFont val="Arial Narrow"/>
        <family val="2"/>
      </rPr>
      <t>date de naissance</t>
    </r>
  </si>
  <si>
    <t>Email</t>
  </si>
  <si>
    <r>
      <t xml:space="preserve">Currency </t>
    </r>
    <r>
      <rPr>
        <b/>
        <sz val="8"/>
        <color indexed="63"/>
        <rFont val="Arial Narrow"/>
        <family val="2"/>
      </rPr>
      <t>Monnaie</t>
    </r>
    <r>
      <rPr>
        <sz val="8"/>
        <color indexed="63"/>
        <rFont val="Arial Narrow"/>
        <family val="2"/>
      </rPr>
      <t xml:space="preserve"> (EUR/USD)</t>
    </r>
  </si>
  <si>
    <r>
      <t xml:space="preserve">Monthly Salary        </t>
    </r>
    <r>
      <rPr>
        <i/>
        <sz val="8"/>
        <color indexed="63"/>
        <rFont val="Arial Narrow"/>
        <family val="2"/>
      </rPr>
      <t>Salaire mensuel</t>
    </r>
  </si>
  <si>
    <t>ENIM Category</t>
  </si>
  <si>
    <t>Insured monthly salary</t>
  </si>
  <si>
    <r>
      <t xml:space="preserve">Children </t>
    </r>
    <r>
      <rPr>
        <i/>
        <sz val="10"/>
        <color indexed="63"/>
        <rFont val="Arial Narrow"/>
        <family val="2"/>
      </rPr>
      <t>enfants</t>
    </r>
  </si>
  <si>
    <r>
      <t xml:space="preserve">Working Period              </t>
    </r>
    <r>
      <rPr>
        <sz val="8"/>
        <color indexed="63"/>
        <rFont val="Arial Narrow"/>
        <family val="2"/>
      </rPr>
      <t>Nb months &amp; days</t>
    </r>
  </si>
  <si>
    <t>in</t>
  </si>
  <si>
    <t>out</t>
  </si>
  <si>
    <t>Time period</t>
  </si>
  <si>
    <r>
      <t xml:space="preserve">WYCC  Invoices                                       </t>
    </r>
    <r>
      <rPr>
        <i/>
        <sz val="9"/>
        <color indexed="63"/>
        <rFont val="Arial Narrow"/>
        <family val="2"/>
      </rPr>
      <t xml:space="preserve">                                                                          factures WYCC</t>
    </r>
  </si>
  <si>
    <r>
      <t xml:space="preserve">Comments                                        </t>
    </r>
    <r>
      <rPr>
        <i/>
        <sz val="9"/>
        <color indexed="63"/>
        <rFont val="Arial Narrow"/>
        <family val="2"/>
      </rPr>
      <t>Commentaires</t>
    </r>
  </si>
  <si>
    <r>
      <t xml:space="preserve">Renewal </t>
    </r>
    <r>
      <rPr>
        <i/>
        <sz val="9"/>
        <color indexed="63"/>
        <rFont val="Arial Narrow"/>
        <family val="2"/>
      </rPr>
      <t>Renouvell</t>
    </r>
  </si>
  <si>
    <t>dependant</t>
  </si>
  <si>
    <t>KUSMIEREK</t>
  </si>
  <si>
    <t>Leo</t>
  </si>
  <si>
    <t>Polish</t>
  </si>
  <si>
    <t>France</t>
  </si>
  <si>
    <t>male</t>
  </si>
  <si>
    <t>EUR</t>
  </si>
  <si>
    <t>depandants</t>
  </si>
  <si>
    <t>invoiced on renewal 2017 for 1 year</t>
  </si>
  <si>
    <t>Deckhand</t>
  </si>
  <si>
    <t>BITON</t>
  </si>
  <si>
    <t>Thomas</t>
  </si>
  <si>
    <t>thomas.biton.rochedreux@gmail.com</t>
  </si>
  <si>
    <t>invoiced on renewal 2017 for 5 months</t>
  </si>
  <si>
    <t>Cook</t>
  </si>
  <si>
    <t>BONJEAN</t>
  </si>
  <si>
    <t>Sylvain</t>
  </si>
  <si>
    <t>fernandbon@hotmail.fr</t>
  </si>
  <si>
    <t>BONTEMPS</t>
  </si>
  <si>
    <t>Romain</t>
  </si>
  <si>
    <t>romain.bontemps@outlook.com</t>
  </si>
  <si>
    <t>invoiced on renewal 2017 for 9 months</t>
  </si>
  <si>
    <t>2nd Mate</t>
  </si>
  <si>
    <t>CACI</t>
  </si>
  <si>
    <t>Nicolas</t>
  </si>
  <si>
    <t>n.caci@hotmail.fr</t>
  </si>
  <si>
    <t>invoiced on renewal 2017 for 10 months</t>
  </si>
  <si>
    <t>Stewardess</t>
  </si>
  <si>
    <t>CERULLI</t>
  </si>
  <si>
    <t>Laurence</t>
  </si>
  <si>
    <t>female</t>
  </si>
  <si>
    <t>laurence.cerulli@gmail.com</t>
  </si>
  <si>
    <t>invoiced on renewal 2017 for 4 months</t>
  </si>
  <si>
    <t>CHAUSSON</t>
  </si>
  <si>
    <t>Adrien</t>
  </si>
  <si>
    <t>adrienchausson@gmail.com</t>
  </si>
  <si>
    <t>First Officer / Chief Mate</t>
  </si>
  <si>
    <t>DE POORTER</t>
  </si>
  <si>
    <t>Christophe</t>
  </si>
  <si>
    <t>chrisdepoorter@hotmail.com</t>
  </si>
  <si>
    <t>ESTA</t>
  </si>
  <si>
    <t>Melecint</t>
  </si>
  <si>
    <t>Philippines</t>
  </si>
  <si>
    <t xml:space="preserve">melecint@yahoo.com </t>
  </si>
  <si>
    <t>Chief Engineer</t>
  </si>
  <si>
    <t>FRONTEDDU</t>
  </si>
  <si>
    <t>Salvatore</t>
  </si>
  <si>
    <t>Italie</t>
  </si>
  <si>
    <t>s.fronteddu@yahoo.com</t>
  </si>
  <si>
    <t>Chief Steward/ess</t>
  </si>
  <si>
    <t>Karina</t>
  </si>
  <si>
    <t>Pologne</t>
  </si>
  <si>
    <t>carinepl@yahoo.com</t>
  </si>
  <si>
    <t>LEBELTEL</t>
  </si>
  <si>
    <t>Hugo</t>
  </si>
  <si>
    <t>hugoleb35@outlook.com</t>
  </si>
  <si>
    <t>Engineer</t>
  </si>
  <si>
    <t>PINNA</t>
  </si>
  <si>
    <t>Gianluca</t>
  </si>
  <si>
    <t>pinnagianluca@libero.it</t>
  </si>
  <si>
    <t>2nd stewardess</t>
  </si>
  <si>
    <t>RINGUET</t>
  </si>
  <si>
    <t>Sabrina</t>
  </si>
  <si>
    <t>sabrina.ringuet@hotmail.fr</t>
  </si>
  <si>
    <t>SEDDA</t>
  </si>
  <si>
    <t>sedda.salvatore@yahoo.it</t>
  </si>
  <si>
    <t>TODD</t>
  </si>
  <si>
    <t>Megan</t>
  </si>
  <si>
    <t>Royaume-Uni</t>
  </si>
  <si>
    <t>todd.megan@hotmail.fr</t>
  </si>
  <si>
    <t>WILSON</t>
  </si>
  <si>
    <t>Jodie Ann</t>
  </si>
  <si>
    <t>jodiewilson@hotmail.fr</t>
  </si>
  <si>
    <t>X-1</t>
  </si>
  <si>
    <t>X-2</t>
  </si>
  <si>
    <t>X-3</t>
  </si>
  <si>
    <t>X-4</t>
  </si>
  <si>
    <t>X-5</t>
  </si>
  <si>
    <t>X-6</t>
  </si>
  <si>
    <t>2012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</si>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</sst>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C]d\-mmm\-yy;@"/>
  </numFmts>
  <fonts count="24" x14ac:knownFonts="1">
    <font>
      <sz val="11"/>
      <color theme="1"/>
      <name val="Calibri"/>
      <family val="2"/>
      <scheme val="minor"/>
    </font>
    <font>
      <i/>
      <sz val="10"/>
      <name val="Arial Narrow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name val="Arial Narrow"/>
      <family val="2"/>
    </font>
    <font>
      <i/>
      <sz val="10"/>
      <color theme="1"/>
      <name val="Arial Narrow"/>
      <family val="2"/>
    </font>
    <font>
      <b/>
      <sz val="11"/>
      <name val="Calibri"/>
      <family val="2"/>
      <scheme val="minor"/>
    </font>
    <font>
      <b/>
      <sz val="9"/>
      <name val="Arial Narrow"/>
      <family val="2"/>
    </font>
    <font>
      <i/>
      <sz val="10"/>
      <color indexed="63"/>
      <name val="Arial Narrow"/>
      <family val="2"/>
    </font>
    <font>
      <sz val="10"/>
      <color theme="1"/>
      <name val="Arial Narrow"/>
      <family val="2"/>
    </font>
    <font>
      <b/>
      <sz val="7"/>
      <name val="Arial"/>
      <family val="2"/>
    </font>
    <font>
      <sz val="10"/>
      <name val="Arial Narrow"/>
      <family val="2"/>
    </font>
    <font>
      <b/>
      <sz val="10"/>
      <color indexed="63"/>
      <name val="Arial Narrow"/>
      <family val="2"/>
    </font>
    <font>
      <b/>
      <sz val="12"/>
      <name val="Arial Narrow"/>
      <family val="2"/>
    </font>
    <font>
      <sz val="8"/>
      <name val="Arial Narrow"/>
      <family val="2"/>
    </font>
    <font>
      <sz val="10"/>
      <color indexed="63"/>
      <name val="Arial Narrow"/>
      <family val="2"/>
    </font>
    <font>
      <sz val="8"/>
      <color indexed="63"/>
      <name val="Arial Narrow"/>
      <family val="2"/>
    </font>
    <font>
      <b/>
      <sz val="18"/>
      <color theme="1"/>
      <name val="Arial Narrow"/>
      <family val="2"/>
    </font>
    <font>
      <b/>
      <sz val="8"/>
      <color indexed="63"/>
      <name val="Arial Narrow"/>
      <family val="2"/>
    </font>
    <font>
      <b/>
      <sz val="9"/>
      <color indexed="63"/>
      <name val="Arial Narrow"/>
      <family val="2"/>
    </font>
    <font>
      <i/>
      <sz val="8"/>
      <color indexed="63"/>
      <name val="Arial Narrow"/>
      <family val="2"/>
    </font>
    <font>
      <i/>
      <sz val="9"/>
      <color indexed="63"/>
      <name val="Arial Narrow"/>
      <family val="2"/>
    </font>
    <font>
      <b/>
      <sz val="10"/>
      <color rgb="FFFF0000"/>
      <name val="Arial Narrow"/>
      <family val="2"/>
    </font>
    <font>
      <sz val="10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09">
    <xf numFmtId="0" fontId="0" fillId="0" borderId="0" xfId="0"/>
    <xf numFmtId="0" fontId="0" fillId="2" borderId="0" xfId="0" applyFill="1" applyBorder="1"/>
    <xf numFmtId="0" fontId="0" fillId="0" borderId="0" xfId="0" applyBorder="1"/>
    <xf numFmtId="14" fontId="3" fillId="3" borderId="0" xfId="1" applyNumberFormat="1" applyFont="1" applyFill="1" applyBorder="1" applyAlignment="1">
      <alignment horizontal="left"/>
    </xf>
    <xf numFmtId="0" fontId="4" fillId="0" borderId="0" xfId="0" applyFont="1" applyFill="1" applyBorder="1" applyAlignment="1">
      <alignment horizontal="left" vertical="center"/>
    </xf>
    <xf numFmtId="14" fontId="4" fillId="0" borderId="0" xfId="0" applyNumberFormat="1" applyFont="1" applyFill="1" applyBorder="1" applyAlignment="1">
      <alignment horizontal="left"/>
    </xf>
    <xf numFmtId="0" fontId="1" fillId="0" borderId="1" xfId="0" applyFont="1" applyFill="1" applyBorder="1" applyAlignment="1">
      <alignment horizontal="left"/>
    </xf>
    <xf numFmtId="14" fontId="4" fillId="0" borderId="1" xfId="0" applyNumberFormat="1" applyFont="1" applyFill="1" applyBorder="1" applyAlignment="1">
      <alignment horizontal="left" vertical="center"/>
    </xf>
    <xf numFmtId="3" fontId="4" fillId="0" borderId="0" xfId="0" applyNumberFormat="1" applyFont="1" applyFill="1" applyBorder="1" applyAlignment="1">
      <alignment vertical="center"/>
    </xf>
    <xf numFmtId="0" fontId="5" fillId="0" borderId="2" xfId="0" applyFont="1" applyBorder="1" applyAlignment="1"/>
    <xf numFmtId="14" fontId="6" fillId="0" borderId="0" xfId="0" applyNumberFormat="1" applyFont="1" applyBorder="1" applyAlignment="1">
      <alignment horizontal="left"/>
    </xf>
    <xf numFmtId="0" fontId="0" fillId="0" borderId="0" xfId="0" applyAlignment="1">
      <alignment horizontal="center"/>
    </xf>
    <xf numFmtId="14" fontId="6" fillId="0" borderId="0" xfId="0" applyNumberFormat="1" applyFont="1" applyBorder="1" applyAlignment="1">
      <alignment horizontal="center"/>
    </xf>
    <xf numFmtId="0" fontId="4" fillId="0" borderId="0" xfId="0" applyFont="1" applyFill="1" applyBorder="1" applyAlignment="1">
      <alignment horizontal="left" vertical="center" wrapText="1"/>
    </xf>
    <xf numFmtId="0" fontId="1" fillId="0" borderId="0" xfId="0" applyFont="1" applyFill="1" applyBorder="1" applyAlignment="1">
      <alignment horizontal="left" vertical="center" wrapText="1"/>
    </xf>
    <xf numFmtId="0" fontId="4" fillId="0" borderId="0" xfId="0" applyFont="1" applyFill="1" applyBorder="1" applyAlignment="1">
      <alignment vertical="center" wrapText="1"/>
    </xf>
    <xf numFmtId="0" fontId="6" fillId="0" borderId="0" xfId="0" applyFont="1" applyBorder="1" applyAlignment="1"/>
    <xf numFmtId="0" fontId="1" fillId="0" borderId="0" xfId="0" applyFont="1" applyFill="1" applyBorder="1" applyAlignment="1">
      <alignment vertical="center" wrapText="1"/>
    </xf>
    <xf numFmtId="0" fontId="9" fillId="0" borderId="2" xfId="0" applyFont="1" applyBorder="1" applyAlignment="1">
      <alignment horizontal="left" vertical="top" wrapText="1"/>
    </xf>
    <xf numFmtId="0" fontId="9" fillId="0" borderId="0" xfId="0" applyFont="1" applyBorder="1" applyAlignment="1">
      <alignment vertical="top" wrapText="1"/>
    </xf>
    <xf numFmtId="0" fontId="4" fillId="0" borderId="0" xfId="0" applyFont="1" applyFill="1" applyBorder="1" applyAlignment="1">
      <alignment horizontal="left"/>
    </xf>
    <xf numFmtId="0" fontId="11" fillId="0" borderId="0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1" fillId="0" borderId="0" xfId="0" applyFont="1" applyFill="1" applyBorder="1" applyAlignment="1"/>
    <xf numFmtId="0" fontId="13" fillId="0" borderId="0" xfId="0" applyFont="1" applyFill="1" applyBorder="1" applyAlignment="1">
      <alignment vertical="center" wrapText="1"/>
    </xf>
    <xf numFmtId="0" fontId="14" fillId="0" borderId="0" xfId="0" applyFont="1" applyFill="1" applyBorder="1" applyAlignment="1">
      <alignment horizontal="center" vertical="center" wrapText="1"/>
    </xf>
    <xf numFmtId="0" fontId="4" fillId="5" borderId="6" xfId="0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center" vertical="center"/>
    </xf>
    <xf numFmtId="2" fontId="4" fillId="6" borderId="8" xfId="0" applyNumberFormat="1" applyFont="1" applyFill="1" applyBorder="1" applyAlignment="1">
      <alignment horizontal="center" vertical="center" wrapText="1"/>
    </xf>
    <xf numFmtId="0" fontId="0" fillId="0" borderId="0" xfId="0" applyBorder="1" applyAlignment="1"/>
    <xf numFmtId="0" fontId="4" fillId="5" borderId="9" xfId="0" applyFont="1" applyFill="1" applyBorder="1" applyAlignment="1">
      <alignment horizontal="center" vertical="center"/>
    </xf>
    <xf numFmtId="0" fontId="4" fillId="5" borderId="10" xfId="0" applyFont="1" applyFill="1" applyBorder="1" applyAlignment="1">
      <alignment horizontal="center" vertical="center"/>
    </xf>
    <xf numFmtId="0" fontId="9" fillId="0" borderId="0" xfId="0" applyFont="1" applyBorder="1" applyAlignment="1"/>
    <xf numFmtId="0" fontId="15" fillId="0" borderId="0" xfId="0" applyFont="1" applyFill="1" applyBorder="1" applyAlignment="1"/>
    <xf numFmtId="0" fontId="16" fillId="0" borderId="0" xfId="0" applyFont="1" applyFill="1" applyBorder="1" applyAlignment="1">
      <alignment horizontal="center"/>
    </xf>
    <xf numFmtId="0" fontId="4" fillId="5" borderId="11" xfId="0" applyFont="1" applyFill="1" applyBorder="1" applyAlignment="1">
      <alignment horizontal="center" vertical="center"/>
    </xf>
    <xf numFmtId="0" fontId="4" fillId="5" borderId="12" xfId="0" applyFont="1" applyFill="1" applyBorder="1" applyAlignment="1">
      <alignment horizontal="center" vertical="center"/>
    </xf>
    <xf numFmtId="3" fontId="9" fillId="0" borderId="0" xfId="0" applyNumberFormat="1" applyFont="1" applyBorder="1" applyAlignment="1"/>
    <xf numFmtId="0" fontId="16" fillId="0" borderId="0" xfId="0" applyFont="1" applyFill="1" applyBorder="1" applyAlignment="1"/>
    <xf numFmtId="0" fontId="12" fillId="6" borderId="13" xfId="0" applyNumberFormat="1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right" vertical="center" wrapText="1"/>
    </xf>
    <xf numFmtId="0" fontId="10" fillId="0" borderId="0" xfId="1" applyFont="1" applyFill="1" applyBorder="1" applyAlignment="1">
      <alignment horizontal="left" vertical="center"/>
    </xf>
    <xf numFmtId="0" fontId="9" fillId="0" borderId="0" xfId="0" applyFont="1" applyBorder="1" applyAlignment="1">
      <alignment horizontal="center" vertical="top" wrapText="1"/>
    </xf>
    <xf numFmtId="3" fontId="1" fillId="0" borderId="14" xfId="0" applyNumberFormat="1" applyFont="1" applyFill="1" applyBorder="1" applyAlignment="1">
      <alignment horizontal="center" vertical="center" wrapText="1"/>
    </xf>
    <xf numFmtId="0" fontId="12" fillId="0" borderId="0" xfId="0" applyNumberFormat="1" applyFont="1" applyFill="1" applyBorder="1" applyAlignment="1">
      <alignment horizontal="center" vertical="center" wrapText="1"/>
    </xf>
    <xf numFmtId="0" fontId="9" fillId="0" borderId="2" xfId="0" applyFont="1" applyBorder="1" applyAlignment="1">
      <alignment vertical="top" wrapText="1"/>
    </xf>
    <xf numFmtId="0" fontId="12" fillId="2" borderId="0" xfId="0" applyFont="1" applyFill="1" applyBorder="1" applyAlignment="1"/>
    <xf numFmtId="0" fontId="12" fillId="4" borderId="16" xfId="0" applyFont="1" applyFill="1" applyBorder="1" applyAlignment="1">
      <alignment horizontal="center" vertical="center" wrapText="1"/>
    </xf>
    <xf numFmtId="0" fontId="12" fillId="4" borderId="5" xfId="0" applyFont="1" applyFill="1" applyBorder="1" applyAlignment="1">
      <alignment horizontal="center" vertical="center" wrapText="1"/>
    </xf>
    <xf numFmtId="164" fontId="12" fillId="4" borderId="16" xfId="0" applyNumberFormat="1" applyFont="1" applyFill="1" applyBorder="1" applyAlignment="1">
      <alignment horizontal="center" vertical="center" wrapText="1"/>
    </xf>
    <xf numFmtId="4" fontId="12" fillId="4" borderId="16" xfId="0" applyNumberFormat="1" applyFont="1" applyFill="1" applyBorder="1" applyAlignment="1">
      <alignment horizontal="center" vertical="center" wrapText="1"/>
    </xf>
    <xf numFmtId="164" fontId="19" fillId="4" borderId="16" xfId="0" applyNumberFormat="1" applyFont="1" applyFill="1" applyBorder="1" applyAlignment="1">
      <alignment horizontal="center" vertical="center" wrapText="1"/>
    </xf>
    <xf numFmtId="164" fontId="19" fillId="4" borderId="17" xfId="0" applyNumberFormat="1" applyFont="1" applyFill="1" applyBorder="1" applyAlignment="1">
      <alignment horizontal="center" vertical="center" wrapText="1"/>
    </xf>
    <xf numFmtId="164" fontId="19" fillId="4" borderId="18" xfId="0" applyNumberFormat="1" applyFont="1" applyFill="1" applyBorder="1" applyAlignment="1">
      <alignment horizontal="center" vertical="center" wrapText="1"/>
    </xf>
    <xf numFmtId="0" fontId="11" fillId="7" borderId="3" xfId="0" applyFont="1" applyFill="1" applyBorder="1" applyAlignment="1">
      <alignment vertical="center"/>
    </xf>
    <xf numFmtId="0" fontId="9" fillId="0" borderId="3" xfId="0" applyFont="1" applyBorder="1"/>
    <xf numFmtId="0" fontId="9" fillId="8" borderId="3" xfId="0" applyFont="1" applyFill="1" applyBorder="1"/>
    <xf numFmtId="14" fontId="9" fillId="8" borderId="3" xfId="0" applyNumberFormat="1" applyFont="1" applyFill="1" applyBorder="1"/>
    <xf numFmtId="4" fontId="9" fillId="9" borderId="3" xfId="0" applyNumberFormat="1" applyFont="1" applyFill="1" applyBorder="1"/>
    <xf numFmtId="0" fontId="9" fillId="9" borderId="3" xfId="0" applyNumberFormat="1" applyFont="1" applyFill="1" applyBorder="1" applyAlignment="1">
      <alignment horizontal="center"/>
    </xf>
    <xf numFmtId="3" fontId="11" fillId="9" borderId="3" xfId="0" applyNumberFormat="1" applyFont="1" applyFill="1" applyBorder="1" applyAlignment="1" applyProtection="1">
      <alignment horizontal="center" vertical="center" wrapText="1"/>
      <protection locked="0"/>
    </xf>
    <xf numFmtId="14" fontId="11" fillId="0" borderId="3" xfId="0" applyNumberFormat="1" applyFont="1" applyFill="1" applyBorder="1"/>
    <xf numFmtId="14" fontId="22" fillId="8" borderId="3" xfId="0" applyNumberFormat="1" applyFont="1" applyFill="1" applyBorder="1"/>
    <xf numFmtId="0" fontId="23" fillId="8" borderId="3" xfId="0" applyFont="1" applyFill="1" applyBorder="1"/>
    <xf numFmtId="14" fontId="11" fillId="9" borderId="3" xfId="0" applyNumberFormat="1" applyFont="1" applyFill="1" applyBorder="1" applyAlignment="1">
      <alignment horizontal="center"/>
    </xf>
    <xf numFmtId="0" fontId="0" fillId="0" borderId="0" xfId="0" applyFill="1" applyAlignment="1">
      <alignment vertical="center"/>
    </xf>
    <xf numFmtId="14" fontId="9" fillId="0" borderId="3" xfId="0" applyNumberFormat="1" applyFont="1" applyBorder="1"/>
    <xf numFmtId="0" fontId="11" fillId="0" borderId="3" xfId="0" applyFont="1" applyFill="1" applyBorder="1"/>
    <xf numFmtId="0" fontId="9" fillId="0" borderId="3" xfId="0" applyFont="1" applyFill="1" applyBorder="1"/>
    <xf numFmtId="0" fontId="9" fillId="0" borderId="16" xfId="0" applyFont="1" applyFill="1" applyBorder="1"/>
    <xf numFmtId="0" fontId="0" fillId="0" borderId="0" xfId="0" applyFill="1" applyBorder="1" applyAlignment="1">
      <alignment vertical="center"/>
    </xf>
    <xf numFmtId="0" fontId="0" fillId="0" borderId="0" xfId="0" applyFill="1" applyBorder="1"/>
    <xf numFmtId="0" fontId="0" fillId="7" borderId="0" xfId="0" applyFill="1" applyBorder="1"/>
    <xf numFmtId="0" fontId="11" fillId="0" borderId="3" xfId="0" applyFont="1" applyFill="1" applyBorder="1" applyAlignment="1">
      <alignment vertical="center"/>
    </xf>
    <xf numFmtId="0" fontId="0" fillId="0" borderId="0" xfId="0" applyFill="1"/>
    <xf numFmtId="14" fontId="9" fillId="0" borderId="3" xfId="0" applyNumberFormat="1" applyFont="1" applyFill="1" applyBorder="1"/>
    <xf numFmtId="14" fontId="22" fillId="0" borderId="3" xfId="0" applyNumberFormat="1" applyFont="1" applyFill="1" applyBorder="1"/>
    <xf numFmtId="0" fontId="0" fillId="7" borderId="0" xfId="0" applyFill="1"/>
    <xf numFmtId="0" fontId="23" fillId="0" borderId="3" xfId="0" applyFont="1" applyFill="1" applyBorder="1"/>
    <xf numFmtId="0" fontId="9" fillId="9" borderId="3" xfId="0" applyFont="1" applyFill="1" applyBorder="1" applyAlignment="1">
      <alignment horizontal="center"/>
    </xf>
    <xf numFmtId="0" fontId="11" fillId="9" borderId="3" xfId="0" applyNumberFormat="1" applyFont="1" applyFill="1" applyBorder="1" applyAlignment="1">
      <alignment horizontal="center"/>
    </xf>
    <xf numFmtId="14" fontId="11" fillId="0" borderId="3" xfId="0" applyNumberFormat="1" applyFont="1" applyFill="1" applyBorder="1" applyAlignment="1">
      <alignment horizontal="center"/>
    </xf>
    <xf numFmtId="14" fontId="11" fillId="0" borderId="16" xfId="0" applyNumberFormat="1" applyFont="1" applyFill="1" applyBorder="1" applyAlignment="1">
      <alignment horizontal="center"/>
    </xf>
    <xf numFmtId="0" fontId="0" fillId="0" borderId="3" xfId="0" applyBorder="1"/>
    <xf numFmtId="4" fontId="9" fillId="10" borderId="3" xfId="0" applyNumberFormat="1" applyFont="1" applyFill="1" applyBorder="1"/>
    <xf numFmtId="0" fontId="11" fillId="10" borderId="3" xfId="0" applyNumberFormat="1" applyFont="1" applyFill="1" applyBorder="1" applyAlignment="1">
      <alignment horizontal="center"/>
    </xf>
    <xf numFmtId="3" fontId="11" fillId="10" borderId="3" xfId="0" applyNumberFormat="1" applyFont="1" applyFill="1" applyBorder="1" applyAlignment="1" applyProtection="1">
      <alignment horizontal="center" vertical="center" wrapText="1"/>
      <protection locked="0"/>
    </xf>
    <xf numFmtId="0" fontId="9" fillId="10" borderId="3" xfId="0" applyFont="1" applyFill="1" applyBorder="1" applyAlignment="1">
      <alignment horizontal="center"/>
    </xf>
    <xf numFmtId="14" fontId="22" fillId="9" borderId="3" xfId="0" applyNumberFormat="1" applyFont="1" applyFill="1" applyBorder="1"/>
    <xf numFmtId="0" fontId="11" fillId="9" borderId="3" xfId="0" applyFont="1" applyFill="1" applyBorder="1"/>
    <xf numFmtId="0" fontId="1" fillId="0" borderId="0" xfId="0" applyFont="1" applyFill="1" applyBorder="1" applyAlignment="1">
      <alignment horizontal="left" wrapText="1"/>
    </xf>
    <xf numFmtId="14" fontId="4" fillId="0" borderId="1" xfId="0" applyNumberFormat="1" applyFont="1" applyFill="1" applyBorder="1" applyAlignment="1">
      <alignment horizontal="center"/>
    </xf>
    <xf numFmtId="14" fontId="4" fillId="0" borderId="1" xfId="0" applyNumberFormat="1" applyFont="1" applyFill="1" applyBorder="1" applyAlignment="1">
      <alignment horizontal="left" vertical="center"/>
    </xf>
    <xf numFmtId="14" fontId="4" fillId="0" borderId="1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center" wrapText="1"/>
    </xf>
    <xf numFmtId="0" fontId="4" fillId="0" borderId="0" xfId="0" applyFont="1" applyFill="1" applyBorder="1" applyAlignment="1">
      <alignment horizontal="left" vertical="center" wrapText="1"/>
    </xf>
    <xf numFmtId="0" fontId="4" fillId="0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right" vertical="center" wrapText="1"/>
    </xf>
    <xf numFmtId="0" fontId="10" fillId="0" borderId="0" xfId="1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left" vertical="center"/>
    </xf>
    <xf numFmtId="0" fontId="8" fillId="0" borderId="3" xfId="0" applyFont="1" applyFill="1" applyBorder="1" applyAlignment="1">
      <alignment horizontal="center"/>
    </xf>
    <xf numFmtId="0" fontId="10" fillId="0" borderId="0" xfId="1" applyFont="1" applyFill="1" applyBorder="1" applyAlignment="1">
      <alignment horizontal="left" vertical="top" wrapText="1"/>
    </xf>
    <xf numFmtId="0" fontId="17" fillId="0" borderId="3" xfId="0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1" fillId="0" borderId="15" xfId="0" applyFont="1" applyFill="1" applyBorder="1" applyAlignment="1">
      <alignment horizontal="center" vertical="center" wrapText="1"/>
    </xf>
    <xf numFmtId="4" fontId="12" fillId="4" borderId="16" xfId="0" applyNumberFormat="1" applyFont="1" applyFill="1" applyBorder="1" applyAlignment="1">
      <alignment horizontal="center" vertical="center" wrapText="1"/>
    </xf>
    <xf numFmtId="0" fontId="12" fillId="4" borderId="4" xfId="0" applyFont="1" applyFill="1" applyBorder="1" applyAlignment="1">
      <alignment horizontal="center" vertical="center" wrapText="1"/>
    </xf>
    <xf numFmtId="0" fontId="12" fillId="4" borderId="5" xfId="0" applyFont="1" applyFill="1" applyBorder="1" applyAlignment="1">
      <alignment horizontal="center" vertical="center" wrapText="1"/>
    </xf>
  </cellXfs>
  <cellStyles count="2">
    <cellStyle name="Normal" xfId="0" builtinId="0"/>
    <cellStyle name="Normal 2 2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DMINv8G-KOLAHA-2017%200601%20renewal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dmin"/>
      <sheetName val="HISTORY"/>
      <sheetName val="Cotations"/>
      <sheetName val="Calcul"/>
      <sheetName val="Rates"/>
      <sheetName val="RECAPITULATIF"/>
      <sheetName val="Source"/>
      <sheetName val="Crewlist"/>
      <sheetName val="Detail"/>
      <sheetName val="exportClient"/>
      <sheetName val="Company "/>
      <sheetName val="Manual invoice"/>
      <sheetName val="Import"/>
      <sheetName val="Certificat"/>
      <sheetName val="SIMPLIFIE"/>
      <sheetName val="Modules"/>
      <sheetName val="APPORTEURS"/>
      <sheetName val="USER"/>
      <sheetName val="Vocabulaire"/>
      <sheetName val="NAMES"/>
      <sheetName val="LISTES"/>
      <sheetName val="LIST"/>
      <sheetName val="Structure"/>
      <sheetName val="Config"/>
      <sheetName val="Currency"/>
      <sheetName val="Formules"/>
    </sheetNames>
    <sheetDataSet>
      <sheetData sheetId="0">
        <row r="2">
          <cell r="B2" t="str">
            <v>KOLAHA</v>
          </cell>
          <cell r="E2" t="str">
            <v>12311.3</v>
          </cell>
        </row>
        <row r="5">
          <cell r="E5">
            <v>43251</v>
          </cell>
        </row>
        <row r="9">
          <cell r="B9" t="str">
            <v>MOONLIGHT SHIPPING LTD</v>
          </cell>
          <cell r="C9" t="str">
            <v>Trust House-112 Bonadie Street</v>
          </cell>
          <cell r="I9" t="str">
            <v>Kingstown</v>
          </cell>
        </row>
        <row r="30">
          <cell r="G30">
            <v>3761</v>
          </cell>
        </row>
      </sheetData>
      <sheetData sheetId="1">
        <row r="6">
          <cell r="G6" t="str">
            <v>L2025258</v>
          </cell>
          <cell r="H6" t="str">
            <v>Perfect S for All Crew members, except day workers</v>
          </cell>
        </row>
        <row r="7">
          <cell r="G7" t="str">
            <v>L9400226</v>
          </cell>
          <cell r="H7" t="str">
            <v>Child AIG expat 100% excluding USA/Canada for Family members</v>
          </cell>
        </row>
        <row r="8">
          <cell r="G8">
            <v>140494</v>
          </cell>
          <cell r="H8" t="str">
            <v>Medical Excellent and Homeland for Day Workers</v>
          </cell>
        </row>
        <row r="11">
          <cell r="G11">
            <v>240068</v>
          </cell>
          <cell r="H11" t="str">
            <v>Formula 2: LOL&amp;PTD 100000 1000000 EUR limit per year, 100% annual salary  416000 EUR limit per year for All Crew members, except day workers</v>
          </cell>
        </row>
        <row r="12">
          <cell r="G12" t="str">
            <v/>
          </cell>
          <cell r="H12" t="str">
            <v/>
          </cell>
        </row>
        <row r="13">
          <cell r="G13">
            <v>140494</v>
          </cell>
          <cell r="H13" t="str">
            <v>Formula Day Worker: LOL&amp;PTD 50000 EUR ,  for Day Workers</v>
          </cell>
        </row>
      </sheetData>
      <sheetData sheetId="2">
        <row r="2">
          <cell r="AC2">
            <v>810825.2054794518</v>
          </cell>
        </row>
        <row r="15">
          <cell r="Q15">
            <v>5910</v>
          </cell>
        </row>
        <row r="16">
          <cell r="Q16">
            <v>2800</v>
          </cell>
        </row>
        <row r="17">
          <cell r="Q17">
            <v>4500</v>
          </cell>
        </row>
        <row r="18">
          <cell r="Q18">
            <v>2500</v>
          </cell>
        </row>
        <row r="19">
          <cell r="Q19">
            <v>4000</v>
          </cell>
        </row>
        <row r="20">
          <cell r="Q20">
            <v>2500</v>
          </cell>
        </row>
        <row r="21">
          <cell r="Q21">
            <v>2800</v>
          </cell>
        </row>
        <row r="22">
          <cell r="Q22">
            <v>6960</v>
          </cell>
        </row>
        <row r="23">
          <cell r="Q23">
            <v>3000</v>
          </cell>
        </row>
        <row r="24">
          <cell r="Q24">
            <v>7500</v>
          </cell>
        </row>
        <row r="25">
          <cell r="Q25">
            <v>5910</v>
          </cell>
        </row>
        <row r="26">
          <cell r="Q26">
            <v>2800</v>
          </cell>
        </row>
        <row r="27">
          <cell r="Q27">
            <v>4500</v>
          </cell>
        </row>
        <row r="28">
          <cell r="Q28">
            <v>3980</v>
          </cell>
        </row>
        <row r="29">
          <cell r="Q29">
            <v>7500</v>
          </cell>
        </row>
        <row r="30">
          <cell r="Q30">
            <v>3000</v>
          </cell>
        </row>
        <row r="31">
          <cell r="Q31">
            <v>2500</v>
          </cell>
        </row>
        <row r="32">
          <cell r="Q32">
            <v>3000</v>
          </cell>
        </row>
        <row r="33">
          <cell r="Q33">
            <v>2500</v>
          </cell>
        </row>
        <row r="34">
          <cell r="Q34">
            <v>3000</v>
          </cell>
        </row>
        <row r="35">
          <cell r="Q35">
            <v>2500</v>
          </cell>
        </row>
        <row r="36">
          <cell r="Q36">
            <v>3000</v>
          </cell>
        </row>
        <row r="37">
          <cell r="Q37">
            <v>3000</v>
          </cell>
        </row>
        <row r="38">
          <cell r="Q38" t="str">
            <v/>
          </cell>
        </row>
        <row r="39">
          <cell r="Q39" t="str">
            <v/>
          </cell>
        </row>
        <row r="40">
          <cell r="Q40" t="str">
            <v/>
          </cell>
        </row>
        <row r="41">
          <cell r="Q41" t="str">
            <v/>
          </cell>
        </row>
        <row r="42">
          <cell r="Q42" t="str">
            <v/>
          </cell>
        </row>
        <row r="43">
          <cell r="Q43" t="str">
            <v/>
          </cell>
        </row>
        <row r="44">
          <cell r="Q44" t="str">
            <v/>
          </cell>
        </row>
        <row r="45">
          <cell r="Q45" t="str">
            <v/>
          </cell>
        </row>
        <row r="46">
          <cell r="Q46" t="str">
            <v/>
          </cell>
        </row>
        <row r="47">
          <cell r="Q47" t="str">
            <v/>
          </cell>
        </row>
        <row r="48">
          <cell r="Q48" t="str">
            <v/>
          </cell>
        </row>
        <row r="49">
          <cell r="Q49" t="str">
            <v/>
          </cell>
        </row>
        <row r="50">
          <cell r="Q50" t="str">
            <v/>
          </cell>
        </row>
        <row r="51">
          <cell r="Q51" t="str">
            <v/>
          </cell>
        </row>
        <row r="52">
          <cell r="Q52" t="str">
            <v/>
          </cell>
        </row>
        <row r="53">
          <cell r="Q53" t="str">
            <v/>
          </cell>
        </row>
        <row r="54">
          <cell r="Q54" t="str">
            <v/>
          </cell>
        </row>
        <row r="55">
          <cell r="Q55" t="str">
            <v/>
          </cell>
        </row>
        <row r="56">
          <cell r="Q56" t="str">
            <v/>
          </cell>
        </row>
        <row r="57">
          <cell r="Q57" t="str">
            <v/>
          </cell>
        </row>
        <row r="58">
          <cell r="Q58" t="str">
            <v/>
          </cell>
        </row>
        <row r="59">
          <cell r="Q59" t="str">
            <v/>
          </cell>
        </row>
        <row r="60">
          <cell r="Q60" t="str">
            <v/>
          </cell>
        </row>
        <row r="61">
          <cell r="Q61" t="str">
            <v/>
          </cell>
        </row>
        <row r="62">
          <cell r="Q62" t="str">
            <v/>
          </cell>
        </row>
        <row r="63">
          <cell r="Q63" t="str">
            <v/>
          </cell>
        </row>
        <row r="64">
          <cell r="Q64" t="str">
            <v/>
          </cell>
        </row>
        <row r="65">
          <cell r="Q65" t="str">
            <v/>
          </cell>
        </row>
        <row r="66">
          <cell r="Q66" t="str">
            <v/>
          </cell>
        </row>
        <row r="67">
          <cell r="Q67" t="str">
            <v/>
          </cell>
        </row>
        <row r="68">
          <cell r="Q68" t="str">
            <v/>
          </cell>
        </row>
        <row r="69">
          <cell r="Q69" t="str">
            <v/>
          </cell>
        </row>
        <row r="70">
          <cell r="Q70" t="str">
            <v/>
          </cell>
        </row>
        <row r="71">
          <cell r="Q71" t="str">
            <v/>
          </cell>
        </row>
        <row r="72">
          <cell r="Q72" t="str">
            <v/>
          </cell>
        </row>
        <row r="73">
          <cell r="Q73" t="str">
            <v/>
          </cell>
        </row>
        <row r="74">
          <cell r="Q74" t="str">
            <v/>
          </cell>
        </row>
        <row r="75">
          <cell r="Q75" t="str">
            <v/>
          </cell>
        </row>
        <row r="76">
          <cell r="Q76" t="str">
            <v/>
          </cell>
        </row>
        <row r="77">
          <cell r="Q77" t="str">
            <v/>
          </cell>
        </row>
        <row r="78">
          <cell r="Q78" t="str">
            <v/>
          </cell>
        </row>
        <row r="79">
          <cell r="Q79" t="str">
            <v/>
          </cell>
        </row>
        <row r="80">
          <cell r="Q80" t="str">
            <v/>
          </cell>
        </row>
        <row r="81">
          <cell r="Q81" t="str">
            <v/>
          </cell>
        </row>
        <row r="82">
          <cell r="Q82" t="str">
            <v/>
          </cell>
        </row>
        <row r="83">
          <cell r="Q83" t="str">
            <v/>
          </cell>
        </row>
        <row r="84">
          <cell r="Q84" t="str">
            <v/>
          </cell>
        </row>
        <row r="85">
          <cell r="Q85" t="str">
            <v/>
          </cell>
        </row>
        <row r="86">
          <cell r="Q86" t="str">
            <v/>
          </cell>
        </row>
        <row r="87">
          <cell r="Q87" t="str">
            <v/>
          </cell>
        </row>
        <row r="88">
          <cell r="Q88" t="str">
            <v/>
          </cell>
        </row>
        <row r="89">
          <cell r="Q89" t="str">
            <v/>
          </cell>
        </row>
        <row r="90">
          <cell r="Q90" t="str">
            <v/>
          </cell>
        </row>
        <row r="91">
          <cell r="Q91" t="str">
            <v/>
          </cell>
        </row>
        <row r="92">
          <cell r="Q92" t="str">
            <v/>
          </cell>
        </row>
        <row r="93">
          <cell r="Q93" t="str">
            <v/>
          </cell>
        </row>
        <row r="94">
          <cell r="Q94" t="str">
            <v/>
          </cell>
        </row>
        <row r="95">
          <cell r="Q95" t="str">
            <v/>
          </cell>
        </row>
        <row r="96">
          <cell r="Q96" t="str">
            <v/>
          </cell>
        </row>
        <row r="97">
          <cell r="Q97" t="str">
            <v/>
          </cell>
        </row>
        <row r="98">
          <cell r="Q98" t="str">
            <v/>
          </cell>
        </row>
        <row r="99">
          <cell r="Q99" t="str">
            <v/>
          </cell>
        </row>
        <row r="100">
          <cell r="Q100" t="str">
            <v/>
          </cell>
        </row>
        <row r="101">
          <cell r="Q101" t="str">
            <v/>
          </cell>
        </row>
        <row r="102">
          <cell r="Q102" t="str">
            <v/>
          </cell>
        </row>
        <row r="103">
          <cell r="Q103" t="str">
            <v/>
          </cell>
        </row>
        <row r="104">
          <cell r="Q104" t="str">
            <v/>
          </cell>
        </row>
        <row r="105">
          <cell r="Q105" t="str">
            <v/>
          </cell>
        </row>
      </sheetData>
      <sheetData sheetId="3"/>
      <sheetData sheetId="4">
        <row r="3">
          <cell r="F3" t="str">
            <v>MODULE 1</v>
          </cell>
          <cell r="G3" t="str">
            <v>MODULE 2</v>
          </cell>
          <cell r="H3" t="str">
            <v>MODULE 3</v>
          </cell>
          <cell r="I3" t="str">
            <v>MODULE 4</v>
          </cell>
          <cell r="J3" t="str">
            <v>MODULE 5</v>
          </cell>
          <cell r="K3" t="str">
            <v>MODULE 6</v>
          </cell>
          <cell r="M3" t="str">
            <v>BASICS</v>
          </cell>
        </row>
        <row r="4">
          <cell r="E4" t="str">
            <v>All formulas</v>
          </cell>
          <cell r="F4" t="str">
            <v>Healthcare, LOL acc</v>
          </cell>
          <cell r="G4" t="str">
            <v>Assistance, LOL illness</v>
          </cell>
          <cell r="H4" t="str">
            <v>Legal assistance, PTD acc</v>
          </cell>
          <cell r="I4" t="str">
            <v>Third party, PTD illness</v>
          </cell>
          <cell r="J4" t="str">
            <v>TTD acc</v>
          </cell>
          <cell r="K4" t="str">
            <v>TTD illness</v>
          </cell>
          <cell r="M4" t="str">
            <v>Assureur</v>
          </cell>
          <cell r="N4" t="str">
            <v>Product</v>
          </cell>
          <cell r="O4" t="str">
            <v>Currencies</v>
          </cell>
          <cell r="AB4" t="str">
            <v>HT Client/ Rate</v>
          </cell>
          <cell r="AD4" t="str">
            <v>Surcom</v>
          </cell>
          <cell r="AE4" t="str">
            <v>HT Client+surcom/ Rate</v>
          </cell>
          <cell r="AL4" t="str">
            <v>HT Client/ Rate</v>
          </cell>
          <cell r="AV4" t="str">
            <v>HT Client/ Rate</v>
          </cell>
          <cell r="BF4" t="str">
            <v>HT Client/ Rate</v>
          </cell>
          <cell r="BP4" t="str">
            <v>HT Client/ Rate</v>
          </cell>
          <cell r="BZ4" t="str">
            <v>HT Client/ Rate</v>
          </cell>
        </row>
        <row r="5">
          <cell r="E5" t="str">
            <v>N/A</v>
          </cell>
          <cell r="F5" t="str">
            <v>N/A</v>
          </cell>
          <cell r="G5" t="str">
            <v>N/A</v>
          </cell>
          <cell r="H5" t="str">
            <v>N/A</v>
          </cell>
          <cell r="I5" t="str">
            <v>N/A</v>
          </cell>
          <cell r="J5" t="str">
            <v>N/A</v>
          </cell>
          <cell r="K5" t="str">
            <v>N/A</v>
          </cell>
          <cell r="M5" t="str">
            <v>N/A</v>
          </cell>
          <cell r="AB5" t="str">
            <v/>
          </cell>
          <cell r="AL5" t="str">
            <v/>
          </cell>
          <cell r="AV5">
            <v>0</v>
          </cell>
          <cell r="BF5">
            <v>0</v>
          </cell>
        </row>
        <row r="6">
          <cell r="E6" t="str">
            <v>2017EURAIG Luxembourg-Perfect</v>
          </cell>
          <cell r="F6" t="str">
            <v>2017EURAIG Luxembourg-Healthcare PlanPerfect</v>
          </cell>
          <cell r="G6" t="str">
            <v>2017EURAIG Luxembourg-Assistance and RepatriationPerfect</v>
          </cell>
          <cell r="H6" t="str">
            <v>N/A</v>
          </cell>
          <cell r="I6" t="str">
            <v>N/A</v>
          </cell>
          <cell r="J6" t="str">
            <v>N/A</v>
          </cell>
          <cell r="K6" t="str">
            <v>N/A</v>
          </cell>
          <cell r="M6" t="str">
            <v>AIG Luxembourg</v>
          </cell>
          <cell r="N6" t="str">
            <v>Perfect</v>
          </cell>
          <cell r="O6" t="str">
            <v>EUR</v>
          </cell>
          <cell r="AB6">
            <v>1165.3846153846152</v>
          </cell>
          <cell r="AD6">
            <v>0</v>
          </cell>
          <cell r="AE6">
            <v>1165.3846153846152</v>
          </cell>
          <cell r="AL6">
            <v>190.38461538461539</v>
          </cell>
          <cell r="AV6">
            <v>0</v>
          </cell>
          <cell r="BF6">
            <v>0</v>
          </cell>
        </row>
        <row r="7">
          <cell r="E7" t="str">
            <v>2017EURAIG Luxembourg-Perfect S</v>
          </cell>
          <cell r="F7" t="str">
            <v>2017EURAIG Luxembourg-Healthcare PlanPerfect S</v>
          </cell>
          <cell r="G7" t="str">
            <v>2017EURAIG Luxembourg-Assistance and RepatriationPerfect S</v>
          </cell>
          <cell r="H7" t="str">
            <v>N/A</v>
          </cell>
          <cell r="I7" t="str">
            <v>N/A</v>
          </cell>
          <cell r="J7" t="str">
            <v>N/A</v>
          </cell>
          <cell r="K7" t="str">
            <v>N/A</v>
          </cell>
          <cell r="M7" t="str">
            <v>AIG Luxembourg</v>
          </cell>
          <cell r="N7" t="str">
            <v>Perfect S</v>
          </cell>
          <cell r="O7" t="str">
            <v>EUR</v>
          </cell>
          <cell r="AB7">
            <v>1165.3846153846152</v>
          </cell>
          <cell r="AD7">
            <v>0</v>
          </cell>
          <cell r="AE7">
            <v>1165.3846153846152</v>
          </cell>
          <cell r="AL7">
            <v>190.38461538461539</v>
          </cell>
          <cell r="AV7">
            <v>0</v>
          </cell>
          <cell r="BF7">
            <v>0</v>
          </cell>
        </row>
        <row r="8">
          <cell r="E8" t="str">
            <v>2017EURAIG Luxembourg-Standard</v>
          </cell>
          <cell r="F8" t="str">
            <v>2017EURAIG Luxembourg-Healthcare PlanStandard</v>
          </cell>
          <cell r="G8" t="str">
            <v>2017EURAIG Luxembourg-Assistance and RepatriationStandard</v>
          </cell>
          <cell r="H8" t="str">
            <v>N/A</v>
          </cell>
          <cell r="I8" t="str">
            <v>N/A</v>
          </cell>
          <cell r="J8" t="str">
            <v>N/A</v>
          </cell>
          <cell r="K8" t="str">
            <v>N/A</v>
          </cell>
          <cell r="M8" t="str">
            <v>AIG Luxembourg</v>
          </cell>
          <cell r="N8" t="str">
            <v>Standard</v>
          </cell>
          <cell r="O8" t="str">
            <v>EUR</v>
          </cell>
          <cell r="AB8">
            <v>569.03846153846143</v>
          </cell>
          <cell r="AD8">
            <v>0</v>
          </cell>
          <cell r="AE8">
            <v>569.03846153846143</v>
          </cell>
          <cell r="AL8">
            <v>0</v>
          </cell>
          <cell r="AV8">
            <v>0</v>
          </cell>
          <cell r="BF8">
            <v>0</v>
          </cell>
        </row>
        <row r="9">
          <cell r="E9" t="str">
            <v>2017EURAIG Luxembourg-Standard S</v>
          </cell>
          <cell r="F9" t="str">
            <v>2017EURAIG Luxembourg-Healthcare PlanStandard S</v>
          </cell>
          <cell r="G9" t="str">
            <v>2017EURAIG Luxembourg-Assistance and RepatriationStandard S</v>
          </cell>
          <cell r="H9" t="str">
            <v>N/A</v>
          </cell>
          <cell r="I9" t="str">
            <v>N/A</v>
          </cell>
          <cell r="J9" t="str">
            <v>N/A</v>
          </cell>
          <cell r="K9" t="str">
            <v>N/A</v>
          </cell>
          <cell r="M9" t="str">
            <v>AIG Luxembourg</v>
          </cell>
          <cell r="N9" t="str">
            <v>Standard S</v>
          </cell>
          <cell r="O9" t="str">
            <v>EUR</v>
          </cell>
          <cell r="AB9">
            <v>569.03846153846143</v>
          </cell>
          <cell r="AD9">
            <v>0</v>
          </cell>
          <cell r="AE9">
            <v>569.03846153846143</v>
          </cell>
          <cell r="AL9">
            <v>0</v>
          </cell>
          <cell r="AV9">
            <v>0</v>
          </cell>
          <cell r="BF9">
            <v>0</v>
          </cell>
        </row>
        <row r="10">
          <cell r="E10" t="str">
            <v>2017EURAIG Luxembourg-StandardMLC</v>
          </cell>
          <cell r="F10" t="str">
            <v>2017EURAIG Luxembourg-Healthcare PlanStandardMLC</v>
          </cell>
          <cell r="G10" t="str">
            <v>2017EURAIG Luxembourg-Assistance and RepatriationStandardMLC</v>
          </cell>
          <cell r="H10" t="str">
            <v>N/A</v>
          </cell>
          <cell r="I10" t="str">
            <v>N/A</v>
          </cell>
          <cell r="J10" t="str">
            <v>N/A</v>
          </cell>
          <cell r="K10" t="str">
            <v>N/A</v>
          </cell>
          <cell r="M10" t="str">
            <v>AIG Luxembourg</v>
          </cell>
          <cell r="N10" t="str">
            <v>StandardMLC</v>
          </cell>
          <cell r="O10" t="str">
            <v>EUR</v>
          </cell>
          <cell r="AB10">
            <v>569.03846153846143</v>
          </cell>
          <cell r="AD10">
            <v>0</v>
          </cell>
          <cell r="AE10">
            <v>569.03846153846143</v>
          </cell>
          <cell r="AL10">
            <v>126.92307692307692</v>
          </cell>
          <cell r="AV10">
            <v>0</v>
          </cell>
          <cell r="BF10">
            <v>0</v>
          </cell>
        </row>
        <row r="11">
          <cell r="E11" t="str">
            <v>2017EURAIG Luxembourg-StandardMLC S</v>
          </cell>
          <cell r="F11" t="str">
            <v>2017EURAIG Luxembourg-Healthcare PlanStandardMLC S</v>
          </cell>
          <cell r="G11" t="str">
            <v>2017EURAIG Luxembourg-Assistance and RepatriationStandardMLC S</v>
          </cell>
          <cell r="H11" t="str">
            <v>N/A</v>
          </cell>
          <cell r="I11" t="str">
            <v>N/A</v>
          </cell>
          <cell r="J11" t="str">
            <v>N/A</v>
          </cell>
          <cell r="K11" t="str">
            <v>N/A</v>
          </cell>
          <cell r="M11" t="str">
            <v>AIG Luxembourg</v>
          </cell>
          <cell r="N11" t="str">
            <v>StandardMLC S</v>
          </cell>
          <cell r="O11" t="str">
            <v>EUR</v>
          </cell>
          <cell r="AB11">
            <v>569.03846153846143</v>
          </cell>
          <cell r="AD11">
            <v>0</v>
          </cell>
          <cell r="AE11">
            <v>569.03846153846143</v>
          </cell>
          <cell r="AL11">
            <v>126.92307692307692</v>
          </cell>
          <cell r="AV11">
            <v>0</v>
          </cell>
          <cell r="BF11">
            <v>0</v>
          </cell>
        </row>
        <row r="12">
          <cell r="E12" t="str">
            <v>2017EURAIG Luxembourg-Perfect with options</v>
          </cell>
          <cell r="F12" t="str">
            <v>2017EURAIG Luxembourg-Healthcare PlanPerfect with options</v>
          </cell>
          <cell r="G12" t="str">
            <v>2017EURAIG Luxembourg-Assistance and RepatriationPerfect with options</v>
          </cell>
          <cell r="H12" t="str">
            <v>2017EURAIG Luxembourg-Legal AssistancePerfect with options</v>
          </cell>
          <cell r="I12" t="str">
            <v>2017EURAIG Luxembourg-Third party liabilityPerfect with options</v>
          </cell>
          <cell r="J12" t="str">
            <v>N/A</v>
          </cell>
          <cell r="K12" t="str">
            <v>N/A</v>
          </cell>
          <cell r="M12" t="str">
            <v>AIG Luxembourg</v>
          </cell>
          <cell r="N12" t="str">
            <v>Perfect with options</v>
          </cell>
          <cell r="O12" t="str">
            <v>EUR</v>
          </cell>
          <cell r="AB12">
            <v>1165.3846153846152</v>
          </cell>
          <cell r="AD12">
            <v>0</v>
          </cell>
          <cell r="AE12">
            <v>1165.3846153846152</v>
          </cell>
          <cell r="AL12">
            <v>190.38461538461539</v>
          </cell>
          <cell r="AV12">
            <v>13.461538461538462</v>
          </cell>
          <cell r="BF12">
            <v>50</v>
          </cell>
        </row>
        <row r="13">
          <cell r="E13" t="str">
            <v>2017EURAIG Luxembourg-Perfect S with options</v>
          </cell>
          <cell r="F13" t="str">
            <v>2017EURAIG Luxembourg-Healthcare PlanPerfect S with options</v>
          </cell>
          <cell r="G13" t="str">
            <v>2017EURAIG Luxembourg-Assistance and RepatriationPerfect S with options</v>
          </cell>
          <cell r="H13" t="str">
            <v>2017EURAIG Luxembourg-Legal AssistancePerfect S with options</v>
          </cell>
          <cell r="I13" t="str">
            <v>2017EURAIG Luxembourg-Third party liabilityPerfect S with options</v>
          </cell>
          <cell r="J13" t="str">
            <v>N/A</v>
          </cell>
          <cell r="K13" t="str">
            <v>N/A</v>
          </cell>
          <cell r="M13" t="str">
            <v>AIG Luxembourg</v>
          </cell>
          <cell r="N13" t="str">
            <v>Perfect S with options</v>
          </cell>
          <cell r="O13" t="str">
            <v>EUR</v>
          </cell>
          <cell r="AB13">
            <v>1165.3846153846152</v>
          </cell>
          <cell r="AD13">
            <v>0</v>
          </cell>
          <cell r="AE13">
            <v>1165.3846153846152</v>
          </cell>
          <cell r="AL13">
            <v>190.38461538461539</v>
          </cell>
          <cell r="AV13">
            <v>13.461538461538462</v>
          </cell>
          <cell r="BF13">
            <v>50</v>
          </cell>
        </row>
        <row r="14">
          <cell r="E14" t="str">
            <v>2017EURAIG Luxembourg-Standard with options</v>
          </cell>
          <cell r="F14" t="str">
            <v>2017EURAIG Luxembourg-Healthcare PlanStandard with options</v>
          </cell>
          <cell r="G14" t="str">
            <v>2017EURAIG Luxembourg-Assistance and RepatriationStandard with options</v>
          </cell>
          <cell r="H14" t="str">
            <v>2017EURAIG Luxembourg-Legal AssistanceStandard with options</v>
          </cell>
          <cell r="I14" t="str">
            <v>2017EURAIG Luxembourg-Third party liabilityStandard with options</v>
          </cell>
          <cell r="J14" t="str">
            <v>N/A</v>
          </cell>
          <cell r="K14" t="str">
            <v>N/A</v>
          </cell>
          <cell r="M14" t="str">
            <v>AIG Luxembourg</v>
          </cell>
          <cell r="N14" t="str">
            <v>Standard with options</v>
          </cell>
          <cell r="O14" t="str">
            <v>EUR</v>
          </cell>
          <cell r="AB14">
            <v>569.03846153846143</v>
          </cell>
          <cell r="AD14">
            <v>0</v>
          </cell>
          <cell r="AE14">
            <v>569.03846153846143</v>
          </cell>
          <cell r="AL14">
            <v>0</v>
          </cell>
          <cell r="AV14">
            <v>13.461538461538462</v>
          </cell>
          <cell r="BF14">
            <v>50</v>
          </cell>
        </row>
        <row r="15">
          <cell r="E15" t="str">
            <v>2017EURAIG Luxembourg-Standard S with options</v>
          </cell>
          <cell r="F15" t="str">
            <v>2017EURAIG Luxembourg-Healthcare PlanStandard S with options</v>
          </cell>
          <cell r="G15" t="str">
            <v>2017EURAIG Luxembourg-Assistance and RepatriationStandard S with options</v>
          </cell>
          <cell r="H15" t="str">
            <v>2017EURAIG Luxembourg-Legal AssistanceStandard S with options</v>
          </cell>
          <cell r="I15" t="str">
            <v>2017EURAIG Luxembourg-Third party liabilityStandard S with options</v>
          </cell>
          <cell r="J15" t="str">
            <v>N/A</v>
          </cell>
          <cell r="K15" t="str">
            <v>N/A</v>
          </cell>
          <cell r="M15" t="str">
            <v>AIG Luxembourg</v>
          </cell>
          <cell r="N15" t="str">
            <v>Standard S with options</v>
          </cell>
          <cell r="O15" t="str">
            <v>EUR</v>
          </cell>
          <cell r="AB15">
            <v>569.03846153846143</v>
          </cell>
          <cell r="AD15">
            <v>0</v>
          </cell>
          <cell r="AE15">
            <v>569.03846153846143</v>
          </cell>
          <cell r="AL15">
            <v>0</v>
          </cell>
          <cell r="AV15">
            <v>13.461538461538462</v>
          </cell>
          <cell r="BF15">
            <v>50</v>
          </cell>
        </row>
        <row r="16">
          <cell r="E16" t="str">
            <v>2017EURAIG Luxembourg-StandardMLC with options</v>
          </cell>
          <cell r="F16" t="str">
            <v>2017EURAIG Luxembourg-Healthcare PlanStandardMLC with options</v>
          </cell>
          <cell r="G16" t="str">
            <v>2017EURAIG Luxembourg-Assistance and RepatriationStandardMLC with options</v>
          </cell>
          <cell r="H16" t="str">
            <v>2017EURAIG Luxembourg-Legal AssistanceStandardMLC with options</v>
          </cell>
          <cell r="I16" t="str">
            <v>2017EURAIG Luxembourg-Third party liabilityStandardMLC with options</v>
          </cell>
          <cell r="J16" t="str">
            <v>N/A</v>
          </cell>
          <cell r="K16" t="str">
            <v>N/A</v>
          </cell>
          <cell r="M16" t="str">
            <v>AIG Luxembourg</v>
          </cell>
          <cell r="N16" t="str">
            <v>StandardMLC with options</v>
          </cell>
          <cell r="O16" t="str">
            <v>EUR</v>
          </cell>
          <cell r="AB16">
            <v>569.03846153846143</v>
          </cell>
          <cell r="AD16">
            <v>0</v>
          </cell>
          <cell r="AE16">
            <v>569.03846153846143</v>
          </cell>
          <cell r="AL16">
            <v>126.92307692307692</v>
          </cell>
          <cell r="AV16">
            <v>13.461538461538462</v>
          </cell>
          <cell r="BF16">
            <v>50</v>
          </cell>
        </row>
        <row r="17">
          <cell r="E17" t="str">
            <v>2017EURAIG Luxembourg-StandardMLC S with options</v>
          </cell>
          <cell r="F17" t="str">
            <v>2017EURAIG Luxembourg-Healthcare PlanStandardMLC S with options</v>
          </cell>
          <cell r="G17" t="str">
            <v>2017EURAIG Luxembourg-Assistance and RepatriationStandardMLC S with options</v>
          </cell>
          <cell r="H17" t="str">
            <v>2017EURAIG Luxembourg-Legal AssistanceStandardMLC S with options</v>
          </cell>
          <cell r="I17" t="str">
            <v>2017EURAIG Luxembourg-Third party liabilityStandardMLC S with options</v>
          </cell>
          <cell r="J17" t="str">
            <v>N/A</v>
          </cell>
          <cell r="K17" t="str">
            <v>N/A</v>
          </cell>
          <cell r="M17" t="str">
            <v>AIG Luxembourg</v>
          </cell>
          <cell r="N17" t="str">
            <v>StandardMLC S with options</v>
          </cell>
          <cell r="O17" t="str">
            <v>EUR</v>
          </cell>
          <cell r="AB17">
            <v>569.03846153846143</v>
          </cell>
          <cell r="AD17">
            <v>0</v>
          </cell>
          <cell r="AE17">
            <v>569.03846153846143</v>
          </cell>
          <cell r="AL17">
            <v>126.92307692307692</v>
          </cell>
          <cell r="AV17">
            <v>13.461538461538462</v>
          </cell>
          <cell r="BF17">
            <v>50</v>
          </cell>
        </row>
        <row r="18">
          <cell r="E18" t="str">
            <v>2017EURAnker Verzekeringen n.v.-Medical Excellent and Homeland</v>
          </cell>
          <cell r="F18" t="str">
            <v>2017EURAnker Verzekeringen n.v.-Healthcare PlanMedical Excellent and Homeland</v>
          </cell>
          <cell r="G18" t="str">
            <v>2017EURAnker Verzekeringen n.v.-Assistance and RepatriationMedical Excellent and Homeland</v>
          </cell>
          <cell r="H18" t="str">
            <v>2017EURAnker Verzekeringen n.v.-Legal AssistanceMedical Excellent and Homeland</v>
          </cell>
          <cell r="I18" t="str">
            <v>2017EURAnker Verzekeringen n.v.-Third party liabilityMedical Excellent and Homeland</v>
          </cell>
          <cell r="J18" t="str">
            <v>N/A</v>
          </cell>
          <cell r="K18" t="str">
            <v>N/A</v>
          </cell>
          <cell r="M18" t="str">
            <v>Anker Verzekeringen n.v.</v>
          </cell>
          <cell r="N18" t="str">
            <v>Medical Excellent and Homeland</v>
          </cell>
          <cell r="O18" t="str">
            <v>EUR</v>
          </cell>
          <cell r="AB18">
            <v>892.64423076923072</v>
          </cell>
          <cell r="AD18">
            <v>0</v>
          </cell>
          <cell r="AE18">
            <v>892.64423076923072</v>
          </cell>
          <cell r="AL18">
            <v>115.38461538461539</v>
          </cell>
          <cell r="AV18">
            <v>0</v>
          </cell>
          <cell r="BF18">
            <v>0</v>
          </cell>
        </row>
        <row r="19">
          <cell r="E19" t="str">
            <v>2017EURAIG Luxembourg-PRESTIGE</v>
          </cell>
          <cell r="F19" t="str">
            <v>2017EURAIG Luxembourg-Healthcare PlanPRESTIGE</v>
          </cell>
          <cell r="G19" t="str">
            <v>2017EURAIG Luxembourg-Assistance and RepatriationPRESTIGE</v>
          </cell>
          <cell r="H19" t="str">
            <v>2017EURAIG Luxembourg-Legal AssistancePRESTIGE</v>
          </cell>
          <cell r="I19" t="str">
            <v>2017EURAIG Luxembourg-Third party liabilityPRESTIGE</v>
          </cell>
          <cell r="J19" t="str">
            <v>N/A</v>
          </cell>
          <cell r="K19" t="str">
            <v>N/A</v>
          </cell>
          <cell r="M19" t="str">
            <v>AIG Luxembourg</v>
          </cell>
          <cell r="N19" t="str">
            <v>PRESTIGE</v>
          </cell>
          <cell r="O19" t="str">
            <v>EUR</v>
          </cell>
          <cell r="AB19">
            <v>1161.3461538461538</v>
          </cell>
          <cell r="AD19">
            <v>0</v>
          </cell>
          <cell r="AE19">
            <v>1161.3461538461538</v>
          </cell>
          <cell r="AL19">
            <v>190.38461538461539</v>
          </cell>
          <cell r="AV19">
            <v>0</v>
          </cell>
          <cell r="BF19">
            <v>0</v>
          </cell>
        </row>
        <row r="20">
          <cell r="E20" t="str">
            <v>2017EURAIG Luxembourg-PRESTIGE-Family</v>
          </cell>
          <cell r="F20" t="str">
            <v>2017EURAIG Luxembourg-Healthcare PlanPRESTIGE-Family</v>
          </cell>
          <cell r="G20" t="str">
            <v>2017EURAIG Luxembourg-Assistance and RepatriationPRESTIGE-Family</v>
          </cell>
          <cell r="H20" t="str">
            <v>2017EURAIG Luxembourg-Legal AssistancePRESTIGE-Family</v>
          </cell>
          <cell r="I20" t="str">
            <v>2017EURAIG Luxembourg-Third party liabilityPRESTIGE-Family</v>
          </cell>
          <cell r="J20" t="str">
            <v>N/A</v>
          </cell>
          <cell r="K20" t="str">
            <v>N/A</v>
          </cell>
          <cell r="M20" t="str">
            <v>AIG Luxembourg</v>
          </cell>
          <cell r="N20" t="str">
            <v>PRESTIGE-Family</v>
          </cell>
          <cell r="O20" t="str">
            <v>EUR</v>
          </cell>
          <cell r="AB20">
            <v>1444.278846153846</v>
          </cell>
          <cell r="AD20">
            <v>0</v>
          </cell>
          <cell r="AE20">
            <v>1444.278846153846</v>
          </cell>
          <cell r="AL20">
            <v>0</v>
          </cell>
          <cell r="AV20">
            <v>0</v>
          </cell>
          <cell r="BF20">
            <v>0</v>
          </cell>
        </row>
        <row r="21">
          <cell r="E21" t="str">
            <v>2017EURAIG Luxembourg-Prestige Plus</v>
          </cell>
          <cell r="F21" t="str">
            <v>2017EURAIG Luxembourg-Healthcare PlanPrestige Plus</v>
          </cell>
          <cell r="G21" t="str">
            <v>2017EURAIG Luxembourg-Assistance and RepatriationPrestige Plus</v>
          </cell>
          <cell r="H21" t="str">
            <v>2017EURAIG Luxembourg-Legal AssistancePrestige Plus</v>
          </cell>
          <cell r="I21" t="str">
            <v>2017EURAIG Luxembourg-Third party liabilityPrestige Plus</v>
          </cell>
          <cell r="J21" t="str">
            <v>N/A</v>
          </cell>
          <cell r="K21" t="str">
            <v>N/A</v>
          </cell>
          <cell r="M21" t="str">
            <v>AIG Luxembourg</v>
          </cell>
          <cell r="N21" t="str">
            <v>Prestige Plus</v>
          </cell>
          <cell r="O21" t="str">
            <v>EUR</v>
          </cell>
          <cell r="AB21">
            <v>1161.3461538461538</v>
          </cell>
          <cell r="AD21">
            <v>0</v>
          </cell>
          <cell r="AE21">
            <v>1161.3461538461538</v>
          </cell>
          <cell r="AL21">
            <v>327.88461538461536</v>
          </cell>
          <cell r="AV21">
            <v>0</v>
          </cell>
          <cell r="BF21">
            <v>0</v>
          </cell>
        </row>
        <row r="22">
          <cell r="E22" t="str">
            <v>2017EURAIG Luxembourg-PrivilegeFamily</v>
          </cell>
          <cell r="F22" t="str">
            <v>2017EURAIG Luxembourg-Healthcare PlanPrivilegeFamily</v>
          </cell>
          <cell r="G22" t="str">
            <v>2017EURAIG Luxembourg-Assistance and RepatriationPrivilegeFamily</v>
          </cell>
          <cell r="H22" t="str">
            <v>2017EURAIG Luxembourg-Legal AssistancePrivilegeFamily</v>
          </cell>
          <cell r="I22" t="str">
            <v>2017EURAIG Luxembourg-Third party liabilityPrivilegeFamily</v>
          </cell>
          <cell r="J22" t="str">
            <v>N/A</v>
          </cell>
          <cell r="K22" t="str">
            <v>N/A</v>
          </cell>
          <cell r="M22" t="str">
            <v>AIG Luxembourg</v>
          </cell>
          <cell r="N22" t="str">
            <v>PrivilegeFamily</v>
          </cell>
          <cell r="O22" t="str">
            <v>EUR</v>
          </cell>
          <cell r="AB22">
            <v>4889.8999999999996</v>
          </cell>
          <cell r="AD22">
            <v>977.98</v>
          </cell>
          <cell r="AE22">
            <v>5867.8799999999992</v>
          </cell>
          <cell r="AL22">
            <v>0</v>
          </cell>
          <cell r="AV22">
            <v>0</v>
          </cell>
          <cell r="BF22">
            <v>0</v>
          </cell>
        </row>
        <row r="23">
          <cell r="E23" t="str">
            <v>2017EURAIG Luxembourg-PrivilegeSingle</v>
          </cell>
          <cell r="F23" t="str">
            <v>2017EURAIG Luxembourg-Healthcare PlanPrivilegeSingle</v>
          </cell>
          <cell r="G23" t="str">
            <v>2017EURAIG Luxembourg-Assistance and RepatriationPrivilegeSingle</v>
          </cell>
          <cell r="H23" t="str">
            <v>2017EURAIG Luxembourg-Legal AssistancePrivilegeSingle</v>
          </cell>
          <cell r="I23" t="str">
            <v>2017EURAIG Luxembourg-Third party liabilityPrivilegeSingle</v>
          </cell>
          <cell r="J23" t="str">
            <v>N/A</v>
          </cell>
          <cell r="K23" t="str">
            <v>N/A</v>
          </cell>
          <cell r="M23" t="str">
            <v>AIG Luxembourg</v>
          </cell>
          <cell r="N23" t="str">
            <v>PrivilegeSingle</v>
          </cell>
          <cell r="O23" t="str">
            <v>EUR</v>
          </cell>
          <cell r="AB23">
            <v>1879.81</v>
          </cell>
          <cell r="AD23">
            <v>375.96</v>
          </cell>
          <cell r="AE23">
            <v>2255.77</v>
          </cell>
          <cell r="AL23">
            <v>0</v>
          </cell>
          <cell r="AV23">
            <v>0</v>
          </cell>
          <cell r="BF23">
            <v>0</v>
          </cell>
        </row>
        <row r="24">
          <cell r="E24" t="str">
            <v>2017EURAIG Luxembourg-Vitale-12months</v>
          </cell>
          <cell r="F24" t="str">
            <v>2017EURAIG Luxembourg-Healthcare PlanVitale-12months</v>
          </cell>
          <cell r="G24" t="str">
            <v>2017EURAIG Luxembourg-Assistance and RepatriationVitale-12months</v>
          </cell>
          <cell r="H24" t="str">
            <v>2017EURAIG Luxembourg-Legal AssistanceVitale-12months</v>
          </cell>
          <cell r="I24" t="str">
            <v>2017EURAIG Luxembourg-Third party liabilityVitale-12months</v>
          </cell>
          <cell r="J24" t="str">
            <v>N/A</v>
          </cell>
          <cell r="K24" t="str">
            <v>N/A</v>
          </cell>
          <cell r="M24" t="str">
            <v>AIG Luxembourg</v>
          </cell>
          <cell r="N24" t="str">
            <v>Vitale-12months</v>
          </cell>
          <cell r="O24" t="str">
            <v>EUR</v>
          </cell>
          <cell r="AB24">
            <v>152.4</v>
          </cell>
          <cell r="AD24">
            <v>0</v>
          </cell>
          <cell r="AE24">
            <v>152.4</v>
          </cell>
          <cell r="AL24">
            <v>0</v>
          </cell>
          <cell r="AV24">
            <v>0</v>
          </cell>
          <cell r="BF24">
            <v>0</v>
          </cell>
        </row>
        <row r="25">
          <cell r="E25" t="str">
            <v>2017EURAIG Luxembourg-Vitale-6months</v>
          </cell>
          <cell r="F25" t="str">
            <v>2017EURAIG Luxembourg-Healthcare PlanVitale-6months</v>
          </cell>
          <cell r="G25" t="str">
            <v>2017EURAIG Luxembourg-Assistance and RepatriationVitale-6months</v>
          </cell>
          <cell r="H25" t="str">
            <v>2017EURAIG Luxembourg-Legal AssistanceVitale-6months</v>
          </cell>
          <cell r="I25" t="str">
            <v>2017EURAIG Luxembourg-Third party liabilityVitale-6months</v>
          </cell>
          <cell r="J25" t="str">
            <v>N/A</v>
          </cell>
          <cell r="K25" t="str">
            <v>N/A</v>
          </cell>
          <cell r="M25" t="str">
            <v>AIG Luxembourg</v>
          </cell>
          <cell r="N25" t="str">
            <v>Vitale-6months</v>
          </cell>
          <cell r="O25" t="str">
            <v>EUR</v>
          </cell>
          <cell r="AB25">
            <v>100.24</v>
          </cell>
          <cell r="AD25">
            <v>0</v>
          </cell>
          <cell r="AE25">
            <v>100.24</v>
          </cell>
          <cell r="AL25">
            <v>0</v>
          </cell>
          <cell r="AV25">
            <v>0</v>
          </cell>
          <cell r="BF25">
            <v>0</v>
          </cell>
        </row>
        <row r="26">
          <cell r="E26" t="str">
            <v>2017EURAIG Luxembourg-Perfect Plus</v>
          </cell>
          <cell r="F26" t="str">
            <v>2017EURAIG Luxembourg-Healthcare PlanPerfect Plus</v>
          </cell>
          <cell r="G26" t="str">
            <v>2017EURAIG Luxembourg-Assistance and RepatriationPerfect Plus</v>
          </cell>
          <cell r="H26" t="str">
            <v>2017EURAIG Luxembourg-Legal AssistancePerfect Plus</v>
          </cell>
          <cell r="I26" t="str">
            <v>2017EURAIG Luxembourg-Third party liabilityPerfect Plus</v>
          </cell>
          <cell r="J26" t="str">
            <v>N/A</v>
          </cell>
          <cell r="K26" t="str">
            <v>N/A</v>
          </cell>
          <cell r="M26" t="str">
            <v>AIG Luxembourg</v>
          </cell>
          <cell r="N26" t="str">
            <v>Perfect Plus</v>
          </cell>
          <cell r="O26" t="str">
            <v>EUR</v>
          </cell>
          <cell r="AB26">
            <v>1165.3846153846152</v>
          </cell>
          <cell r="AD26">
            <v>0</v>
          </cell>
          <cell r="AE26">
            <v>1165.3846153846152</v>
          </cell>
          <cell r="AL26">
            <v>327.88461538461536</v>
          </cell>
          <cell r="AV26">
            <v>0</v>
          </cell>
          <cell r="BF26">
            <v>0</v>
          </cell>
        </row>
        <row r="27">
          <cell r="E27" t="str">
            <v>2017EURAIG Luxembourg-Adulte AIG expat 100% excluding USA/Canada</v>
          </cell>
          <cell r="F27" t="str">
            <v>2017EURAIG Luxembourg-Healthcare PlanAdulte AIG expat 100% excluding USA/Canada</v>
          </cell>
          <cell r="G27" t="str">
            <v>2017EURAIG Luxembourg-Assistance and RepatriationAdulte AIG expat 100% excluding USA/Canada</v>
          </cell>
          <cell r="H27" t="str">
            <v>2017EURAIG Luxembourg-Legal AssistanceAdulte AIG expat 100% excluding USA/Canada</v>
          </cell>
          <cell r="I27" t="str">
            <v>2017EURAIG Luxembourg-Third party liabilityAdulte AIG expat 100% excluding USA/Canada</v>
          </cell>
          <cell r="J27" t="str">
            <v>N/A</v>
          </cell>
          <cell r="K27" t="str">
            <v>N/A</v>
          </cell>
          <cell r="M27" t="str">
            <v>AIG Luxembourg</v>
          </cell>
          <cell r="N27" t="str">
            <v>Adulte AIG expat 100% excluding USA/Canada</v>
          </cell>
          <cell r="O27" t="str">
            <v>EUR</v>
          </cell>
          <cell r="AB27">
            <v>2612.1799999999998</v>
          </cell>
          <cell r="AD27">
            <v>261.21800000000002</v>
          </cell>
          <cell r="AE27">
            <v>2873.3979999999997</v>
          </cell>
          <cell r="AL27">
            <v>0</v>
          </cell>
          <cell r="AV27">
            <v>0</v>
          </cell>
          <cell r="BF27">
            <v>0</v>
          </cell>
        </row>
        <row r="28">
          <cell r="E28" t="str">
            <v>2017EURAIG Luxembourg-Adulte AIG expat 100% including USA/Canada</v>
          </cell>
          <cell r="F28" t="str">
            <v>2017EURAIG Luxembourg-Healthcare PlanAdulte AIG expat 100% including USA/Canada</v>
          </cell>
          <cell r="G28" t="str">
            <v>2017EURAIG Luxembourg-Assistance and RepatriationAdulte AIG expat 100% including USA/Canada</v>
          </cell>
          <cell r="H28" t="str">
            <v>2017EURAIG Luxembourg-Legal AssistanceAdulte AIG expat 100% including USA/Canada</v>
          </cell>
          <cell r="I28" t="str">
            <v>2017EURAIG Luxembourg-Third party liabilityAdulte AIG expat 100% including USA/Canada</v>
          </cell>
          <cell r="J28" t="str">
            <v>N/A</v>
          </cell>
          <cell r="K28" t="str">
            <v>N/A</v>
          </cell>
          <cell r="M28" t="str">
            <v>AIG Luxembourg</v>
          </cell>
          <cell r="N28" t="str">
            <v>Adulte AIG expat 100% including USA/Canada</v>
          </cell>
          <cell r="O28" t="str">
            <v>EUR</v>
          </cell>
          <cell r="AB28">
            <v>6000</v>
          </cell>
          <cell r="AD28">
            <v>600</v>
          </cell>
          <cell r="AE28">
            <v>6600</v>
          </cell>
          <cell r="AL28">
            <v>0</v>
          </cell>
          <cell r="AV28">
            <v>0</v>
          </cell>
          <cell r="BF28">
            <v>0</v>
          </cell>
        </row>
        <row r="29">
          <cell r="E29" t="str">
            <v>2017EURAIG Luxembourg-Adulte AIG expat 80% excluding USA/Canada</v>
          </cell>
          <cell r="F29" t="str">
            <v>2017EURAIG Luxembourg-Healthcare PlanAdulte AIG expat 80% excluding USA/Canada</v>
          </cell>
          <cell r="G29" t="str">
            <v>2017EURAIG Luxembourg-Assistance and RepatriationAdulte AIG expat 80% excluding USA/Canada</v>
          </cell>
          <cell r="H29" t="str">
            <v>2017EURAIG Luxembourg-Legal AssistanceAdulte AIG expat 80% excluding USA/Canada</v>
          </cell>
          <cell r="I29" t="str">
            <v>2017EURAIG Luxembourg-Third party liabilityAdulte AIG expat 80% excluding USA/Canada</v>
          </cell>
          <cell r="J29" t="str">
            <v>N/A</v>
          </cell>
          <cell r="K29" t="str">
            <v>N/A</v>
          </cell>
          <cell r="M29" t="str">
            <v>AIG Luxembourg</v>
          </cell>
          <cell r="N29" t="str">
            <v>Adulte AIG expat 80% excluding USA/Canada</v>
          </cell>
          <cell r="O29" t="str">
            <v>EUR</v>
          </cell>
          <cell r="AB29">
            <v>2148.9423076923076</v>
          </cell>
          <cell r="AD29">
            <v>214.89400000000001</v>
          </cell>
          <cell r="AE29">
            <v>2363.8363076923079</v>
          </cell>
          <cell r="AL29">
            <v>0</v>
          </cell>
          <cell r="AV29">
            <v>0</v>
          </cell>
          <cell r="BF29">
            <v>0</v>
          </cell>
        </row>
        <row r="30">
          <cell r="E30" t="str">
            <v>2017EURAIG Luxembourg-Adulte AIG expat 80% including USA/Canada</v>
          </cell>
          <cell r="F30" t="str">
            <v>2017EURAIG Luxembourg-Healthcare PlanAdulte AIG expat 80% including USA/Canada</v>
          </cell>
          <cell r="G30" t="str">
            <v>2017EURAIG Luxembourg-Assistance and RepatriationAdulte AIG expat 80% including USA/Canada</v>
          </cell>
          <cell r="H30" t="str">
            <v>2017EURAIG Luxembourg-Legal AssistanceAdulte AIG expat 80% including USA/Canada</v>
          </cell>
          <cell r="I30" t="str">
            <v>2017EURAIG Luxembourg-Third party liabilityAdulte AIG expat 80% including USA/Canada</v>
          </cell>
          <cell r="J30" t="str">
            <v>N/A</v>
          </cell>
          <cell r="K30" t="str">
            <v>N/A</v>
          </cell>
          <cell r="M30" t="str">
            <v>AIG Luxembourg</v>
          </cell>
          <cell r="N30" t="str">
            <v>Adulte AIG expat 80% including USA/Canada</v>
          </cell>
          <cell r="O30" t="str">
            <v>EUR</v>
          </cell>
          <cell r="AB30">
            <v>4900</v>
          </cell>
          <cell r="AD30">
            <v>490</v>
          </cell>
          <cell r="AE30">
            <v>5390</v>
          </cell>
          <cell r="AL30">
            <v>0</v>
          </cell>
          <cell r="AV30">
            <v>0</v>
          </cell>
          <cell r="BF30">
            <v>0</v>
          </cell>
        </row>
        <row r="31">
          <cell r="E31" t="str">
            <v>2017EURAIG Luxembourg-Adulte AIG expat 90% excluding USA/Canada</v>
          </cell>
          <cell r="F31" t="str">
            <v>2017EURAIG Luxembourg-Healthcare PlanAdulte AIG expat 90% excluding USA/Canada</v>
          </cell>
          <cell r="G31" t="str">
            <v>2017EURAIG Luxembourg-Assistance and RepatriationAdulte AIG expat 90% excluding USA/Canada</v>
          </cell>
          <cell r="H31" t="str">
            <v>2017EURAIG Luxembourg-Legal AssistanceAdulte AIG expat 90% excluding USA/Canada</v>
          </cell>
          <cell r="I31" t="str">
            <v>2017EURAIG Luxembourg-Third party liabilityAdulte AIG expat 90% excluding USA/Canada</v>
          </cell>
          <cell r="J31" t="str">
            <v>N/A</v>
          </cell>
          <cell r="K31" t="str">
            <v>N/A</v>
          </cell>
          <cell r="M31" t="str">
            <v>AIG Luxembourg</v>
          </cell>
          <cell r="N31" t="str">
            <v>Adulte AIG expat 90% excluding USA/Canada</v>
          </cell>
          <cell r="O31" t="str">
            <v>EUR</v>
          </cell>
          <cell r="AB31">
            <v>2380.5576923076924</v>
          </cell>
          <cell r="AD31">
            <v>238.05600000000001</v>
          </cell>
          <cell r="AE31">
            <v>2618.6136923076924</v>
          </cell>
          <cell r="AL31">
            <v>0</v>
          </cell>
          <cell r="AV31">
            <v>0</v>
          </cell>
          <cell r="BF31">
            <v>0</v>
          </cell>
        </row>
        <row r="32">
          <cell r="E32" t="str">
            <v>2017EURAIG Luxembourg-Adulte AIG expat 90% including USA/Canada</v>
          </cell>
          <cell r="F32" t="str">
            <v>2017EURAIG Luxembourg-Healthcare PlanAdulte AIG expat 90% including USA/Canada</v>
          </cell>
          <cell r="G32" t="str">
            <v>2017EURAIG Luxembourg-Assistance and RepatriationAdulte AIG expat 90% including USA/Canada</v>
          </cell>
          <cell r="H32" t="str">
            <v>2017EURAIG Luxembourg-Legal AssistanceAdulte AIG expat 90% including USA/Canada</v>
          </cell>
          <cell r="I32" t="str">
            <v>2017EURAIG Luxembourg-Third party liabilityAdulte AIG expat 90% including USA/Canada</v>
          </cell>
          <cell r="J32" t="str">
            <v>N/A</v>
          </cell>
          <cell r="K32" t="str">
            <v>N/A</v>
          </cell>
          <cell r="M32" t="str">
            <v>AIG Luxembourg</v>
          </cell>
          <cell r="N32" t="str">
            <v>Adulte AIG expat 90% including USA/Canada</v>
          </cell>
          <cell r="O32" t="str">
            <v>EUR</v>
          </cell>
          <cell r="AB32">
            <v>5450</v>
          </cell>
          <cell r="AD32">
            <v>545</v>
          </cell>
          <cell r="AE32">
            <v>5995</v>
          </cell>
          <cell r="AL32">
            <v>0</v>
          </cell>
          <cell r="AV32">
            <v>0</v>
          </cell>
          <cell r="BF32">
            <v>0</v>
          </cell>
        </row>
        <row r="33">
          <cell r="E33" t="str">
            <v>2017EURAIG Luxembourg-Child AIG expat 100% excluding USA/Canada</v>
          </cell>
          <cell r="F33" t="str">
            <v>2017EURAIG Luxembourg-Healthcare PlanChild AIG expat 100% excluding USA/Canada</v>
          </cell>
          <cell r="G33" t="str">
            <v>2017EURAIG Luxembourg-Assistance and RepatriationChild AIG expat 100% excluding USA/Canada</v>
          </cell>
          <cell r="H33" t="str">
            <v>2017EURAIG Luxembourg-Legal AssistanceChild AIG expat 100% excluding USA/Canada</v>
          </cell>
          <cell r="I33" t="str">
            <v>2017EURAIG Luxembourg-Third party liabilityChild AIG expat 100% excluding USA/Canada</v>
          </cell>
          <cell r="J33" t="str">
            <v>N/A</v>
          </cell>
          <cell r="K33" t="str">
            <v>N/A</v>
          </cell>
          <cell r="M33" t="str">
            <v>AIG Luxembourg</v>
          </cell>
          <cell r="N33" t="str">
            <v>Child AIG expat 100% excluding USA/Canada</v>
          </cell>
          <cell r="O33" t="str">
            <v>EUR</v>
          </cell>
          <cell r="AB33">
            <v>1110</v>
          </cell>
          <cell r="AD33">
            <v>111</v>
          </cell>
          <cell r="AE33">
            <v>1221</v>
          </cell>
          <cell r="AL33">
            <v>0</v>
          </cell>
          <cell r="AV33">
            <v>0</v>
          </cell>
          <cell r="BF33">
            <v>0</v>
          </cell>
        </row>
        <row r="34">
          <cell r="E34" t="str">
            <v>2017EURAIG Luxembourg-Child AIG expat 100% including USA/Canada</v>
          </cell>
          <cell r="F34" t="str">
            <v>2017EURAIG Luxembourg-Healthcare PlanChild AIG expat 100% including USA/Canada</v>
          </cell>
          <cell r="G34" t="str">
            <v>2017EURAIG Luxembourg-Assistance and RepatriationChild AIG expat 100% including USA/Canada</v>
          </cell>
          <cell r="H34" t="str">
            <v>2017EURAIG Luxembourg-Legal AssistanceChild AIG expat 100% including USA/Canada</v>
          </cell>
          <cell r="I34" t="str">
            <v>2017EURAIG Luxembourg-Third party liabilityChild AIG expat 100% including USA/Canada</v>
          </cell>
          <cell r="J34" t="str">
            <v>N/A</v>
          </cell>
          <cell r="K34" t="str">
            <v>N/A</v>
          </cell>
          <cell r="M34" t="str">
            <v>AIG Luxembourg</v>
          </cell>
          <cell r="N34" t="str">
            <v>Child AIG expat 100% including USA/Canada</v>
          </cell>
          <cell r="O34" t="str">
            <v>EUR</v>
          </cell>
          <cell r="AB34">
            <v>2409</v>
          </cell>
          <cell r="AD34">
            <v>240.9</v>
          </cell>
          <cell r="AE34">
            <v>2649.9</v>
          </cell>
          <cell r="AL34">
            <v>0</v>
          </cell>
          <cell r="AV34">
            <v>0</v>
          </cell>
          <cell r="BF34">
            <v>0</v>
          </cell>
        </row>
        <row r="35">
          <cell r="E35" t="str">
            <v>2017EURAIG Luxembourg-Child AIG expat 80% excluding USA/Canada</v>
          </cell>
          <cell r="F35" t="str">
            <v>2017EURAIG Luxembourg-Healthcare PlanChild AIG expat 80% excluding USA/Canada</v>
          </cell>
          <cell r="G35" t="str">
            <v>2017EURAIG Luxembourg-Assistance and RepatriationChild AIG expat 80% excluding USA/Canada</v>
          </cell>
          <cell r="H35" t="str">
            <v>2017EURAIG Luxembourg-Legal AssistanceChild AIG expat 80% excluding USA/Canada</v>
          </cell>
          <cell r="I35" t="str">
            <v>2017EURAIG Luxembourg-Third party liabilityChild AIG expat 80% excluding USA/Canada</v>
          </cell>
          <cell r="J35" t="str">
            <v>N/A</v>
          </cell>
          <cell r="K35" t="str">
            <v>N/A</v>
          </cell>
          <cell r="M35" t="str">
            <v>AIG Luxembourg</v>
          </cell>
          <cell r="N35" t="str">
            <v>Child AIG expat 80% excluding USA/Canada</v>
          </cell>
          <cell r="O35" t="str">
            <v>EUR</v>
          </cell>
          <cell r="AB35">
            <v>912</v>
          </cell>
          <cell r="AD35">
            <v>91.2</v>
          </cell>
          <cell r="AE35">
            <v>1003.2</v>
          </cell>
          <cell r="AL35">
            <v>0</v>
          </cell>
          <cell r="AV35">
            <v>0</v>
          </cell>
          <cell r="BF35">
            <v>0</v>
          </cell>
        </row>
        <row r="36">
          <cell r="E36" t="str">
            <v>2017EURAIG Luxembourg-Child AIG expat 80% including USA/Canada</v>
          </cell>
          <cell r="F36" t="str">
            <v>2017EURAIG Luxembourg-Healthcare PlanChild AIG expat 80% including USA/Canada</v>
          </cell>
          <cell r="G36" t="str">
            <v>2017EURAIG Luxembourg-Assistance and RepatriationChild AIG expat 80% including USA/Canada</v>
          </cell>
          <cell r="H36" t="str">
            <v>2017EURAIG Luxembourg-Legal AssistanceChild AIG expat 80% including USA/Canada</v>
          </cell>
          <cell r="I36" t="str">
            <v>2017EURAIG Luxembourg-Third party liabilityChild AIG expat 80% including USA/Canada</v>
          </cell>
          <cell r="J36" t="str">
            <v>N/A</v>
          </cell>
          <cell r="K36" t="str">
            <v>N/A</v>
          </cell>
          <cell r="M36" t="str">
            <v>AIG Luxembourg</v>
          </cell>
          <cell r="N36" t="str">
            <v>Child AIG expat 80% including USA/Canada</v>
          </cell>
          <cell r="O36" t="str">
            <v>EUR</v>
          </cell>
          <cell r="AB36">
            <v>1937.9615384615383</v>
          </cell>
          <cell r="AD36">
            <v>193.79599999999999</v>
          </cell>
          <cell r="AE36">
            <v>2131.7575384615384</v>
          </cell>
          <cell r="AL36">
            <v>0</v>
          </cell>
          <cell r="AV36">
            <v>0</v>
          </cell>
          <cell r="BF36">
            <v>0</v>
          </cell>
        </row>
        <row r="37">
          <cell r="E37" t="str">
            <v>2017EURAIG Luxembourg-Child AIG expat 90% excluding USA/Canada</v>
          </cell>
          <cell r="F37" t="str">
            <v>2017EURAIG Luxembourg-Healthcare PlanChild AIG expat 90% excluding USA/Canada</v>
          </cell>
          <cell r="G37" t="str">
            <v>2017EURAIG Luxembourg-Assistance and RepatriationChild AIG expat 90% excluding USA/Canada</v>
          </cell>
          <cell r="H37" t="str">
            <v>2017EURAIG Luxembourg-Legal AssistanceChild AIG expat 90% excluding USA/Canada</v>
          </cell>
          <cell r="I37" t="str">
            <v>2017EURAIG Luxembourg-Third party liabilityChild AIG expat 90% excluding USA/Canada</v>
          </cell>
          <cell r="J37" t="str">
            <v>N/A</v>
          </cell>
          <cell r="K37" t="str">
            <v>N/A</v>
          </cell>
          <cell r="M37" t="str">
            <v>AIG Luxembourg</v>
          </cell>
          <cell r="N37" t="str">
            <v>Child AIG expat 90% excluding USA/Canada</v>
          </cell>
          <cell r="O37" t="str">
            <v>EUR</v>
          </cell>
          <cell r="AB37">
            <v>1011</v>
          </cell>
          <cell r="AD37">
            <v>101.1</v>
          </cell>
          <cell r="AE37">
            <v>1112.0999999999999</v>
          </cell>
          <cell r="AL37">
            <v>0</v>
          </cell>
          <cell r="AV37">
            <v>0</v>
          </cell>
          <cell r="BF37">
            <v>0</v>
          </cell>
        </row>
        <row r="38">
          <cell r="E38" t="str">
            <v>2017EURAIG Luxembourg-Child AIG expat 90% including USA/Canada</v>
          </cell>
          <cell r="F38" t="str">
            <v>2017EURAIG Luxembourg-Healthcare PlanChild AIG expat 90% including USA/Canada</v>
          </cell>
          <cell r="G38" t="str">
            <v>2017EURAIG Luxembourg-Assistance and RepatriationChild AIG expat 90% including USA/Canada</v>
          </cell>
          <cell r="H38" t="str">
            <v>2017EURAIG Luxembourg-Legal AssistanceChild AIG expat 90% including USA/Canada</v>
          </cell>
          <cell r="I38" t="str">
            <v>2017EURAIG Luxembourg-Third party liabilityChild AIG expat 90% including USA/Canada</v>
          </cell>
          <cell r="J38" t="str">
            <v>N/A</v>
          </cell>
          <cell r="K38" t="str">
            <v>N/A</v>
          </cell>
          <cell r="M38" t="str">
            <v>AIG Luxembourg</v>
          </cell>
          <cell r="N38" t="str">
            <v>Child AIG expat 90% including USA/Canada</v>
          </cell>
          <cell r="O38" t="str">
            <v>EUR</v>
          </cell>
          <cell r="AB38">
            <v>2173.1826923076924</v>
          </cell>
          <cell r="AD38">
            <v>217.31800000000001</v>
          </cell>
          <cell r="AE38">
            <v>2390.5006923076926</v>
          </cell>
          <cell r="AL38">
            <v>0</v>
          </cell>
          <cell r="AV38">
            <v>0</v>
          </cell>
          <cell r="BF38">
            <v>0</v>
          </cell>
        </row>
        <row r="39">
          <cell r="E39" t="str">
            <v>N/A</v>
          </cell>
          <cell r="F39" t="str">
            <v>N/A</v>
          </cell>
          <cell r="G39" t="str">
            <v>N/A</v>
          </cell>
          <cell r="H39" t="str">
            <v>N/A</v>
          </cell>
          <cell r="I39" t="str">
            <v>N/A</v>
          </cell>
          <cell r="J39" t="str">
            <v>N/A</v>
          </cell>
          <cell r="K39" t="str">
            <v>N/A</v>
          </cell>
          <cell r="M39" t="str">
            <v>N/A</v>
          </cell>
          <cell r="AB39" t="str">
            <v/>
          </cell>
          <cell r="AL39" t="str">
            <v/>
          </cell>
          <cell r="AV39">
            <v>0</v>
          </cell>
          <cell r="BF39">
            <v>0</v>
          </cell>
        </row>
        <row r="40">
          <cell r="E40" t="str">
            <v>2017USDAnker Verzekeringen n.v.-Medical Excellent and Homeland</v>
          </cell>
          <cell r="F40" t="str">
            <v>2017USDAnker Verzekeringen n.v.-Healthcare PlanMedical Excellent and Homeland</v>
          </cell>
          <cell r="G40" t="str">
            <v>2017USDAnker Verzekeringen n.v.-Assistance and RepatriationMedical Excellent and Homeland</v>
          </cell>
          <cell r="H40" t="str">
            <v>2017USDAnker Verzekeringen n.v.-Legal AssistanceMedical Excellent and Homeland</v>
          </cell>
          <cell r="I40" t="str">
            <v>2017USDAnker Verzekeringen n.v.-Third party liabilityMedical Excellent and Homeland</v>
          </cell>
          <cell r="J40" t="str">
            <v>N/A</v>
          </cell>
          <cell r="K40" t="str">
            <v>N/A</v>
          </cell>
          <cell r="M40" t="str">
            <v>Anker Verzekeringen n.v.</v>
          </cell>
          <cell r="N40" t="str">
            <v>Medical Excellent and Homeland</v>
          </cell>
          <cell r="O40" t="str">
            <v>USD</v>
          </cell>
          <cell r="AB40">
            <v>1043.8461538461538</v>
          </cell>
          <cell r="AD40">
            <v>0</v>
          </cell>
          <cell r="AE40">
            <v>1043.8461538461538</v>
          </cell>
          <cell r="AL40">
            <v>115.38461538461539</v>
          </cell>
          <cell r="AV40">
            <v>0</v>
          </cell>
          <cell r="BF40">
            <v>0</v>
          </cell>
        </row>
        <row r="41">
          <cell r="E41" t="str">
            <v>2017USDAIG Luxembourg-PRESTIGE</v>
          </cell>
          <cell r="F41" t="str">
            <v>2017USDAIG Luxembourg-Healthcare PlanPRESTIGE</v>
          </cell>
          <cell r="G41" t="str">
            <v>2017USDAIG Luxembourg-Assistance and RepatriationPRESTIGE</v>
          </cell>
          <cell r="H41" t="str">
            <v>2017USDAIG Luxembourg-Legal AssistancePRESTIGE</v>
          </cell>
          <cell r="I41" t="str">
            <v>2017USDAIG Luxembourg-Third party liabilityPRESTIGE</v>
          </cell>
          <cell r="J41" t="str">
            <v>N/A</v>
          </cell>
          <cell r="K41" t="str">
            <v>N/A</v>
          </cell>
          <cell r="M41" t="str">
            <v>AIG Luxembourg</v>
          </cell>
          <cell r="N41" t="str">
            <v>PRESTIGE</v>
          </cell>
          <cell r="O41" t="str">
            <v>USD</v>
          </cell>
          <cell r="AB41">
            <v>1161.3461538461538</v>
          </cell>
          <cell r="AD41">
            <v>0</v>
          </cell>
          <cell r="AE41">
            <v>1161.3461538461538</v>
          </cell>
          <cell r="AL41">
            <v>190.38461538461539</v>
          </cell>
          <cell r="AV41">
            <v>0</v>
          </cell>
          <cell r="BF41">
            <v>0</v>
          </cell>
        </row>
        <row r="42">
          <cell r="E42" t="str">
            <v>2017USDAIG Luxembourg-PRESTIGE-Family</v>
          </cell>
          <cell r="F42" t="str">
            <v>2017USDAIG Luxembourg-Healthcare PlanPRESTIGE-Family</v>
          </cell>
          <cell r="G42" t="str">
            <v>2017USDAIG Luxembourg-Assistance and RepatriationPRESTIGE-Family</v>
          </cell>
          <cell r="H42" t="str">
            <v>2017USDAIG Luxembourg-Legal AssistancePRESTIGE-Family</v>
          </cell>
          <cell r="I42" t="str">
            <v>2017USDAIG Luxembourg-Third party liabilityPRESTIGE-Family</v>
          </cell>
          <cell r="J42" t="str">
            <v>N/A</v>
          </cell>
          <cell r="K42" t="str">
            <v>N/A</v>
          </cell>
          <cell r="M42" t="str">
            <v>AIG Luxembourg</v>
          </cell>
          <cell r="N42" t="str">
            <v>PRESTIGE-Family</v>
          </cell>
          <cell r="O42" t="str">
            <v>USD</v>
          </cell>
          <cell r="AB42">
            <v>1444.278846153846</v>
          </cell>
          <cell r="AD42">
            <v>0</v>
          </cell>
          <cell r="AE42">
            <v>1444.278846153846</v>
          </cell>
          <cell r="AL42">
            <v>0</v>
          </cell>
          <cell r="AV42">
            <v>0</v>
          </cell>
          <cell r="BF42">
            <v>0</v>
          </cell>
        </row>
        <row r="43">
          <cell r="E43" t="str">
            <v>2017USDAIG Luxembourg-Prestige Plus</v>
          </cell>
          <cell r="F43" t="str">
            <v>2017USDAIG Luxembourg-Healthcare PlanPrestige Plus</v>
          </cell>
          <cell r="G43" t="str">
            <v>2017USDAIG Luxembourg-Assistance and RepatriationPrestige Plus</v>
          </cell>
          <cell r="H43" t="str">
            <v>2017USDAIG Luxembourg-Legal AssistancePrestige Plus</v>
          </cell>
          <cell r="I43" t="str">
            <v>2017USDAIG Luxembourg-Third party liabilityPrestige Plus</v>
          </cell>
          <cell r="J43" t="str">
            <v>N/A</v>
          </cell>
          <cell r="K43" t="str">
            <v>N/A</v>
          </cell>
          <cell r="M43" t="str">
            <v>AIG Luxembourg</v>
          </cell>
          <cell r="N43" t="str">
            <v>Prestige Plus</v>
          </cell>
          <cell r="O43" t="str">
            <v>USD</v>
          </cell>
          <cell r="AB43">
            <v>1161.3461538461538</v>
          </cell>
          <cell r="AD43">
            <v>0</v>
          </cell>
          <cell r="AE43">
            <v>1161.3461538461538</v>
          </cell>
          <cell r="AL43">
            <v>327.88461538461536</v>
          </cell>
          <cell r="AV43">
            <v>0</v>
          </cell>
          <cell r="BF43">
            <v>0</v>
          </cell>
        </row>
        <row r="44">
          <cell r="E44" t="str">
            <v>2017USDAIG Luxembourg-PrivilegeFamily</v>
          </cell>
          <cell r="F44" t="str">
            <v>2017USDAIG Luxembourg-Healthcare PlanPrivilegeFamily</v>
          </cell>
          <cell r="G44" t="str">
            <v>2017USDAIG Luxembourg-Assistance and RepatriationPrivilegeFamily</v>
          </cell>
          <cell r="H44" t="str">
            <v>2017USDAIG Luxembourg-Legal AssistancePrivilegeFamily</v>
          </cell>
          <cell r="I44" t="str">
            <v>2017USDAIG Luxembourg-Third party liabilityPrivilegeFamily</v>
          </cell>
          <cell r="J44" t="str">
            <v>N/A</v>
          </cell>
          <cell r="K44" t="str">
            <v>N/A</v>
          </cell>
          <cell r="M44" t="str">
            <v>AIG Luxembourg</v>
          </cell>
          <cell r="N44" t="str">
            <v>PrivilegeFamily</v>
          </cell>
          <cell r="O44" t="str">
            <v>USD</v>
          </cell>
          <cell r="AB44">
            <v>4889.8999999999996</v>
          </cell>
          <cell r="AD44">
            <v>977.98</v>
          </cell>
          <cell r="AE44">
            <v>5867.8799999999992</v>
          </cell>
          <cell r="AL44">
            <v>0</v>
          </cell>
          <cell r="AV44">
            <v>0</v>
          </cell>
          <cell r="BF44">
            <v>0</v>
          </cell>
        </row>
        <row r="45">
          <cell r="E45" t="str">
            <v>2017USDAIG Luxembourg-PrivilegeSingle</v>
          </cell>
          <cell r="F45" t="str">
            <v>2017USDAIG Luxembourg-Healthcare PlanPrivilegeSingle</v>
          </cell>
          <cell r="G45" t="str">
            <v>2017USDAIG Luxembourg-Assistance and RepatriationPrivilegeSingle</v>
          </cell>
          <cell r="H45" t="str">
            <v>2017USDAIG Luxembourg-Legal AssistancePrivilegeSingle</v>
          </cell>
          <cell r="I45" t="str">
            <v>2017USDAIG Luxembourg-Third party liabilityPrivilegeSingle</v>
          </cell>
          <cell r="J45" t="str">
            <v>N/A</v>
          </cell>
          <cell r="K45" t="str">
            <v>N/A</v>
          </cell>
          <cell r="M45" t="str">
            <v>AIG Luxembourg</v>
          </cell>
          <cell r="N45" t="str">
            <v>PrivilegeSingle</v>
          </cell>
          <cell r="O45" t="str">
            <v>USD</v>
          </cell>
          <cell r="AB45">
            <v>1879.81</v>
          </cell>
          <cell r="AD45">
            <v>375.96</v>
          </cell>
          <cell r="AE45">
            <v>2255.77</v>
          </cell>
          <cell r="AL45">
            <v>0</v>
          </cell>
          <cell r="AV45">
            <v>0</v>
          </cell>
          <cell r="BF45">
            <v>0</v>
          </cell>
        </row>
        <row r="46">
          <cell r="E46" t="str">
            <v>2017USDAIG Luxembourg-Vitale-12months</v>
          </cell>
          <cell r="F46" t="str">
            <v>2017USDAIG Luxembourg-Healthcare PlanVitale-12months</v>
          </cell>
          <cell r="G46" t="str">
            <v>2017USDAIG Luxembourg-Assistance and RepatriationVitale-12months</v>
          </cell>
          <cell r="H46" t="str">
            <v>2017USDAIG Luxembourg-Legal AssistanceVitale-12months</v>
          </cell>
          <cell r="I46" t="str">
            <v>2017USDAIG Luxembourg-Third party liabilityVitale-12months</v>
          </cell>
          <cell r="J46" t="str">
            <v>N/A</v>
          </cell>
          <cell r="K46" t="str">
            <v>N/A</v>
          </cell>
          <cell r="M46" t="str">
            <v>AIG Luxembourg</v>
          </cell>
          <cell r="N46" t="str">
            <v>Vitale-12months</v>
          </cell>
          <cell r="O46" t="str">
            <v>USD</v>
          </cell>
          <cell r="AB46">
            <v>152.4</v>
          </cell>
          <cell r="AD46">
            <v>0</v>
          </cell>
          <cell r="AE46">
            <v>152.4</v>
          </cell>
          <cell r="AL46">
            <v>0</v>
          </cell>
          <cell r="AV46">
            <v>0</v>
          </cell>
          <cell r="BF46">
            <v>0</v>
          </cell>
        </row>
        <row r="47">
          <cell r="E47" t="str">
            <v>2017USDAIG Luxembourg-Vitale-6months</v>
          </cell>
          <cell r="F47" t="str">
            <v>2017USDAIG Luxembourg-Healthcare PlanVitale-6months</v>
          </cell>
          <cell r="G47" t="str">
            <v>2017USDAIG Luxembourg-Assistance and RepatriationVitale-6months</v>
          </cell>
          <cell r="H47" t="str">
            <v>2017USDAIG Luxembourg-Legal AssistanceVitale-6months</v>
          </cell>
          <cell r="I47" t="str">
            <v>2017USDAIG Luxembourg-Third party liabilityVitale-6months</v>
          </cell>
          <cell r="J47" t="str">
            <v>N/A</v>
          </cell>
          <cell r="K47" t="str">
            <v>N/A</v>
          </cell>
          <cell r="M47" t="str">
            <v>AIG Luxembourg</v>
          </cell>
          <cell r="N47" t="str">
            <v>Vitale-6months</v>
          </cell>
          <cell r="O47" t="str">
            <v>USD</v>
          </cell>
          <cell r="AB47">
            <v>100.24</v>
          </cell>
          <cell r="AD47">
            <v>0</v>
          </cell>
          <cell r="AE47">
            <v>100.24</v>
          </cell>
          <cell r="AL47">
            <v>0</v>
          </cell>
          <cell r="AV47">
            <v>0</v>
          </cell>
          <cell r="BF47">
            <v>0</v>
          </cell>
        </row>
        <row r="48">
          <cell r="E48" t="str">
            <v>2017USDAIG Luxembourg-Perfect</v>
          </cell>
          <cell r="F48" t="str">
            <v>2017USDAIG Luxembourg-Healthcare PlanPerfect</v>
          </cell>
          <cell r="G48" t="str">
            <v>2017USDAIG Luxembourg-Assistance and RepatriationPerfect</v>
          </cell>
          <cell r="H48" t="str">
            <v>2017USDAIG Luxembourg-Legal AssistancePerfect</v>
          </cell>
          <cell r="I48" t="str">
            <v>2017USDAIG Luxembourg-Third party liabilityPerfect</v>
          </cell>
          <cell r="J48" t="str">
            <v>N/A</v>
          </cell>
          <cell r="K48" t="str">
            <v>N/A</v>
          </cell>
          <cell r="M48" t="str">
            <v>AIG Luxembourg</v>
          </cell>
          <cell r="N48" t="str">
            <v>Perfect</v>
          </cell>
          <cell r="O48" t="str">
            <v>USD</v>
          </cell>
          <cell r="AB48">
            <v>1165.3846153846152</v>
          </cell>
          <cell r="AD48">
            <v>0</v>
          </cell>
          <cell r="AE48">
            <v>1165.3846153846152</v>
          </cell>
          <cell r="AL48">
            <v>190.38461538461539</v>
          </cell>
          <cell r="AV48">
            <v>0</v>
          </cell>
          <cell r="BF48">
            <v>0</v>
          </cell>
        </row>
        <row r="49">
          <cell r="E49" t="str">
            <v>2017USDAIG Luxembourg-Perfect Plus</v>
          </cell>
          <cell r="F49" t="str">
            <v>2017USDAIG Luxembourg-Healthcare PlanPerfect Plus</v>
          </cell>
          <cell r="G49" t="str">
            <v>2017USDAIG Luxembourg-Assistance and RepatriationPerfect Plus</v>
          </cell>
          <cell r="H49" t="str">
            <v>2017USDAIG Luxembourg-Legal AssistancePerfect Plus</v>
          </cell>
          <cell r="I49" t="str">
            <v>2017USDAIG Luxembourg-Third party liabilityPerfect Plus</v>
          </cell>
          <cell r="J49" t="str">
            <v>N/A</v>
          </cell>
          <cell r="K49" t="str">
            <v>N/A</v>
          </cell>
          <cell r="M49" t="str">
            <v>AIG Luxembourg</v>
          </cell>
          <cell r="N49" t="str">
            <v>Perfect Plus</v>
          </cell>
          <cell r="O49" t="str">
            <v>USD</v>
          </cell>
          <cell r="AB49">
            <v>1165.3846153846152</v>
          </cell>
          <cell r="AD49">
            <v>0</v>
          </cell>
          <cell r="AE49">
            <v>1165.3846153846152</v>
          </cell>
          <cell r="AL49">
            <v>327.88461538461536</v>
          </cell>
          <cell r="AV49">
            <v>0</v>
          </cell>
          <cell r="BF49">
            <v>0</v>
          </cell>
        </row>
        <row r="50">
          <cell r="E50" t="str">
            <v>2017USDAIG Luxembourg-Perfect S</v>
          </cell>
          <cell r="F50" t="str">
            <v>2017USDAIG Luxembourg-Healthcare PlanPerfect S</v>
          </cell>
          <cell r="G50" t="str">
            <v>2017USDAIG Luxembourg-Assistance and RepatriationPerfect S</v>
          </cell>
          <cell r="H50" t="str">
            <v>2017USDAIG Luxembourg-Legal AssistancePerfect S</v>
          </cell>
          <cell r="I50" t="str">
            <v>2017USDAIG Luxembourg-Third party liabilityPerfect S</v>
          </cell>
          <cell r="J50" t="str">
            <v>N/A</v>
          </cell>
          <cell r="K50" t="str">
            <v>N/A</v>
          </cell>
          <cell r="M50" t="str">
            <v>AIG Luxembourg</v>
          </cell>
          <cell r="N50" t="str">
            <v>Perfect S</v>
          </cell>
          <cell r="O50" t="str">
            <v>USD</v>
          </cell>
          <cell r="AB50">
            <v>1165.3846153846152</v>
          </cell>
          <cell r="AD50">
            <v>0</v>
          </cell>
          <cell r="AE50">
            <v>1165.3846153846152</v>
          </cell>
          <cell r="AL50">
            <v>190.38461538461539</v>
          </cell>
          <cell r="AV50">
            <v>0</v>
          </cell>
          <cell r="BF50">
            <v>0</v>
          </cell>
        </row>
        <row r="51">
          <cell r="E51" t="str">
            <v>2017USDAIG Luxembourg-Standard</v>
          </cell>
          <cell r="F51" t="str">
            <v>2017USDAIG Luxembourg-Healthcare PlanStandard</v>
          </cell>
          <cell r="G51" t="str">
            <v>2017USDAIG Luxembourg-Assistance and RepatriationStandard</v>
          </cell>
          <cell r="H51" t="str">
            <v>2017USDAIG Luxembourg-Legal AssistanceStandard</v>
          </cell>
          <cell r="I51" t="str">
            <v>2017USDAIG Luxembourg-Third party liabilityStandard</v>
          </cell>
          <cell r="J51" t="str">
            <v>N/A</v>
          </cell>
          <cell r="K51" t="str">
            <v>N/A</v>
          </cell>
          <cell r="M51" t="str">
            <v>AIG Luxembourg</v>
          </cell>
          <cell r="N51" t="str">
            <v>Standard</v>
          </cell>
          <cell r="O51" t="str">
            <v>USD</v>
          </cell>
          <cell r="AB51">
            <v>569.03846153846143</v>
          </cell>
          <cell r="AD51">
            <v>0</v>
          </cell>
          <cell r="AE51">
            <v>569.03846153846143</v>
          </cell>
          <cell r="AL51">
            <v>0</v>
          </cell>
          <cell r="AV51">
            <v>0</v>
          </cell>
          <cell r="BF51">
            <v>0</v>
          </cell>
        </row>
        <row r="52">
          <cell r="E52" t="str">
            <v>2017USDAIG Luxembourg-Standard S</v>
          </cell>
          <cell r="F52" t="str">
            <v>2017USDAIG Luxembourg-Healthcare PlanStandard S</v>
          </cell>
          <cell r="G52" t="str">
            <v>2017USDAIG Luxembourg-Assistance and RepatriationStandard S</v>
          </cell>
          <cell r="H52" t="str">
            <v>2017USDAIG Luxembourg-Legal AssistanceStandard S</v>
          </cell>
          <cell r="I52" t="str">
            <v>2017USDAIG Luxembourg-Third party liabilityStandard S</v>
          </cell>
          <cell r="J52" t="str">
            <v>N/A</v>
          </cell>
          <cell r="K52" t="str">
            <v>N/A</v>
          </cell>
          <cell r="M52" t="str">
            <v>AIG Luxembourg</v>
          </cell>
          <cell r="N52" t="str">
            <v>Standard S</v>
          </cell>
          <cell r="O52" t="str">
            <v>USD</v>
          </cell>
          <cell r="AB52">
            <v>569.03846153846143</v>
          </cell>
          <cell r="AD52">
            <v>0</v>
          </cell>
          <cell r="AE52">
            <v>569.03846153846143</v>
          </cell>
          <cell r="AL52">
            <v>0</v>
          </cell>
          <cell r="AV52">
            <v>0</v>
          </cell>
          <cell r="BF52">
            <v>0</v>
          </cell>
        </row>
        <row r="53">
          <cell r="E53" t="str">
            <v>2017USDAIG Luxembourg-StandardMLC</v>
          </cell>
          <cell r="F53" t="str">
            <v>2017USDAIG Luxembourg-Healthcare PlanStandardMLC</v>
          </cell>
          <cell r="G53" t="str">
            <v>2017USDAIG Luxembourg-Assistance and RepatriationStandardMLC</v>
          </cell>
          <cell r="H53" t="str">
            <v>2017USDAIG Luxembourg-Legal AssistanceStandardMLC</v>
          </cell>
          <cell r="I53" t="str">
            <v>2017USDAIG Luxembourg-Third party liabilityStandardMLC</v>
          </cell>
          <cell r="J53" t="str">
            <v>N/A</v>
          </cell>
          <cell r="K53" t="str">
            <v>N/A</v>
          </cell>
          <cell r="M53" t="str">
            <v>AIG Luxembourg</v>
          </cell>
          <cell r="N53" t="str">
            <v>StandardMLC</v>
          </cell>
          <cell r="O53" t="str">
            <v>USD</v>
          </cell>
          <cell r="AB53">
            <v>569.03846153846143</v>
          </cell>
          <cell r="AD53">
            <v>0</v>
          </cell>
          <cell r="AE53">
            <v>569.03846153846143</v>
          </cell>
          <cell r="AL53">
            <v>126.92307692307692</v>
          </cell>
          <cell r="AV53">
            <v>0</v>
          </cell>
          <cell r="BF53">
            <v>0</v>
          </cell>
        </row>
        <row r="54">
          <cell r="E54" t="str">
            <v>2017USDAIG Luxembourg-StandardMLC S</v>
          </cell>
          <cell r="F54" t="str">
            <v>2017USDAIG Luxembourg-Healthcare PlanStandardMLC S</v>
          </cell>
          <cell r="G54" t="str">
            <v>2017USDAIG Luxembourg-Assistance and RepatriationStandardMLC S</v>
          </cell>
          <cell r="H54" t="str">
            <v>2017USDAIG Luxembourg-Legal AssistanceStandardMLC S</v>
          </cell>
          <cell r="I54" t="str">
            <v>2017USDAIG Luxembourg-Third party liabilityStandardMLC S</v>
          </cell>
          <cell r="J54" t="str">
            <v>N/A</v>
          </cell>
          <cell r="K54" t="str">
            <v>N/A</v>
          </cell>
          <cell r="M54" t="str">
            <v>AIG Luxembourg</v>
          </cell>
          <cell r="N54" t="str">
            <v>StandardMLC S</v>
          </cell>
          <cell r="O54" t="str">
            <v>USD</v>
          </cell>
          <cell r="AB54">
            <v>569.03846153846143</v>
          </cell>
          <cell r="AD54">
            <v>0</v>
          </cell>
          <cell r="AE54">
            <v>569.03846153846143</v>
          </cell>
          <cell r="AL54">
            <v>126.92307692307692</v>
          </cell>
          <cell r="AV54">
            <v>0</v>
          </cell>
          <cell r="BF54">
            <v>0</v>
          </cell>
        </row>
        <row r="55">
          <cell r="E55" t="str">
            <v>2017USDAIG Luxembourg-Adulte AIG expat 100% excluding USA/Canada</v>
          </cell>
          <cell r="F55" t="str">
            <v>2017USDAIG Luxembourg-Healthcare PlanAdulte AIG expat 100% excluding USA/Canada</v>
          </cell>
          <cell r="G55" t="str">
            <v>2017USDAIG Luxembourg-Assistance and RepatriationAdulte AIG expat 100% excluding USA/Canada</v>
          </cell>
          <cell r="H55" t="str">
            <v>2017USDAIG Luxembourg-Legal AssistanceAdulte AIG expat 100% excluding USA/Canada</v>
          </cell>
          <cell r="I55" t="str">
            <v>2017USDAIG Luxembourg-Third party liabilityAdulte AIG expat 100% excluding USA/Canada</v>
          </cell>
          <cell r="J55" t="str">
            <v>N/A</v>
          </cell>
          <cell r="K55" t="str">
            <v>N/A</v>
          </cell>
          <cell r="M55" t="str">
            <v>AIG Luxembourg</v>
          </cell>
          <cell r="N55" t="str">
            <v>Adulte AIG expat 100% excluding USA/Canada</v>
          </cell>
          <cell r="O55" t="str">
            <v>USD</v>
          </cell>
          <cell r="AB55">
            <v>2612.1799999999998</v>
          </cell>
          <cell r="AD55">
            <v>261.21800000000002</v>
          </cell>
          <cell r="AE55">
            <v>2873.3979999999997</v>
          </cell>
          <cell r="AL55">
            <v>0</v>
          </cell>
          <cell r="AV55">
            <v>0</v>
          </cell>
          <cell r="BF55">
            <v>0</v>
          </cell>
        </row>
        <row r="56">
          <cell r="E56" t="str">
            <v>2017USDAIG Luxembourg-Adulte AIG expat 100% including USA/Canada</v>
          </cell>
          <cell r="F56" t="str">
            <v>2017USDAIG Luxembourg-Healthcare PlanAdulte AIG expat 100% including USA/Canada</v>
          </cell>
          <cell r="G56" t="str">
            <v>2017USDAIG Luxembourg-Assistance and RepatriationAdulte AIG expat 100% including USA/Canada</v>
          </cell>
          <cell r="H56" t="str">
            <v>2017USDAIG Luxembourg-Legal AssistanceAdulte AIG expat 100% including USA/Canada</v>
          </cell>
          <cell r="I56" t="str">
            <v>2017USDAIG Luxembourg-Third party liabilityAdulte AIG expat 100% including USA/Canada</v>
          </cell>
          <cell r="J56" t="str">
            <v>N/A</v>
          </cell>
          <cell r="K56" t="str">
            <v>N/A</v>
          </cell>
          <cell r="M56" t="str">
            <v>AIG Luxembourg</v>
          </cell>
          <cell r="N56" t="str">
            <v>Adulte AIG expat 100% including USA/Canada</v>
          </cell>
          <cell r="O56" t="str">
            <v>USD</v>
          </cell>
          <cell r="AB56">
            <v>6000</v>
          </cell>
          <cell r="AD56">
            <v>600</v>
          </cell>
          <cell r="AE56">
            <v>6600</v>
          </cell>
          <cell r="AL56">
            <v>0</v>
          </cell>
          <cell r="AV56">
            <v>0</v>
          </cell>
          <cell r="BF56">
            <v>0</v>
          </cell>
        </row>
        <row r="57">
          <cell r="E57" t="str">
            <v>2017USDAIG Luxembourg-Adulte AIG expat 80% excluding USA/Canada</v>
          </cell>
          <cell r="F57" t="str">
            <v>2017USDAIG Luxembourg-Healthcare PlanAdulte AIG expat 80% excluding USA/Canada</v>
          </cell>
          <cell r="G57" t="str">
            <v>2017USDAIG Luxembourg-Assistance and RepatriationAdulte AIG expat 80% excluding USA/Canada</v>
          </cell>
          <cell r="H57" t="str">
            <v>2017USDAIG Luxembourg-Legal AssistanceAdulte AIG expat 80% excluding USA/Canada</v>
          </cell>
          <cell r="I57" t="str">
            <v>2017USDAIG Luxembourg-Third party liabilityAdulte AIG expat 80% excluding USA/Canada</v>
          </cell>
          <cell r="J57" t="str">
            <v>N/A</v>
          </cell>
          <cell r="K57" t="str">
            <v>N/A</v>
          </cell>
          <cell r="M57" t="str">
            <v>AIG Luxembourg</v>
          </cell>
          <cell r="N57" t="str">
            <v>Adulte AIG expat 80% excluding USA/Canada</v>
          </cell>
          <cell r="O57" t="str">
            <v>USD</v>
          </cell>
          <cell r="AB57">
            <v>2148.9423076923076</v>
          </cell>
          <cell r="AD57">
            <v>214.89400000000001</v>
          </cell>
          <cell r="AE57">
            <v>2363.8363076923079</v>
          </cell>
          <cell r="AL57">
            <v>0</v>
          </cell>
          <cell r="AV57">
            <v>0</v>
          </cell>
          <cell r="BF57">
            <v>0</v>
          </cell>
        </row>
        <row r="58">
          <cell r="E58" t="str">
            <v>2017USDAIG Luxembourg-Adulte AIG expat 80% including USA/Canada</v>
          </cell>
          <cell r="F58" t="str">
            <v>2017USDAIG Luxembourg-Healthcare PlanAdulte AIG expat 80% including USA/Canada</v>
          </cell>
          <cell r="G58" t="str">
            <v>2017USDAIG Luxembourg-Assistance and RepatriationAdulte AIG expat 80% including USA/Canada</v>
          </cell>
          <cell r="H58" t="str">
            <v>2017USDAIG Luxembourg-Legal AssistanceAdulte AIG expat 80% including USA/Canada</v>
          </cell>
          <cell r="I58" t="str">
            <v>2017USDAIG Luxembourg-Third party liabilityAdulte AIG expat 80% including USA/Canada</v>
          </cell>
          <cell r="J58" t="str">
            <v>N/A</v>
          </cell>
          <cell r="K58" t="str">
            <v>N/A</v>
          </cell>
          <cell r="M58" t="str">
            <v>AIG Luxembourg</v>
          </cell>
          <cell r="N58" t="str">
            <v>Adulte AIG expat 80% including USA/Canada</v>
          </cell>
          <cell r="O58" t="str">
            <v>USD</v>
          </cell>
          <cell r="AB58">
            <v>4900</v>
          </cell>
          <cell r="AD58">
            <v>490</v>
          </cell>
          <cell r="AE58">
            <v>5390</v>
          </cell>
          <cell r="AL58">
            <v>0</v>
          </cell>
          <cell r="AV58">
            <v>0</v>
          </cell>
          <cell r="BF58">
            <v>0</v>
          </cell>
        </row>
        <row r="59">
          <cell r="E59" t="str">
            <v>2017USDAIG Luxembourg-Adulte AIG expat 90% excluding USA/Canada</v>
          </cell>
          <cell r="F59" t="str">
            <v>2017USDAIG Luxembourg-Healthcare PlanAdulte AIG expat 90% excluding USA/Canada</v>
          </cell>
          <cell r="G59" t="str">
            <v>2017USDAIG Luxembourg-Assistance and RepatriationAdulte AIG expat 90% excluding USA/Canada</v>
          </cell>
          <cell r="H59" t="str">
            <v>2017USDAIG Luxembourg-Legal AssistanceAdulte AIG expat 90% excluding USA/Canada</v>
          </cell>
          <cell r="I59" t="str">
            <v>2017USDAIG Luxembourg-Third party liabilityAdulte AIG expat 90% excluding USA/Canada</v>
          </cell>
          <cell r="J59" t="str">
            <v>N/A</v>
          </cell>
          <cell r="K59" t="str">
            <v>N/A</v>
          </cell>
          <cell r="M59" t="str">
            <v>AIG Luxembourg</v>
          </cell>
          <cell r="N59" t="str">
            <v>Adulte AIG expat 90% excluding USA/Canada</v>
          </cell>
          <cell r="O59" t="str">
            <v>USD</v>
          </cell>
          <cell r="AB59">
            <v>2380.5576923076924</v>
          </cell>
          <cell r="AD59">
            <v>238.05600000000001</v>
          </cell>
          <cell r="AE59">
            <v>2618.6136923076924</v>
          </cell>
          <cell r="AL59">
            <v>0</v>
          </cell>
          <cell r="AV59">
            <v>0</v>
          </cell>
          <cell r="BF59">
            <v>0</v>
          </cell>
        </row>
        <row r="60">
          <cell r="E60" t="str">
            <v>2017USDAIG Luxembourg-Adulte AIG expat 90% including USA/Canada</v>
          </cell>
          <cell r="F60" t="str">
            <v>2017USDAIG Luxembourg-Healthcare PlanAdulte AIG expat 90% including USA/Canada</v>
          </cell>
          <cell r="G60" t="str">
            <v>2017USDAIG Luxembourg-Assistance and RepatriationAdulte AIG expat 90% including USA/Canada</v>
          </cell>
          <cell r="H60" t="str">
            <v>2017USDAIG Luxembourg-Legal AssistanceAdulte AIG expat 90% including USA/Canada</v>
          </cell>
          <cell r="I60" t="str">
            <v>2017USDAIG Luxembourg-Third party liabilityAdulte AIG expat 90% including USA/Canada</v>
          </cell>
          <cell r="J60" t="str">
            <v>N/A</v>
          </cell>
          <cell r="K60" t="str">
            <v>N/A</v>
          </cell>
          <cell r="M60" t="str">
            <v>AIG Luxembourg</v>
          </cell>
          <cell r="N60" t="str">
            <v>Adulte AIG expat 90% including USA/Canada</v>
          </cell>
          <cell r="O60" t="str">
            <v>USD</v>
          </cell>
          <cell r="AB60">
            <v>5450</v>
          </cell>
          <cell r="AD60">
            <v>545</v>
          </cell>
          <cell r="AE60">
            <v>5995</v>
          </cell>
          <cell r="AL60">
            <v>0</v>
          </cell>
          <cell r="AV60">
            <v>0</v>
          </cell>
          <cell r="BF60">
            <v>0</v>
          </cell>
        </row>
        <row r="61">
          <cell r="E61" t="str">
            <v>2017USDAIG Luxembourg-Child AIG expat 100% excluding USA/Canada</v>
          </cell>
          <cell r="F61" t="str">
            <v>2017USDAIG Luxembourg-Healthcare PlanChild AIG expat 100% excluding USA/Canada</v>
          </cell>
          <cell r="G61" t="str">
            <v>2017USDAIG Luxembourg-Assistance and RepatriationChild AIG expat 100% excluding USA/Canada</v>
          </cell>
          <cell r="H61" t="str">
            <v>2017USDAIG Luxembourg-Legal AssistanceChild AIG expat 100% excluding USA/Canada</v>
          </cell>
          <cell r="I61" t="str">
            <v>2017USDAIG Luxembourg-Third party liabilityChild AIG expat 100% excluding USA/Canada</v>
          </cell>
          <cell r="J61" t="str">
            <v>N/A</v>
          </cell>
          <cell r="K61" t="str">
            <v>N/A</v>
          </cell>
          <cell r="M61" t="str">
            <v>AIG Luxembourg</v>
          </cell>
          <cell r="N61" t="str">
            <v>Child AIG expat 100% excluding USA/Canada</v>
          </cell>
          <cell r="O61" t="str">
            <v>USD</v>
          </cell>
          <cell r="AB61">
            <v>1110</v>
          </cell>
          <cell r="AD61">
            <v>111</v>
          </cell>
          <cell r="AE61">
            <v>1221</v>
          </cell>
          <cell r="AL61">
            <v>0</v>
          </cell>
          <cell r="AV61">
            <v>0</v>
          </cell>
          <cell r="BF61">
            <v>0</v>
          </cell>
        </row>
        <row r="62">
          <cell r="E62" t="str">
            <v>2017USDAIG Luxembourg-Child AIG expat 100% including USA/Canada</v>
          </cell>
          <cell r="F62" t="str">
            <v>2017USDAIG Luxembourg-Healthcare PlanChild AIG expat 100% including USA/Canada</v>
          </cell>
          <cell r="G62" t="str">
            <v>2017USDAIG Luxembourg-Assistance and RepatriationChild AIG expat 100% including USA/Canada</v>
          </cell>
          <cell r="H62" t="str">
            <v>2017USDAIG Luxembourg-Legal AssistanceChild AIG expat 100% including USA/Canada</v>
          </cell>
          <cell r="I62" t="str">
            <v>2017USDAIG Luxembourg-Third party liabilityChild AIG expat 100% including USA/Canada</v>
          </cell>
          <cell r="J62" t="str">
            <v>N/A</v>
          </cell>
          <cell r="K62" t="str">
            <v>N/A</v>
          </cell>
          <cell r="M62" t="str">
            <v>AIG Luxembourg</v>
          </cell>
          <cell r="N62" t="str">
            <v>Child AIG expat 100% including USA/Canada</v>
          </cell>
          <cell r="O62" t="str">
            <v>USD</v>
          </cell>
          <cell r="AB62">
            <v>2409</v>
          </cell>
          <cell r="AD62">
            <v>240.9</v>
          </cell>
          <cell r="AE62">
            <v>2649.9</v>
          </cell>
          <cell r="AL62">
            <v>0</v>
          </cell>
          <cell r="AV62">
            <v>0</v>
          </cell>
          <cell r="BF62">
            <v>0</v>
          </cell>
        </row>
        <row r="63">
          <cell r="E63" t="str">
            <v>2017USDAIG Luxembourg-Child AIG expat 80% excluding USA/Canada</v>
          </cell>
          <cell r="F63" t="str">
            <v>2017USDAIG Luxembourg-Healthcare PlanChild AIG expat 80% excluding USA/Canada</v>
          </cell>
          <cell r="G63" t="str">
            <v>2017USDAIG Luxembourg-Assistance and RepatriationChild AIG expat 80% excluding USA/Canada</v>
          </cell>
          <cell r="H63" t="str">
            <v>2017USDAIG Luxembourg-Legal AssistanceChild AIG expat 80% excluding USA/Canada</v>
          </cell>
          <cell r="I63" t="str">
            <v>2017USDAIG Luxembourg-Third party liabilityChild AIG expat 80% excluding USA/Canada</v>
          </cell>
          <cell r="J63" t="str">
            <v>N/A</v>
          </cell>
          <cell r="K63" t="str">
            <v>N/A</v>
          </cell>
          <cell r="M63" t="str">
            <v>AIG Luxembourg</v>
          </cell>
          <cell r="N63" t="str">
            <v>Child AIG expat 80% excluding USA/Canada</v>
          </cell>
          <cell r="O63" t="str">
            <v>USD</v>
          </cell>
          <cell r="AB63">
            <v>912</v>
          </cell>
          <cell r="AD63">
            <v>91.2</v>
          </cell>
          <cell r="AE63">
            <v>1003.2</v>
          </cell>
          <cell r="AL63">
            <v>0</v>
          </cell>
          <cell r="AV63">
            <v>0</v>
          </cell>
          <cell r="BF63">
            <v>0</v>
          </cell>
        </row>
        <row r="64">
          <cell r="E64" t="str">
            <v>2017USDAIG Luxembourg-Child AIG expat 80% including USA/Canada</v>
          </cell>
          <cell r="F64" t="str">
            <v>2017USDAIG Luxembourg-Healthcare PlanChild AIG expat 80% including USA/Canada</v>
          </cell>
          <cell r="G64" t="str">
            <v>2017USDAIG Luxembourg-Assistance and RepatriationChild AIG expat 80% including USA/Canada</v>
          </cell>
          <cell r="H64" t="str">
            <v>2017USDAIG Luxembourg-Legal AssistanceChild AIG expat 80% including USA/Canada</v>
          </cell>
          <cell r="I64" t="str">
            <v>2017USDAIG Luxembourg-Third party liabilityChild AIG expat 80% including USA/Canada</v>
          </cell>
          <cell r="J64" t="str">
            <v>N/A</v>
          </cell>
          <cell r="K64" t="str">
            <v>N/A</v>
          </cell>
          <cell r="M64" t="str">
            <v>AIG Luxembourg</v>
          </cell>
          <cell r="N64" t="str">
            <v>Child AIG expat 80% including USA/Canada</v>
          </cell>
          <cell r="O64" t="str">
            <v>USD</v>
          </cell>
          <cell r="AB64">
            <v>1937.9615384615383</v>
          </cell>
          <cell r="AD64">
            <v>193.79599999999999</v>
          </cell>
          <cell r="AE64">
            <v>2131.7575384615384</v>
          </cell>
          <cell r="AL64">
            <v>0</v>
          </cell>
          <cell r="AV64">
            <v>0</v>
          </cell>
          <cell r="BF64">
            <v>0</v>
          </cell>
        </row>
        <row r="65">
          <cell r="E65" t="str">
            <v>2017USDAIG Luxembourg-Child AIG expat 90% excluding USA/Canada</v>
          </cell>
          <cell r="F65" t="str">
            <v>2017USDAIG Luxembourg-Healthcare PlanChild AIG expat 90% excluding USA/Canada</v>
          </cell>
          <cell r="G65" t="str">
            <v>2017USDAIG Luxembourg-Assistance and RepatriationChild AIG expat 90% excluding USA/Canada</v>
          </cell>
          <cell r="H65" t="str">
            <v>2017USDAIG Luxembourg-Legal AssistanceChild AIG expat 90% excluding USA/Canada</v>
          </cell>
          <cell r="I65" t="str">
            <v>2017USDAIG Luxembourg-Third party liabilityChild AIG expat 90% excluding USA/Canada</v>
          </cell>
          <cell r="J65" t="str">
            <v>N/A</v>
          </cell>
          <cell r="K65" t="str">
            <v>N/A</v>
          </cell>
          <cell r="M65" t="str">
            <v>AIG Luxembourg</v>
          </cell>
          <cell r="N65" t="str">
            <v>Child AIG expat 90% excluding USA/Canada</v>
          </cell>
          <cell r="O65" t="str">
            <v>USD</v>
          </cell>
          <cell r="AB65">
            <v>1011</v>
          </cell>
          <cell r="AD65">
            <v>101.1</v>
          </cell>
          <cell r="AE65">
            <v>1112.0999999999999</v>
          </cell>
          <cell r="AL65">
            <v>0</v>
          </cell>
          <cell r="AV65">
            <v>0</v>
          </cell>
          <cell r="BF65">
            <v>0</v>
          </cell>
        </row>
        <row r="66">
          <cell r="E66" t="str">
            <v>2017USDAIG Luxembourg-Child AIG expat 90% including USA/Canada</v>
          </cell>
          <cell r="F66" t="str">
            <v>2017USDAIG Luxembourg-Healthcare PlanChild AIG expat 90% including USA/Canada</v>
          </cell>
          <cell r="G66" t="str">
            <v>2017USDAIG Luxembourg-Assistance and RepatriationChild AIG expat 90% including USA/Canada</v>
          </cell>
          <cell r="H66" t="str">
            <v>2017USDAIG Luxembourg-Legal AssistanceChild AIG expat 90% including USA/Canada</v>
          </cell>
          <cell r="I66" t="str">
            <v>2017USDAIG Luxembourg-Third party liabilityChild AIG expat 90% including USA/Canada</v>
          </cell>
          <cell r="J66" t="str">
            <v>N/A</v>
          </cell>
          <cell r="K66" t="str">
            <v>N/A</v>
          </cell>
          <cell r="M66" t="str">
            <v>AIG Luxembourg</v>
          </cell>
          <cell r="N66" t="str">
            <v>Child AIG expat 90% including USA/Canada</v>
          </cell>
          <cell r="O66" t="str">
            <v>USD</v>
          </cell>
          <cell r="AB66">
            <v>2173.1826923076924</v>
          </cell>
          <cell r="AD66">
            <v>217.31800000000001</v>
          </cell>
          <cell r="AE66">
            <v>2390.5006923076926</v>
          </cell>
          <cell r="AL66">
            <v>0</v>
          </cell>
          <cell r="AV66">
            <v>0</v>
          </cell>
          <cell r="BF66">
            <v>0</v>
          </cell>
        </row>
        <row r="67">
          <cell r="E67" t="str">
            <v>N/A</v>
          </cell>
          <cell r="F67" t="str">
            <v>N/A</v>
          </cell>
          <cell r="G67" t="str">
            <v>N/A</v>
          </cell>
          <cell r="H67" t="str">
            <v>N/A</v>
          </cell>
          <cell r="I67" t="str">
            <v>N/A</v>
          </cell>
          <cell r="J67" t="str">
            <v>N/A</v>
          </cell>
          <cell r="K67" t="str">
            <v>N/A</v>
          </cell>
          <cell r="M67" t="str">
            <v>N/A</v>
          </cell>
          <cell r="AB67" t="str">
            <v/>
          </cell>
          <cell r="AL67" t="str">
            <v/>
          </cell>
          <cell r="AV67">
            <v>0</v>
          </cell>
          <cell r="BF67">
            <v>0</v>
          </cell>
        </row>
        <row r="68">
          <cell r="F68" t="str">
            <v>MODULE 1</v>
          </cell>
          <cell r="G68" t="str">
            <v>MODULE 2</v>
          </cell>
          <cell r="H68" t="str">
            <v>MODULE 3</v>
          </cell>
          <cell r="I68" t="str">
            <v>MODULE 4</v>
          </cell>
          <cell r="J68" t="str">
            <v>MODULE 5</v>
          </cell>
          <cell r="K68" t="str">
            <v>MODULE 6</v>
          </cell>
          <cell r="M68" t="str">
            <v>BASICS</v>
          </cell>
        </row>
        <row r="69">
          <cell r="E69" t="str">
            <v>MED</v>
          </cell>
          <cell r="F69" t="str">
            <v>Healthcare, LOL acc</v>
          </cell>
          <cell r="G69" t="str">
            <v>Assistance, LOL illness</v>
          </cell>
          <cell r="H69" t="str">
            <v>Legal assistance, PTD acc</v>
          </cell>
          <cell r="I69" t="str">
            <v>Third party, PTD illness</v>
          </cell>
          <cell r="J69" t="str">
            <v>TTD acc</v>
          </cell>
          <cell r="K69" t="str">
            <v>TTD illness</v>
          </cell>
          <cell r="M69" t="str">
            <v>Assureur</v>
          </cell>
          <cell r="N69" t="str">
            <v>Product</v>
          </cell>
          <cell r="O69" t="str">
            <v>Currencies</v>
          </cell>
          <cell r="AB69" t="str">
            <v>HT Client/ Rate</v>
          </cell>
          <cell r="AD69" t="str">
            <v>Surcom</v>
          </cell>
          <cell r="AE69" t="str">
            <v>HT Client+surcom/ Rate</v>
          </cell>
          <cell r="AL69" t="str">
            <v>HT Client/ Rate</v>
          </cell>
          <cell r="AV69" t="str">
            <v>HT Client/ Rate</v>
          </cell>
          <cell r="BF69" t="str">
            <v>HT Client/ Rate</v>
          </cell>
          <cell r="BP69" t="str">
            <v>HT Client/ Rate</v>
          </cell>
          <cell r="BZ69" t="str">
            <v>HT Client/ Rate</v>
          </cell>
        </row>
        <row r="70">
          <cell r="E70" t="str">
            <v>N/A</v>
          </cell>
          <cell r="F70" t="str">
            <v>N/A</v>
          </cell>
          <cell r="G70" t="str">
            <v>N/A</v>
          </cell>
          <cell r="H70" t="str">
            <v>N/A</v>
          </cell>
          <cell r="I70" t="str">
            <v>N/A</v>
          </cell>
          <cell r="J70" t="str">
            <v>N/A</v>
          </cell>
          <cell r="K70" t="str">
            <v>N/A</v>
          </cell>
          <cell r="M70" t="str">
            <v>N/A</v>
          </cell>
          <cell r="AB70" t="str">
            <v/>
          </cell>
          <cell r="AL70" t="str">
            <v/>
          </cell>
          <cell r="AV70">
            <v>0</v>
          </cell>
          <cell r="BF70">
            <v>0</v>
          </cell>
        </row>
        <row r="71">
          <cell r="E71" t="str">
            <v>2016EURAIG Luxembourg-Comfort</v>
          </cell>
          <cell r="F71" t="str">
            <v>2016EURAIG Luxembourg-Healthcare PlanComfort</v>
          </cell>
          <cell r="G71" t="str">
            <v>2016EURAIG Luxembourg-Assistance and RepatriationComfort</v>
          </cell>
          <cell r="H71" t="str">
            <v>N/A</v>
          </cell>
          <cell r="I71" t="str">
            <v>N/A</v>
          </cell>
          <cell r="J71" t="str">
            <v>N/A</v>
          </cell>
          <cell r="K71" t="str">
            <v>N/A</v>
          </cell>
          <cell r="M71" t="str">
            <v>AIG Luxembourg</v>
          </cell>
          <cell r="N71" t="str">
            <v>Comfort</v>
          </cell>
          <cell r="O71" t="str">
            <v>EUR</v>
          </cell>
          <cell r="AB71">
            <v>569.03846153846143</v>
          </cell>
          <cell r="AD71">
            <v>0</v>
          </cell>
          <cell r="AE71">
            <v>569.03846153846143</v>
          </cell>
          <cell r="AL71">
            <v>0</v>
          </cell>
          <cell r="AV71">
            <v>0</v>
          </cell>
          <cell r="BF71">
            <v>0</v>
          </cell>
        </row>
        <row r="72">
          <cell r="E72" t="str">
            <v>2016EURAIG Luxembourg-Comfort MLC S</v>
          </cell>
          <cell r="F72" t="str">
            <v>2016EURAIG Luxembourg-Healthcare PlanComfort MLC S</v>
          </cell>
          <cell r="G72" t="str">
            <v>2016EURAIG Luxembourg-Assistance and RepatriationComfort MLC S</v>
          </cell>
          <cell r="H72" t="str">
            <v>N/A</v>
          </cell>
          <cell r="I72" t="str">
            <v>N/A</v>
          </cell>
          <cell r="J72" t="str">
            <v>N/A</v>
          </cell>
          <cell r="K72" t="str">
            <v>N/A</v>
          </cell>
          <cell r="M72" t="str">
            <v>AIG Luxembourg</v>
          </cell>
          <cell r="N72" t="str">
            <v>Comfort MLC S</v>
          </cell>
          <cell r="O72" t="str">
            <v>EUR</v>
          </cell>
          <cell r="AB72">
            <v>569.03846153846143</v>
          </cell>
          <cell r="AD72">
            <v>0</v>
          </cell>
          <cell r="AE72">
            <v>569.03846153846143</v>
          </cell>
          <cell r="AL72">
            <v>126.92307692307692</v>
          </cell>
          <cell r="AV72">
            <v>0</v>
          </cell>
          <cell r="BF72">
            <v>0</v>
          </cell>
        </row>
        <row r="73">
          <cell r="E73" t="str">
            <v>2016EURAIG Luxembourg-Comfort S</v>
          </cell>
          <cell r="F73" t="str">
            <v>2016EURAIG Luxembourg-Healthcare PlanComfort S</v>
          </cell>
          <cell r="G73" t="str">
            <v>2016EURAIG Luxembourg-Assistance and RepatriationComfort S</v>
          </cell>
          <cell r="H73" t="str">
            <v>N/A</v>
          </cell>
          <cell r="I73" t="str">
            <v>N/A</v>
          </cell>
          <cell r="J73" t="str">
            <v>N/A</v>
          </cell>
          <cell r="K73" t="str">
            <v>N/A</v>
          </cell>
          <cell r="M73" t="str">
            <v>AIG Luxembourg</v>
          </cell>
          <cell r="N73" t="str">
            <v>Comfort S</v>
          </cell>
          <cell r="O73" t="str">
            <v>EUR</v>
          </cell>
          <cell r="AB73">
            <v>569.03846153846143</v>
          </cell>
          <cell r="AD73">
            <v>0</v>
          </cell>
          <cell r="AE73">
            <v>569.03846153846143</v>
          </cell>
          <cell r="AL73">
            <v>0</v>
          </cell>
          <cell r="AV73">
            <v>0</v>
          </cell>
          <cell r="BF73">
            <v>0</v>
          </cell>
        </row>
        <row r="74">
          <cell r="E74" t="str">
            <v>2016EURAIG Luxembourg-COMFORTMLC</v>
          </cell>
          <cell r="F74" t="str">
            <v>2016EURAIG Luxembourg-Healthcare PlanCOMFORTMLC</v>
          </cell>
          <cell r="G74" t="str">
            <v>2016EURAIG Luxembourg-Assistance and RepatriationCOMFORTMLC</v>
          </cell>
          <cell r="H74" t="str">
            <v>N/A</v>
          </cell>
          <cell r="I74" t="str">
            <v>N/A</v>
          </cell>
          <cell r="J74" t="str">
            <v>N/A</v>
          </cell>
          <cell r="K74" t="str">
            <v>N/A</v>
          </cell>
          <cell r="M74" t="str">
            <v>AIG Luxembourg</v>
          </cell>
          <cell r="N74" t="str">
            <v>COMFORTMLC</v>
          </cell>
          <cell r="O74" t="str">
            <v>EUR</v>
          </cell>
          <cell r="AB74">
            <v>569.03846153846143</v>
          </cell>
          <cell r="AD74">
            <v>0</v>
          </cell>
          <cell r="AE74">
            <v>569.03846153846143</v>
          </cell>
          <cell r="AL74">
            <v>126.92307692307692</v>
          </cell>
          <cell r="AV74">
            <v>0</v>
          </cell>
          <cell r="BF74">
            <v>0</v>
          </cell>
        </row>
        <row r="75">
          <cell r="E75" t="str">
            <v>2016EURAIG Luxembourg-Perfect</v>
          </cell>
          <cell r="F75" t="str">
            <v>2016EURAIG Luxembourg-Healthcare PlanPerfect</v>
          </cell>
          <cell r="G75" t="str">
            <v>2016EURAIG Luxembourg-Assistance and RepatriationPerfect</v>
          </cell>
          <cell r="H75" t="str">
            <v>N/A</v>
          </cell>
          <cell r="I75" t="str">
            <v>N/A</v>
          </cell>
          <cell r="J75" t="str">
            <v>N/A</v>
          </cell>
          <cell r="K75" t="str">
            <v>N/A</v>
          </cell>
          <cell r="M75" t="str">
            <v>AIG Luxembourg</v>
          </cell>
          <cell r="N75" t="str">
            <v>Perfect</v>
          </cell>
          <cell r="O75" t="str">
            <v>EUR</v>
          </cell>
          <cell r="AB75">
            <v>1165.3846153846152</v>
          </cell>
          <cell r="AD75">
            <v>0</v>
          </cell>
          <cell r="AE75">
            <v>1165.3846153846152</v>
          </cell>
          <cell r="AL75">
            <v>190.38461538461539</v>
          </cell>
          <cell r="AV75">
            <v>0</v>
          </cell>
          <cell r="BF75">
            <v>0</v>
          </cell>
        </row>
        <row r="76">
          <cell r="E76" t="str">
            <v>2016EURAIG Luxembourg-Perfect Plus</v>
          </cell>
          <cell r="F76" t="str">
            <v>2016EURAIG Luxembourg-Healthcare PlanPerfect Plus</v>
          </cell>
          <cell r="G76" t="str">
            <v>2016EURAIG Luxembourg-Assistance and RepatriationPerfect Plus</v>
          </cell>
          <cell r="H76" t="str">
            <v>N/A</v>
          </cell>
          <cell r="I76" t="str">
            <v>N/A</v>
          </cell>
          <cell r="J76" t="str">
            <v>N/A</v>
          </cell>
          <cell r="K76" t="str">
            <v>N/A</v>
          </cell>
          <cell r="M76" t="str">
            <v>AIG Luxembourg</v>
          </cell>
          <cell r="N76" t="str">
            <v>Perfect Plus</v>
          </cell>
          <cell r="O76" t="str">
            <v>EUR</v>
          </cell>
          <cell r="AB76">
            <v>1165.3846153846152</v>
          </cell>
          <cell r="AD76">
            <v>0</v>
          </cell>
          <cell r="AE76">
            <v>1165.3846153846152</v>
          </cell>
          <cell r="AL76">
            <v>327.88461538461536</v>
          </cell>
          <cell r="AV76">
            <v>0</v>
          </cell>
          <cell r="BF76">
            <v>0</v>
          </cell>
        </row>
        <row r="77">
          <cell r="E77" t="str">
            <v>2016EURAIG Luxembourg-Perfect S</v>
          </cell>
          <cell r="F77" t="str">
            <v>2016EURAIG Luxembourg-Healthcare PlanPerfect S</v>
          </cell>
          <cell r="G77" t="str">
            <v>2016EURAIG Luxembourg-Assistance and RepatriationPerfect S</v>
          </cell>
          <cell r="H77" t="str">
            <v>N/A</v>
          </cell>
          <cell r="I77" t="str">
            <v>N/A</v>
          </cell>
          <cell r="J77" t="str">
            <v>N/A</v>
          </cell>
          <cell r="K77" t="str">
            <v>N/A</v>
          </cell>
          <cell r="M77" t="str">
            <v>AIG Luxembourg</v>
          </cell>
          <cell r="N77" t="str">
            <v>Perfect S</v>
          </cell>
          <cell r="O77" t="str">
            <v>EUR</v>
          </cell>
          <cell r="AB77">
            <v>1165.3846153846152</v>
          </cell>
          <cell r="AD77">
            <v>0</v>
          </cell>
          <cell r="AE77">
            <v>1165.3846153846152</v>
          </cell>
          <cell r="AL77">
            <v>190.38461538461539</v>
          </cell>
          <cell r="AV77">
            <v>0</v>
          </cell>
          <cell r="BF77">
            <v>0</v>
          </cell>
        </row>
        <row r="78">
          <cell r="E78" t="str">
            <v>2016EURAIG Luxembourg-PRESTIGE</v>
          </cell>
          <cell r="F78" t="str">
            <v>2016EURAIG Luxembourg-Healthcare PlanPRESTIGE</v>
          </cell>
          <cell r="G78" t="str">
            <v>2016EURAIG Luxembourg-Assistance and RepatriationPRESTIGE</v>
          </cell>
          <cell r="H78" t="str">
            <v>N/A</v>
          </cell>
          <cell r="I78" t="str">
            <v>N/A</v>
          </cell>
          <cell r="J78" t="str">
            <v>N/A</v>
          </cell>
          <cell r="K78" t="str">
            <v>N/A</v>
          </cell>
          <cell r="M78" t="str">
            <v>AIG Luxembourg</v>
          </cell>
          <cell r="N78" t="str">
            <v>PRESTIGE</v>
          </cell>
          <cell r="O78" t="str">
            <v>EUR</v>
          </cell>
          <cell r="AB78">
            <v>1161.3461538461538</v>
          </cell>
          <cell r="AD78">
            <v>0</v>
          </cell>
          <cell r="AE78">
            <v>1161.3461538461538</v>
          </cell>
          <cell r="AL78">
            <v>190.38461538461539</v>
          </cell>
          <cell r="AV78">
            <v>0</v>
          </cell>
          <cell r="BF78">
            <v>0</v>
          </cell>
        </row>
        <row r="79">
          <cell r="E79" t="str">
            <v>2016EURAIG Luxembourg-PRESTIGE-Family</v>
          </cell>
          <cell r="F79" t="str">
            <v>2016EURAIG Luxembourg-Healthcare PlanPRESTIGE-Family</v>
          </cell>
          <cell r="G79" t="str">
            <v>2016EURAIG Luxembourg-Assistance and RepatriationPRESTIGE-Family</v>
          </cell>
          <cell r="H79" t="str">
            <v>N/A</v>
          </cell>
          <cell r="I79" t="str">
            <v>N/A</v>
          </cell>
          <cell r="J79" t="str">
            <v>N/A</v>
          </cell>
          <cell r="K79" t="str">
            <v>N/A</v>
          </cell>
          <cell r="M79" t="str">
            <v>AIG Luxembourg</v>
          </cell>
          <cell r="N79" t="str">
            <v>PRESTIGE-Family</v>
          </cell>
          <cell r="O79" t="str">
            <v>EUR</v>
          </cell>
          <cell r="AB79">
            <v>1444.278846153846</v>
          </cell>
          <cell r="AD79">
            <v>0</v>
          </cell>
          <cell r="AE79">
            <v>1444.278846153846</v>
          </cell>
          <cell r="AL79">
            <v>0</v>
          </cell>
          <cell r="AV79">
            <v>0</v>
          </cell>
          <cell r="BF79">
            <v>0</v>
          </cell>
        </row>
        <row r="80">
          <cell r="E80" t="str">
            <v>2016EURAIG Luxembourg-Prestige Plus</v>
          </cell>
          <cell r="F80" t="str">
            <v>2016EURAIG Luxembourg-Healthcare PlanPrestige Plus</v>
          </cell>
          <cell r="G80" t="str">
            <v>2016EURAIG Luxembourg-Assistance and RepatriationPrestige Plus</v>
          </cell>
          <cell r="H80" t="str">
            <v>N/A</v>
          </cell>
          <cell r="I80" t="str">
            <v>N/A</v>
          </cell>
          <cell r="J80" t="str">
            <v>N/A</v>
          </cell>
          <cell r="K80" t="str">
            <v>N/A</v>
          </cell>
          <cell r="M80" t="str">
            <v>AIG Luxembourg</v>
          </cell>
          <cell r="N80" t="str">
            <v>Prestige Plus</v>
          </cell>
          <cell r="O80" t="str">
            <v>EUR</v>
          </cell>
          <cell r="AB80">
            <v>1161.3461538461538</v>
          </cell>
          <cell r="AD80">
            <v>0</v>
          </cell>
          <cell r="AE80">
            <v>1161.3461538461538</v>
          </cell>
          <cell r="AL80">
            <v>327.88461538461536</v>
          </cell>
          <cell r="AV80">
            <v>0</v>
          </cell>
          <cell r="BF80">
            <v>0</v>
          </cell>
        </row>
        <row r="81">
          <cell r="E81" t="str">
            <v>2016EURAIG Luxembourg-Prestige S</v>
          </cell>
          <cell r="F81" t="str">
            <v>2016EURAIG Luxembourg-Healthcare PlanPrestige S</v>
          </cell>
          <cell r="G81" t="str">
            <v>2016EURAIG Luxembourg-Assistance and RepatriationPrestige S</v>
          </cell>
          <cell r="H81" t="str">
            <v>N/A</v>
          </cell>
          <cell r="I81" t="str">
            <v>N/A</v>
          </cell>
          <cell r="J81" t="str">
            <v>N/A</v>
          </cell>
          <cell r="K81" t="str">
            <v>N/A</v>
          </cell>
          <cell r="M81" t="str">
            <v>AIG Luxembourg</v>
          </cell>
          <cell r="N81" t="str">
            <v>Prestige S</v>
          </cell>
          <cell r="O81" t="str">
            <v>EUR</v>
          </cell>
          <cell r="AB81">
            <v>1161.3461538461538</v>
          </cell>
          <cell r="AD81">
            <v>0</v>
          </cell>
          <cell r="AE81">
            <v>1161.3461538461538</v>
          </cell>
          <cell r="AL81">
            <v>190.38461538461539</v>
          </cell>
          <cell r="AV81">
            <v>0</v>
          </cell>
          <cell r="BF81">
            <v>0</v>
          </cell>
        </row>
        <row r="82">
          <cell r="E82" t="str">
            <v>2016EURAIG Luxembourg-PrivilegeFamily</v>
          </cell>
          <cell r="F82" t="str">
            <v>2016EURAIG Luxembourg-Healthcare PlanPrivilegeFamily</v>
          </cell>
          <cell r="G82" t="str">
            <v>2016EURAIG Luxembourg-Assistance and RepatriationPrivilegeFamily</v>
          </cell>
          <cell r="H82" t="str">
            <v>N/A</v>
          </cell>
          <cell r="I82" t="str">
            <v>N/A</v>
          </cell>
          <cell r="J82" t="str">
            <v>N/A</v>
          </cell>
          <cell r="K82" t="str">
            <v>N/A</v>
          </cell>
          <cell r="M82" t="str">
            <v>AIG Luxembourg</v>
          </cell>
          <cell r="N82" t="str">
            <v>PrivilegeFamily</v>
          </cell>
          <cell r="O82" t="str">
            <v>EUR</v>
          </cell>
          <cell r="AB82">
            <v>4889.8999999999996</v>
          </cell>
          <cell r="AD82">
            <v>977.98</v>
          </cell>
          <cell r="AE82">
            <v>5867.8799999999992</v>
          </cell>
          <cell r="AL82">
            <v>0</v>
          </cell>
          <cell r="AV82">
            <v>0</v>
          </cell>
          <cell r="BF82">
            <v>0</v>
          </cell>
        </row>
        <row r="83">
          <cell r="E83" t="str">
            <v>2016EURAIG Luxembourg-PrivilegeSingle</v>
          </cell>
          <cell r="F83" t="str">
            <v>2016EURAIG Luxembourg-Healthcare PlanPrivilegeSingle</v>
          </cell>
          <cell r="G83" t="str">
            <v>2016EURAIG Luxembourg-Assistance and RepatriationPrivilegeSingle</v>
          </cell>
          <cell r="H83" t="str">
            <v>N/A</v>
          </cell>
          <cell r="I83" t="str">
            <v>N/A</v>
          </cell>
          <cell r="J83" t="str">
            <v>N/A</v>
          </cell>
          <cell r="K83" t="str">
            <v>N/A</v>
          </cell>
          <cell r="M83" t="str">
            <v>AIG Luxembourg</v>
          </cell>
          <cell r="N83" t="str">
            <v>PrivilegeSingle</v>
          </cell>
          <cell r="O83" t="str">
            <v>EUR</v>
          </cell>
          <cell r="AB83">
            <v>1879.81</v>
          </cell>
          <cell r="AD83">
            <v>375.96</v>
          </cell>
          <cell r="AE83">
            <v>2255.77</v>
          </cell>
          <cell r="AL83">
            <v>0</v>
          </cell>
          <cell r="AV83">
            <v>0</v>
          </cell>
          <cell r="BF83">
            <v>0</v>
          </cell>
        </row>
        <row r="84">
          <cell r="E84" t="str">
            <v>2016EURAIG Luxembourg-Standard</v>
          </cell>
          <cell r="F84" t="str">
            <v>2016EURAIG Luxembourg-Healthcare PlanStandard</v>
          </cell>
          <cell r="G84" t="str">
            <v>2016EURAIG Luxembourg-Assistance and RepatriationStandard</v>
          </cell>
          <cell r="H84" t="str">
            <v>N/A</v>
          </cell>
          <cell r="I84" t="str">
            <v>N/A</v>
          </cell>
          <cell r="J84" t="str">
            <v>N/A</v>
          </cell>
          <cell r="K84" t="str">
            <v>N/A</v>
          </cell>
          <cell r="M84" t="str">
            <v>AIG Luxembourg</v>
          </cell>
          <cell r="N84" t="str">
            <v>Standard</v>
          </cell>
          <cell r="O84" t="str">
            <v>EUR</v>
          </cell>
          <cell r="AB84">
            <v>569.03846153846143</v>
          </cell>
          <cell r="AD84">
            <v>0</v>
          </cell>
          <cell r="AE84">
            <v>569.03846153846143</v>
          </cell>
          <cell r="AL84">
            <v>0</v>
          </cell>
          <cell r="AV84">
            <v>0</v>
          </cell>
          <cell r="BF84">
            <v>0</v>
          </cell>
        </row>
        <row r="85">
          <cell r="E85" t="str">
            <v>2016EURAIG Luxembourg-Standard S</v>
          </cell>
          <cell r="F85" t="str">
            <v>2016EURAIG Luxembourg-Healthcare PlanStandard S</v>
          </cell>
          <cell r="G85" t="str">
            <v>2016EURAIG Luxembourg-Assistance and RepatriationStandard S</v>
          </cell>
          <cell r="H85" t="str">
            <v>N/A</v>
          </cell>
          <cell r="I85" t="str">
            <v>N/A</v>
          </cell>
          <cell r="J85" t="str">
            <v>N/A</v>
          </cell>
          <cell r="K85" t="str">
            <v>N/A</v>
          </cell>
          <cell r="M85" t="str">
            <v>AIG Luxembourg</v>
          </cell>
          <cell r="N85" t="str">
            <v>Standard S</v>
          </cell>
          <cell r="O85" t="str">
            <v>EUR</v>
          </cell>
          <cell r="AB85">
            <v>569.03846153846143</v>
          </cell>
          <cell r="AD85">
            <v>0</v>
          </cell>
          <cell r="AE85">
            <v>569.03846153846143</v>
          </cell>
          <cell r="AL85">
            <v>0</v>
          </cell>
          <cell r="AV85">
            <v>0</v>
          </cell>
          <cell r="BF85">
            <v>0</v>
          </cell>
        </row>
        <row r="86">
          <cell r="E86" t="str">
            <v>2016EURAIG Luxembourg-StandardMLC</v>
          </cell>
          <cell r="F86" t="str">
            <v>2016EURAIG Luxembourg-Healthcare PlanStandardMLC</v>
          </cell>
          <cell r="G86" t="str">
            <v>2016EURAIG Luxembourg-Assistance and RepatriationStandardMLC</v>
          </cell>
          <cell r="H86" t="str">
            <v>N/A</v>
          </cell>
          <cell r="I86" t="str">
            <v>N/A</v>
          </cell>
          <cell r="J86" t="str">
            <v>N/A</v>
          </cell>
          <cell r="K86" t="str">
            <v>N/A</v>
          </cell>
          <cell r="M86" t="str">
            <v>AIG Luxembourg</v>
          </cell>
          <cell r="N86" t="str">
            <v>StandardMLC</v>
          </cell>
          <cell r="O86" t="str">
            <v>EUR</v>
          </cell>
          <cell r="AB86">
            <v>569.03846153846143</v>
          </cell>
          <cell r="AD86">
            <v>0</v>
          </cell>
          <cell r="AE86">
            <v>569.03846153846143</v>
          </cell>
          <cell r="AL86">
            <v>126.92307692307692</v>
          </cell>
          <cell r="AV86">
            <v>0</v>
          </cell>
          <cell r="BF86">
            <v>0</v>
          </cell>
        </row>
        <row r="87">
          <cell r="E87" t="str">
            <v>2016EURAIG Luxembourg-StandardMLC S</v>
          </cell>
          <cell r="F87" t="str">
            <v>2016EURAIG Luxembourg-Healthcare PlanStandardMLC S</v>
          </cell>
          <cell r="G87" t="str">
            <v>2016EURAIG Luxembourg-Assistance and RepatriationStandardMLC S</v>
          </cell>
          <cell r="H87" t="str">
            <v>N/A</v>
          </cell>
          <cell r="I87" t="str">
            <v>N/A</v>
          </cell>
          <cell r="J87" t="str">
            <v>N/A</v>
          </cell>
          <cell r="K87" t="str">
            <v>N/A</v>
          </cell>
          <cell r="M87" t="str">
            <v>AIG Luxembourg</v>
          </cell>
          <cell r="N87" t="str">
            <v>StandardMLC S</v>
          </cell>
          <cell r="O87" t="str">
            <v>EUR</v>
          </cell>
          <cell r="AB87">
            <v>569.03846153846143</v>
          </cell>
          <cell r="AD87">
            <v>0</v>
          </cell>
          <cell r="AE87">
            <v>569.03846153846143</v>
          </cell>
          <cell r="AL87">
            <v>126.92307692307692</v>
          </cell>
          <cell r="AV87">
            <v>0</v>
          </cell>
          <cell r="BF87">
            <v>0</v>
          </cell>
        </row>
        <row r="88">
          <cell r="E88" t="str">
            <v>2016EURAIG Luxembourg-Vitale-12months</v>
          </cell>
          <cell r="F88" t="str">
            <v>2016EURAIG Luxembourg-Healthcare PlanVitale-12months</v>
          </cell>
          <cell r="G88" t="str">
            <v>2016EURAIG Luxembourg-Assistance and RepatriationVitale-12months</v>
          </cell>
          <cell r="H88" t="str">
            <v>N/A</v>
          </cell>
          <cell r="I88" t="str">
            <v>N/A</v>
          </cell>
          <cell r="J88" t="str">
            <v>N/A</v>
          </cell>
          <cell r="K88" t="str">
            <v>N/A</v>
          </cell>
          <cell r="M88" t="str">
            <v>AIG Luxembourg</v>
          </cell>
          <cell r="N88" t="str">
            <v>Vitale-12months</v>
          </cell>
          <cell r="O88" t="str">
            <v>EUR</v>
          </cell>
          <cell r="AB88">
            <v>152.4</v>
          </cell>
          <cell r="AD88">
            <v>0</v>
          </cell>
          <cell r="AE88">
            <v>152.4</v>
          </cell>
          <cell r="AL88">
            <v>0</v>
          </cell>
          <cell r="AV88">
            <v>0</v>
          </cell>
          <cell r="BF88">
            <v>0</v>
          </cell>
        </row>
        <row r="89">
          <cell r="E89" t="str">
            <v>2016EURAIG Luxembourg-Vitale-6months</v>
          </cell>
          <cell r="F89" t="str">
            <v>2016EURAIG Luxembourg-Healthcare PlanVitale-6months</v>
          </cell>
          <cell r="G89" t="str">
            <v>2016EURAIG Luxembourg-Assistance and RepatriationVitale-6months</v>
          </cell>
          <cell r="H89" t="str">
            <v>N/A</v>
          </cell>
          <cell r="I89" t="str">
            <v>N/A</v>
          </cell>
          <cell r="J89" t="str">
            <v>N/A</v>
          </cell>
          <cell r="K89" t="str">
            <v>N/A</v>
          </cell>
          <cell r="M89" t="str">
            <v>AIG Luxembourg</v>
          </cell>
          <cell r="N89" t="str">
            <v>Vitale-6months</v>
          </cell>
          <cell r="O89" t="str">
            <v>EUR</v>
          </cell>
          <cell r="AB89">
            <v>100.24</v>
          </cell>
          <cell r="AD89">
            <v>0</v>
          </cell>
          <cell r="AE89">
            <v>100.24</v>
          </cell>
          <cell r="AL89">
            <v>0</v>
          </cell>
          <cell r="AV89">
            <v>0</v>
          </cell>
          <cell r="BF89">
            <v>0</v>
          </cell>
        </row>
        <row r="90">
          <cell r="E90" t="str">
            <v>2016EURAnker Verzekeringen n.v.-Medical Excellent and Homeland</v>
          </cell>
          <cell r="F90" t="str">
            <v>2016EURAnker Verzekeringen n.v.-Healthcare PlanMedical Excellent and Homeland</v>
          </cell>
          <cell r="G90" t="str">
            <v>2016EURAnker Verzekeringen n.v.-Assistance and RepatriationMedical Excellent and Homeland</v>
          </cell>
          <cell r="H90" t="str">
            <v>N/A</v>
          </cell>
          <cell r="I90" t="str">
            <v>N/A</v>
          </cell>
          <cell r="J90" t="str">
            <v>N/A</v>
          </cell>
          <cell r="K90" t="str">
            <v>N/A</v>
          </cell>
          <cell r="M90" t="str">
            <v>Anker Verzekeringen n.v.</v>
          </cell>
          <cell r="N90" t="str">
            <v>Medical Excellent and Homeland</v>
          </cell>
          <cell r="O90" t="str">
            <v>EUR</v>
          </cell>
          <cell r="AB90">
            <v>892.64423076923072</v>
          </cell>
          <cell r="AD90">
            <v>0</v>
          </cell>
          <cell r="AE90">
            <v>892.64423076923072</v>
          </cell>
          <cell r="AL90">
            <v>115.38461538461539</v>
          </cell>
          <cell r="AV90">
            <v>0</v>
          </cell>
          <cell r="BF90">
            <v>0</v>
          </cell>
        </row>
        <row r="91">
          <cell r="E91" t="str">
            <v>N/A</v>
          </cell>
          <cell r="F91" t="str">
            <v>N/A</v>
          </cell>
          <cell r="G91" t="str">
            <v>N/A</v>
          </cell>
          <cell r="H91" t="str">
            <v>N/A</v>
          </cell>
          <cell r="I91" t="str">
            <v>N/A</v>
          </cell>
          <cell r="J91" t="str">
            <v>N/A</v>
          </cell>
          <cell r="K91" t="str">
            <v>N/A</v>
          </cell>
          <cell r="M91" t="str">
            <v>N/A</v>
          </cell>
          <cell r="AB91" t="str">
            <v/>
          </cell>
          <cell r="AE91" t="str">
            <v/>
          </cell>
          <cell r="AL91" t="str">
            <v/>
          </cell>
          <cell r="AV91">
            <v>0</v>
          </cell>
          <cell r="BF91">
            <v>0</v>
          </cell>
        </row>
        <row r="92">
          <cell r="E92" t="str">
            <v>2016USDAIG Luxembourg-Comfort</v>
          </cell>
          <cell r="F92" t="str">
            <v>2016USDAIG Luxembourg-Healthcare PlanComfort</v>
          </cell>
          <cell r="G92" t="str">
            <v>2016USDAIG Luxembourg-Assistance and RepatriationComfort</v>
          </cell>
          <cell r="H92" t="str">
            <v>N/A</v>
          </cell>
          <cell r="I92" t="str">
            <v>N/A</v>
          </cell>
          <cell r="J92" t="str">
            <v>N/A</v>
          </cell>
          <cell r="K92" t="str">
            <v>N/A</v>
          </cell>
          <cell r="M92" t="str">
            <v>AIG Luxembourg</v>
          </cell>
          <cell r="N92" t="str">
            <v>Comfort</v>
          </cell>
          <cell r="O92" t="str">
            <v>USD</v>
          </cell>
          <cell r="AB92">
            <v>569.03846153846143</v>
          </cell>
          <cell r="AD92">
            <v>0</v>
          </cell>
          <cell r="AE92">
            <v>569.03846153846143</v>
          </cell>
          <cell r="AL92">
            <v>0</v>
          </cell>
          <cell r="AV92">
            <v>0</v>
          </cell>
          <cell r="BF92">
            <v>0</v>
          </cell>
        </row>
        <row r="93">
          <cell r="E93" t="str">
            <v>2016USDAIG Luxembourg-Comfort MLC S</v>
          </cell>
          <cell r="F93" t="str">
            <v>2016USDAIG Luxembourg-Healthcare PlanComfort MLC S</v>
          </cell>
          <cell r="G93" t="str">
            <v>2016USDAIG Luxembourg-Assistance and RepatriationComfort MLC S</v>
          </cell>
          <cell r="H93" t="str">
            <v>N/A</v>
          </cell>
          <cell r="I93" t="str">
            <v>N/A</v>
          </cell>
          <cell r="J93" t="str">
            <v>N/A</v>
          </cell>
          <cell r="K93" t="str">
            <v>N/A</v>
          </cell>
          <cell r="M93" t="str">
            <v>AIG Luxembourg</v>
          </cell>
          <cell r="N93" t="str">
            <v>Comfort MLC S</v>
          </cell>
          <cell r="O93" t="str">
            <v>USD</v>
          </cell>
          <cell r="AB93">
            <v>569.03846153846143</v>
          </cell>
          <cell r="AD93">
            <v>0</v>
          </cell>
          <cell r="AE93">
            <v>569.03846153846143</v>
          </cell>
          <cell r="AL93">
            <v>126.92307692307692</v>
          </cell>
          <cell r="AV93">
            <v>0</v>
          </cell>
          <cell r="BF93">
            <v>0</v>
          </cell>
        </row>
        <row r="94">
          <cell r="E94" t="str">
            <v>2016USDAIG Luxembourg-Comfort S</v>
          </cell>
          <cell r="F94" t="str">
            <v>2016USDAIG Luxembourg-Healthcare PlanComfort S</v>
          </cell>
          <cell r="G94" t="str">
            <v>2016USDAIG Luxembourg-Assistance and RepatriationComfort S</v>
          </cell>
          <cell r="H94" t="str">
            <v>N/A</v>
          </cell>
          <cell r="I94" t="str">
            <v>N/A</v>
          </cell>
          <cell r="J94" t="str">
            <v>N/A</v>
          </cell>
          <cell r="K94" t="str">
            <v>N/A</v>
          </cell>
          <cell r="M94" t="str">
            <v>AIG Luxembourg</v>
          </cell>
          <cell r="N94" t="str">
            <v>Comfort S</v>
          </cell>
          <cell r="O94" t="str">
            <v>USD</v>
          </cell>
          <cell r="AB94">
            <v>569.03846153846143</v>
          </cell>
          <cell r="AD94">
            <v>0</v>
          </cell>
          <cell r="AE94">
            <v>569.03846153846143</v>
          </cell>
          <cell r="AL94">
            <v>0</v>
          </cell>
          <cell r="AV94">
            <v>0</v>
          </cell>
          <cell r="BF94">
            <v>0</v>
          </cell>
        </row>
        <row r="95">
          <cell r="E95" t="str">
            <v>2016USDAIG Luxembourg-COMFORTMLC</v>
          </cell>
          <cell r="F95" t="str">
            <v>2016USDAIG Luxembourg-Healthcare PlanCOMFORTMLC</v>
          </cell>
          <cell r="G95" t="str">
            <v>2016USDAIG Luxembourg-Assistance and RepatriationCOMFORTMLC</v>
          </cell>
          <cell r="H95" t="str">
            <v>N/A</v>
          </cell>
          <cell r="I95" t="str">
            <v>N/A</v>
          </cell>
          <cell r="J95" t="str">
            <v>N/A</v>
          </cell>
          <cell r="K95" t="str">
            <v>N/A</v>
          </cell>
          <cell r="M95" t="str">
            <v>AIG Luxembourg</v>
          </cell>
          <cell r="N95" t="str">
            <v>COMFORTMLC</v>
          </cell>
          <cell r="O95" t="str">
            <v>USD</v>
          </cell>
          <cell r="AB95">
            <v>569.03846153846143</v>
          </cell>
          <cell r="AD95">
            <v>0</v>
          </cell>
          <cell r="AE95">
            <v>569.03846153846143</v>
          </cell>
          <cell r="AL95">
            <v>126.92307692307692</v>
          </cell>
          <cell r="AV95">
            <v>0</v>
          </cell>
          <cell r="BF95">
            <v>0</v>
          </cell>
        </row>
        <row r="96">
          <cell r="E96" t="str">
            <v>2016USDAIG Luxembourg-Perfect</v>
          </cell>
          <cell r="F96" t="str">
            <v>2016USDAIG Luxembourg-Healthcare PlanPerfect</v>
          </cell>
          <cell r="G96" t="str">
            <v>2016USDAIG Luxembourg-Assistance and RepatriationPerfect</v>
          </cell>
          <cell r="H96" t="str">
            <v>N/A</v>
          </cell>
          <cell r="I96" t="str">
            <v>N/A</v>
          </cell>
          <cell r="J96" t="str">
            <v>N/A</v>
          </cell>
          <cell r="K96" t="str">
            <v>N/A</v>
          </cell>
          <cell r="M96" t="str">
            <v>AIG Luxembourg</v>
          </cell>
          <cell r="N96" t="str">
            <v>Perfect</v>
          </cell>
          <cell r="O96" t="str">
            <v>USD</v>
          </cell>
          <cell r="AB96">
            <v>1165.3846153846152</v>
          </cell>
          <cell r="AD96">
            <v>0</v>
          </cell>
          <cell r="AE96">
            <v>1165.3846153846152</v>
          </cell>
          <cell r="AL96">
            <v>190.38461538461539</v>
          </cell>
          <cell r="AV96">
            <v>0</v>
          </cell>
          <cell r="BF96">
            <v>0</v>
          </cell>
        </row>
        <row r="97">
          <cell r="E97" t="str">
            <v>2016USDAIG Luxembourg-Perfect Plus</v>
          </cell>
          <cell r="F97" t="str">
            <v>2016USDAIG Luxembourg-Healthcare PlanPerfect Plus</v>
          </cell>
          <cell r="G97" t="str">
            <v>2016USDAIG Luxembourg-Assistance and RepatriationPerfect Plus</v>
          </cell>
          <cell r="H97" t="str">
            <v>N/A</v>
          </cell>
          <cell r="I97" t="str">
            <v>N/A</v>
          </cell>
          <cell r="J97" t="str">
            <v>N/A</v>
          </cell>
          <cell r="K97" t="str">
            <v>N/A</v>
          </cell>
          <cell r="M97" t="str">
            <v>AIG Luxembourg</v>
          </cell>
          <cell r="N97" t="str">
            <v>Perfect Plus</v>
          </cell>
          <cell r="O97" t="str">
            <v>USD</v>
          </cell>
          <cell r="AB97">
            <v>1165.3846153846152</v>
          </cell>
          <cell r="AD97">
            <v>0</v>
          </cell>
          <cell r="AE97">
            <v>1165.3846153846152</v>
          </cell>
          <cell r="AL97">
            <v>327.88461538461536</v>
          </cell>
          <cell r="AV97">
            <v>0</v>
          </cell>
          <cell r="BF97">
            <v>0</v>
          </cell>
        </row>
        <row r="98">
          <cell r="E98" t="str">
            <v>2016USDAIG Luxembourg-Perfect S</v>
          </cell>
          <cell r="F98" t="str">
            <v>2016USDAIG Luxembourg-Healthcare PlanPerfect S</v>
          </cell>
          <cell r="G98" t="str">
            <v>2016USDAIG Luxembourg-Assistance and RepatriationPerfect S</v>
          </cell>
          <cell r="H98" t="str">
            <v>N/A</v>
          </cell>
          <cell r="I98" t="str">
            <v>N/A</v>
          </cell>
          <cell r="J98" t="str">
            <v>N/A</v>
          </cell>
          <cell r="K98" t="str">
            <v>N/A</v>
          </cell>
          <cell r="M98" t="str">
            <v>AIG Luxembourg</v>
          </cell>
          <cell r="N98" t="str">
            <v>Perfect S</v>
          </cell>
          <cell r="O98" t="str">
            <v>USD</v>
          </cell>
          <cell r="AB98">
            <v>1165.3846153846152</v>
          </cell>
          <cell r="AD98">
            <v>0</v>
          </cell>
          <cell r="AE98">
            <v>1165.3846153846152</v>
          </cell>
          <cell r="AL98">
            <v>190.38461538461539</v>
          </cell>
          <cell r="AV98">
            <v>0</v>
          </cell>
          <cell r="BF98">
            <v>0</v>
          </cell>
        </row>
        <row r="99">
          <cell r="E99" t="str">
            <v>2016USDAIG Luxembourg-PRESTIGE</v>
          </cell>
          <cell r="F99" t="str">
            <v>2016USDAIG Luxembourg-Healthcare PlanPRESTIGE</v>
          </cell>
          <cell r="G99" t="str">
            <v>2016USDAIG Luxembourg-Assistance and RepatriationPRESTIGE</v>
          </cell>
          <cell r="H99" t="str">
            <v>N/A</v>
          </cell>
          <cell r="I99" t="str">
            <v>N/A</v>
          </cell>
          <cell r="J99" t="str">
            <v>N/A</v>
          </cell>
          <cell r="K99" t="str">
            <v>N/A</v>
          </cell>
          <cell r="M99" t="str">
            <v>AIG Luxembourg</v>
          </cell>
          <cell r="N99" t="str">
            <v>PRESTIGE</v>
          </cell>
          <cell r="O99" t="str">
            <v>USD</v>
          </cell>
          <cell r="AB99">
            <v>1161.3461538461538</v>
          </cell>
          <cell r="AD99">
            <v>0</v>
          </cell>
          <cell r="AE99">
            <v>1161.3461538461538</v>
          </cell>
          <cell r="AL99">
            <v>190.38461538461539</v>
          </cell>
          <cell r="AV99">
            <v>0</v>
          </cell>
          <cell r="BF99">
            <v>0</v>
          </cell>
        </row>
        <row r="100">
          <cell r="E100" t="str">
            <v>2016USDAIG Luxembourg-PRESTIGE-Family</v>
          </cell>
          <cell r="F100" t="str">
            <v>2016USDAIG Luxembourg-Healthcare PlanPRESTIGE-Family</v>
          </cell>
          <cell r="G100" t="str">
            <v>2016USDAIG Luxembourg-Assistance and RepatriationPRESTIGE-Family</v>
          </cell>
          <cell r="H100" t="str">
            <v>N/A</v>
          </cell>
          <cell r="I100" t="str">
            <v>N/A</v>
          </cell>
          <cell r="J100" t="str">
            <v>N/A</v>
          </cell>
          <cell r="K100" t="str">
            <v>N/A</v>
          </cell>
          <cell r="M100" t="str">
            <v>AIG Luxembourg</v>
          </cell>
          <cell r="N100" t="str">
            <v>PRESTIGE-Family</v>
          </cell>
          <cell r="O100" t="str">
            <v>USD</v>
          </cell>
          <cell r="AB100">
            <v>1444.278846153846</v>
          </cell>
          <cell r="AD100">
            <v>0</v>
          </cell>
          <cell r="AE100">
            <v>1444.278846153846</v>
          </cell>
          <cell r="AL100">
            <v>0</v>
          </cell>
          <cell r="AV100">
            <v>0</v>
          </cell>
          <cell r="BF100">
            <v>0</v>
          </cell>
        </row>
        <row r="101">
          <cell r="E101" t="str">
            <v>2016USDAIG Luxembourg-Prestige Plus</v>
          </cell>
          <cell r="F101" t="str">
            <v>2016USDAIG Luxembourg-Healthcare PlanPrestige Plus</v>
          </cell>
          <cell r="G101" t="str">
            <v>2016USDAIG Luxembourg-Assistance and RepatriationPrestige Plus</v>
          </cell>
          <cell r="H101" t="str">
            <v>N/A</v>
          </cell>
          <cell r="I101" t="str">
            <v>N/A</v>
          </cell>
          <cell r="J101" t="str">
            <v>N/A</v>
          </cell>
          <cell r="K101" t="str">
            <v>N/A</v>
          </cell>
          <cell r="M101" t="str">
            <v>AIG Luxembourg</v>
          </cell>
          <cell r="N101" t="str">
            <v>Prestige Plus</v>
          </cell>
          <cell r="O101" t="str">
            <v>USD</v>
          </cell>
          <cell r="AB101">
            <v>1161.3461538461538</v>
          </cell>
          <cell r="AD101">
            <v>0</v>
          </cell>
          <cell r="AE101">
            <v>1161.3461538461538</v>
          </cell>
          <cell r="AL101">
            <v>327.88461538461536</v>
          </cell>
          <cell r="AV101">
            <v>0</v>
          </cell>
          <cell r="BF101">
            <v>0</v>
          </cell>
        </row>
        <row r="102">
          <cell r="E102" t="str">
            <v>2016USDAIG Luxembourg-Prestige S</v>
          </cell>
          <cell r="F102" t="str">
            <v>2016USDAIG Luxembourg-Healthcare PlanPrestige S</v>
          </cell>
          <cell r="G102" t="str">
            <v>2016USDAIG Luxembourg-Assistance and RepatriationPrestige S</v>
          </cell>
          <cell r="H102" t="str">
            <v>N/A</v>
          </cell>
          <cell r="I102" t="str">
            <v>N/A</v>
          </cell>
          <cell r="J102" t="str">
            <v>N/A</v>
          </cell>
          <cell r="K102" t="str">
            <v>N/A</v>
          </cell>
          <cell r="M102" t="str">
            <v>AIG Luxembourg</v>
          </cell>
          <cell r="N102" t="str">
            <v>Prestige S</v>
          </cell>
          <cell r="O102" t="str">
            <v>USD</v>
          </cell>
          <cell r="AB102">
            <v>1161.3461538461538</v>
          </cell>
          <cell r="AD102">
            <v>0</v>
          </cell>
          <cell r="AE102">
            <v>1161.3461538461538</v>
          </cell>
          <cell r="AL102">
            <v>190.38461538461539</v>
          </cell>
          <cell r="AV102">
            <v>0</v>
          </cell>
          <cell r="BF102">
            <v>0</v>
          </cell>
        </row>
        <row r="103">
          <cell r="E103" t="str">
            <v>2016USDAIG Luxembourg-PrivilegeFamily</v>
          </cell>
          <cell r="F103" t="str">
            <v>2016USDAIG Luxembourg-Healthcare PlanPrivilegeFamily</v>
          </cell>
          <cell r="G103" t="str">
            <v>2016USDAIG Luxembourg-Assistance and RepatriationPrivilegeFamily</v>
          </cell>
          <cell r="H103" t="str">
            <v>N/A</v>
          </cell>
          <cell r="I103" t="str">
            <v>N/A</v>
          </cell>
          <cell r="J103" t="str">
            <v>N/A</v>
          </cell>
          <cell r="K103" t="str">
            <v>N/A</v>
          </cell>
          <cell r="M103" t="str">
            <v>AIG Luxembourg</v>
          </cell>
          <cell r="N103" t="str">
            <v>PrivilegeFamily</v>
          </cell>
          <cell r="O103" t="str">
            <v>USD</v>
          </cell>
          <cell r="AB103">
            <v>4889.8999999999996</v>
          </cell>
          <cell r="AD103">
            <v>1054.96</v>
          </cell>
          <cell r="AE103">
            <v>5944.86</v>
          </cell>
          <cell r="AL103">
            <v>0</v>
          </cell>
          <cell r="AV103">
            <v>0</v>
          </cell>
          <cell r="BF103">
            <v>0</v>
          </cell>
        </row>
        <row r="104">
          <cell r="E104" t="str">
            <v>2016USDAIG Luxembourg-PrivilegeSingle</v>
          </cell>
          <cell r="F104" t="str">
            <v>2016USDAIG Luxembourg-Healthcare PlanPrivilegeSingle</v>
          </cell>
          <cell r="G104" t="str">
            <v>2016USDAIG Luxembourg-Assistance and RepatriationPrivilegeSingle</v>
          </cell>
          <cell r="H104" t="str">
            <v>N/A</v>
          </cell>
          <cell r="I104" t="str">
            <v>N/A</v>
          </cell>
          <cell r="J104" t="str">
            <v>N/A</v>
          </cell>
          <cell r="K104" t="str">
            <v>N/A</v>
          </cell>
          <cell r="M104" t="str">
            <v>AIG Luxembourg</v>
          </cell>
          <cell r="N104" t="str">
            <v>PrivilegeSingle</v>
          </cell>
          <cell r="O104" t="str">
            <v>USD</v>
          </cell>
          <cell r="AB104">
            <v>1879.81</v>
          </cell>
          <cell r="AD104">
            <v>714.32690000000002</v>
          </cell>
          <cell r="AE104">
            <v>2594.1369</v>
          </cell>
          <cell r="AL104">
            <v>0</v>
          </cell>
          <cell r="AV104">
            <v>0</v>
          </cell>
          <cell r="BF104">
            <v>0</v>
          </cell>
        </row>
        <row r="105">
          <cell r="E105" t="str">
            <v>2016USDAIG Luxembourg-Standard</v>
          </cell>
          <cell r="F105" t="str">
            <v>2016USDAIG Luxembourg-Healthcare PlanStandard</v>
          </cell>
          <cell r="G105" t="str">
            <v>2016USDAIG Luxembourg-Assistance and RepatriationStandard</v>
          </cell>
          <cell r="H105" t="str">
            <v>N/A</v>
          </cell>
          <cell r="I105" t="str">
            <v>N/A</v>
          </cell>
          <cell r="J105" t="str">
            <v>N/A</v>
          </cell>
          <cell r="K105" t="str">
            <v>N/A</v>
          </cell>
          <cell r="M105" t="str">
            <v>AIG Luxembourg</v>
          </cell>
          <cell r="N105" t="str">
            <v>Standard</v>
          </cell>
          <cell r="O105" t="str">
            <v>USD</v>
          </cell>
          <cell r="AB105">
            <v>569.03846153846143</v>
          </cell>
          <cell r="AD105">
            <v>0</v>
          </cell>
          <cell r="AE105">
            <v>569.03846153846143</v>
          </cell>
          <cell r="AL105">
            <v>0</v>
          </cell>
          <cell r="AV105">
            <v>0</v>
          </cell>
          <cell r="BF105">
            <v>0</v>
          </cell>
        </row>
        <row r="106">
          <cell r="E106" t="str">
            <v>2016USDAIG Luxembourg-Standard S</v>
          </cell>
          <cell r="F106" t="str">
            <v>2016USDAIG Luxembourg-Healthcare PlanStandard S</v>
          </cell>
          <cell r="G106" t="str">
            <v>2016USDAIG Luxembourg-Assistance and RepatriationStandard S</v>
          </cell>
          <cell r="H106" t="str">
            <v>N/A</v>
          </cell>
          <cell r="I106" t="str">
            <v>N/A</v>
          </cell>
          <cell r="J106" t="str">
            <v>N/A</v>
          </cell>
          <cell r="K106" t="str">
            <v>N/A</v>
          </cell>
          <cell r="M106" t="str">
            <v>AIG Luxembourg</v>
          </cell>
          <cell r="N106" t="str">
            <v>Standard S</v>
          </cell>
          <cell r="O106" t="str">
            <v>USD</v>
          </cell>
          <cell r="AB106">
            <v>569.03846153846143</v>
          </cell>
          <cell r="AD106">
            <v>0</v>
          </cell>
          <cell r="AE106">
            <v>569.03846153846143</v>
          </cell>
          <cell r="AL106">
            <v>0</v>
          </cell>
          <cell r="AV106">
            <v>0</v>
          </cell>
          <cell r="BF106">
            <v>0</v>
          </cell>
        </row>
        <row r="107">
          <cell r="E107" t="str">
            <v>2016USDAIG Luxembourg-StandardMLC</v>
          </cell>
          <cell r="F107" t="str">
            <v>2016USDAIG Luxembourg-Healthcare PlanStandardMLC</v>
          </cell>
          <cell r="G107" t="str">
            <v>2016USDAIG Luxembourg-Assistance and RepatriationStandardMLC</v>
          </cell>
          <cell r="H107" t="str">
            <v>N/A</v>
          </cell>
          <cell r="I107" t="str">
            <v>N/A</v>
          </cell>
          <cell r="J107" t="str">
            <v>N/A</v>
          </cell>
          <cell r="K107" t="str">
            <v>N/A</v>
          </cell>
          <cell r="M107" t="str">
            <v>AIG Luxembourg</v>
          </cell>
          <cell r="N107" t="str">
            <v>StandardMLC</v>
          </cell>
          <cell r="O107" t="str">
            <v>USD</v>
          </cell>
          <cell r="AB107">
            <v>569.03846153846143</v>
          </cell>
          <cell r="AD107">
            <v>0</v>
          </cell>
          <cell r="AE107">
            <v>569.03846153846143</v>
          </cell>
          <cell r="AL107">
            <v>126.92307692307692</v>
          </cell>
          <cell r="AV107">
            <v>0</v>
          </cell>
          <cell r="BF107">
            <v>0</v>
          </cell>
        </row>
        <row r="108">
          <cell r="E108" t="str">
            <v>2016USDAIG Luxembourg-StandardMLC S</v>
          </cell>
          <cell r="F108" t="str">
            <v>2016USDAIG Luxembourg-Healthcare PlanStandardMLC S</v>
          </cell>
          <cell r="G108" t="str">
            <v>2016USDAIG Luxembourg-Assistance and RepatriationStandardMLC S</v>
          </cell>
          <cell r="H108" t="str">
            <v>N/A</v>
          </cell>
          <cell r="I108" t="str">
            <v>N/A</v>
          </cell>
          <cell r="J108" t="str">
            <v>N/A</v>
          </cell>
          <cell r="K108" t="str">
            <v>N/A</v>
          </cell>
          <cell r="M108" t="str">
            <v>AIG Luxembourg</v>
          </cell>
          <cell r="N108" t="str">
            <v>StandardMLC S</v>
          </cell>
          <cell r="O108" t="str">
            <v>USD</v>
          </cell>
          <cell r="AB108">
            <v>569.03846153846143</v>
          </cell>
          <cell r="AD108">
            <v>0</v>
          </cell>
          <cell r="AE108">
            <v>569.03846153846143</v>
          </cell>
          <cell r="AL108">
            <v>126.92307692307692</v>
          </cell>
          <cell r="AV108">
            <v>0</v>
          </cell>
          <cell r="BF108">
            <v>0</v>
          </cell>
        </row>
        <row r="109">
          <cell r="E109" t="str">
            <v>2016USDAIG Luxembourg-Vitale-12months</v>
          </cell>
          <cell r="F109" t="str">
            <v>2016USDAIG Luxembourg-Healthcare PlanVitale-12months</v>
          </cell>
          <cell r="G109" t="str">
            <v>2016USDAIG Luxembourg-Assistance and RepatriationVitale-12months</v>
          </cell>
          <cell r="H109" t="str">
            <v>N/A</v>
          </cell>
          <cell r="I109" t="str">
            <v>N/A</v>
          </cell>
          <cell r="J109" t="str">
            <v>N/A</v>
          </cell>
          <cell r="K109" t="str">
            <v>N/A</v>
          </cell>
          <cell r="M109" t="str">
            <v>AIG Luxembourg</v>
          </cell>
          <cell r="N109" t="str">
            <v>Vitale-12months</v>
          </cell>
          <cell r="O109" t="str">
            <v>USD</v>
          </cell>
          <cell r="AB109">
            <v>152.4</v>
          </cell>
          <cell r="AD109">
            <v>0</v>
          </cell>
          <cell r="AE109">
            <v>152.4</v>
          </cell>
          <cell r="AL109">
            <v>0</v>
          </cell>
          <cell r="AV109">
            <v>0</v>
          </cell>
          <cell r="BF109">
            <v>0</v>
          </cell>
        </row>
        <row r="110">
          <cell r="E110" t="str">
            <v>2016USDAIG Luxembourg-Vitale-6months</v>
          </cell>
          <cell r="F110" t="str">
            <v>2016USDAIG Luxembourg-Healthcare PlanVitale-6months</v>
          </cell>
          <cell r="G110" t="str">
            <v>2016USDAIG Luxembourg-Assistance and RepatriationVitale-6months</v>
          </cell>
          <cell r="H110" t="str">
            <v>N/A</v>
          </cell>
          <cell r="I110" t="str">
            <v>N/A</v>
          </cell>
          <cell r="J110" t="str">
            <v>N/A</v>
          </cell>
          <cell r="K110" t="str">
            <v>N/A</v>
          </cell>
          <cell r="M110" t="str">
            <v>AIG Luxembourg</v>
          </cell>
          <cell r="N110" t="str">
            <v>Vitale-6months</v>
          </cell>
          <cell r="O110" t="str">
            <v>USD</v>
          </cell>
          <cell r="AB110">
            <v>100.24</v>
          </cell>
          <cell r="AD110">
            <v>0</v>
          </cell>
          <cell r="AE110">
            <v>100.24</v>
          </cell>
          <cell r="AL110">
            <v>0</v>
          </cell>
          <cell r="AV110">
            <v>0</v>
          </cell>
          <cell r="BF110">
            <v>0</v>
          </cell>
        </row>
        <row r="111">
          <cell r="E111" t="str">
            <v>2016USDAnker Verzekeringen n.v.-Medical Excellent and Homeland</v>
          </cell>
          <cell r="F111" t="str">
            <v>2016USDAnker Verzekeringen n.v.-Healthcare PlanMedical Excellent and Homeland</v>
          </cell>
          <cell r="G111" t="str">
            <v>2016USDAnker Verzekeringen n.v.-Assistance and RepatriationMedical Excellent and Homeland</v>
          </cell>
          <cell r="H111" t="str">
            <v>N/A</v>
          </cell>
          <cell r="I111" t="str">
            <v>N/A</v>
          </cell>
          <cell r="J111" t="str">
            <v>N/A</v>
          </cell>
          <cell r="K111" t="str">
            <v>N/A</v>
          </cell>
          <cell r="M111" t="str">
            <v>Anker Verzekeringen n.v.</v>
          </cell>
          <cell r="N111" t="str">
            <v>Medical Excellent and Homeland</v>
          </cell>
          <cell r="O111" t="str">
            <v>USD</v>
          </cell>
          <cell r="AB111">
            <v>1159.6923076923076</v>
          </cell>
          <cell r="AD111">
            <v>0</v>
          </cell>
          <cell r="AE111">
            <v>1159.6923076923076</v>
          </cell>
          <cell r="AL111">
            <v>115.38461538461539</v>
          </cell>
          <cell r="AV111">
            <v>0</v>
          </cell>
          <cell r="BF111">
            <v>0</v>
          </cell>
        </row>
        <row r="112">
          <cell r="E112" t="str">
            <v>N/A</v>
          </cell>
          <cell r="F112" t="str">
            <v>N/A</v>
          </cell>
          <cell r="G112" t="str">
            <v>N/A</v>
          </cell>
          <cell r="H112" t="str">
            <v>N/A</v>
          </cell>
          <cell r="I112" t="str">
            <v>N/A</v>
          </cell>
          <cell r="J112" t="str">
            <v>N/A</v>
          </cell>
          <cell r="K112" t="str">
            <v>N/A</v>
          </cell>
          <cell r="M112" t="str">
            <v>N/A</v>
          </cell>
          <cell r="AB112" t="str">
            <v/>
          </cell>
          <cell r="AE112" t="str">
            <v/>
          </cell>
          <cell r="AL112" t="str">
            <v/>
          </cell>
          <cell r="AV112">
            <v>0</v>
          </cell>
          <cell r="BF112">
            <v>0</v>
          </cell>
        </row>
        <row r="113">
          <cell r="E113" t="str">
            <v>2015USDAIG Luxembourg-Adulte AIG expat 100% excluding USA/Canada</v>
          </cell>
          <cell r="F113" t="str">
            <v>2015USDAIG Luxembourg-Healthcare PlanAdulte AIG expat 100% excluding USA/Canada</v>
          </cell>
          <cell r="G113" t="str">
            <v>2015USDAIG Luxembourg-Assistance and RepatriationAdulte AIG expat 100% excluding USA/Canada</v>
          </cell>
          <cell r="H113" t="str">
            <v>N/A</v>
          </cell>
          <cell r="I113" t="str">
            <v>N/A</v>
          </cell>
          <cell r="J113" t="str">
            <v>N/A</v>
          </cell>
          <cell r="K113" t="str">
            <v>N/A</v>
          </cell>
          <cell r="M113" t="str">
            <v>AIG Luxembourg</v>
          </cell>
          <cell r="N113" t="str">
            <v>Adulte AIG expat 100% excluding USA/Canada</v>
          </cell>
          <cell r="O113" t="str">
            <v>USD</v>
          </cell>
          <cell r="AB113">
            <v>2612.1799999999998</v>
          </cell>
          <cell r="AD113">
            <v>261.21800000000002</v>
          </cell>
          <cell r="AE113">
            <v>2873.3979999999997</v>
          </cell>
          <cell r="AL113">
            <v>0</v>
          </cell>
          <cell r="AV113">
            <v>0</v>
          </cell>
          <cell r="BF113">
            <v>0</v>
          </cell>
        </row>
        <row r="114">
          <cell r="E114" t="str">
            <v>2015USDAIG Luxembourg-Adulte AIG expat 100% including USA/Canada</v>
          </cell>
          <cell r="F114" t="str">
            <v>2015USDAIG Luxembourg-Healthcare PlanAdulte AIG expat 100% including USA/Canada</v>
          </cell>
          <cell r="G114" t="str">
            <v>2015USDAIG Luxembourg-Assistance and RepatriationAdulte AIG expat 100% including USA/Canada</v>
          </cell>
          <cell r="H114" t="str">
            <v>N/A</v>
          </cell>
          <cell r="I114" t="str">
            <v>N/A</v>
          </cell>
          <cell r="J114" t="str">
            <v>N/A</v>
          </cell>
          <cell r="K114" t="str">
            <v>N/A</v>
          </cell>
          <cell r="M114" t="str">
            <v>AIG Luxembourg</v>
          </cell>
          <cell r="N114" t="str">
            <v>Adulte AIG expat 100% including USA/Canada</v>
          </cell>
          <cell r="O114" t="str">
            <v>USD</v>
          </cell>
          <cell r="AB114">
            <v>6000</v>
          </cell>
          <cell r="AD114">
            <v>600</v>
          </cell>
          <cell r="AE114">
            <v>6600</v>
          </cell>
          <cell r="AL114">
            <v>0</v>
          </cell>
          <cell r="AV114">
            <v>0</v>
          </cell>
          <cell r="BF114">
            <v>0</v>
          </cell>
        </row>
        <row r="115">
          <cell r="E115" t="str">
            <v>2015USDAIG Luxembourg-Adulte AIG expat 80% excluding USA/Canada</v>
          </cell>
          <cell r="F115" t="str">
            <v>2015USDAIG Luxembourg-Healthcare PlanAdulte AIG expat 80% excluding USA/Canada</v>
          </cell>
          <cell r="G115" t="str">
            <v>2015USDAIG Luxembourg-Assistance and RepatriationAdulte AIG expat 80% excluding USA/Canada</v>
          </cell>
          <cell r="H115" t="str">
            <v>N/A</v>
          </cell>
          <cell r="I115" t="str">
            <v>N/A</v>
          </cell>
          <cell r="J115" t="str">
            <v>N/A</v>
          </cell>
          <cell r="K115" t="str">
            <v>N/A</v>
          </cell>
          <cell r="M115" t="str">
            <v>AIG Luxembourg</v>
          </cell>
          <cell r="N115" t="str">
            <v>Adulte AIG expat 80% excluding USA/Canada</v>
          </cell>
          <cell r="O115" t="str">
            <v>USD</v>
          </cell>
          <cell r="AB115">
            <v>2148.9423076923076</v>
          </cell>
          <cell r="AD115">
            <v>214.89400000000001</v>
          </cell>
          <cell r="AE115">
            <v>2363.8363076923079</v>
          </cell>
          <cell r="AL115">
            <v>0</v>
          </cell>
          <cell r="AV115">
            <v>0</v>
          </cell>
          <cell r="BF115">
            <v>0</v>
          </cell>
        </row>
        <row r="116">
          <cell r="E116" t="str">
            <v>2015USDAIG Luxembourg-Adulte AIG expat 80% including USA/Canada</v>
          </cell>
          <cell r="F116" t="str">
            <v>2015USDAIG Luxembourg-Healthcare PlanAdulte AIG expat 80% including USA/Canada</v>
          </cell>
          <cell r="G116" t="str">
            <v>2015USDAIG Luxembourg-Assistance and RepatriationAdulte AIG expat 80% including USA/Canada</v>
          </cell>
          <cell r="H116" t="str">
            <v>N/A</v>
          </cell>
          <cell r="I116" t="str">
            <v>N/A</v>
          </cell>
          <cell r="J116" t="str">
            <v>N/A</v>
          </cell>
          <cell r="K116" t="str">
            <v>N/A</v>
          </cell>
          <cell r="M116" t="str">
            <v>AIG Luxembourg</v>
          </cell>
          <cell r="N116" t="str">
            <v>Adulte AIG expat 80% including USA/Canada</v>
          </cell>
          <cell r="O116" t="str">
            <v>USD</v>
          </cell>
          <cell r="AB116">
            <v>4900</v>
          </cell>
          <cell r="AD116">
            <v>490</v>
          </cell>
          <cell r="AE116">
            <v>5390</v>
          </cell>
          <cell r="AL116">
            <v>0</v>
          </cell>
          <cell r="AV116">
            <v>0</v>
          </cell>
          <cell r="BF116">
            <v>0</v>
          </cell>
        </row>
        <row r="117">
          <cell r="E117" t="str">
            <v>2015USDAIG Luxembourg-Adulte AIG expat 90% excluding USA/Canada</v>
          </cell>
          <cell r="F117" t="str">
            <v>2015USDAIG Luxembourg-Healthcare PlanAdulte AIG expat 90% excluding USA/Canada</v>
          </cell>
          <cell r="G117" t="str">
            <v>2015USDAIG Luxembourg-Assistance and RepatriationAdulte AIG expat 90% excluding USA/Canada</v>
          </cell>
          <cell r="H117" t="str">
            <v>N/A</v>
          </cell>
          <cell r="I117" t="str">
            <v>N/A</v>
          </cell>
          <cell r="J117" t="str">
            <v>N/A</v>
          </cell>
          <cell r="K117" t="str">
            <v>N/A</v>
          </cell>
          <cell r="M117" t="str">
            <v>AIG Luxembourg</v>
          </cell>
          <cell r="N117" t="str">
            <v>Adulte AIG expat 90% excluding USA/Canada</v>
          </cell>
          <cell r="O117" t="str">
            <v>USD</v>
          </cell>
          <cell r="AB117">
            <v>2380.5576923076924</v>
          </cell>
          <cell r="AD117">
            <v>238.05600000000001</v>
          </cell>
          <cell r="AE117">
            <v>2618.6136923076924</v>
          </cell>
          <cell r="AL117">
            <v>0</v>
          </cell>
          <cell r="AV117">
            <v>0</v>
          </cell>
          <cell r="BF117">
            <v>0</v>
          </cell>
        </row>
        <row r="118">
          <cell r="E118" t="str">
            <v>2015USDAIG Luxembourg-Adulte AIG expat 90% including USA/Canada</v>
          </cell>
          <cell r="F118" t="str">
            <v>2015USDAIG Luxembourg-Healthcare PlanAdulte AIG expat 90% including USA/Canada</v>
          </cell>
          <cell r="G118" t="str">
            <v>2015USDAIG Luxembourg-Assistance and RepatriationAdulte AIG expat 90% including USA/Canada</v>
          </cell>
          <cell r="H118" t="str">
            <v>N/A</v>
          </cell>
          <cell r="I118" t="str">
            <v>N/A</v>
          </cell>
          <cell r="J118" t="str">
            <v>N/A</v>
          </cell>
          <cell r="K118" t="str">
            <v>N/A</v>
          </cell>
          <cell r="M118" t="str">
            <v>AIG Luxembourg</v>
          </cell>
          <cell r="N118" t="str">
            <v>Adulte AIG expat 90% including USA/Canada</v>
          </cell>
          <cell r="O118" t="str">
            <v>USD</v>
          </cell>
          <cell r="AB118">
            <v>5450</v>
          </cell>
          <cell r="AD118">
            <v>545</v>
          </cell>
          <cell r="AE118">
            <v>5995</v>
          </cell>
          <cell r="AL118">
            <v>0</v>
          </cell>
          <cell r="AV118">
            <v>0</v>
          </cell>
          <cell r="BF118">
            <v>0</v>
          </cell>
        </row>
        <row r="119">
          <cell r="E119" t="str">
            <v>2015USDAIG Luxembourg-Child AIG expat 100% excluding USA/Canada</v>
          </cell>
          <cell r="F119" t="str">
            <v>2015USDAIG Luxembourg-Healthcare PlanChild AIG expat 100% excluding USA/Canada</v>
          </cell>
          <cell r="G119" t="str">
            <v>2015USDAIG Luxembourg-Assistance and RepatriationChild AIG expat 100% excluding USA/Canada</v>
          </cell>
          <cell r="H119" t="str">
            <v>N/A</v>
          </cell>
          <cell r="I119" t="str">
            <v>N/A</v>
          </cell>
          <cell r="J119" t="str">
            <v>N/A</v>
          </cell>
          <cell r="K119" t="str">
            <v>N/A</v>
          </cell>
          <cell r="M119" t="str">
            <v>AIG Luxembourg</v>
          </cell>
          <cell r="N119" t="str">
            <v>Child AIG expat 100% excluding USA/Canada</v>
          </cell>
          <cell r="O119" t="str">
            <v>USD</v>
          </cell>
          <cell r="AB119">
            <v>1110</v>
          </cell>
          <cell r="AD119">
            <v>111</v>
          </cell>
          <cell r="AE119">
            <v>1221</v>
          </cell>
          <cell r="AL119">
            <v>0</v>
          </cell>
          <cell r="AV119">
            <v>0</v>
          </cell>
          <cell r="BF119">
            <v>0</v>
          </cell>
        </row>
        <row r="120">
          <cell r="E120" t="str">
            <v>2015USDAIG Luxembourg-Child AIG expat 100% including USA/Canada</v>
          </cell>
          <cell r="F120" t="str">
            <v>2015USDAIG Luxembourg-Healthcare PlanChild AIG expat 100% including USA/Canada</v>
          </cell>
          <cell r="G120" t="str">
            <v>2015USDAIG Luxembourg-Assistance and RepatriationChild AIG expat 100% including USA/Canada</v>
          </cell>
          <cell r="H120" t="str">
            <v>N/A</v>
          </cell>
          <cell r="I120" t="str">
            <v>N/A</v>
          </cell>
          <cell r="J120" t="str">
            <v>N/A</v>
          </cell>
          <cell r="K120" t="str">
            <v>N/A</v>
          </cell>
          <cell r="M120" t="str">
            <v>AIG Luxembourg</v>
          </cell>
          <cell r="N120" t="str">
            <v>Child AIG expat 100% including USA/Canada</v>
          </cell>
          <cell r="O120" t="str">
            <v>USD</v>
          </cell>
          <cell r="AB120">
            <v>2409</v>
          </cell>
          <cell r="AD120">
            <v>240.9</v>
          </cell>
          <cell r="AE120">
            <v>2649.9</v>
          </cell>
          <cell r="AL120">
            <v>0</v>
          </cell>
          <cell r="AV120">
            <v>0</v>
          </cell>
          <cell r="BF120">
            <v>0</v>
          </cell>
        </row>
        <row r="121">
          <cell r="E121" t="str">
            <v>2015USDAIG Luxembourg-Child AIG expat 80% excluding USA/Canada</v>
          </cell>
          <cell r="F121" t="str">
            <v>2015USDAIG Luxembourg-Healthcare PlanChild AIG expat 80% excluding USA/Canada</v>
          </cell>
          <cell r="G121" t="str">
            <v>2015USDAIG Luxembourg-Assistance and RepatriationChild AIG expat 80% excluding USA/Canada</v>
          </cell>
          <cell r="H121" t="str">
            <v>N/A</v>
          </cell>
          <cell r="I121" t="str">
            <v>N/A</v>
          </cell>
          <cell r="J121" t="str">
            <v>N/A</v>
          </cell>
          <cell r="K121" t="str">
            <v>N/A</v>
          </cell>
          <cell r="M121" t="str">
            <v>AIG Luxembourg</v>
          </cell>
          <cell r="N121" t="str">
            <v>Child AIG expat 80% excluding USA/Canada</v>
          </cell>
          <cell r="O121" t="str">
            <v>USD</v>
          </cell>
          <cell r="AB121">
            <v>912</v>
          </cell>
          <cell r="AD121">
            <v>91.2</v>
          </cell>
          <cell r="AE121">
            <v>1003.2</v>
          </cell>
          <cell r="AL121">
            <v>0</v>
          </cell>
          <cell r="AV121">
            <v>0</v>
          </cell>
          <cell r="BF121">
            <v>0</v>
          </cell>
        </row>
        <row r="122">
          <cell r="E122" t="str">
            <v>2015USDAIG Luxembourg-Child AIG expat 80% including USA/Canada</v>
          </cell>
          <cell r="F122" t="str">
            <v>2015USDAIG Luxembourg-Healthcare PlanChild AIG expat 80% including USA/Canada</v>
          </cell>
          <cell r="G122" t="str">
            <v>2015USDAIG Luxembourg-Assistance and RepatriationChild AIG expat 80% including USA/Canada</v>
          </cell>
          <cell r="H122" t="str">
            <v>N/A</v>
          </cell>
          <cell r="I122" t="str">
            <v>N/A</v>
          </cell>
          <cell r="J122" t="str">
            <v>N/A</v>
          </cell>
          <cell r="K122" t="str">
            <v>N/A</v>
          </cell>
          <cell r="M122" t="str">
            <v>AIG Luxembourg</v>
          </cell>
          <cell r="N122" t="str">
            <v>Child AIG expat 80% including USA/Canada</v>
          </cell>
          <cell r="O122" t="str">
            <v>USD</v>
          </cell>
          <cell r="AB122">
            <v>1937.9615384615383</v>
          </cell>
          <cell r="AD122">
            <v>193.79599999999999</v>
          </cell>
          <cell r="AE122">
            <v>2131.7575384615384</v>
          </cell>
          <cell r="AL122">
            <v>0</v>
          </cell>
          <cell r="AV122">
            <v>0</v>
          </cell>
          <cell r="BF122">
            <v>0</v>
          </cell>
        </row>
        <row r="123">
          <cell r="E123" t="str">
            <v>2015USDAIG Luxembourg-Child AIG expat 90% excluding USA/Canada</v>
          </cell>
          <cell r="F123" t="str">
            <v>2015USDAIG Luxembourg-Healthcare PlanChild AIG expat 90% excluding USA/Canada</v>
          </cell>
          <cell r="G123" t="str">
            <v>2015USDAIG Luxembourg-Assistance and RepatriationChild AIG expat 90% excluding USA/Canada</v>
          </cell>
          <cell r="H123" t="str">
            <v>N/A</v>
          </cell>
          <cell r="I123" t="str">
            <v>N/A</v>
          </cell>
          <cell r="J123" t="str">
            <v>N/A</v>
          </cell>
          <cell r="K123" t="str">
            <v>N/A</v>
          </cell>
          <cell r="M123" t="str">
            <v>AIG Luxembourg</v>
          </cell>
          <cell r="N123" t="str">
            <v>Child AIG expat 90% excluding USA/Canada</v>
          </cell>
          <cell r="O123" t="str">
            <v>USD</v>
          </cell>
          <cell r="AB123">
            <v>1011</v>
          </cell>
          <cell r="AD123">
            <v>101.1</v>
          </cell>
          <cell r="AE123">
            <v>1112.0999999999999</v>
          </cell>
          <cell r="AL123">
            <v>0</v>
          </cell>
          <cell r="AV123">
            <v>0</v>
          </cell>
          <cell r="BF123">
            <v>0</v>
          </cell>
        </row>
        <row r="124">
          <cell r="E124" t="str">
            <v>2015USDAIG Luxembourg-Child AIG expat 90% including USA/Canada</v>
          </cell>
          <cell r="F124" t="str">
            <v>2015USDAIG Luxembourg-Healthcare PlanChild AIG expat 90% including USA/Canada</v>
          </cell>
          <cell r="G124" t="str">
            <v>2015USDAIG Luxembourg-Assistance and RepatriationChild AIG expat 90% including USA/Canada</v>
          </cell>
          <cell r="H124" t="str">
            <v>N/A</v>
          </cell>
          <cell r="I124" t="str">
            <v>N/A</v>
          </cell>
          <cell r="J124" t="str">
            <v>N/A</v>
          </cell>
          <cell r="K124" t="str">
            <v>N/A</v>
          </cell>
          <cell r="M124" t="str">
            <v>AIG Luxembourg</v>
          </cell>
          <cell r="N124" t="str">
            <v>Child AIG expat 90% including USA/Canada</v>
          </cell>
          <cell r="O124" t="str">
            <v>USD</v>
          </cell>
          <cell r="AB124">
            <v>2173.1826923076924</v>
          </cell>
          <cell r="AD124">
            <v>217.31800000000001</v>
          </cell>
          <cell r="AE124">
            <v>2390.5006923076926</v>
          </cell>
          <cell r="AL124">
            <v>0</v>
          </cell>
          <cell r="AV124">
            <v>0</v>
          </cell>
          <cell r="BF124">
            <v>0</v>
          </cell>
        </row>
        <row r="125">
          <cell r="E125" t="str">
            <v>2015USDAIG Luxembourg-Comfort</v>
          </cell>
          <cell r="F125" t="str">
            <v>2015USDAIG Luxembourg-Healthcare PlanComfort</v>
          </cell>
          <cell r="G125" t="str">
            <v>2015USDAIG Luxembourg-Assistance and RepatriationComfort</v>
          </cell>
          <cell r="H125" t="str">
            <v>N/A</v>
          </cell>
          <cell r="I125" t="str">
            <v>N/A</v>
          </cell>
          <cell r="J125" t="str">
            <v>N/A</v>
          </cell>
          <cell r="K125" t="str">
            <v>N/A</v>
          </cell>
          <cell r="M125" t="str">
            <v>AIG Luxembourg</v>
          </cell>
          <cell r="N125" t="str">
            <v>Comfort</v>
          </cell>
          <cell r="O125" t="str">
            <v>USD</v>
          </cell>
          <cell r="AB125">
            <v>517.30769230769226</v>
          </cell>
          <cell r="AD125">
            <v>0</v>
          </cell>
          <cell r="AE125">
            <v>517.30769230769226</v>
          </cell>
          <cell r="AL125">
            <v>0</v>
          </cell>
          <cell r="AV125">
            <v>0</v>
          </cell>
          <cell r="BF125">
            <v>0</v>
          </cell>
        </row>
        <row r="126">
          <cell r="E126" t="str">
            <v>2015USDAIG Luxembourg-Comfort MLC S</v>
          </cell>
          <cell r="F126" t="str">
            <v>2015USDAIG Luxembourg-Healthcare PlanComfort MLC S</v>
          </cell>
          <cell r="G126" t="str">
            <v>2015USDAIG Luxembourg-Assistance and RepatriationComfort MLC S</v>
          </cell>
          <cell r="H126" t="str">
            <v>N/A</v>
          </cell>
          <cell r="I126" t="str">
            <v>N/A</v>
          </cell>
          <cell r="J126" t="str">
            <v>N/A</v>
          </cell>
          <cell r="K126" t="str">
            <v>N/A</v>
          </cell>
          <cell r="M126" t="str">
            <v>AIG Luxembourg</v>
          </cell>
          <cell r="N126" t="str">
            <v>Comfort MLC S</v>
          </cell>
          <cell r="O126" t="str">
            <v>USD</v>
          </cell>
          <cell r="AB126">
            <v>517.30769230769226</v>
          </cell>
          <cell r="AD126">
            <v>0</v>
          </cell>
          <cell r="AE126">
            <v>517.30769230769226</v>
          </cell>
          <cell r="AL126">
            <v>115.38461538461539</v>
          </cell>
          <cell r="AV126">
            <v>0</v>
          </cell>
          <cell r="BF126">
            <v>0</v>
          </cell>
        </row>
        <row r="127">
          <cell r="E127" t="str">
            <v>2015USDAIG Luxembourg-Comfort S</v>
          </cell>
          <cell r="F127" t="str">
            <v>2015USDAIG Luxembourg-Healthcare PlanComfort S</v>
          </cell>
          <cell r="G127" t="str">
            <v>2015USDAIG Luxembourg-Assistance and RepatriationComfort S</v>
          </cell>
          <cell r="H127" t="str">
            <v>N/A</v>
          </cell>
          <cell r="I127" t="str">
            <v>N/A</v>
          </cell>
          <cell r="J127" t="str">
            <v>N/A</v>
          </cell>
          <cell r="K127" t="str">
            <v>N/A</v>
          </cell>
          <cell r="M127" t="str">
            <v>AIG Luxembourg</v>
          </cell>
          <cell r="N127" t="str">
            <v>Comfort S</v>
          </cell>
          <cell r="O127" t="str">
            <v>USD</v>
          </cell>
          <cell r="AB127">
            <v>517.30769230769226</v>
          </cell>
          <cell r="AD127">
            <v>0</v>
          </cell>
          <cell r="AE127">
            <v>517.30769230769226</v>
          </cell>
          <cell r="AL127">
            <v>0</v>
          </cell>
          <cell r="AV127">
            <v>0</v>
          </cell>
          <cell r="BF127">
            <v>0</v>
          </cell>
        </row>
        <row r="128">
          <cell r="E128" t="str">
            <v>2015USDAIG Luxembourg-COMFORTMLC</v>
          </cell>
          <cell r="F128" t="str">
            <v>2015USDAIG Luxembourg-Healthcare PlanCOMFORTMLC</v>
          </cell>
          <cell r="G128" t="str">
            <v>2015USDAIG Luxembourg-Assistance and RepatriationCOMFORTMLC</v>
          </cell>
          <cell r="H128" t="str">
            <v>N/A</v>
          </cell>
          <cell r="I128" t="str">
            <v>N/A</v>
          </cell>
          <cell r="J128" t="str">
            <v>N/A</v>
          </cell>
          <cell r="K128" t="str">
            <v>N/A</v>
          </cell>
          <cell r="M128" t="str">
            <v>AIG Luxembourg</v>
          </cell>
          <cell r="N128" t="str">
            <v>COMFORTMLC</v>
          </cell>
          <cell r="O128" t="str">
            <v>USD</v>
          </cell>
          <cell r="AB128">
            <v>517.30769230769226</v>
          </cell>
          <cell r="AD128">
            <v>0</v>
          </cell>
          <cell r="AE128">
            <v>517.30769230769226</v>
          </cell>
          <cell r="AL128">
            <v>115.38461538461539</v>
          </cell>
          <cell r="AV128">
            <v>0</v>
          </cell>
          <cell r="BF128">
            <v>0</v>
          </cell>
        </row>
        <row r="129">
          <cell r="E129" t="str">
            <v>2015USDAIG Luxembourg-PRESTIGE</v>
          </cell>
          <cell r="F129" t="str">
            <v>2015USDAIG Luxembourg-Healthcare PlanPRESTIGE</v>
          </cell>
          <cell r="G129" t="str">
            <v>2015USDAIG Luxembourg-Assistance and RepatriationPRESTIGE</v>
          </cell>
          <cell r="H129" t="str">
            <v>N/A</v>
          </cell>
          <cell r="I129" t="str">
            <v>N/A</v>
          </cell>
          <cell r="J129" t="str">
            <v>N/A</v>
          </cell>
          <cell r="K129" t="str">
            <v>N/A</v>
          </cell>
          <cell r="M129" t="str">
            <v>AIG Luxembourg</v>
          </cell>
          <cell r="N129" t="str">
            <v>PRESTIGE</v>
          </cell>
          <cell r="O129" t="str">
            <v>USD</v>
          </cell>
          <cell r="AB129">
            <v>1055.7692307692307</v>
          </cell>
          <cell r="AD129">
            <v>0</v>
          </cell>
          <cell r="AE129">
            <v>1055.7692307692307</v>
          </cell>
          <cell r="AL129">
            <v>173.07692307692307</v>
          </cell>
          <cell r="AV129">
            <v>0</v>
          </cell>
          <cell r="BF129">
            <v>0</v>
          </cell>
        </row>
        <row r="130">
          <cell r="E130" t="str">
            <v>2015USDAIG Luxembourg-PRESTIGE-Family</v>
          </cell>
          <cell r="F130" t="str">
            <v>2015USDAIG Luxembourg-Healthcare PlanPRESTIGE-Family</v>
          </cell>
          <cell r="G130" t="str">
            <v>2015USDAIG Luxembourg-Assistance and RepatriationPRESTIGE-Family</v>
          </cell>
          <cell r="H130" t="str">
            <v>N/A</v>
          </cell>
          <cell r="I130" t="str">
            <v>N/A</v>
          </cell>
          <cell r="J130" t="str">
            <v>N/A</v>
          </cell>
          <cell r="K130" t="str">
            <v>N/A</v>
          </cell>
          <cell r="M130" t="str">
            <v>AIG Luxembourg</v>
          </cell>
          <cell r="N130" t="str">
            <v>PRESTIGE-Family</v>
          </cell>
          <cell r="O130" t="str">
            <v>USD</v>
          </cell>
          <cell r="AB130">
            <v>1444.278846153846</v>
          </cell>
          <cell r="AD130">
            <v>0</v>
          </cell>
          <cell r="AE130">
            <v>1444.278846153846</v>
          </cell>
          <cell r="AL130">
            <v>0</v>
          </cell>
          <cell r="AV130">
            <v>0</v>
          </cell>
          <cell r="BF130">
            <v>0</v>
          </cell>
        </row>
        <row r="131">
          <cell r="E131" t="str">
            <v>2015USDAIG Luxembourg-Prestige Plus</v>
          </cell>
          <cell r="F131" t="str">
            <v>2015USDAIG Luxembourg-Healthcare PlanPrestige Plus</v>
          </cell>
          <cell r="G131" t="str">
            <v>2015USDAIG Luxembourg-Assistance and RepatriationPrestige Plus</v>
          </cell>
          <cell r="H131" t="str">
            <v>N/A</v>
          </cell>
          <cell r="I131" t="str">
            <v>N/A</v>
          </cell>
          <cell r="J131" t="str">
            <v>N/A</v>
          </cell>
          <cell r="K131" t="str">
            <v>N/A</v>
          </cell>
          <cell r="M131" t="str">
            <v>AIG Luxembourg</v>
          </cell>
          <cell r="N131" t="str">
            <v>Prestige Plus</v>
          </cell>
          <cell r="O131" t="str">
            <v>USD</v>
          </cell>
          <cell r="AB131">
            <v>1055.7692307692307</v>
          </cell>
          <cell r="AD131">
            <v>0</v>
          </cell>
          <cell r="AE131">
            <v>1055.7692307692307</v>
          </cell>
          <cell r="AL131">
            <v>298.08</v>
          </cell>
          <cell r="AV131">
            <v>0</v>
          </cell>
          <cell r="BF131">
            <v>0</v>
          </cell>
        </row>
        <row r="132">
          <cell r="E132" t="str">
            <v>2015USDAIG Luxembourg-Prestige S</v>
          </cell>
          <cell r="F132" t="str">
            <v>2015USDAIG Luxembourg-Healthcare PlanPrestige S</v>
          </cell>
          <cell r="G132" t="str">
            <v>2015USDAIG Luxembourg-Assistance and RepatriationPrestige S</v>
          </cell>
          <cell r="H132" t="str">
            <v>N/A</v>
          </cell>
          <cell r="I132" t="str">
            <v>N/A</v>
          </cell>
          <cell r="J132" t="str">
            <v>N/A</v>
          </cell>
          <cell r="K132" t="str">
            <v>N/A</v>
          </cell>
          <cell r="M132" t="str">
            <v>AIG Luxembourg</v>
          </cell>
          <cell r="N132" t="str">
            <v>Prestige S</v>
          </cell>
          <cell r="O132" t="str">
            <v>USD</v>
          </cell>
          <cell r="AB132">
            <v>1055.7692307692307</v>
          </cell>
          <cell r="AD132">
            <v>0</v>
          </cell>
          <cell r="AE132">
            <v>1055.7692307692307</v>
          </cell>
          <cell r="AL132">
            <v>173.07692307692307</v>
          </cell>
          <cell r="AV132">
            <v>0</v>
          </cell>
          <cell r="BF132">
            <v>0</v>
          </cell>
        </row>
        <row r="133">
          <cell r="E133" t="str">
            <v>2015USDAllianz-Privilege 100</v>
          </cell>
          <cell r="F133" t="str">
            <v>2015USDAllianz-Healthcare PlanPrivilege 100</v>
          </cell>
          <cell r="G133" t="str">
            <v>2015USDAllianz-Assistance and RepatriationPrivilege 100</v>
          </cell>
          <cell r="H133" t="str">
            <v>N/A</v>
          </cell>
          <cell r="I133" t="str">
            <v>N/A</v>
          </cell>
          <cell r="J133" t="str">
            <v>N/A</v>
          </cell>
          <cell r="K133" t="str">
            <v>N/A</v>
          </cell>
          <cell r="M133" t="str">
            <v>Allianz</v>
          </cell>
          <cell r="N133" t="str">
            <v>Privilege 100</v>
          </cell>
          <cell r="O133" t="str">
            <v>USD</v>
          </cell>
          <cell r="AB133">
            <v>3050.9615384615386</v>
          </cell>
          <cell r="AD133">
            <v>0</v>
          </cell>
          <cell r="AE133">
            <v>3050.9615384615386</v>
          </cell>
          <cell r="AL133">
            <v>0</v>
          </cell>
          <cell r="AV133">
            <v>0</v>
          </cell>
          <cell r="BF133">
            <v>0</v>
          </cell>
        </row>
        <row r="134">
          <cell r="E134" t="str">
            <v>2015USDAllianz-Privilege 100</v>
          </cell>
          <cell r="F134" t="str">
            <v>2015USDAllianz-Healthcare PlanPrivilege 100</v>
          </cell>
          <cell r="G134" t="str">
            <v>2015USDAllianz-Assistance and RepatriationPrivilege 100</v>
          </cell>
          <cell r="H134" t="str">
            <v>N/A</v>
          </cell>
          <cell r="I134" t="str">
            <v>N/A</v>
          </cell>
          <cell r="J134" t="str">
            <v>N/A</v>
          </cell>
          <cell r="K134" t="str">
            <v>N/A</v>
          </cell>
          <cell r="M134" t="str">
            <v>Allianz</v>
          </cell>
          <cell r="N134" t="str">
            <v>Privilege 100</v>
          </cell>
          <cell r="O134" t="str">
            <v>USD</v>
          </cell>
          <cell r="AB134">
            <v>7486.538461538461</v>
          </cell>
          <cell r="AD134">
            <v>0</v>
          </cell>
          <cell r="AE134">
            <v>7486.538461538461</v>
          </cell>
          <cell r="AL134">
            <v>0</v>
          </cell>
          <cell r="AV134">
            <v>0</v>
          </cell>
          <cell r="BF134">
            <v>0</v>
          </cell>
        </row>
        <row r="135">
          <cell r="E135" t="str">
            <v>2015USDAnker Verzekeringen n.v.-Medical Excellent and Homeland</v>
          </cell>
          <cell r="F135" t="str">
            <v>2015USDAnker Verzekeringen n.v.-Healthcare PlanMedical Excellent and Homeland</v>
          </cell>
          <cell r="G135" t="str">
            <v>2015USDAnker Verzekeringen n.v.-Assistance and RepatriationMedical Excellent and Homeland</v>
          </cell>
          <cell r="H135" t="str">
            <v>N/A</v>
          </cell>
          <cell r="I135" t="str">
            <v>N/A</v>
          </cell>
          <cell r="J135" t="str">
            <v>N/A</v>
          </cell>
          <cell r="K135" t="str">
            <v>N/A</v>
          </cell>
          <cell r="M135" t="str">
            <v>Anker Verzekeringen n.v.</v>
          </cell>
          <cell r="N135" t="str">
            <v>Medical Excellent and Homeland</v>
          </cell>
          <cell r="O135" t="str">
            <v>USD</v>
          </cell>
          <cell r="AB135">
            <v>1159.6923076923076</v>
          </cell>
          <cell r="AD135">
            <v>0</v>
          </cell>
          <cell r="AE135">
            <v>1159.6923076923076</v>
          </cell>
          <cell r="AL135">
            <v>115.38461538461539</v>
          </cell>
          <cell r="AV135">
            <v>0</v>
          </cell>
          <cell r="BF135">
            <v>0</v>
          </cell>
        </row>
        <row r="136">
          <cell r="E136" t="str">
            <v>N/A</v>
          </cell>
          <cell r="F136" t="str">
            <v>N/A</v>
          </cell>
          <cell r="G136" t="str">
            <v>N/A</v>
          </cell>
          <cell r="H136" t="str">
            <v>N/A</v>
          </cell>
          <cell r="I136" t="str">
            <v>N/A</v>
          </cell>
          <cell r="J136" t="str">
            <v>N/A</v>
          </cell>
          <cell r="K136" t="str">
            <v>N/A</v>
          </cell>
          <cell r="M136" t="str">
            <v>N/A</v>
          </cell>
          <cell r="AB136" t="str">
            <v/>
          </cell>
          <cell r="AE136" t="str">
            <v/>
          </cell>
          <cell r="AL136" t="str">
            <v/>
          </cell>
          <cell r="AV136">
            <v>0</v>
          </cell>
          <cell r="BF136">
            <v>0</v>
          </cell>
        </row>
        <row r="137">
          <cell r="E137" t="str">
            <v>2015EURAIG Luxembourg-Adulte AIG expat 100% excluding USA/Canada</v>
          </cell>
          <cell r="F137" t="str">
            <v>2015EURAIG Luxembourg-Healthcare PlanAdulte AIG expat 100% excluding USA/Canada</v>
          </cell>
          <cell r="G137" t="str">
            <v>2015EURAIG Luxembourg-Assistance and RepatriationAdulte AIG expat 100% excluding USA/Canada</v>
          </cell>
          <cell r="H137" t="str">
            <v>N/A</v>
          </cell>
          <cell r="I137" t="str">
            <v>N/A</v>
          </cell>
          <cell r="J137" t="str">
            <v>N/A</v>
          </cell>
          <cell r="K137" t="str">
            <v>N/A</v>
          </cell>
          <cell r="M137" t="str">
            <v>AIG Luxembourg</v>
          </cell>
          <cell r="N137" t="str">
            <v>Adulte AIG expat 100% excluding USA/Canada</v>
          </cell>
          <cell r="O137" t="str">
            <v>EUR</v>
          </cell>
          <cell r="AB137">
            <v>2612.1799999999998</v>
          </cell>
          <cell r="AD137">
            <v>261.21800000000002</v>
          </cell>
          <cell r="AE137">
            <v>2873.3979999999997</v>
          </cell>
          <cell r="AL137">
            <v>0</v>
          </cell>
          <cell r="AV137">
            <v>0</v>
          </cell>
          <cell r="BF137">
            <v>0</v>
          </cell>
        </row>
        <row r="138">
          <cell r="E138" t="str">
            <v>2015EURAIG Luxembourg-Adulte AIG expat 100% including USA/Canada</v>
          </cell>
          <cell r="F138" t="str">
            <v>2015EURAIG Luxembourg-Healthcare PlanAdulte AIG expat 100% including USA/Canada</v>
          </cell>
          <cell r="G138" t="str">
            <v>2015EURAIG Luxembourg-Assistance and RepatriationAdulte AIG expat 100% including USA/Canada</v>
          </cell>
          <cell r="H138" t="str">
            <v>N/A</v>
          </cell>
          <cell r="I138" t="str">
            <v>N/A</v>
          </cell>
          <cell r="J138" t="str">
            <v>N/A</v>
          </cell>
          <cell r="K138" t="str">
            <v>N/A</v>
          </cell>
          <cell r="M138" t="str">
            <v>AIG Luxembourg</v>
          </cell>
          <cell r="N138" t="str">
            <v>Adulte AIG expat 100% including USA/Canada</v>
          </cell>
          <cell r="O138" t="str">
            <v>EUR</v>
          </cell>
          <cell r="AB138">
            <v>6000</v>
          </cell>
          <cell r="AD138">
            <v>600</v>
          </cell>
          <cell r="AE138">
            <v>6600</v>
          </cell>
          <cell r="AL138">
            <v>0</v>
          </cell>
          <cell r="AV138">
            <v>0</v>
          </cell>
          <cell r="BF138">
            <v>0</v>
          </cell>
        </row>
        <row r="139">
          <cell r="E139" t="str">
            <v>2015EURAIG Luxembourg-Adulte AIG expat 80% excluding USA/Canada</v>
          </cell>
          <cell r="F139" t="str">
            <v>2015EURAIG Luxembourg-Healthcare PlanAdulte AIG expat 80% excluding USA/Canada</v>
          </cell>
          <cell r="G139" t="str">
            <v>2015EURAIG Luxembourg-Assistance and RepatriationAdulte AIG expat 80% excluding USA/Canada</v>
          </cell>
          <cell r="H139" t="str">
            <v>N/A</v>
          </cell>
          <cell r="I139" t="str">
            <v>N/A</v>
          </cell>
          <cell r="J139" t="str">
            <v>N/A</v>
          </cell>
          <cell r="K139" t="str">
            <v>N/A</v>
          </cell>
          <cell r="M139" t="str">
            <v>AIG Luxembourg</v>
          </cell>
          <cell r="N139" t="str">
            <v>Adulte AIG expat 80% excluding USA/Canada</v>
          </cell>
          <cell r="O139" t="str">
            <v>EUR</v>
          </cell>
          <cell r="AB139">
            <v>2148.9423076923076</v>
          </cell>
          <cell r="AD139">
            <v>214.89400000000001</v>
          </cell>
          <cell r="AE139">
            <v>2363.8363076923079</v>
          </cell>
          <cell r="AL139">
            <v>0</v>
          </cell>
          <cell r="AV139">
            <v>0</v>
          </cell>
          <cell r="BF139">
            <v>0</v>
          </cell>
        </row>
        <row r="140">
          <cell r="E140" t="str">
            <v>2015EURAIG Luxembourg-Adulte AIG expat 80% including USA/Canada</v>
          </cell>
          <cell r="F140" t="str">
            <v>2015EURAIG Luxembourg-Healthcare PlanAdulte AIG expat 80% including USA/Canada</v>
          </cell>
          <cell r="G140" t="str">
            <v>2015EURAIG Luxembourg-Assistance and RepatriationAdulte AIG expat 80% including USA/Canada</v>
          </cell>
          <cell r="H140" t="str">
            <v>N/A</v>
          </cell>
          <cell r="I140" t="str">
            <v>N/A</v>
          </cell>
          <cell r="J140" t="str">
            <v>N/A</v>
          </cell>
          <cell r="K140" t="str">
            <v>N/A</v>
          </cell>
          <cell r="M140" t="str">
            <v>AIG Luxembourg</v>
          </cell>
          <cell r="N140" t="str">
            <v>Adulte AIG expat 80% including USA/Canada</v>
          </cell>
          <cell r="O140" t="str">
            <v>EUR</v>
          </cell>
          <cell r="AB140">
            <v>4900</v>
          </cell>
          <cell r="AD140">
            <v>490</v>
          </cell>
          <cell r="AE140">
            <v>5390</v>
          </cell>
          <cell r="AL140">
            <v>0</v>
          </cell>
          <cell r="AV140">
            <v>0</v>
          </cell>
          <cell r="BF140">
            <v>0</v>
          </cell>
        </row>
        <row r="141">
          <cell r="E141" t="str">
            <v>2015EURAIG Luxembourg-Adulte AIG expat 90% excluding USA/Canada</v>
          </cell>
          <cell r="F141" t="str">
            <v>2015EURAIG Luxembourg-Healthcare PlanAdulte AIG expat 90% excluding USA/Canada</v>
          </cell>
          <cell r="G141" t="str">
            <v>2015EURAIG Luxembourg-Assistance and RepatriationAdulte AIG expat 90% excluding USA/Canada</v>
          </cell>
          <cell r="H141" t="str">
            <v>N/A</v>
          </cell>
          <cell r="I141" t="str">
            <v>N/A</v>
          </cell>
          <cell r="J141" t="str">
            <v>N/A</v>
          </cell>
          <cell r="K141" t="str">
            <v>N/A</v>
          </cell>
          <cell r="M141" t="str">
            <v>AIG Luxembourg</v>
          </cell>
          <cell r="N141" t="str">
            <v>Adulte AIG expat 90% excluding USA/Canada</v>
          </cell>
          <cell r="O141" t="str">
            <v>EUR</v>
          </cell>
          <cell r="AB141">
            <v>2380.5576923076924</v>
          </cell>
          <cell r="AD141">
            <v>238.05600000000001</v>
          </cell>
          <cell r="AE141">
            <v>2618.6136923076924</v>
          </cell>
          <cell r="AL141">
            <v>0</v>
          </cell>
          <cell r="AV141">
            <v>0</v>
          </cell>
          <cell r="BF141">
            <v>0</v>
          </cell>
        </row>
        <row r="142">
          <cell r="E142" t="str">
            <v>2015EURAIG Luxembourg-Adulte AIG expat 90% including USA/Canada</v>
          </cell>
          <cell r="F142" t="str">
            <v>2015EURAIG Luxembourg-Healthcare PlanAdulte AIG expat 90% including USA/Canada</v>
          </cell>
          <cell r="G142" t="str">
            <v>2015EURAIG Luxembourg-Assistance and RepatriationAdulte AIG expat 90% including USA/Canada</v>
          </cell>
          <cell r="H142" t="str">
            <v>N/A</v>
          </cell>
          <cell r="I142" t="str">
            <v>N/A</v>
          </cell>
          <cell r="J142" t="str">
            <v>N/A</v>
          </cell>
          <cell r="K142" t="str">
            <v>N/A</v>
          </cell>
          <cell r="M142" t="str">
            <v>AIG Luxembourg</v>
          </cell>
          <cell r="N142" t="str">
            <v>Adulte AIG expat 90% including USA/Canada</v>
          </cell>
          <cell r="O142" t="str">
            <v>EUR</v>
          </cell>
          <cell r="AB142">
            <v>5450</v>
          </cell>
          <cell r="AD142">
            <v>545</v>
          </cell>
          <cell r="AE142">
            <v>5995</v>
          </cell>
          <cell r="AL142">
            <v>0</v>
          </cell>
          <cell r="AV142">
            <v>0</v>
          </cell>
          <cell r="BF142">
            <v>0</v>
          </cell>
        </row>
        <row r="143">
          <cell r="E143" t="str">
            <v>2015EURAIG Luxembourg-Child AIG expat 100% excluding USA/Canada</v>
          </cell>
          <cell r="F143" t="str">
            <v>2015EURAIG Luxembourg-Healthcare PlanChild AIG expat 100% excluding USA/Canada</v>
          </cell>
          <cell r="G143" t="str">
            <v>2015EURAIG Luxembourg-Assistance and RepatriationChild AIG expat 100% excluding USA/Canada</v>
          </cell>
          <cell r="H143" t="str">
            <v>N/A</v>
          </cell>
          <cell r="I143" t="str">
            <v>N/A</v>
          </cell>
          <cell r="J143" t="str">
            <v>N/A</v>
          </cell>
          <cell r="K143" t="str">
            <v>N/A</v>
          </cell>
          <cell r="M143" t="str">
            <v>AIG Luxembourg</v>
          </cell>
          <cell r="N143" t="str">
            <v>Child AIG expat 100% excluding USA/Canada</v>
          </cell>
          <cell r="O143" t="str">
            <v>EUR</v>
          </cell>
          <cell r="AB143">
            <v>1110</v>
          </cell>
          <cell r="AD143">
            <v>111</v>
          </cell>
          <cell r="AE143">
            <v>1221</v>
          </cell>
          <cell r="AL143">
            <v>0</v>
          </cell>
          <cell r="AV143">
            <v>0</v>
          </cell>
          <cell r="BF143">
            <v>0</v>
          </cell>
        </row>
        <row r="144">
          <cell r="E144" t="str">
            <v>2015EURAIG Luxembourg-Child AIG expat 100% including USA/Canada</v>
          </cell>
          <cell r="F144" t="str">
            <v>2015EURAIG Luxembourg-Healthcare PlanChild AIG expat 100% including USA/Canada</v>
          </cell>
          <cell r="G144" t="str">
            <v>2015EURAIG Luxembourg-Assistance and RepatriationChild AIG expat 100% including USA/Canada</v>
          </cell>
          <cell r="H144" t="str">
            <v>N/A</v>
          </cell>
          <cell r="I144" t="str">
            <v>N/A</v>
          </cell>
          <cell r="J144" t="str">
            <v>N/A</v>
          </cell>
          <cell r="K144" t="str">
            <v>N/A</v>
          </cell>
          <cell r="M144" t="str">
            <v>AIG Luxembourg</v>
          </cell>
          <cell r="N144" t="str">
            <v>Child AIG expat 100% including USA/Canada</v>
          </cell>
          <cell r="O144" t="str">
            <v>EUR</v>
          </cell>
          <cell r="AB144">
            <v>2409</v>
          </cell>
          <cell r="AD144">
            <v>240.9</v>
          </cell>
          <cell r="AE144">
            <v>2649.9</v>
          </cell>
          <cell r="AL144">
            <v>0</v>
          </cell>
          <cell r="AV144">
            <v>0</v>
          </cell>
          <cell r="BF144">
            <v>0</v>
          </cell>
        </row>
        <row r="145">
          <cell r="E145" t="str">
            <v>2015EURAIG Luxembourg-Child AIG expat 80% excluding USA/Canada</v>
          </cell>
          <cell r="F145" t="str">
            <v>2015EURAIG Luxembourg-Healthcare PlanChild AIG expat 80% excluding USA/Canada</v>
          </cell>
          <cell r="G145" t="str">
            <v>2015EURAIG Luxembourg-Assistance and RepatriationChild AIG expat 80% excluding USA/Canada</v>
          </cell>
          <cell r="H145" t="str">
            <v>N/A</v>
          </cell>
          <cell r="I145" t="str">
            <v>N/A</v>
          </cell>
          <cell r="J145" t="str">
            <v>N/A</v>
          </cell>
          <cell r="K145" t="str">
            <v>N/A</v>
          </cell>
          <cell r="M145" t="str">
            <v>AIG Luxembourg</v>
          </cell>
          <cell r="N145" t="str">
            <v>Child AIG expat 80% excluding USA/Canada</v>
          </cell>
          <cell r="O145" t="str">
            <v>EUR</v>
          </cell>
          <cell r="AB145">
            <v>912</v>
          </cell>
          <cell r="AD145">
            <v>91.2</v>
          </cell>
          <cell r="AE145">
            <v>1003.2</v>
          </cell>
          <cell r="AL145">
            <v>0</v>
          </cell>
          <cell r="AV145">
            <v>0</v>
          </cell>
          <cell r="BF145">
            <v>0</v>
          </cell>
        </row>
        <row r="146">
          <cell r="E146" t="str">
            <v>2015EURAIG Luxembourg-Child AIG expat 80% including USA/Canada</v>
          </cell>
          <cell r="F146" t="str">
            <v>2015EURAIG Luxembourg-Healthcare PlanChild AIG expat 80% including USA/Canada</v>
          </cell>
          <cell r="G146" t="str">
            <v>2015EURAIG Luxembourg-Assistance and RepatriationChild AIG expat 80% including USA/Canada</v>
          </cell>
          <cell r="H146" t="str">
            <v>N/A</v>
          </cell>
          <cell r="I146" t="str">
            <v>N/A</v>
          </cell>
          <cell r="J146" t="str">
            <v>N/A</v>
          </cell>
          <cell r="K146" t="str">
            <v>N/A</v>
          </cell>
          <cell r="M146" t="str">
            <v>AIG Luxembourg</v>
          </cell>
          <cell r="N146" t="str">
            <v>Child AIG expat 80% including USA/Canada</v>
          </cell>
          <cell r="O146" t="str">
            <v>EUR</v>
          </cell>
          <cell r="AB146">
            <v>1937.9615384615383</v>
          </cell>
          <cell r="AD146">
            <v>193.79599999999999</v>
          </cell>
          <cell r="AE146">
            <v>2131.7575384615384</v>
          </cell>
          <cell r="AL146">
            <v>0</v>
          </cell>
          <cell r="AV146">
            <v>0</v>
          </cell>
          <cell r="BF146">
            <v>0</v>
          </cell>
        </row>
        <row r="147">
          <cell r="E147" t="str">
            <v>2015EURAIG Luxembourg-Child AIG expat 90% excluding USA/Canada</v>
          </cell>
          <cell r="F147" t="str">
            <v>2015EURAIG Luxembourg-Healthcare PlanChild AIG expat 90% excluding USA/Canada</v>
          </cell>
          <cell r="G147" t="str">
            <v>2015EURAIG Luxembourg-Assistance and RepatriationChild AIG expat 90% excluding USA/Canada</v>
          </cell>
          <cell r="H147" t="str">
            <v>N/A</v>
          </cell>
          <cell r="I147" t="str">
            <v>N/A</v>
          </cell>
          <cell r="J147" t="str">
            <v>N/A</v>
          </cell>
          <cell r="K147" t="str">
            <v>N/A</v>
          </cell>
          <cell r="M147" t="str">
            <v>AIG Luxembourg</v>
          </cell>
          <cell r="N147" t="str">
            <v>Child AIG expat 90% excluding USA/Canada</v>
          </cell>
          <cell r="O147" t="str">
            <v>EUR</v>
          </cell>
          <cell r="AB147">
            <v>1011</v>
          </cell>
          <cell r="AD147">
            <v>101.1</v>
          </cell>
          <cell r="AE147">
            <v>1112.0999999999999</v>
          </cell>
          <cell r="AL147">
            <v>0</v>
          </cell>
          <cell r="AV147">
            <v>0</v>
          </cell>
          <cell r="BF147">
            <v>0</v>
          </cell>
        </row>
        <row r="148">
          <cell r="E148" t="str">
            <v>2015EURAIG Luxembourg-Child AIG expat 90% including USA/Canada</v>
          </cell>
          <cell r="F148" t="str">
            <v>2015EURAIG Luxembourg-Healthcare PlanChild AIG expat 90% including USA/Canada</v>
          </cell>
          <cell r="G148" t="str">
            <v>2015EURAIG Luxembourg-Assistance and RepatriationChild AIG expat 90% including USA/Canada</v>
          </cell>
          <cell r="H148" t="str">
            <v>N/A</v>
          </cell>
          <cell r="I148" t="str">
            <v>N/A</v>
          </cell>
          <cell r="J148" t="str">
            <v>N/A</v>
          </cell>
          <cell r="K148" t="str">
            <v>N/A</v>
          </cell>
          <cell r="M148" t="str">
            <v>AIG Luxembourg</v>
          </cell>
          <cell r="N148" t="str">
            <v>Child AIG expat 90% including USA/Canada</v>
          </cell>
          <cell r="O148" t="str">
            <v>EUR</v>
          </cell>
          <cell r="AB148">
            <v>2173.1826923076924</v>
          </cell>
          <cell r="AD148">
            <v>217.31800000000001</v>
          </cell>
          <cell r="AE148">
            <v>2390.5006923076926</v>
          </cell>
          <cell r="AL148">
            <v>0</v>
          </cell>
          <cell r="AV148">
            <v>0</v>
          </cell>
          <cell r="BF148">
            <v>0</v>
          </cell>
        </row>
        <row r="149">
          <cell r="E149" t="str">
            <v>2015EURAIG Luxembourg-Comfort</v>
          </cell>
          <cell r="F149" t="str">
            <v>2015EURAIG Luxembourg-Healthcare PlanComfort</v>
          </cell>
          <cell r="G149" t="str">
            <v>2015EURAIG Luxembourg-Assistance and RepatriationComfort</v>
          </cell>
          <cell r="H149" t="str">
            <v>N/A</v>
          </cell>
          <cell r="I149" t="str">
            <v>N/A</v>
          </cell>
          <cell r="J149" t="str">
            <v>N/A</v>
          </cell>
          <cell r="K149" t="str">
            <v>N/A</v>
          </cell>
          <cell r="M149" t="str">
            <v>AIG Luxembourg</v>
          </cell>
          <cell r="N149" t="str">
            <v>Comfort</v>
          </cell>
          <cell r="O149" t="str">
            <v>EUR</v>
          </cell>
          <cell r="AB149">
            <v>517.30769230769226</v>
          </cell>
          <cell r="AD149">
            <v>0</v>
          </cell>
          <cell r="AE149">
            <v>517.30769230769226</v>
          </cell>
          <cell r="AL149">
            <v>0</v>
          </cell>
          <cell r="AV149">
            <v>0</v>
          </cell>
          <cell r="BF149">
            <v>0</v>
          </cell>
        </row>
        <row r="150">
          <cell r="E150" t="str">
            <v>2015EURAIG Luxembourg-Comfort MLC S</v>
          </cell>
          <cell r="F150" t="str">
            <v>2015EURAIG Luxembourg-Healthcare PlanComfort MLC S</v>
          </cell>
          <cell r="G150" t="str">
            <v>2015EURAIG Luxembourg-Assistance and RepatriationComfort MLC S</v>
          </cell>
          <cell r="H150" t="str">
            <v>N/A</v>
          </cell>
          <cell r="I150" t="str">
            <v>N/A</v>
          </cell>
          <cell r="J150" t="str">
            <v>N/A</v>
          </cell>
          <cell r="K150" t="str">
            <v>N/A</v>
          </cell>
          <cell r="M150" t="str">
            <v>AIG Luxembourg</v>
          </cell>
          <cell r="N150" t="str">
            <v>Comfort MLC S</v>
          </cell>
          <cell r="O150" t="str">
            <v>EUR</v>
          </cell>
          <cell r="AB150">
            <v>517.30769230769226</v>
          </cell>
          <cell r="AD150">
            <v>0</v>
          </cell>
          <cell r="AE150">
            <v>517.30769230769226</v>
          </cell>
          <cell r="AL150">
            <v>115.38461538461539</v>
          </cell>
          <cell r="AV150">
            <v>0</v>
          </cell>
          <cell r="BF150">
            <v>0</v>
          </cell>
        </row>
        <row r="151">
          <cell r="E151" t="str">
            <v>2015EURAIG Luxembourg-Comfort S</v>
          </cell>
          <cell r="F151" t="str">
            <v>2015EURAIG Luxembourg-Healthcare PlanComfort S</v>
          </cell>
          <cell r="G151" t="str">
            <v>2015EURAIG Luxembourg-Assistance and RepatriationComfort S</v>
          </cell>
          <cell r="H151" t="str">
            <v>N/A</v>
          </cell>
          <cell r="I151" t="str">
            <v>N/A</v>
          </cell>
          <cell r="J151" t="str">
            <v>N/A</v>
          </cell>
          <cell r="K151" t="str">
            <v>N/A</v>
          </cell>
          <cell r="M151" t="str">
            <v>AIG Luxembourg</v>
          </cell>
          <cell r="N151" t="str">
            <v>Comfort S</v>
          </cell>
          <cell r="O151" t="str">
            <v>EUR</v>
          </cell>
          <cell r="AB151">
            <v>517.30769230769226</v>
          </cell>
          <cell r="AD151">
            <v>0</v>
          </cell>
          <cell r="AE151">
            <v>517.30769230769226</v>
          </cell>
          <cell r="AL151">
            <v>0</v>
          </cell>
          <cell r="AV151">
            <v>0</v>
          </cell>
          <cell r="BF151">
            <v>0</v>
          </cell>
        </row>
        <row r="152">
          <cell r="E152" t="str">
            <v>2015EURAIG Luxembourg-COMFORTMLC</v>
          </cell>
          <cell r="F152" t="str">
            <v>2015EURAIG Luxembourg-Healthcare PlanCOMFORTMLC</v>
          </cell>
          <cell r="G152" t="str">
            <v>2015EURAIG Luxembourg-Assistance and RepatriationCOMFORTMLC</v>
          </cell>
          <cell r="H152" t="str">
            <v>N/A</v>
          </cell>
          <cell r="I152" t="str">
            <v>N/A</v>
          </cell>
          <cell r="J152" t="str">
            <v>N/A</v>
          </cell>
          <cell r="K152" t="str">
            <v>N/A</v>
          </cell>
          <cell r="M152" t="str">
            <v>AIG Luxembourg</v>
          </cell>
          <cell r="N152" t="str">
            <v>COMFORTMLC</v>
          </cell>
          <cell r="O152" t="str">
            <v>EUR</v>
          </cell>
          <cell r="AB152">
            <v>517.30769230769226</v>
          </cell>
          <cell r="AD152">
            <v>0</v>
          </cell>
          <cell r="AE152">
            <v>517.30769230769226</v>
          </cell>
          <cell r="AL152">
            <v>115.38461538461539</v>
          </cell>
          <cell r="AV152">
            <v>0</v>
          </cell>
          <cell r="BF152">
            <v>0</v>
          </cell>
        </row>
        <row r="153">
          <cell r="E153" t="str">
            <v>2015EURAIG Luxembourg-PRESTIGE</v>
          </cell>
          <cell r="F153" t="str">
            <v>2015EURAIG Luxembourg-Healthcare PlanPRESTIGE</v>
          </cell>
          <cell r="G153" t="str">
            <v>2015EURAIG Luxembourg-Assistance and RepatriationPRESTIGE</v>
          </cell>
          <cell r="H153" t="str">
            <v>N/A</v>
          </cell>
          <cell r="I153" t="str">
            <v>N/A</v>
          </cell>
          <cell r="J153" t="str">
            <v>N/A</v>
          </cell>
          <cell r="K153" t="str">
            <v>N/A</v>
          </cell>
          <cell r="M153" t="str">
            <v>AIG Luxembourg</v>
          </cell>
          <cell r="N153" t="str">
            <v>PRESTIGE</v>
          </cell>
          <cell r="O153" t="str">
            <v>EUR</v>
          </cell>
          <cell r="AB153">
            <v>1055.7692307692307</v>
          </cell>
          <cell r="AD153">
            <v>0</v>
          </cell>
          <cell r="AE153">
            <v>1055.7692307692307</v>
          </cell>
          <cell r="AL153">
            <v>173.07692307692307</v>
          </cell>
          <cell r="AV153">
            <v>0</v>
          </cell>
          <cell r="BF153">
            <v>0</v>
          </cell>
        </row>
        <row r="154">
          <cell r="E154" t="str">
            <v>2015EURAIG Luxembourg-PRESTIGE-Family</v>
          </cell>
          <cell r="F154" t="str">
            <v>2015EURAIG Luxembourg-Healthcare PlanPRESTIGE-Family</v>
          </cell>
          <cell r="G154" t="str">
            <v>2015EURAIG Luxembourg-Assistance and RepatriationPRESTIGE-Family</v>
          </cell>
          <cell r="H154" t="str">
            <v>N/A</v>
          </cell>
          <cell r="I154" t="str">
            <v>N/A</v>
          </cell>
          <cell r="J154" t="str">
            <v>N/A</v>
          </cell>
          <cell r="K154" t="str">
            <v>N/A</v>
          </cell>
          <cell r="M154" t="str">
            <v>AIG Luxembourg</v>
          </cell>
          <cell r="N154" t="str">
            <v>PRESTIGE-Family</v>
          </cell>
          <cell r="O154" t="str">
            <v>EUR</v>
          </cell>
          <cell r="AB154">
            <v>1444.278846153846</v>
          </cell>
          <cell r="AD154">
            <v>0</v>
          </cell>
          <cell r="AE154">
            <v>1444.278846153846</v>
          </cell>
          <cell r="AL154">
            <v>0</v>
          </cell>
          <cell r="AV154">
            <v>0</v>
          </cell>
          <cell r="BF154">
            <v>0</v>
          </cell>
        </row>
        <row r="155">
          <cell r="E155" t="str">
            <v>2015EURAIG Luxembourg-Prestige Plus</v>
          </cell>
          <cell r="F155" t="str">
            <v>2015EURAIG Luxembourg-Healthcare PlanPrestige Plus</v>
          </cell>
          <cell r="G155" t="str">
            <v>2015EURAIG Luxembourg-Assistance and RepatriationPrestige Plus</v>
          </cell>
          <cell r="H155" t="str">
            <v>N/A</v>
          </cell>
          <cell r="I155" t="str">
            <v>N/A</v>
          </cell>
          <cell r="J155" t="str">
            <v>N/A</v>
          </cell>
          <cell r="K155" t="str">
            <v>N/A</v>
          </cell>
          <cell r="M155" t="str">
            <v>AIG Luxembourg</v>
          </cell>
          <cell r="N155" t="str">
            <v>Prestige Plus</v>
          </cell>
          <cell r="O155" t="str">
            <v>EUR</v>
          </cell>
          <cell r="AB155">
            <v>1055.7692307692307</v>
          </cell>
          <cell r="AD155">
            <v>0</v>
          </cell>
          <cell r="AE155">
            <v>1055.7692307692307</v>
          </cell>
          <cell r="AL155">
            <v>298.08</v>
          </cell>
          <cell r="AV155">
            <v>0</v>
          </cell>
          <cell r="BF155">
            <v>0</v>
          </cell>
        </row>
        <row r="156">
          <cell r="E156" t="str">
            <v>2015EURAIG Luxembourg-Prestige S</v>
          </cell>
          <cell r="F156" t="str">
            <v>2015EURAIG Luxembourg-Healthcare PlanPrestige S</v>
          </cell>
          <cell r="G156" t="str">
            <v>2015EURAIG Luxembourg-Assistance and RepatriationPrestige S</v>
          </cell>
          <cell r="H156" t="str">
            <v>N/A</v>
          </cell>
          <cell r="I156" t="str">
            <v>N/A</v>
          </cell>
          <cell r="J156" t="str">
            <v>N/A</v>
          </cell>
          <cell r="K156" t="str">
            <v>N/A</v>
          </cell>
          <cell r="M156" t="str">
            <v>AIG Luxembourg</v>
          </cell>
          <cell r="N156" t="str">
            <v>Prestige S</v>
          </cell>
          <cell r="O156" t="str">
            <v>EUR</v>
          </cell>
          <cell r="AB156">
            <v>1055.7692307692307</v>
          </cell>
          <cell r="AD156">
            <v>0</v>
          </cell>
          <cell r="AE156">
            <v>1055.7692307692307</v>
          </cell>
          <cell r="AL156">
            <v>173.07692307692307</v>
          </cell>
          <cell r="AV156">
            <v>0</v>
          </cell>
          <cell r="BF156">
            <v>0</v>
          </cell>
        </row>
        <row r="157">
          <cell r="E157" t="str">
            <v>2015EURAllianz-Privilege 100</v>
          </cell>
          <cell r="F157" t="str">
            <v>2015EURAllianz-Healthcare PlanPrivilege 100</v>
          </cell>
          <cell r="G157" t="str">
            <v>2015EURAllianz-Assistance and RepatriationPrivilege 100</v>
          </cell>
          <cell r="H157" t="str">
            <v>N/A</v>
          </cell>
          <cell r="I157" t="str">
            <v>N/A</v>
          </cell>
          <cell r="J157" t="str">
            <v>N/A</v>
          </cell>
          <cell r="K157" t="str">
            <v>N/A</v>
          </cell>
          <cell r="M157" t="str">
            <v>Allianz</v>
          </cell>
          <cell r="N157" t="str">
            <v>Privilege 100</v>
          </cell>
          <cell r="O157" t="str">
            <v>EUR</v>
          </cell>
          <cell r="AB157">
            <v>3050.9615384615386</v>
          </cell>
          <cell r="AD157">
            <v>0</v>
          </cell>
          <cell r="AE157">
            <v>3050.9615384615386</v>
          </cell>
          <cell r="AL157">
            <v>0</v>
          </cell>
          <cell r="AV157">
            <v>0</v>
          </cell>
          <cell r="BF157">
            <v>0</v>
          </cell>
        </row>
        <row r="158">
          <cell r="E158" t="str">
            <v>2015EURAllianz-Privilege 100</v>
          </cell>
          <cell r="F158" t="str">
            <v>2015EURAllianz-Healthcare PlanPrivilege 100</v>
          </cell>
          <cell r="G158" t="str">
            <v>2015EURAllianz-Assistance and RepatriationPrivilege 100</v>
          </cell>
          <cell r="H158" t="str">
            <v>N/A</v>
          </cell>
          <cell r="I158" t="str">
            <v>N/A</v>
          </cell>
          <cell r="J158" t="str">
            <v>N/A</v>
          </cell>
          <cell r="K158" t="str">
            <v>N/A</v>
          </cell>
          <cell r="M158" t="str">
            <v>Allianz</v>
          </cell>
          <cell r="N158" t="str">
            <v>Privilege 100</v>
          </cell>
          <cell r="O158" t="str">
            <v>EUR</v>
          </cell>
          <cell r="AB158">
            <v>7486.538461538461</v>
          </cell>
          <cell r="AD158">
            <v>0</v>
          </cell>
          <cell r="AE158">
            <v>7486.538461538461</v>
          </cell>
          <cell r="AL158">
            <v>0</v>
          </cell>
          <cell r="AV158">
            <v>0</v>
          </cell>
          <cell r="BF158">
            <v>0</v>
          </cell>
        </row>
        <row r="159">
          <cell r="E159" t="str">
            <v>2015EURAnker Verzekeringen n.v.-Medical Excellent and Homeland</v>
          </cell>
          <cell r="F159" t="str">
            <v>2015EURAnker Verzekeringen n.v.-Healthcare PlanMedical Excellent and Homeland</v>
          </cell>
          <cell r="G159" t="str">
            <v>2015EURAnker Verzekeringen n.v.-Assistance and RepatriationMedical Excellent and Homeland</v>
          </cell>
          <cell r="H159" t="str">
            <v>N/A</v>
          </cell>
          <cell r="I159" t="str">
            <v>N/A</v>
          </cell>
          <cell r="J159" t="str">
            <v>N/A</v>
          </cell>
          <cell r="K159" t="str">
            <v>N/A</v>
          </cell>
          <cell r="M159" t="str">
            <v>Anker Verzekeringen n.v.</v>
          </cell>
          <cell r="N159" t="str">
            <v>Medical Excellent and Homeland</v>
          </cell>
          <cell r="O159" t="str">
            <v>EUR</v>
          </cell>
          <cell r="AB159">
            <v>892.6429807692308</v>
          </cell>
          <cell r="AD159">
            <v>0</v>
          </cell>
          <cell r="AE159">
            <v>892.6429807692308</v>
          </cell>
          <cell r="AL159">
            <v>115.38461538461539</v>
          </cell>
          <cell r="AV159">
            <v>0</v>
          </cell>
          <cell r="BF159">
            <v>0</v>
          </cell>
        </row>
        <row r="160">
          <cell r="E160" t="str">
            <v>N/A</v>
          </cell>
          <cell r="F160" t="str">
            <v>N/A</v>
          </cell>
          <cell r="G160" t="str">
            <v>N/A</v>
          </cell>
          <cell r="H160" t="str">
            <v>N/A</v>
          </cell>
          <cell r="I160" t="str">
            <v>N/A</v>
          </cell>
          <cell r="J160" t="str">
            <v>N/A</v>
          </cell>
          <cell r="K160" t="str">
            <v>N/A</v>
          </cell>
          <cell r="M160" t="str">
            <v>N/A</v>
          </cell>
          <cell r="AB160" t="str">
            <v/>
          </cell>
          <cell r="AE160" t="str">
            <v/>
          </cell>
          <cell r="AL160" t="str">
            <v/>
          </cell>
          <cell r="AV160">
            <v>0</v>
          </cell>
          <cell r="BF160">
            <v>0</v>
          </cell>
        </row>
        <row r="161">
          <cell r="E161" t="str">
            <v>2014USDAIG Luxembourg-Comfort</v>
          </cell>
          <cell r="F161" t="str">
            <v>2014USDAIG Luxembourg-Healthcare PlanComfort</v>
          </cell>
          <cell r="G161" t="str">
            <v>2014USDAIG Luxembourg-Assistance and RepatriationComfort</v>
          </cell>
          <cell r="H161" t="str">
            <v>N/A</v>
          </cell>
          <cell r="I161" t="str">
            <v>N/A</v>
          </cell>
          <cell r="J161" t="str">
            <v>N/A</v>
          </cell>
          <cell r="K161" t="str">
            <v>N/A</v>
          </cell>
          <cell r="M161" t="str">
            <v>AIG Luxembourg</v>
          </cell>
          <cell r="N161" t="str">
            <v>Comfort</v>
          </cell>
          <cell r="O161" t="str">
            <v>USD</v>
          </cell>
          <cell r="AB161">
            <v>517.30769230769226</v>
          </cell>
          <cell r="AD161">
            <v>0</v>
          </cell>
          <cell r="AE161">
            <v>517.30769230769226</v>
          </cell>
          <cell r="AL161">
            <v>0</v>
          </cell>
          <cell r="AV161">
            <v>0</v>
          </cell>
          <cell r="BF161">
            <v>0</v>
          </cell>
        </row>
        <row r="162">
          <cell r="E162" t="str">
            <v>2014USDAIG Luxembourg-Comfort MLC S</v>
          </cell>
          <cell r="F162" t="str">
            <v>2014USDAIG Luxembourg-Healthcare PlanComfort MLC S</v>
          </cell>
          <cell r="G162" t="str">
            <v>2014USDAIG Luxembourg-Assistance and RepatriationComfort MLC S</v>
          </cell>
          <cell r="H162" t="str">
            <v>N/A</v>
          </cell>
          <cell r="I162" t="str">
            <v>N/A</v>
          </cell>
          <cell r="J162" t="str">
            <v>N/A</v>
          </cell>
          <cell r="K162" t="str">
            <v>N/A</v>
          </cell>
          <cell r="M162" t="str">
            <v>AIG Luxembourg</v>
          </cell>
          <cell r="N162" t="str">
            <v>Comfort MLC S</v>
          </cell>
          <cell r="O162" t="str">
            <v>USD</v>
          </cell>
          <cell r="AB162">
            <v>517.30769230769226</v>
          </cell>
          <cell r="AD162">
            <v>0</v>
          </cell>
          <cell r="AE162">
            <v>517.30769230769226</v>
          </cell>
          <cell r="AL162">
            <v>115.38461538461539</v>
          </cell>
          <cell r="AV162">
            <v>0</v>
          </cell>
          <cell r="BF162">
            <v>0</v>
          </cell>
        </row>
        <row r="163">
          <cell r="E163" t="str">
            <v>2014USDAIG Luxembourg-Comfort S</v>
          </cell>
          <cell r="F163" t="str">
            <v>2014USDAIG Luxembourg-Healthcare PlanComfort S</v>
          </cell>
          <cell r="G163" t="str">
            <v>2014USDAIG Luxembourg-Assistance and RepatriationComfort S</v>
          </cell>
          <cell r="H163" t="str">
            <v>N/A</v>
          </cell>
          <cell r="I163" t="str">
            <v>N/A</v>
          </cell>
          <cell r="J163" t="str">
            <v>N/A</v>
          </cell>
          <cell r="K163" t="str">
            <v>N/A</v>
          </cell>
          <cell r="M163" t="str">
            <v>AIG Luxembourg</v>
          </cell>
          <cell r="N163" t="str">
            <v>Comfort S</v>
          </cell>
          <cell r="O163" t="str">
            <v>USD</v>
          </cell>
          <cell r="AB163">
            <v>517.30769230769226</v>
          </cell>
          <cell r="AD163">
            <v>0</v>
          </cell>
          <cell r="AE163">
            <v>517.30769230769226</v>
          </cell>
          <cell r="AL163">
            <v>0</v>
          </cell>
          <cell r="AV163">
            <v>0</v>
          </cell>
          <cell r="BF163">
            <v>0</v>
          </cell>
        </row>
        <row r="164">
          <cell r="E164" t="str">
            <v>2014USDAIG Luxembourg-COMFORTMLC</v>
          </cell>
          <cell r="F164" t="str">
            <v>2014USDAIG Luxembourg-Healthcare PlanCOMFORTMLC</v>
          </cell>
          <cell r="G164" t="str">
            <v>2014USDAIG Luxembourg-Assistance and RepatriationCOMFORTMLC</v>
          </cell>
          <cell r="H164" t="str">
            <v>N/A</v>
          </cell>
          <cell r="I164" t="str">
            <v>N/A</v>
          </cell>
          <cell r="J164" t="str">
            <v>N/A</v>
          </cell>
          <cell r="K164" t="str">
            <v>N/A</v>
          </cell>
          <cell r="M164" t="str">
            <v>AIG Luxembourg</v>
          </cell>
          <cell r="N164" t="str">
            <v>COMFORTMLC</v>
          </cell>
          <cell r="O164" t="str">
            <v>USD</v>
          </cell>
          <cell r="AB164">
            <v>517.30769230769226</v>
          </cell>
          <cell r="AD164">
            <v>0</v>
          </cell>
          <cell r="AE164">
            <v>517.30769230769226</v>
          </cell>
          <cell r="AL164">
            <v>115.38461538461539</v>
          </cell>
          <cell r="AV164">
            <v>0</v>
          </cell>
          <cell r="BF164">
            <v>0</v>
          </cell>
        </row>
        <row r="165">
          <cell r="E165" t="str">
            <v>2014USDAIG Luxembourg-PRESTIGE</v>
          </cell>
          <cell r="F165" t="str">
            <v>2014USDAIG Luxembourg-Healthcare PlanPRESTIGE</v>
          </cell>
          <cell r="G165" t="str">
            <v>2014USDAIG Luxembourg-Assistance and RepatriationPRESTIGE</v>
          </cell>
          <cell r="H165" t="str">
            <v>N/A</v>
          </cell>
          <cell r="I165" t="str">
            <v>N/A</v>
          </cell>
          <cell r="J165" t="str">
            <v>N/A</v>
          </cell>
          <cell r="K165" t="str">
            <v>N/A</v>
          </cell>
          <cell r="M165" t="str">
            <v>AIG Luxembourg</v>
          </cell>
          <cell r="N165" t="str">
            <v>PRESTIGE</v>
          </cell>
          <cell r="O165" t="str">
            <v>USD</v>
          </cell>
          <cell r="AB165">
            <v>1055.7692307692307</v>
          </cell>
          <cell r="AD165">
            <v>0</v>
          </cell>
          <cell r="AE165">
            <v>1055.7692307692307</v>
          </cell>
          <cell r="AL165">
            <v>173.07692307692307</v>
          </cell>
          <cell r="AV165">
            <v>0</v>
          </cell>
          <cell r="BF165">
            <v>0</v>
          </cell>
        </row>
        <row r="166">
          <cell r="E166" t="str">
            <v>2014USDAIG Luxembourg-Prestige Plus</v>
          </cell>
          <cell r="F166" t="str">
            <v>2014USDAIG Luxembourg-Healthcare PlanPrestige Plus</v>
          </cell>
          <cell r="G166" t="str">
            <v>2014USDAIG Luxembourg-Assistance and RepatriationPrestige Plus</v>
          </cell>
          <cell r="H166" t="str">
            <v>N/A</v>
          </cell>
          <cell r="I166" t="str">
            <v>N/A</v>
          </cell>
          <cell r="J166" t="str">
            <v>N/A</v>
          </cell>
          <cell r="K166" t="str">
            <v>N/A</v>
          </cell>
          <cell r="M166" t="str">
            <v>AIG Luxembourg</v>
          </cell>
          <cell r="N166" t="str">
            <v>Prestige Plus</v>
          </cell>
          <cell r="O166" t="str">
            <v>USD</v>
          </cell>
          <cell r="AB166">
            <v>1055.7692307692307</v>
          </cell>
          <cell r="AD166">
            <v>0</v>
          </cell>
          <cell r="AE166">
            <v>1055.7692307692307</v>
          </cell>
          <cell r="AL166">
            <v>298.08</v>
          </cell>
          <cell r="AV166">
            <v>0</v>
          </cell>
          <cell r="BF166">
            <v>0</v>
          </cell>
        </row>
        <row r="167">
          <cell r="E167" t="str">
            <v>2014USDAIG Luxembourg-Prestige S</v>
          </cell>
          <cell r="F167" t="str">
            <v>2014USDAIG Luxembourg-Healthcare PlanPrestige S</v>
          </cell>
          <cell r="G167" t="str">
            <v>2014USDAIG Luxembourg-Assistance and RepatriationPrestige S</v>
          </cell>
          <cell r="H167" t="str">
            <v>N/A</v>
          </cell>
          <cell r="I167" t="str">
            <v>N/A</v>
          </cell>
          <cell r="J167" t="str">
            <v>N/A</v>
          </cell>
          <cell r="K167" t="str">
            <v>N/A</v>
          </cell>
          <cell r="M167" t="str">
            <v>AIG Luxembourg</v>
          </cell>
          <cell r="N167" t="str">
            <v>Prestige S</v>
          </cell>
          <cell r="O167" t="str">
            <v>USD</v>
          </cell>
          <cell r="AB167">
            <v>1055.7692307692307</v>
          </cell>
          <cell r="AD167">
            <v>0</v>
          </cell>
          <cell r="AE167">
            <v>1055.7692307692307</v>
          </cell>
          <cell r="AL167">
            <v>173.07692307692307</v>
          </cell>
          <cell r="AV167">
            <v>0</v>
          </cell>
          <cell r="BF167">
            <v>0</v>
          </cell>
        </row>
        <row r="168">
          <cell r="E168" t="str">
            <v>2014USDAllianz-Privilege 100</v>
          </cell>
          <cell r="F168" t="str">
            <v>2014USDAllianz-Healthcare PlanPrivilege 100</v>
          </cell>
          <cell r="G168" t="str">
            <v>2014USDAllianz-Assistance and RepatriationPrivilege 100</v>
          </cell>
          <cell r="H168" t="str">
            <v>N/A</v>
          </cell>
          <cell r="I168" t="str">
            <v>N/A</v>
          </cell>
          <cell r="J168" t="str">
            <v>N/A</v>
          </cell>
          <cell r="K168" t="str">
            <v>N/A</v>
          </cell>
          <cell r="M168" t="str">
            <v>Allianz</v>
          </cell>
          <cell r="N168" t="str">
            <v>Privilege 100</v>
          </cell>
          <cell r="O168" t="str">
            <v>USD</v>
          </cell>
          <cell r="AB168">
            <v>3050.9615384615386</v>
          </cell>
          <cell r="AD168">
            <v>0</v>
          </cell>
          <cell r="AE168">
            <v>3050.9615384615386</v>
          </cell>
          <cell r="AL168">
            <v>0</v>
          </cell>
          <cell r="AV168">
            <v>0</v>
          </cell>
          <cell r="BF168">
            <v>0</v>
          </cell>
        </row>
        <row r="169">
          <cell r="E169" t="str">
            <v>2014USDAllianz-Privilege 100</v>
          </cell>
          <cell r="F169" t="str">
            <v>2014USDAllianz-Healthcare PlanPrivilege 100</v>
          </cell>
          <cell r="G169" t="str">
            <v>2014USDAllianz-Assistance and RepatriationPrivilege 100</v>
          </cell>
          <cell r="H169" t="str">
            <v>N/A</v>
          </cell>
          <cell r="I169" t="str">
            <v>N/A</v>
          </cell>
          <cell r="J169" t="str">
            <v>N/A</v>
          </cell>
          <cell r="K169" t="str">
            <v>N/A</v>
          </cell>
          <cell r="M169" t="str">
            <v>Allianz</v>
          </cell>
          <cell r="N169" t="str">
            <v>Privilege 100</v>
          </cell>
          <cell r="O169" t="str">
            <v>USD</v>
          </cell>
          <cell r="AB169">
            <v>7486.538461538461</v>
          </cell>
          <cell r="AD169">
            <v>0</v>
          </cell>
          <cell r="AE169">
            <v>7486.538461538461</v>
          </cell>
          <cell r="AL169">
            <v>0</v>
          </cell>
          <cell r="AV169">
            <v>0</v>
          </cell>
          <cell r="BF169">
            <v>0</v>
          </cell>
        </row>
        <row r="170">
          <cell r="E170" t="str">
            <v>2014USDAnker Verzekeringen n.v.-Medical Excellent and Homeland</v>
          </cell>
          <cell r="F170" t="str">
            <v>2014USDAnker Verzekeringen n.v.-Healthcare PlanMedical Excellent and Homeland</v>
          </cell>
          <cell r="G170" t="str">
            <v>2014USDAnker Verzekeringen n.v.-Assistance and RepatriationMedical Excellent and Homeland</v>
          </cell>
          <cell r="H170" t="str">
            <v>N/A</v>
          </cell>
          <cell r="I170" t="str">
            <v>N/A</v>
          </cell>
          <cell r="J170" t="str">
            <v>N/A</v>
          </cell>
          <cell r="K170" t="str">
            <v>N/A</v>
          </cell>
          <cell r="M170" t="str">
            <v>Anker Verzekeringen n.v.</v>
          </cell>
          <cell r="N170" t="str">
            <v>Medical Excellent and Homeland</v>
          </cell>
          <cell r="O170" t="str">
            <v>USD</v>
          </cell>
          <cell r="AB170">
            <v>1138.8853846153847</v>
          </cell>
          <cell r="AD170">
            <v>0</v>
          </cell>
          <cell r="AE170">
            <v>1138.8853846153847</v>
          </cell>
          <cell r="AL170">
            <v>115.38461538461539</v>
          </cell>
          <cell r="AV170">
            <v>0</v>
          </cell>
          <cell r="BF170">
            <v>0</v>
          </cell>
        </row>
        <row r="171">
          <cell r="E171" t="str">
            <v>N/A</v>
          </cell>
          <cell r="F171" t="str">
            <v>N/A</v>
          </cell>
          <cell r="G171" t="str">
            <v>N/A-</v>
          </cell>
          <cell r="H171" t="str">
            <v>N/A</v>
          </cell>
          <cell r="I171" t="str">
            <v>N/A</v>
          </cell>
          <cell r="J171" t="str">
            <v>N/A</v>
          </cell>
          <cell r="K171" t="str">
            <v>N/A</v>
          </cell>
          <cell r="M171" t="str">
            <v>N/A</v>
          </cell>
          <cell r="AB171" t="str">
            <v/>
          </cell>
          <cell r="AE171" t="str">
            <v/>
          </cell>
          <cell r="AL171">
            <v>0</v>
          </cell>
          <cell r="AV171">
            <v>0</v>
          </cell>
          <cell r="BF171">
            <v>0</v>
          </cell>
        </row>
        <row r="172">
          <cell r="E172" t="str">
            <v>2014EURAIG Luxembourg-Comfort</v>
          </cell>
          <cell r="F172" t="str">
            <v>2014EURAIG Luxembourg-Healthcare PlanComfort</v>
          </cell>
          <cell r="G172" t="str">
            <v>2014EURAIG Luxembourg-Assistance and RepatriationComfort</v>
          </cell>
          <cell r="H172" t="str">
            <v>N/A</v>
          </cell>
          <cell r="I172" t="str">
            <v>N/A</v>
          </cell>
          <cell r="J172" t="str">
            <v>N/A</v>
          </cell>
          <cell r="K172" t="str">
            <v>N/A</v>
          </cell>
          <cell r="M172" t="str">
            <v>AIG Luxembourg</v>
          </cell>
          <cell r="N172" t="str">
            <v>Comfort</v>
          </cell>
          <cell r="O172" t="str">
            <v>EUR</v>
          </cell>
          <cell r="AB172">
            <v>517.30769230769226</v>
          </cell>
          <cell r="AD172">
            <v>0</v>
          </cell>
          <cell r="AE172">
            <v>517.30769230769226</v>
          </cell>
          <cell r="AL172">
            <v>0</v>
          </cell>
          <cell r="AV172">
            <v>0</v>
          </cell>
          <cell r="BF172">
            <v>0</v>
          </cell>
        </row>
        <row r="173">
          <cell r="E173" t="str">
            <v>2014EURAIG Luxembourg-Comfort MLC S</v>
          </cell>
          <cell r="F173" t="str">
            <v>2014EURAIG Luxembourg-Healthcare PlanComfort MLC S</v>
          </cell>
          <cell r="G173" t="str">
            <v>2014EURAIG Luxembourg-Assistance and RepatriationComfort MLC S</v>
          </cell>
          <cell r="H173" t="str">
            <v>N/A</v>
          </cell>
          <cell r="I173" t="str">
            <v>N/A</v>
          </cell>
          <cell r="J173" t="str">
            <v>N/A</v>
          </cell>
          <cell r="K173" t="str">
            <v>N/A</v>
          </cell>
          <cell r="M173" t="str">
            <v>AIG Luxembourg</v>
          </cell>
          <cell r="N173" t="str">
            <v>Comfort MLC S</v>
          </cell>
          <cell r="O173" t="str">
            <v>EUR</v>
          </cell>
          <cell r="AB173">
            <v>517.30769230769226</v>
          </cell>
          <cell r="AD173">
            <v>0</v>
          </cell>
          <cell r="AE173">
            <v>517.30769230769226</v>
          </cell>
          <cell r="AL173">
            <v>115.38461538461539</v>
          </cell>
          <cell r="AV173">
            <v>0</v>
          </cell>
          <cell r="BF173">
            <v>0</v>
          </cell>
        </row>
        <row r="174">
          <cell r="E174" t="str">
            <v>2014EURAIG Luxembourg-Comfort S</v>
          </cell>
          <cell r="F174" t="str">
            <v>2014EURAIG Luxembourg-Healthcare PlanComfort S</v>
          </cell>
          <cell r="G174" t="str">
            <v>2014EURAIG Luxembourg-Assistance and RepatriationComfort S</v>
          </cell>
          <cell r="H174" t="str">
            <v>N/A</v>
          </cell>
          <cell r="I174" t="str">
            <v>N/A</v>
          </cell>
          <cell r="J174" t="str">
            <v>N/A</v>
          </cell>
          <cell r="K174" t="str">
            <v>N/A</v>
          </cell>
          <cell r="M174" t="str">
            <v>AIG Luxembourg</v>
          </cell>
          <cell r="N174" t="str">
            <v>Comfort S</v>
          </cell>
          <cell r="O174" t="str">
            <v>EUR</v>
          </cell>
          <cell r="AB174">
            <v>517.30769230769226</v>
          </cell>
          <cell r="AD174">
            <v>0</v>
          </cell>
          <cell r="AE174">
            <v>517.30769230769226</v>
          </cell>
          <cell r="AL174">
            <v>0</v>
          </cell>
          <cell r="AV174">
            <v>0</v>
          </cell>
          <cell r="BF174">
            <v>0</v>
          </cell>
        </row>
        <row r="175">
          <cell r="E175" t="str">
            <v>2014EURAIG Luxembourg-COMFORTMLC</v>
          </cell>
          <cell r="F175" t="str">
            <v>2014EURAIG Luxembourg-Healthcare PlanCOMFORTMLC</v>
          </cell>
          <cell r="G175" t="str">
            <v>2014EURAIG Luxembourg-Assistance and RepatriationCOMFORTMLC</v>
          </cell>
          <cell r="H175" t="str">
            <v>N/A</v>
          </cell>
          <cell r="I175" t="str">
            <v>N/A</v>
          </cell>
          <cell r="J175" t="str">
            <v>N/A</v>
          </cell>
          <cell r="K175" t="str">
            <v>N/A</v>
          </cell>
          <cell r="M175" t="str">
            <v>AIG Luxembourg</v>
          </cell>
          <cell r="N175" t="str">
            <v>COMFORTMLC</v>
          </cell>
          <cell r="O175" t="str">
            <v>EUR</v>
          </cell>
          <cell r="AB175">
            <v>517.30769230769226</v>
          </cell>
          <cell r="AD175">
            <v>0</v>
          </cell>
          <cell r="AE175">
            <v>517.30769230769226</v>
          </cell>
          <cell r="AL175">
            <v>115.38461538461539</v>
          </cell>
          <cell r="AV175">
            <v>0</v>
          </cell>
          <cell r="BF175">
            <v>0</v>
          </cell>
        </row>
        <row r="176">
          <cell r="E176" t="str">
            <v>2014EURAIG Luxembourg-PRESTIGE</v>
          </cell>
          <cell r="F176" t="str">
            <v>2014EURAIG Luxembourg-Healthcare PlanPRESTIGE</v>
          </cell>
          <cell r="G176" t="str">
            <v>2014EURAIG Luxembourg-Assistance and RepatriationPRESTIGE</v>
          </cell>
          <cell r="H176" t="str">
            <v>N/A</v>
          </cell>
          <cell r="I176" t="str">
            <v>N/A</v>
          </cell>
          <cell r="J176" t="str">
            <v>N/A</v>
          </cell>
          <cell r="K176" t="str">
            <v>N/A</v>
          </cell>
          <cell r="M176" t="str">
            <v>AIG Luxembourg</v>
          </cell>
          <cell r="N176" t="str">
            <v>PRESTIGE</v>
          </cell>
          <cell r="O176" t="str">
            <v>EUR</v>
          </cell>
          <cell r="AB176">
            <v>1055.7692307692307</v>
          </cell>
          <cell r="AD176">
            <v>0</v>
          </cell>
          <cell r="AE176">
            <v>1055.7692307692307</v>
          </cell>
          <cell r="AL176">
            <v>173.07692307692307</v>
          </cell>
          <cell r="AV176">
            <v>0</v>
          </cell>
          <cell r="BF176">
            <v>0</v>
          </cell>
        </row>
        <row r="177">
          <cell r="E177" t="str">
            <v>2014EURAIG Luxembourg-Prestige Plus</v>
          </cell>
          <cell r="F177" t="str">
            <v>2014EURAIG Luxembourg-Healthcare PlanPrestige Plus</v>
          </cell>
          <cell r="G177" t="str">
            <v>2014EURAIG Luxembourg-Assistance and RepatriationPrestige Plus</v>
          </cell>
          <cell r="H177" t="str">
            <v>N/A</v>
          </cell>
          <cell r="I177" t="str">
            <v>N/A</v>
          </cell>
          <cell r="J177" t="str">
            <v>N/A</v>
          </cell>
          <cell r="K177" t="str">
            <v>N/A</v>
          </cell>
          <cell r="M177" t="str">
            <v>AIG Luxembourg</v>
          </cell>
          <cell r="N177" t="str">
            <v>Prestige Plus</v>
          </cell>
          <cell r="O177" t="str">
            <v>EUR</v>
          </cell>
          <cell r="AB177">
            <v>1055.7692307692307</v>
          </cell>
          <cell r="AD177">
            <v>0</v>
          </cell>
          <cell r="AE177">
            <v>1055.7692307692307</v>
          </cell>
          <cell r="AL177">
            <v>298.08</v>
          </cell>
          <cell r="AV177">
            <v>0</v>
          </cell>
          <cell r="BF177">
            <v>0</v>
          </cell>
        </row>
        <row r="178">
          <cell r="E178" t="str">
            <v>2014EURAIG Luxembourg-Prestige S</v>
          </cell>
          <cell r="F178" t="str">
            <v>2014EURAIG Luxembourg-Healthcare PlanPrestige S</v>
          </cell>
          <cell r="G178" t="str">
            <v>2014EURAIG Luxembourg-Assistance and RepatriationPrestige S</v>
          </cell>
          <cell r="H178" t="str">
            <v>N/A</v>
          </cell>
          <cell r="I178" t="str">
            <v>N/A</v>
          </cell>
          <cell r="J178" t="str">
            <v>N/A</v>
          </cell>
          <cell r="K178" t="str">
            <v>N/A</v>
          </cell>
          <cell r="M178" t="str">
            <v>AIG Luxembourg</v>
          </cell>
          <cell r="N178" t="str">
            <v>Prestige S</v>
          </cell>
          <cell r="O178" t="str">
            <v>EUR</v>
          </cell>
          <cell r="AB178">
            <v>1055.7692307692307</v>
          </cell>
          <cell r="AD178">
            <v>0</v>
          </cell>
          <cell r="AE178">
            <v>1055.7692307692307</v>
          </cell>
          <cell r="AL178">
            <v>173.07692307692307</v>
          </cell>
          <cell r="AV178">
            <v>0</v>
          </cell>
          <cell r="BF178">
            <v>0</v>
          </cell>
        </row>
        <row r="179">
          <cell r="E179" t="str">
            <v>2014EURAllianz-Privilege 100</v>
          </cell>
          <cell r="F179" t="str">
            <v>2014EURAllianz-Healthcare PlanPrivilege 100</v>
          </cell>
          <cell r="G179" t="str">
            <v>2014EURAllianz-Assistance and RepatriationPrivilege 100</v>
          </cell>
          <cell r="H179" t="str">
            <v>N/A</v>
          </cell>
          <cell r="I179" t="str">
            <v>N/A</v>
          </cell>
          <cell r="J179" t="str">
            <v>N/A</v>
          </cell>
          <cell r="K179" t="str">
            <v>N/A</v>
          </cell>
          <cell r="M179" t="str">
            <v>Allianz</v>
          </cell>
          <cell r="N179" t="str">
            <v>Privilege 100</v>
          </cell>
          <cell r="O179" t="str">
            <v>EUR</v>
          </cell>
          <cell r="AB179">
            <v>3050.9615384615386</v>
          </cell>
          <cell r="AD179">
            <v>0</v>
          </cell>
          <cell r="AE179">
            <v>3050.9615384615386</v>
          </cell>
          <cell r="AL179">
            <v>0</v>
          </cell>
          <cell r="AV179">
            <v>0</v>
          </cell>
          <cell r="BF179">
            <v>0</v>
          </cell>
        </row>
        <row r="180">
          <cell r="E180" t="str">
            <v>2014EURAllianz-Privilege 100</v>
          </cell>
          <cell r="F180" t="str">
            <v>2014EURAllianz-Healthcare PlanPrivilege 100</v>
          </cell>
          <cell r="G180" t="str">
            <v>2014EURAllianz-Assistance and RepatriationPrivilege 100</v>
          </cell>
          <cell r="H180" t="str">
            <v>N/A</v>
          </cell>
          <cell r="I180" t="str">
            <v>N/A</v>
          </cell>
          <cell r="J180" t="str">
            <v>N/A</v>
          </cell>
          <cell r="K180" t="str">
            <v>N/A</v>
          </cell>
          <cell r="M180" t="str">
            <v>Allianz</v>
          </cell>
          <cell r="N180" t="str">
            <v>Privilege 100</v>
          </cell>
          <cell r="O180" t="str">
            <v>EUR</v>
          </cell>
          <cell r="AB180">
            <v>7486.538461538461</v>
          </cell>
          <cell r="AD180">
            <v>0</v>
          </cell>
          <cell r="AE180">
            <v>7486.538461538461</v>
          </cell>
          <cell r="AL180">
            <v>0</v>
          </cell>
          <cell r="AV180">
            <v>0</v>
          </cell>
          <cell r="BF180">
            <v>0</v>
          </cell>
        </row>
        <row r="181">
          <cell r="E181" t="str">
            <v>2014EURAnker Verzekeringen n.v.-Medical Excellent and Homeland</v>
          </cell>
          <cell r="F181" t="str">
            <v>2014EURAnker Verzekeringen n.v.-Healthcare PlanMedical Excellent and Homeland</v>
          </cell>
          <cell r="G181" t="str">
            <v>2014EURAnker Verzekeringen n.v.-Assistance and RepatriationMedical Excellent and Homeland</v>
          </cell>
          <cell r="H181" t="str">
            <v>N/A</v>
          </cell>
          <cell r="I181" t="str">
            <v>N/A</v>
          </cell>
          <cell r="J181" t="str">
            <v>N/A</v>
          </cell>
          <cell r="K181" t="str">
            <v>N/A</v>
          </cell>
          <cell r="M181" t="str">
            <v>Anker Verzekeringen n.v.</v>
          </cell>
          <cell r="N181" t="str">
            <v>Medical Excellent and Homeland</v>
          </cell>
          <cell r="O181" t="str">
            <v>EUR</v>
          </cell>
          <cell r="AB181">
            <v>876.20538461538456</v>
          </cell>
          <cell r="AD181">
            <v>0</v>
          </cell>
          <cell r="AE181">
            <v>876.20538461538456</v>
          </cell>
          <cell r="AL181">
            <v>115.38461538461539</v>
          </cell>
          <cell r="AV181">
            <v>0</v>
          </cell>
          <cell r="BF181">
            <v>0</v>
          </cell>
        </row>
        <row r="182">
          <cell r="E182" t="str">
            <v>N/A</v>
          </cell>
          <cell r="F182" t="str">
            <v>N/A</v>
          </cell>
          <cell r="G182" t="str">
            <v>N/A</v>
          </cell>
          <cell r="H182" t="str">
            <v>N/A</v>
          </cell>
          <cell r="I182" t="str">
            <v>N/A</v>
          </cell>
          <cell r="J182" t="str">
            <v>N/A</v>
          </cell>
          <cell r="K182" t="str">
            <v>N/A</v>
          </cell>
          <cell r="M182" t="str">
            <v>N/A</v>
          </cell>
          <cell r="AB182" t="str">
            <v/>
          </cell>
          <cell r="AE182" t="str">
            <v/>
          </cell>
          <cell r="AL182" t="str">
            <v/>
          </cell>
          <cell r="AV182">
            <v>0</v>
          </cell>
          <cell r="BF182">
            <v>0</v>
          </cell>
        </row>
        <row r="183">
          <cell r="F183" t="str">
            <v>MODULE 1</v>
          </cell>
          <cell r="G183" t="str">
            <v>MODULE 2</v>
          </cell>
          <cell r="H183" t="str">
            <v>MODULE 3</v>
          </cell>
          <cell r="I183" t="str">
            <v>MODULE 4</v>
          </cell>
          <cell r="J183" t="str">
            <v>MODULE 5</v>
          </cell>
          <cell r="K183" t="str">
            <v>MODULE 6</v>
          </cell>
          <cell r="M183" t="str">
            <v>BASICS</v>
          </cell>
        </row>
        <row r="184">
          <cell r="E184" t="str">
            <v>MED</v>
          </cell>
          <cell r="F184" t="str">
            <v>Healthcare, LOL acc</v>
          </cell>
          <cell r="G184" t="str">
            <v>Assistance, LOL illness</v>
          </cell>
          <cell r="H184" t="str">
            <v>Legal assistance, PTD acc</v>
          </cell>
          <cell r="I184" t="str">
            <v>Third party, PTD illness</v>
          </cell>
          <cell r="J184" t="str">
            <v>TTD acc</v>
          </cell>
          <cell r="K184" t="str">
            <v>TTD illness</v>
          </cell>
          <cell r="M184" t="str">
            <v>Assureur</v>
          </cell>
          <cell r="N184" t="str">
            <v>Product</v>
          </cell>
          <cell r="O184" t="str">
            <v>Currencies</v>
          </cell>
          <cell r="AB184" t="str">
            <v>HT Client/ Rate</v>
          </cell>
          <cell r="AD184" t="str">
            <v>Surcom</v>
          </cell>
          <cell r="AE184" t="str">
            <v>HT Client+surcom/ Rate</v>
          </cell>
          <cell r="AL184" t="str">
            <v>HT Client/ Rate</v>
          </cell>
          <cell r="AV184" t="str">
            <v>HT Client/ Rate</v>
          </cell>
          <cell r="BF184" t="str">
            <v>HT Client/ Rate</v>
          </cell>
          <cell r="BP184" t="str">
            <v>HT Client/ Rate</v>
          </cell>
          <cell r="BZ184" t="str">
            <v>HT Client/ Rate</v>
          </cell>
        </row>
        <row r="185">
          <cell r="E185" t="str">
            <v>N/A</v>
          </cell>
          <cell r="F185" t="str">
            <v>N/A</v>
          </cell>
          <cell r="G185" t="str">
            <v>N/A</v>
          </cell>
          <cell r="H185" t="str">
            <v>N/A</v>
          </cell>
          <cell r="I185" t="str">
            <v>N/A</v>
          </cell>
          <cell r="J185" t="str">
            <v>N/A</v>
          </cell>
          <cell r="K185" t="str">
            <v>N/A</v>
          </cell>
          <cell r="M185" t="str">
            <v>N/A</v>
          </cell>
          <cell r="AB185" t="str">
            <v/>
          </cell>
          <cell r="AL185">
            <v>0</v>
          </cell>
          <cell r="AV185" t="str">
            <v/>
          </cell>
          <cell r="BF185">
            <v>0</v>
          </cell>
        </row>
        <row r="186">
          <cell r="E186" t="str">
            <v>2017EURAIG Luxembourg-Formula 1C accident</v>
          </cell>
          <cell r="F186" t="str">
            <v>2017EURAIG Luxembourg-Death AccidentFormula 1C accident</v>
          </cell>
          <cell r="G186" t="str">
            <v>N/A</v>
          </cell>
          <cell r="H186" t="str">
            <v>2017EURAIG Luxembourg-Permanent Disability AccidentFormula 1C accident</v>
          </cell>
          <cell r="I186" t="str">
            <v>N/A</v>
          </cell>
          <cell r="J186" t="str">
            <v>N/A</v>
          </cell>
          <cell r="K186" t="str">
            <v>N/A</v>
          </cell>
          <cell r="M186" t="str">
            <v>AIG Luxembourg</v>
          </cell>
          <cell r="N186" t="str">
            <v>Formula 1C accident</v>
          </cell>
          <cell r="O186" t="str">
            <v>EUR</v>
          </cell>
          <cell r="AB186">
            <v>8.7980000000000003E-4</v>
          </cell>
          <cell r="AD186">
            <v>0</v>
          </cell>
          <cell r="AL186">
            <v>0</v>
          </cell>
          <cell r="AV186">
            <v>8.7980000000000003E-4</v>
          </cell>
          <cell r="BF186">
            <v>0</v>
          </cell>
        </row>
        <row r="187">
          <cell r="E187" t="str">
            <v>2017EURAnker Verzekeringen n.v.-Formula 1B</v>
          </cell>
          <cell r="F187" t="str">
            <v>2017EURAnker Verzekeringen n.v.-Death AccidentFormula 1B</v>
          </cell>
          <cell r="G187" t="str">
            <v>2017EURAnker Verzekeringen n.v.-Death illnessFormula 1B</v>
          </cell>
          <cell r="H187" t="str">
            <v>2017EURAnker Verzekeringen n.v.-Permanent Disability AccidentFormula 1B</v>
          </cell>
          <cell r="I187" t="str">
            <v>2017EURAnker Verzekeringen n.v.-Permanent Disability illnessFormula 1B</v>
          </cell>
          <cell r="J187" t="str">
            <v>N/A</v>
          </cell>
          <cell r="K187" t="str">
            <v>N/A</v>
          </cell>
          <cell r="M187" t="str">
            <v>Anker Verzekeringen n.v.</v>
          </cell>
          <cell r="N187" t="str">
            <v>Formula 1B</v>
          </cell>
          <cell r="O187" t="str">
            <v>EUR</v>
          </cell>
          <cell r="AB187">
            <v>6.9103448275862072E-4</v>
          </cell>
          <cell r="AD187">
            <v>0</v>
          </cell>
          <cell r="AL187">
            <v>1.7282758620689655E-3</v>
          </cell>
          <cell r="AV187">
            <v>8.5379310344827581E-4</v>
          </cell>
          <cell r="BF187">
            <v>2.0537931034482759E-3</v>
          </cell>
        </row>
        <row r="188">
          <cell r="E188" t="str">
            <v>2017EURAnker Verzekeringen n.v.-Formula 1A</v>
          </cell>
          <cell r="F188" t="str">
            <v>2017EURAnker Verzekeringen n.v.-Death AccidentFormula 1A</v>
          </cell>
          <cell r="G188" t="str">
            <v>2017EURAnker Verzekeringen n.v.-Formula 1A</v>
          </cell>
          <cell r="H188" t="str">
            <v>2017EURAnker Verzekeringen n.v.-Permanent Disability AccidentFormula 1A</v>
          </cell>
          <cell r="I188" t="str">
            <v>2017EURAnker Verzekeringen n.v.-Formula 1A</v>
          </cell>
          <cell r="J188" t="str">
            <v>2017EURAnker Verzekeringen n.v.-</v>
          </cell>
          <cell r="K188" t="str">
            <v>2017EURAnker Verzekeringen n.v.-</v>
          </cell>
          <cell r="M188" t="str">
            <v>Anker Verzekeringen n.v.</v>
          </cell>
          <cell r="N188" t="str">
            <v>Formula 1A</v>
          </cell>
          <cell r="O188" t="str">
            <v>EUR</v>
          </cell>
          <cell r="AB188">
            <v>6.9103448275862072E-4</v>
          </cell>
          <cell r="AD188">
            <v>0</v>
          </cell>
          <cell r="AV188">
            <v>8.5379310344827581E-4</v>
          </cell>
        </row>
        <row r="189">
          <cell r="E189" t="str">
            <v>2017EURAnker Verzekeringen n.v.-Formula 1R</v>
          </cell>
          <cell r="F189" t="str">
            <v>2017EURAnker Verzekeringen n.v.-Death AccidentFormula 1R</v>
          </cell>
          <cell r="G189" t="str">
            <v>2017EURAnker Verzekeringen n.v.-Death illnessFormula 1R</v>
          </cell>
          <cell r="H189" t="str">
            <v>2017EURAnker Verzekeringen n.v.-Permanent Disability AccidentFormula 1R</v>
          </cell>
          <cell r="I189" t="str">
            <v>2017EURAnker Verzekeringen n.v.-Permanent Disability illnessFormula 1R</v>
          </cell>
          <cell r="J189" t="str">
            <v>N/A</v>
          </cell>
          <cell r="K189" t="str">
            <v>N/A</v>
          </cell>
          <cell r="M189" t="str">
            <v>Anker Verzekeringen n.v.</v>
          </cell>
          <cell r="N189" t="str">
            <v>Formula 1R</v>
          </cell>
          <cell r="O189" t="str">
            <v>EUR</v>
          </cell>
          <cell r="AB189">
            <v>6.2206896551724139E-4</v>
          </cell>
          <cell r="AD189">
            <v>0</v>
          </cell>
          <cell r="AL189">
            <v>1.5558620689655174E-3</v>
          </cell>
          <cell r="AV189">
            <v>7.6827586206896549E-4</v>
          </cell>
          <cell r="BF189">
            <v>1.8482758620689656E-3</v>
          </cell>
        </row>
        <row r="190">
          <cell r="E190" t="str">
            <v>2017USDAIG Luxembourg-Formula 1C accident</v>
          </cell>
          <cell r="F190" t="str">
            <v>2017USDAIG Luxembourg-Death AccidentFormula 1C accident</v>
          </cell>
          <cell r="G190" t="str">
            <v>N/A</v>
          </cell>
          <cell r="H190" t="str">
            <v>2017USDAIG Luxembourg-Permanent Disability AccidentFormula 1C accident</v>
          </cell>
          <cell r="I190" t="str">
            <v>N/A</v>
          </cell>
          <cell r="J190" t="str">
            <v>N/A</v>
          </cell>
          <cell r="K190" t="str">
            <v>N/A</v>
          </cell>
          <cell r="M190" t="str">
            <v>AIG Luxembourg</v>
          </cell>
          <cell r="N190" t="str">
            <v>Formula 1C accident</v>
          </cell>
          <cell r="O190" t="str">
            <v>USD</v>
          </cell>
          <cell r="AB190">
            <v>8.7980000000000003E-4</v>
          </cell>
          <cell r="AD190">
            <v>0</v>
          </cell>
          <cell r="AL190">
            <v>0</v>
          </cell>
          <cell r="AV190">
            <v>8.7980000000000003E-4</v>
          </cell>
          <cell r="BF190">
            <v>0</v>
          </cell>
        </row>
        <row r="191">
          <cell r="E191" t="str">
            <v>2017USDAnker Verzekeringen n.v.-Formula 1B</v>
          </cell>
          <cell r="F191" t="str">
            <v>2017USDAnker Verzekeringen n.v.-Death AccidentFormula 1B</v>
          </cell>
          <cell r="G191" t="str">
            <v>2017USDAnker Verzekeringen n.v.-Death illnessFormula 1B</v>
          </cell>
          <cell r="H191" t="str">
            <v>2017USDAnker Verzekeringen n.v.-Permanent Disability AccidentFormula 1B</v>
          </cell>
          <cell r="I191" t="str">
            <v>2017USDAnker Verzekeringen n.v.-Permanent Disability illnessFormula 1B</v>
          </cell>
          <cell r="J191" t="str">
            <v>N/A</v>
          </cell>
          <cell r="K191" t="str">
            <v>N/A</v>
          </cell>
          <cell r="M191" t="str">
            <v>Anker Verzekeringen n.v.</v>
          </cell>
          <cell r="N191" t="str">
            <v>Formula 1B</v>
          </cell>
          <cell r="O191" t="str">
            <v>USD</v>
          </cell>
          <cell r="AB191">
            <v>7.9448275862068971E-4</v>
          </cell>
          <cell r="AD191">
            <v>0</v>
          </cell>
          <cell r="AL191">
            <v>1.9875862068965519E-3</v>
          </cell>
          <cell r="AV191">
            <v>9.8206896551724125E-4</v>
          </cell>
          <cell r="BF191">
            <v>2.3613793103448278E-3</v>
          </cell>
        </row>
        <row r="192">
          <cell r="E192" t="str">
            <v>2017USDAnker Verzekeringen n.v.-Formula 1A</v>
          </cell>
          <cell r="F192" t="str">
            <v>2017USDAnker Verzekeringen n.v.-Death AccidentFormula 1A</v>
          </cell>
          <cell r="G192" t="str">
            <v>2017USDAnker Verzekeringen n.v.-Formula 1A</v>
          </cell>
          <cell r="H192" t="str">
            <v>2017USDAnker Verzekeringen n.v.-Permanent Disability AccidentFormula 1A</v>
          </cell>
          <cell r="I192" t="str">
            <v>2017USDAnker Verzekeringen n.v.-Formula 1A</v>
          </cell>
          <cell r="J192" t="str">
            <v>2017USDAnker Verzekeringen n.v.-</v>
          </cell>
          <cell r="K192" t="str">
            <v>2017USDAnker Verzekeringen n.v.-</v>
          </cell>
          <cell r="M192" t="str">
            <v>Anker Verzekeringen n.v.</v>
          </cell>
          <cell r="N192" t="str">
            <v>Formula 1A</v>
          </cell>
          <cell r="O192" t="str">
            <v>USD</v>
          </cell>
          <cell r="AB192">
            <v>7.9448275862068971E-4</v>
          </cell>
          <cell r="AD192">
            <v>0</v>
          </cell>
          <cell r="AL192">
            <v>0</v>
          </cell>
          <cell r="AV192">
            <v>9.8206896551724125E-4</v>
          </cell>
        </row>
        <row r="193">
          <cell r="E193" t="str">
            <v>2017USDAnker Verzekeringen n.v.-Formula 1R</v>
          </cell>
          <cell r="F193" t="str">
            <v>2017USDAnker Verzekeringen n.v.-Death AccidentFormula 1R</v>
          </cell>
          <cell r="G193" t="str">
            <v>2017USDAnker Verzekeringen n.v.-Death illnessFormula 1R</v>
          </cell>
          <cell r="H193" t="str">
            <v>2017USDAnker Verzekeringen n.v.-Permanent Disability AccidentFormula 1R</v>
          </cell>
          <cell r="I193" t="str">
            <v>2017USDAnker Verzekeringen n.v.-Permanent Disability illnessFormula 1R</v>
          </cell>
          <cell r="J193" t="str">
            <v>N/A</v>
          </cell>
          <cell r="K193" t="str">
            <v>N/A</v>
          </cell>
          <cell r="M193" t="str">
            <v>Anker Verzekeringen n.v.</v>
          </cell>
          <cell r="N193" t="str">
            <v>Formula 1R</v>
          </cell>
          <cell r="O193" t="str">
            <v>USD</v>
          </cell>
          <cell r="AB193">
            <v>7.1448275862068971E-4</v>
          </cell>
          <cell r="AD193">
            <v>0</v>
          </cell>
          <cell r="AL193">
            <v>1.7889655172413793E-3</v>
          </cell>
          <cell r="AV193">
            <v>8.841379310344827E-4</v>
          </cell>
          <cell r="BF193">
            <v>2.1255172413793106E-3</v>
          </cell>
        </row>
        <row r="194">
          <cell r="E194" t="str">
            <v>N/A</v>
          </cell>
          <cell r="F194" t="str">
            <v>N/A</v>
          </cell>
          <cell r="G194" t="str">
            <v>N/A</v>
          </cell>
          <cell r="H194" t="str">
            <v>N/A</v>
          </cell>
          <cell r="I194" t="str">
            <v>N/A</v>
          </cell>
          <cell r="J194" t="str">
            <v>N/A</v>
          </cell>
          <cell r="K194" t="str">
            <v>N/A</v>
          </cell>
          <cell r="M194" t="str">
            <v>N/A</v>
          </cell>
          <cell r="AB194" t="str">
            <v/>
          </cell>
          <cell r="AL194">
            <v>0</v>
          </cell>
          <cell r="AV194" t="str">
            <v/>
          </cell>
          <cell r="BF194">
            <v>0</v>
          </cell>
          <cell r="BP194" t="str">
            <v/>
          </cell>
          <cell r="BZ194" t="str">
            <v/>
          </cell>
        </row>
        <row r="195">
          <cell r="E195" t="str">
            <v>2017EURAnker Verzekeringen n.v.-Formula 2 (100%/7/120)</v>
          </cell>
          <cell r="F195" t="str">
            <v>2017EURAnker Verzekeringen n.v.-Death AccidentFormula 2</v>
          </cell>
          <cell r="G195" t="str">
            <v>N/A</v>
          </cell>
          <cell r="H195" t="str">
            <v>2017EURAnker Verzekeringen n.v.-Permanent Disability AccidentFormula 2</v>
          </cell>
          <cell r="I195" t="str">
            <v>N/A</v>
          </cell>
          <cell r="J195" t="str">
            <v>2017EURAnker Verzekeringen n.v.-Temporary Disability Accident (100%/7/120)</v>
          </cell>
          <cell r="K195" t="str">
            <v>2017EURAnker Verzekeringen n.v.-Temporary Disability illness (100%/7/120)</v>
          </cell>
          <cell r="M195" t="str">
            <v>Anker Verzekeringen n.v.</v>
          </cell>
          <cell r="N195" t="str">
            <v>Formula 2</v>
          </cell>
          <cell r="O195" t="str">
            <v>EUR</v>
          </cell>
          <cell r="AB195">
            <v>6.9103448275862072E-4</v>
          </cell>
          <cell r="AD195">
            <v>0</v>
          </cell>
          <cell r="AL195">
            <v>0</v>
          </cell>
          <cell r="AV195">
            <v>8.5379310344827581E-4</v>
          </cell>
          <cell r="BF195">
            <v>0</v>
          </cell>
          <cell r="BP195">
            <v>8.100689655172414E-3</v>
          </cell>
          <cell r="BZ195">
            <v>1.0795862068965519E-2</v>
          </cell>
        </row>
        <row r="196">
          <cell r="E196" t="str">
            <v>2017EURAnker Verzekeringen n.v.-Formula 2 (100%/7/365)</v>
          </cell>
          <cell r="F196" t="str">
            <v>2017EURAnker Verzekeringen n.v.-Death AccidentFormula 2</v>
          </cell>
          <cell r="G196" t="str">
            <v>N/A</v>
          </cell>
          <cell r="H196" t="str">
            <v>2017EURAnker Verzekeringen n.v.-Permanent Disability AccidentFormula 2</v>
          </cell>
          <cell r="I196" t="str">
            <v>N/A</v>
          </cell>
          <cell r="J196" t="str">
            <v>2017EURAnker Verzekeringen n.v.-Temporary Disability Accident (100%/7/365)</v>
          </cell>
          <cell r="K196" t="str">
            <v>2017EURAnker Verzekeringen n.v.-Temporary Disability illness (100%/7/365)</v>
          </cell>
          <cell r="M196" t="str">
            <v>Anker Verzekeringen n.v.</v>
          </cell>
          <cell r="N196" t="str">
            <v>Formula 2</v>
          </cell>
          <cell r="O196" t="str">
            <v>EUR</v>
          </cell>
          <cell r="AB196">
            <v>6.9103448275862072E-4</v>
          </cell>
          <cell r="AD196">
            <v>0</v>
          </cell>
          <cell r="AL196">
            <v>0</v>
          </cell>
          <cell r="AV196">
            <v>8.5379310344827581E-4</v>
          </cell>
          <cell r="BF196">
            <v>0</v>
          </cell>
          <cell r="BP196">
            <v>8.1144827586206898E-3</v>
          </cell>
          <cell r="BZ196">
            <v>1.6216551724137933E-2</v>
          </cell>
        </row>
        <row r="197">
          <cell r="E197" t="str">
            <v>2017EURAnker Verzekeringen n.v.-Formula 2 (100%/28/365)</v>
          </cell>
          <cell r="F197" t="str">
            <v>2017EURAnker Verzekeringen n.v.-Death AccidentFormula 2</v>
          </cell>
          <cell r="G197" t="str">
            <v>N/A</v>
          </cell>
          <cell r="H197" t="str">
            <v>2017EURAnker Verzekeringen n.v.-Permanent Disability AccidentFormula 2</v>
          </cell>
          <cell r="I197" t="str">
            <v>N/A</v>
          </cell>
          <cell r="J197" t="str">
            <v>2017EURAnker Verzekeringen n.v.-Temporary Disability Accident (100%/28/365)</v>
          </cell>
          <cell r="K197" t="str">
            <v>2017EURAnker Verzekeringen n.v.-Temporary Disability illness (100%/28/365)</v>
          </cell>
          <cell r="M197" t="str">
            <v>Anker Verzekeringen n.v.</v>
          </cell>
          <cell r="N197" t="str">
            <v>Formula 2</v>
          </cell>
          <cell r="O197" t="str">
            <v>EUR</v>
          </cell>
          <cell r="AB197">
            <v>6.9103448275862072E-4</v>
          </cell>
          <cell r="AD197">
            <v>0</v>
          </cell>
          <cell r="AL197">
            <v>0</v>
          </cell>
          <cell r="AV197">
            <v>8.5379310344827581E-4</v>
          </cell>
          <cell r="BF197">
            <v>0</v>
          </cell>
          <cell r="BP197">
            <v>6.6537931034482767E-3</v>
          </cell>
          <cell r="BZ197">
            <v>1.3297931034482759E-2</v>
          </cell>
        </row>
        <row r="198">
          <cell r="E198" t="str">
            <v>2017EURAnker Verzekeringen n.v.-Formula 2 (100%/42/365)</v>
          </cell>
          <cell r="F198" t="str">
            <v>2017EURAnker Verzekeringen n.v.-Death AccidentFormula 2</v>
          </cell>
          <cell r="G198" t="str">
            <v>N/A</v>
          </cell>
          <cell r="H198" t="str">
            <v>2017EURAnker Verzekeringen n.v.-Permanent Disability AccidentFormula 2</v>
          </cell>
          <cell r="I198" t="str">
            <v>N/A</v>
          </cell>
          <cell r="J198" t="str">
            <v>2017EURAnker Verzekeringen n.v.-Temporary Disability Accident (100%/42/365)</v>
          </cell>
          <cell r="K198" t="str">
            <v>2017EURAnker Verzekeringen n.v.-Temporary Disability illness (100%/42/365)</v>
          </cell>
          <cell r="M198" t="str">
            <v>Anker Verzekeringen n.v.</v>
          </cell>
          <cell r="N198" t="str">
            <v>Formula 2</v>
          </cell>
          <cell r="O198" t="str">
            <v>EUR</v>
          </cell>
          <cell r="AB198">
            <v>6.9103448275862072E-4</v>
          </cell>
          <cell r="AD198">
            <v>0</v>
          </cell>
          <cell r="AL198">
            <v>0</v>
          </cell>
          <cell r="AV198">
            <v>8.5379310344827581E-4</v>
          </cell>
          <cell r="BF198">
            <v>0</v>
          </cell>
          <cell r="BP198">
            <v>6.241379310344828E-3</v>
          </cell>
          <cell r="BZ198">
            <v>1.2474482758620689E-2</v>
          </cell>
        </row>
        <row r="199">
          <cell r="E199" t="str">
            <v>2017EURAnker Verzekeringen n.v.-Formula 2 (70%/7/365)</v>
          </cell>
          <cell r="F199" t="str">
            <v>2017EURAnker Verzekeringen n.v.-Death AccidentFormula 2</v>
          </cell>
          <cell r="G199" t="str">
            <v>N/A</v>
          </cell>
          <cell r="H199" t="str">
            <v>2017EURAnker Verzekeringen n.v.-Permanent Disability AccidentFormula 2</v>
          </cell>
          <cell r="I199" t="str">
            <v>N/A</v>
          </cell>
          <cell r="J199" t="str">
            <v>2017EURAnker Verzekeringen n.v.-Temporary Disability Accident (70%/7/365)</v>
          </cell>
          <cell r="K199" t="str">
            <v>2017EURAnker Verzekeringen n.v.-Temporary Disability illness (70%/7/365)</v>
          </cell>
          <cell r="M199" t="str">
            <v>Anker Verzekeringen n.v.</v>
          </cell>
          <cell r="N199" t="str">
            <v>Formula 2</v>
          </cell>
          <cell r="O199" t="str">
            <v>EUR</v>
          </cell>
          <cell r="AB199">
            <v>6.9103448275862072E-4</v>
          </cell>
          <cell r="AD199">
            <v>0</v>
          </cell>
          <cell r="AL199">
            <v>0</v>
          </cell>
          <cell r="AV199">
            <v>8.5379310344827581E-4</v>
          </cell>
          <cell r="BF199">
            <v>0</v>
          </cell>
          <cell r="BP199">
            <v>6.6537931034482767E-3</v>
          </cell>
          <cell r="BZ199">
            <v>1.3297931034482759E-2</v>
          </cell>
        </row>
        <row r="200">
          <cell r="E200" t="str">
            <v>N/A</v>
          </cell>
          <cell r="F200" t="str">
            <v>N/A</v>
          </cell>
          <cell r="G200" t="str">
            <v>N/A</v>
          </cell>
          <cell r="H200" t="str">
            <v>N/A</v>
          </cell>
          <cell r="I200" t="str">
            <v>N/A</v>
          </cell>
          <cell r="J200" t="str">
            <v>N/A</v>
          </cell>
          <cell r="K200" t="str">
            <v>N/A</v>
          </cell>
          <cell r="M200" t="str">
            <v>N/A</v>
          </cell>
          <cell r="AB200" t="str">
            <v/>
          </cell>
          <cell r="AL200">
            <v>0</v>
          </cell>
          <cell r="AV200" t="str">
            <v/>
          </cell>
          <cell r="BF200">
            <v>0</v>
          </cell>
          <cell r="BP200" t="str">
            <v/>
          </cell>
          <cell r="BZ200" t="str">
            <v/>
          </cell>
        </row>
        <row r="201">
          <cell r="E201" t="str">
            <v>2017USDAnker Verzekeringen n.v.-Formula 2 (100%/7/120)</v>
          </cell>
          <cell r="F201" t="str">
            <v>2017USDAnker Verzekeringen n.v.-Death AccidentFormula 2</v>
          </cell>
          <cell r="G201" t="str">
            <v>N/A</v>
          </cell>
          <cell r="H201" t="str">
            <v>2017USDAnker Verzekeringen n.v.-Permanent Disability AccidentFormula 2</v>
          </cell>
          <cell r="I201" t="str">
            <v>N/A</v>
          </cell>
          <cell r="J201" t="str">
            <v>2017USDAnker Verzekeringen n.v.-Temporary Disability Accident (100%/7/120)</v>
          </cell>
          <cell r="K201" t="str">
            <v>2017USDAnker Verzekeringen n.v.-Temporary Disability illness (100%/7/120)</v>
          </cell>
          <cell r="M201" t="str">
            <v>Anker Verzekeringen n.v.</v>
          </cell>
          <cell r="N201" t="str">
            <v>Formula 2</v>
          </cell>
          <cell r="O201" t="str">
            <v>USD</v>
          </cell>
          <cell r="AB201">
            <v>7.9448275862068971E-4</v>
          </cell>
          <cell r="AD201">
            <v>0</v>
          </cell>
          <cell r="AL201">
            <v>0</v>
          </cell>
          <cell r="AV201">
            <v>9.8206896551724125E-4</v>
          </cell>
          <cell r="BF201">
            <v>0</v>
          </cell>
          <cell r="BP201">
            <v>9.3158620689655167E-3</v>
          </cell>
          <cell r="BZ201">
            <v>1.2415172413793104E-2</v>
          </cell>
        </row>
        <row r="202">
          <cell r="E202" t="str">
            <v>2017USDAnker Verzekeringen n.v.-Formula 2 (100%/7/365)</v>
          </cell>
          <cell r="F202" t="str">
            <v>2017USDAnker Verzekeringen n.v.-Death AccidentFormula 2</v>
          </cell>
          <cell r="G202" t="str">
            <v>N/A</v>
          </cell>
          <cell r="H202" t="str">
            <v>2017USDAnker Verzekeringen n.v.-Permanent Disability AccidentFormula 2</v>
          </cell>
          <cell r="I202" t="str">
            <v>N/A</v>
          </cell>
          <cell r="J202" t="str">
            <v>2017USDAnker Verzekeringen n.v.-Temporary Disability Accident (100%/7/365)</v>
          </cell>
          <cell r="K202" t="str">
            <v>2017USDAnker Verzekeringen n.v.-Temporary Disability illness (100%/7/365)</v>
          </cell>
          <cell r="M202" t="str">
            <v>Anker Verzekeringen n.v.</v>
          </cell>
          <cell r="N202" t="str">
            <v>Formula 2</v>
          </cell>
          <cell r="O202" t="str">
            <v>USD</v>
          </cell>
          <cell r="AB202">
            <v>7.9448275862068971E-4</v>
          </cell>
          <cell r="AD202">
            <v>0</v>
          </cell>
          <cell r="AL202">
            <v>0</v>
          </cell>
          <cell r="AV202">
            <v>9.8206896551724125E-4</v>
          </cell>
          <cell r="BF202">
            <v>0</v>
          </cell>
          <cell r="BP202">
            <v>9.3310344827586215E-3</v>
          </cell>
          <cell r="BZ202">
            <v>1.8649655172413793E-2</v>
          </cell>
        </row>
        <row r="203">
          <cell r="E203" t="str">
            <v>2017USDAnker Verzekeringen n.v.-Formula 2 (100%/28/365)</v>
          </cell>
          <cell r="F203" t="str">
            <v>2017USDAnker Verzekeringen n.v.-Death AccidentFormula 2</v>
          </cell>
          <cell r="G203" t="str">
            <v>N/A</v>
          </cell>
          <cell r="H203" t="str">
            <v>2017USDAnker Verzekeringen n.v.-Permanent Disability AccidentFormula 2</v>
          </cell>
          <cell r="I203" t="str">
            <v>N/A</v>
          </cell>
          <cell r="J203" t="str">
            <v>2017USDAnker Verzekeringen n.v.-Temporary Disability Accident (100%/28/365)</v>
          </cell>
          <cell r="K203" t="str">
            <v>2017USDAnker Verzekeringen n.v.-Temporary Disability illness (100%/28/365)</v>
          </cell>
          <cell r="M203" t="str">
            <v>Anker Verzekeringen n.v.</v>
          </cell>
          <cell r="N203" t="str">
            <v>Formula 2</v>
          </cell>
          <cell r="O203" t="str">
            <v>USD</v>
          </cell>
          <cell r="AB203">
            <v>7.9448275862068971E-4</v>
          </cell>
          <cell r="AD203">
            <v>0</v>
          </cell>
          <cell r="AL203">
            <v>0</v>
          </cell>
          <cell r="AV203">
            <v>9.8206896551724125E-4</v>
          </cell>
          <cell r="BF203">
            <v>0</v>
          </cell>
          <cell r="BP203">
            <v>7.6524137931034486E-3</v>
          </cell>
          <cell r="BZ203">
            <v>1.5292413793103449E-2</v>
          </cell>
        </row>
        <row r="204">
          <cell r="E204" t="str">
            <v>2017USDAnker Verzekeringen n.v.-Formula 2 (100%/42/365)</v>
          </cell>
          <cell r="F204" t="str">
            <v>2017USDAnker Verzekeringen n.v.-Death AccidentFormula 2</v>
          </cell>
          <cell r="G204" t="str">
            <v>N/A</v>
          </cell>
          <cell r="H204" t="str">
            <v>2017USDAnker Verzekeringen n.v.-Permanent Disability AccidentFormula 2</v>
          </cell>
          <cell r="I204" t="str">
            <v>N/A</v>
          </cell>
          <cell r="J204" t="str">
            <v>2017USDAnker Verzekeringen n.v.-Temporary Disability Accident (100%/42/365)</v>
          </cell>
          <cell r="K204" t="str">
            <v>2017USDAnker Verzekeringen n.v.-Temporary Disability illness (100%/42/365)</v>
          </cell>
          <cell r="M204" t="str">
            <v>Anker Verzekeringen n.v.</v>
          </cell>
          <cell r="N204" t="str">
            <v>Formula 2</v>
          </cell>
          <cell r="O204" t="str">
            <v>USD</v>
          </cell>
          <cell r="AB204">
            <v>7.9448275862068971E-4</v>
          </cell>
          <cell r="AD204">
            <v>0</v>
          </cell>
          <cell r="AL204">
            <v>0</v>
          </cell>
          <cell r="AV204">
            <v>9.8206896551724125E-4</v>
          </cell>
          <cell r="BF204">
            <v>0</v>
          </cell>
          <cell r="BP204">
            <v>6.5324137931034483E-3</v>
          </cell>
          <cell r="BZ204">
            <v>1.3053793103448277E-2</v>
          </cell>
        </row>
        <row r="205">
          <cell r="E205" t="str">
            <v>2017USDAnker Verzekeringen n.v.-Formula 2 (70%/7/365)</v>
          </cell>
          <cell r="F205" t="str">
            <v>2017USDAnker Verzekeringen n.v.-Death AccidentFormula 2</v>
          </cell>
          <cell r="G205" t="str">
            <v>N/A</v>
          </cell>
          <cell r="H205" t="str">
            <v>2017USDAnker Verzekeringen n.v.-Permanent Disability AccidentFormula 2</v>
          </cell>
          <cell r="I205" t="str">
            <v>N/A</v>
          </cell>
          <cell r="J205" t="str">
            <v>2017USDAnker Verzekeringen n.v.-Temporary Disability Accident (70%/7/365)</v>
          </cell>
          <cell r="K205" t="str">
            <v>2017USDAnker Verzekeringen n.v.-Temporary Disability illness (70%/7/365)</v>
          </cell>
          <cell r="M205" t="str">
            <v>Anker Verzekeringen n.v.</v>
          </cell>
          <cell r="N205" t="str">
            <v>Formula 2</v>
          </cell>
          <cell r="O205" t="str">
            <v>USD</v>
          </cell>
          <cell r="AB205">
            <v>7.9448275862068971E-4</v>
          </cell>
          <cell r="AD205">
            <v>0</v>
          </cell>
          <cell r="AL205">
            <v>0</v>
          </cell>
          <cell r="AV205">
            <v>9.8206896551724125E-4</v>
          </cell>
          <cell r="BF205">
            <v>0</v>
          </cell>
          <cell r="BP205">
            <v>7.6524137931034486E-3</v>
          </cell>
          <cell r="BZ205">
            <v>1.5292413793103449E-2</v>
          </cell>
        </row>
        <row r="206">
          <cell r="E206" t="str">
            <v>N/A</v>
          </cell>
          <cell r="F206" t="str">
            <v>N/A</v>
          </cell>
          <cell r="G206" t="str">
            <v>N/A</v>
          </cell>
          <cell r="H206" t="str">
            <v>N/A</v>
          </cell>
          <cell r="I206" t="str">
            <v>N/A</v>
          </cell>
          <cell r="J206" t="str">
            <v>N/A</v>
          </cell>
          <cell r="K206" t="str">
            <v>N/A</v>
          </cell>
          <cell r="M206" t="str">
            <v>N/A</v>
          </cell>
          <cell r="AB206" t="str">
            <v/>
          </cell>
          <cell r="AL206">
            <v>0</v>
          </cell>
          <cell r="AV206" t="str">
            <v/>
          </cell>
          <cell r="BF206">
            <v>0</v>
          </cell>
          <cell r="BP206" t="str">
            <v/>
          </cell>
          <cell r="BZ206" t="str">
            <v/>
          </cell>
        </row>
        <row r="207">
          <cell r="E207" t="str">
            <v>2017EURAnker Verzekeringen n.v.-Formula 3 (100%/7/120)</v>
          </cell>
          <cell r="F207" t="str">
            <v>2017EURAnker Verzekeringen n.v.-Death AccidentFormula 3</v>
          </cell>
          <cell r="G207" t="str">
            <v>2017EURAnker Verzekeringen n.v.-Death illnessFormula 3</v>
          </cell>
          <cell r="H207" t="str">
            <v>2017EURAnker Verzekeringen n.v.-Permanent Disability AccidentFormula 3</v>
          </cell>
          <cell r="I207" t="str">
            <v>2017EURAnker Verzekeringen n.v.-Permanent Disability illnessFormula 3</v>
          </cell>
          <cell r="J207" t="str">
            <v>2017EURAnker Verzekeringen n.v.-Temporary Disability Accident (100%/7/120)</v>
          </cell>
          <cell r="K207" t="str">
            <v>2017EURAnker Verzekeringen n.v.-Temporary Disability illness (100%/7/120)</v>
          </cell>
          <cell r="M207" t="str">
            <v>Anker Verzekeringen n.v.</v>
          </cell>
          <cell r="N207" t="str">
            <v>Formula 3</v>
          </cell>
          <cell r="O207" t="str">
            <v>EUR</v>
          </cell>
          <cell r="AB207">
            <v>6.9103448275862072E-4</v>
          </cell>
          <cell r="AD207">
            <v>0</v>
          </cell>
          <cell r="AL207">
            <v>1.7282758620689655E-3</v>
          </cell>
          <cell r="AV207">
            <v>8.5379310344827581E-4</v>
          </cell>
          <cell r="BF207">
            <v>2.0537931034482759E-3</v>
          </cell>
          <cell r="BP207">
            <v>8.100689655172414E-3</v>
          </cell>
          <cell r="BZ207">
            <v>1.0795862068965519E-2</v>
          </cell>
        </row>
        <row r="208">
          <cell r="E208" t="str">
            <v>2017EURAnker Verzekeringen n.v.-Formula 3 (100%/7/365)</v>
          </cell>
          <cell r="F208" t="str">
            <v>2017EURAnker Verzekeringen n.v.-Death AccidentFormula 3</v>
          </cell>
          <cell r="G208" t="str">
            <v>2017EURAnker Verzekeringen n.v.-Death illnessFormula 3</v>
          </cell>
          <cell r="H208" t="str">
            <v>2017EURAnker Verzekeringen n.v.-Permanent Disability AccidentFormula 3</v>
          </cell>
          <cell r="I208" t="str">
            <v>2017EURAnker Verzekeringen n.v.-Permanent Disability illnessFormula 3</v>
          </cell>
          <cell r="J208" t="str">
            <v>2017EURAnker Verzekeringen n.v.-Temporary Disability Accident (100%/7/365)</v>
          </cell>
          <cell r="K208" t="str">
            <v>2017EURAnker Verzekeringen n.v.-Temporary Disability illness (100%/7/365)</v>
          </cell>
          <cell r="M208" t="str">
            <v>Anker Verzekeringen n.v.</v>
          </cell>
          <cell r="N208" t="str">
            <v>Formula 3</v>
          </cell>
          <cell r="O208" t="str">
            <v>EUR</v>
          </cell>
          <cell r="AB208">
            <v>6.9103448275862072E-4</v>
          </cell>
          <cell r="AD208">
            <v>0</v>
          </cell>
          <cell r="AL208">
            <v>1.7282758620689655E-3</v>
          </cell>
          <cell r="AV208">
            <v>8.5379310344827581E-4</v>
          </cell>
          <cell r="BF208">
            <v>2.0537931034482759E-3</v>
          </cell>
          <cell r="BP208">
            <v>8.1144827586206898E-3</v>
          </cell>
          <cell r="BZ208">
            <v>1.6216551724137933E-2</v>
          </cell>
        </row>
        <row r="209">
          <cell r="E209" t="str">
            <v>2017EURAnker Verzekeringen n.v.-Formula 3 (100%/28/365)</v>
          </cell>
          <cell r="F209" t="str">
            <v>2017EURAnker Verzekeringen n.v.-Death AccidentFormula 3</v>
          </cell>
          <cell r="G209" t="str">
            <v>2017EURAnker Verzekeringen n.v.-Death illnessFormula 3</v>
          </cell>
          <cell r="H209" t="str">
            <v>2017EURAnker Verzekeringen n.v.-Permanent Disability AccidentFormula 3</v>
          </cell>
          <cell r="I209" t="str">
            <v>2017EURAnker Verzekeringen n.v.-Permanent Disability illnessFormula 3</v>
          </cell>
          <cell r="J209" t="str">
            <v>2017EURAnker Verzekeringen n.v.-Temporary Disability Accident (100%/28/365)</v>
          </cell>
          <cell r="K209" t="str">
            <v>2017EURAnker Verzekeringen n.v.-Temporary Disability illness (100%/28/365)</v>
          </cell>
          <cell r="M209" t="str">
            <v>Anker Verzekeringen n.v.</v>
          </cell>
          <cell r="N209" t="str">
            <v>Formula 3</v>
          </cell>
          <cell r="O209" t="str">
            <v>EUR</v>
          </cell>
          <cell r="AB209">
            <v>6.9103448275862072E-4</v>
          </cell>
          <cell r="AD209">
            <v>0</v>
          </cell>
          <cell r="AL209">
            <v>1.7282758620689655E-3</v>
          </cell>
          <cell r="AV209">
            <v>8.5379310344827581E-4</v>
          </cell>
          <cell r="BF209">
            <v>2.0537931034482759E-3</v>
          </cell>
          <cell r="BP209">
            <v>6.6537931034482767E-3</v>
          </cell>
          <cell r="BZ209">
            <v>1.3297931034482759E-2</v>
          </cell>
        </row>
        <row r="210">
          <cell r="E210" t="str">
            <v>2017EURAnker Verzekeringen n.v.-Formula 3 (100%/42/365)</v>
          </cell>
          <cell r="F210" t="str">
            <v>2017EURAnker Verzekeringen n.v.-Death AccidentFormula 3</v>
          </cell>
          <cell r="G210" t="str">
            <v>2017EURAnker Verzekeringen n.v.-Death illnessFormula 3</v>
          </cell>
          <cell r="H210" t="str">
            <v>2017EURAnker Verzekeringen n.v.-Permanent Disability AccidentFormula 3</v>
          </cell>
          <cell r="I210" t="str">
            <v>2017EURAnker Verzekeringen n.v.-Permanent Disability illnessFormula 3</v>
          </cell>
          <cell r="J210" t="str">
            <v>2017EURAnker Verzekeringen n.v.-Temporary Disability Accident (100%/42/365)</v>
          </cell>
          <cell r="K210" t="str">
            <v>2017EURAnker Verzekeringen n.v.-Temporary Disability illness (100%/42/365)</v>
          </cell>
          <cell r="M210" t="str">
            <v>Anker Verzekeringen n.v.</v>
          </cell>
          <cell r="N210" t="str">
            <v>Formula 3</v>
          </cell>
          <cell r="O210" t="str">
            <v>EUR</v>
          </cell>
          <cell r="AB210">
            <v>6.9103448275862072E-4</v>
          </cell>
          <cell r="AD210">
            <v>0</v>
          </cell>
          <cell r="AL210">
            <v>1.7282758620689655E-3</v>
          </cell>
          <cell r="AV210">
            <v>8.5379310344827581E-4</v>
          </cell>
          <cell r="BF210">
            <v>2.0537931034482759E-3</v>
          </cell>
          <cell r="BP210">
            <v>6.241379310344828E-3</v>
          </cell>
          <cell r="BZ210">
            <v>1.2474482758620689E-2</v>
          </cell>
        </row>
        <row r="211">
          <cell r="E211" t="str">
            <v>2017EURAnker Verzekeringen n.v.-Formula 3 (70%/7/365)</v>
          </cell>
          <cell r="F211" t="str">
            <v>2017EURAnker Verzekeringen n.v.-Death AccidentFormula 3</v>
          </cell>
          <cell r="G211" t="str">
            <v>2017EURAnker Verzekeringen n.v.-Death illnessFormula 3</v>
          </cell>
          <cell r="H211" t="str">
            <v>2017EURAnker Verzekeringen n.v.-Permanent Disability AccidentFormula 3</v>
          </cell>
          <cell r="I211" t="str">
            <v>2017EURAnker Verzekeringen n.v.-Permanent Disability illnessFormula 3</v>
          </cell>
          <cell r="J211" t="str">
            <v>2017EURAnker Verzekeringen n.v.-Temporary Disability Accident (70%/7/365)</v>
          </cell>
          <cell r="K211" t="str">
            <v>2017EURAnker Verzekeringen n.v.-Temporary Disability illness (70%/7/365)</v>
          </cell>
          <cell r="M211" t="str">
            <v>Anker Verzekeringen n.v.</v>
          </cell>
          <cell r="N211" t="str">
            <v>Formula 3</v>
          </cell>
          <cell r="O211" t="str">
            <v>EUR</v>
          </cell>
          <cell r="AB211">
            <v>6.9103448275862072E-4</v>
          </cell>
          <cell r="AD211">
            <v>0</v>
          </cell>
          <cell r="AL211">
            <v>1.7282758620689655E-3</v>
          </cell>
          <cell r="AV211">
            <v>8.5379310344827581E-4</v>
          </cell>
          <cell r="BF211">
            <v>2.0537931034482759E-3</v>
          </cell>
          <cell r="BP211">
            <v>6.6537931034482767E-3</v>
          </cell>
          <cell r="BZ211">
            <v>1.3297931034482759E-2</v>
          </cell>
        </row>
        <row r="212">
          <cell r="E212" t="str">
            <v>N/A</v>
          </cell>
          <cell r="F212" t="str">
            <v>N/A</v>
          </cell>
          <cell r="G212" t="str">
            <v>N/A</v>
          </cell>
          <cell r="H212" t="str">
            <v>N/A</v>
          </cell>
          <cell r="I212" t="str">
            <v>N/A</v>
          </cell>
          <cell r="J212" t="str">
            <v>N/A</v>
          </cell>
          <cell r="K212" t="str">
            <v>N/A</v>
          </cell>
          <cell r="M212" t="str">
            <v>N/A</v>
          </cell>
          <cell r="AB212" t="str">
            <v/>
          </cell>
          <cell r="AL212">
            <v>0</v>
          </cell>
          <cell r="AV212" t="str">
            <v/>
          </cell>
          <cell r="BF212">
            <v>0</v>
          </cell>
          <cell r="BP212" t="str">
            <v/>
          </cell>
          <cell r="BZ212" t="str">
            <v/>
          </cell>
        </row>
        <row r="213">
          <cell r="E213" t="str">
            <v>2017USDAnker Verzekeringen n.v.-Formula 3 (100%/7/120)</v>
          </cell>
          <cell r="F213" t="str">
            <v>2017USDAnker Verzekeringen n.v.-Death AccidentFormula 3</v>
          </cell>
          <cell r="G213" t="str">
            <v>2017USDAnker Verzekeringen n.v.-Death illnessFormula 3</v>
          </cell>
          <cell r="H213" t="str">
            <v>2017USDAnker Verzekeringen n.v.-Permanent Disability AccidentFormula 3</v>
          </cell>
          <cell r="I213" t="str">
            <v>2017USDAnker Verzekeringen n.v.-Permanent Disability illnessFormula 3</v>
          </cell>
          <cell r="J213" t="str">
            <v>2017USDAnker Verzekeringen n.v.-Temporary Disability Accident (100%/7/120)</v>
          </cell>
          <cell r="K213" t="str">
            <v>2017USDAnker Verzekeringen n.v.-Temporary Disability illness (100%/7/120)</v>
          </cell>
          <cell r="M213" t="str">
            <v>Anker Verzekeringen n.v.</v>
          </cell>
          <cell r="N213" t="str">
            <v>Formula 3</v>
          </cell>
          <cell r="O213" t="str">
            <v>USD</v>
          </cell>
          <cell r="AB213">
            <v>7.9448275862068971E-4</v>
          </cell>
          <cell r="AD213">
            <v>0</v>
          </cell>
          <cell r="AL213">
            <v>1.9875862068965519E-3</v>
          </cell>
          <cell r="AV213">
            <v>9.8206896551724125E-4</v>
          </cell>
          <cell r="BF213">
            <v>2.3613793103448278E-3</v>
          </cell>
          <cell r="BP213">
            <v>9.3158620689655167E-3</v>
          </cell>
          <cell r="BZ213">
            <v>1.2415172413793104E-2</v>
          </cell>
        </row>
        <row r="214">
          <cell r="E214" t="str">
            <v>2017USDAnker Verzekeringen n.v.-Formula 3 (100%/7/365)</v>
          </cell>
          <cell r="F214" t="str">
            <v>2017USDAnker Verzekeringen n.v.-Death AccidentFormula 3</v>
          </cell>
          <cell r="G214" t="str">
            <v>2017USDAnker Verzekeringen n.v.-Death illnessFormula 3</v>
          </cell>
          <cell r="H214" t="str">
            <v>2017USDAnker Verzekeringen n.v.-Permanent Disability AccidentFormula 3</v>
          </cell>
          <cell r="I214" t="str">
            <v>2017USDAnker Verzekeringen n.v.-Permanent Disability illnessFormula 3</v>
          </cell>
          <cell r="J214" t="str">
            <v>2017USDAnker Verzekeringen n.v.-Temporary Disability Accident (100%/7/365)</v>
          </cell>
          <cell r="K214" t="str">
            <v>2017USDAnker Verzekeringen n.v.-Temporary Disability illness (100%/7/365)</v>
          </cell>
          <cell r="M214" t="str">
            <v>Anker Verzekeringen n.v.</v>
          </cell>
          <cell r="N214" t="str">
            <v>Formula 3</v>
          </cell>
          <cell r="O214" t="str">
            <v>USD</v>
          </cell>
          <cell r="AB214">
            <v>7.9448275862068971E-4</v>
          </cell>
          <cell r="AD214">
            <v>0</v>
          </cell>
          <cell r="AL214">
            <v>1.9875862068965519E-3</v>
          </cell>
          <cell r="AV214">
            <v>9.8206896551724125E-4</v>
          </cell>
          <cell r="BF214">
            <v>2.3613793103448278E-3</v>
          </cell>
          <cell r="BP214">
            <v>9.3310344827586215E-3</v>
          </cell>
          <cell r="BZ214">
            <v>1.8649655172413793E-2</v>
          </cell>
        </row>
        <row r="215">
          <cell r="E215" t="str">
            <v>2017USDAnker Verzekeringen n.v.-Formula 3 (100%/28/365)</v>
          </cell>
          <cell r="F215" t="str">
            <v>2017USDAnker Verzekeringen n.v.-Death AccidentFormula 3</v>
          </cell>
          <cell r="G215" t="str">
            <v>2017USDAnker Verzekeringen n.v.-Death illnessFormula 3</v>
          </cell>
          <cell r="H215" t="str">
            <v>2017USDAnker Verzekeringen n.v.-Permanent Disability AccidentFormula 3</v>
          </cell>
          <cell r="I215" t="str">
            <v>2017USDAnker Verzekeringen n.v.-Permanent Disability illnessFormula 3</v>
          </cell>
          <cell r="J215" t="str">
            <v>2017USDAnker Verzekeringen n.v.-Temporary Disability Accident (100%/28/365)</v>
          </cell>
          <cell r="K215" t="str">
            <v>2017USDAnker Verzekeringen n.v.-Temporary Disability illness (100%/28/365)</v>
          </cell>
          <cell r="M215" t="str">
            <v>Anker Verzekeringen n.v.</v>
          </cell>
          <cell r="N215" t="str">
            <v>Formula 3</v>
          </cell>
          <cell r="O215" t="str">
            <v>USD</v>
          </cell>
          <cell r="AB215">
            <v>7.9448275862068971E-4</v>
          </cell>
          <cell r="AD215">
            <v>0</v>
          </cell>
          <cell r="AL215">
            <v>1.9875862068965519E-3</v>
          </cell>
          <cell r="AV215">
            <v>9.8206896551724125E-4</v>
          </cell>
          <cell r="BF215">
            <v>2.3613793103448278E-3</v>
          </cell>
          <cell r="BP215">
            <v>7.6524137931034486E-3</v>
          </cell>
          <cell r="BZ215">
            <v>1.5292413793103449E-2</v>
          </cell>
        </row>
        <row r="216">
          <cell r="E216" t="str">
            <v>2017USDAnker Verzekeringen n.v.-Formula 3 (100%/42/365)</v>
          </cell>
          <cell r="F216" t="str">
            <v>2017USDAnker Verzekeringen n.v.-Death AccidentFormula 3</v>
          </cell>
          <cell r="G216" t="str">
            <v>2017USDAnker Verzekeringen n.v.-Death illnessFormula 3</v>
          </cell>
          <cell r="H216" t="str">
            <v>2017USDAnker Verzekeringen n.v.-Permanent Disability AccidentFormula 3</v>
          </cell>
          <cell r="I216" t="str">
            <v>2017USDAnker Verzekeringen n.v.-Permanent Disability illnessFormula 3</v>
          </cell>
          <cell r="J216" t="str">
            <v>2017USDAnker Verzekeringen n.v.-Temporary Disability Accident (100%/42/365)</v>
          </cell>
          <cell r="K216" t="str">
            <v>2017USDAnker Verzekeringen n.v.-Temporary Disability illness (100%/42/365)</v>
          </cell>
          <cell r="M216" t="str">
            <v>Anker Verzekeringen n.v.</v>
          </cell>
          <cell r="N216" t="str">
            <v>Formula 3</v>
          </cell>
          <cell r="O216" t="str">
            <v>USD</v>
          </cell>
          <cell r="AB216">
            <v>7.9448275862068971E-4</v>
          </cell>
          <cell r="AD216">
            <v>0</v>
          </cell>
          <cell r="AL216">
            <v>1.9875862068965519E-3</v>
          </cell>
          <cell r="AV216">
            <v>9.8206896551724125E-4</v>
          </cell>
          <cell r="BF216">
            <v>2.3613793103448278E-3</v>
          </cell>
          <cell r="BP216">
            <v>6.5324137931034483E-3</v>
          </cell>
          <cell r="BZ216">
            <v>1.3053793103448277E-2</v>
          </cell>
        </row>
        <row r="217">
          <cell r="E217" t="str">
            <v>2017USDAnker Verzekeringen n.v.-Formula 3 (70%/7/365)</v>
          </cell>
          <cell r="F217" t="str">
            <v>2017USDAnker Verzekeringen n.v.-Death AccidentFormula 3</v>
          </cell>
          <cell r="G217" t="str">
            <v>2017USDAnker Verzekeringen n.v.-Death illnessFormula 3</v>
          </cell>
          <cell r="H217" t="str">
            <v>2017USDAnker Verzekeringen n.v.-Permanent Disability AccidentFormula 3</v>
          </cell>
          <cell r="I217" t="str">
            <v>2017USDAnker Verzekeringen n.v.-Permanent Disability illnessFormula 3</v>
          </cell>
          <cell r="J217" t="str">
            <v>2017USDAnker Verzekeringen n.v.-Temporary Disability Accident (70%/7/365)</v>
          </cell>
          <cell r="K217" t="str">
            <v>2017USDAnker Verzekeringen n.v.-Temporary Disability illness (70%/7/365)</v>
          </cell>
          <cell r="M217" t="str">
            <v>Anker Verzekeringen n.v.</v>
          </cell>
          <cell r="N217" t="str">
            <v>Formula 3</v>
          </cell>
          <cell r="O217" t="str">
            <v>USD</v>
          </cell>
          <cell r="AB217">
            <v>7.9448275862068971E-4</v>
          </cell>
          <cell r="AD217">
            <v>0</v>
          </cell>
          <cell r="AL217">
            <v>1.9875862068965519E-3</v>
          </cell>
          <cell r="AV217">
            <v>9.8206896551724125E-4</v>
          </cell>
          <cell r="BF217">
            <v>2.3613793103448278E-3</v>
          </cell>
          <cell r="BP217">
            <v>7.6524137931034486E-3</v>
          </cell>
          <cell r="BZ217">
            <v>1.5292413793103449E-2</v>
          </cell>
        </row>
        <row r="218">
          <cell r="E218" t="str">
            <v>N/A</v>
          </cell>
          <cell r="F218" t="str">
            <v>N/A</v>
          </cell>
          <cell r="G218" t="str">
            <v>N/A</v>
          </cell>
          <cell r="H218" t="str">
            <v>N/A</v>
          </cell>
          <cell r="I218" t="str">
            <v>N/A</v>
          </cell>
          <cell r="J218" t="str">
            <v>N/A</v>
          </cell>
          <cell r="K218" t="str">
            <v>N/A</v>
          </cell>
          <cell r="M218" t="str">
            <v>N/A</v>
          </cell>
          <cell r="AB218" t="str">
            <v/>
          </cell>
          <cell r="AE218" t="str">
            <v/>
          </cell>
          <cell r="AL218">
            <v>0</v>
          </cell>
          <cell r="BF218">
            <v>0</v>
          </cell>
        </row>
        <row r="219">
          <cell r="F219" t="str">
            <v>MODULE 1</v>
          </cell>
          <cell r="G219" t="str">
            <v>MODULE 2</v>
          </cell>
          <cell r="H219" t="str">
            <v>MODULE 3</v>
          </cell>
          <cell r="I219" t="str">
            <v>MODULE 4</v>
          </cell>
          <cell r="J219" t="str">
            <v>MODULE 5</v>
          </cell>
          <cell r="K219" t="str">
            <v>MODULE 6</v>
          </cell>
          <cell r="M219" t="str">
            <v>BASICS</v>
          </cell>
        </row>
        <row r="220">
          <cell r="E220" t="str">
            <v>MED</v>
          </cell>
          <cell r="F220" t="str">
            <v>Healthcare, LOL acc</v>
          </cell>
          <cell r="G220" t="str">
            <v>Assistance, LOL illness</v>
          </cell>
          <cell r="H220" t="str">
            <v>Legal assistance, PTD acc</v>
          </cell>
          <cell r="I220" t="str">
            <v>Third party, PTD illness</v>
          </cell>
          <cell r="J220" t="str">
            <v>TTD acc</v>
          </cell>
          <cell r="K220" t="str">
            <v>TTD illness</v>
          </cell>
          <cell r="M220" t="str">
            <v>Assureur</v>
          </cell>
          <cell r="N220" t="str">
            <v>Product</v>
          </cell>
          <cell r="O220" t="str">
            <v>Currencies</v>
          </cell>
          <cell r="AB220" t="str">
            <v>HT Client/ Rate</v>
          </cell>
          <cell r="AD220" t="str">
            <v>Surcom</v>
          </cell>
          <cell r="AE220" t="str">
            <v>HT Client+surcom/ Rate</v>
          </cell>
          <cell r="AL220" t="str">
            <v>HT Client/ Rate</v>
          </cell>
          <cell r="AV220" t="str">
            <v>HT Client/ Rate</v>
          </cell>
          <cell r="BF220" t="str">
            <v>HT Client/ Rate</v>
          </cell>
          <cell r="BP220" t="str">
            <v>HT Client/ Rate</v>
          </cell>
          <cell r="BZ220" t="str">
            <v>HT Client/ Rate</v>
          </cell>
        </row>
        <row r="221">
          <cell r="E221" t="str">
            <v>N/A</v>
          </cell>
          <cell r="F221" t="str">
            <v>N/A</v>
          </cell>
          <cell r="G221" t="str">
            <v>N/A</v>
          </cell>
          <cell r="H221" t="str">
            <v>N/A</v>
          </cell>
          <cell r="I221" t="str">
            <v>N/A</v>
          </cell>
          <cell r="J221" t="str">
            <v>N/A</v>
          </cell>
          <cell r="K221" t="str">
            <v>N/A</v>
          </cell>
          <cell r="M221" t="str">
            <v>N/A</v>
          </cell>
          <cell r="AB221" t="str">
            <v/>
          </cell>
          <cell r="AL221">
            <v>0</v>
          </cell>
          <cell r="AV221" t="str">
            <v/>
          </cell>
          <cell r="BF221">
            <v>0</v>
          </cell>
          <cell r="BP221">
            <v>0</v>
          </cell>
          <cell r="BZ221">
            <v>0</v>
          </cell>
        </row>
        <row r="222">
          <cell r="E222" t="str">
            <v>2016EURAIG Luxembourg-Formula 1C accident</v>
          </cell>
          <cell r="F222" t="str">
            <v>2016EURAIG Luxembourg-Death AccidentFormula 1C accident</v>
          </cell>
          <cell r="G222" t="str">
            <v>N/A</v>
          </cell>
          <cell r="H222" t="str">
            <v>2016EURAIG Luxembourg-Permanent Disability AccidentFormula 1C accident</v>
          </cell>
          <cell r="I222" t="str">
            <v>N/A</v>
          </cell>
          <cell r="J222" t="str">
            <v>N/A</v>
          </cell>
          <cell r="K222" t="str">
            <v>N/A</v>
          </cell>
          <cell r="M222" t="str">
            <v>AIG Luxembourg</v>
          </cell>
          <cell r="N222" t="str">
            <v>Formula 1C accident</v>
          </cell>
          <cell r="O222" t="str">
            <v>EUR</v>
          </cell>
          <cell r="AB222">
            <v>8.7980000000000003E-4</v>
          </cell>
          <cell r="AD222">
            <v>0</v>
          </cell>
          <cell r="AL222">
            <v>0</v>
          </cell>
          <cell r="AV222">
            <v>8.7980000000000003E-4</v>
          </cell>
          <cell r="BF222">
            <v>0</v>
          </cell>
          <cell r="BP222">
            <v>0</v>
          </cell>
          <cell r="BZ222">
            <v>0</v>
          </cell>
        </row>
        <row r="223">
          <cell r="E223" t="str">
            <v>2016EURAnker Verzekeringen n.v.-Formula 1A</v>
          </cell>
          <cell r="F223" t="str">
            <v>2016EURAnker Verzekeringen n.v.-Death AccidentFormula 1A</v>
          </cell>
          <cell r="G223" t="str">
            <v>N/A</v>
          </cell>
          <cell r="H223" t="str">
            <v>2016EURAnker Verzekeringen n.v.-Permanent Disability AccidentFormula 1A</v>
          </cell>
          <cell r="I223" t="str">
            <v>N/A</v>
          </cell>
          <cell r="J223" t="str">
            <v>N/A</v>
          </cell>
          <cell r="K223" t="str">
            <v>N/A</v>
          </cell>
          <cell r="M223" t="str">
            <v>Anker Verzekeringen n.v.</v>
          </cell>
          <cell r="N223" t="str">
            <v>Formula 1A</v>
          </cell>
          <cell r="O223" t="str">
            <v>EUR</v>
          </cell>
          <cell r="AB223">
            <v>6.9103448275862072E-4</v>
          </cell>
          <cell r="AD223">
            <v>0</v>
          </cell>
          <cell r="AL223">
            <v>0</v>
          </cell>
          <cell r="AV223">
            <v>8.5379310344827581E-4</v>
          </cell>
          <cell r="BF223">
            <v>0</v>
          </cell>
          <cell r="BP223">
            <v>0</v>
          </cell>
          <cell r="BZ223">
            <v>0</v>
          </cell>
        </row>
        <row r="224">
          <cell r="E224" t="str">
            <v>2016EURAnker Verzekeringen n.v.-Formula 1B</v>
          </cell>
          <cell r="F224" t="str">
            <v>2016EURAnker Verzekeringen n.v.-Death AccidentFormula 1B</v>
          </cell>
          <cell r="G224" t="str">
            <v>2016EURAnker Verzekeringen n.v.-Death illnessFormula 1B</v>
          </cell>
          <cell r="H224" t="str">
            <v>2016EURAnker Verzekeringen n.v.-Permanent Disability AccidentFormula 1B</v>
          </cell>
          <cell r="I224" t="str">
            <v>2016EURAnker Verzekeringen n.v.-Permanent Disability illnessFormula 1B</v>
          </cell>
          <cell r="J224" t="str">
            <v>N/A</v>
          </cell>
          <cell r="K224" t="str">
            <v>N/A</v>
          </cell>
          <cell r="M224" t="str">
            <v>Anker Verzekeringen n.v.</v>
          </cell>
          <cell r="N224" t="str">
            <v>Formula 1B</v>
          </cell>
          <cell r="O224" t="str">
            <v>EUR</v>
          </cell>
          <cell r="AB224">
            <v>6.9103448275862072E-4</v>
          </cell>
          <cell r="AD224">
            <v>0</v>
          </cell>
          <cell r="AL224">
            <v>1.7282758620689655E-3</v>
          </cell>
          <cell r="AV224">
            <v>8.5379310344827581E-4</v>
          </cell>
          <cell r="BF224">
            <v>2.0537931034482759E-3</v>
          </cell>
          <cell r="BP224">
            <v>0</v>
          </cell>
          <cell r="BZ224">
            <v>0</v>
          </cell>
        </row>
        <row r="225">
          <cell r="E225" t="str">
            <v>2016EURAnker Verzekeringen n.v.-Formula 1R</v>
          </cell>
          <cell r="F225" t="str">
            <v>2016EURAnker Verzekeringen n.v.-Death AccidentFormula 1R</v>
          </cell>
          <cell r="G225" t="str">
            <v>2016EURAnker Verzekeringen n.v.-Death illnessFormula 1R</v>
          </cell>
          <cell r="H225" t="str">
            <v>2016EURAnker Verzekeringen n.v.-Permanent Disability AccidentFormula 1R</v>
          </cell>
          <cell r="I225" t="str">
            <v>2016EURAnker Verzekeringen n.v.-Permanent Disability illnessFormula 1R</v>
          </cell>
          <cell r="J225" t="str">
            <v>N/A</v>
          </cell>
          <cell r="K225" t="str">
            <v>N/A</v>
          </cell>
          <cell r="M225" t="str">
            <v>Anker Verzekeringen n.v.</v>
          </cell>
          <cell r="N225" t="str">
            <v>Formula 1R</v>
          </cell>
          <cell r="O225" t="str">
            <v>EUR</v>
          </cell>
          <cell r="AB225">
            <v>6.2206896551724139E-4</v>
          </cell>
          <cell r="AD225">
            <v>0</v>
          </cell>
          <cell r="AL225">
            <v>1.5558620689655174E-3</v>
          </cell>
          <cell r="AV225">
            <v>7.6827586206896549E-4</v>
          </cell>
          <cell r="BF225">
            <v>1.8482758620689656E-3</v>
          </cell>
          <cell r="BP225">
            <v>0</v>
          </cell>
          <cell r="BZ225">
            <v>0</v>
          </cell>
        </row>
        <row r="226">
          <cell r="E226" t="str">
            <v>2016USDAIG Luxembourg-Formula 1C accident</v>
          </cell>
          <cell r="F226" t="str">
            <v>2016USDAIG Luxembourg-Death AccidentFormula 1C accident</v>
          </cell>
          <cell r="G226" t="str">
            <v>N/A</v>
          </cell>
          <cell r="H226" t="str">
            <v>2016USDAIG Luxembourg-Permanent Disability AccidentFormula 1C accident</v>
          </cell>
          <cell r="I226" t="str">
            <v>N/A</v>
          </cell>
          <cell r="J226" t="str">
            <v>N/A</v>
          </cell>
          <cell r="K226" t="str">
            <v>N/A</v>
          </cell>
          <cell r="M226" t="str">
            <v>AIG Luxembourg</v>
          </cell>
          <cell r="N226" t="str">
            <v>Formula 1C accident</v>
          </cell>
          <cell r="O226" t="str">
            <v>USD</v>
          </cell>
          <cell r="AB226">
            <v>8.7980000000000003E-4</v>
          </cell>
          <cell r="AD226">
            <v>0</v>
          </cell>
          <cell r="AL226">
            <v>0</v>
          </cell>
          <cell r="AV226">
            <v>8.7980000000000003E-4</v>
          </cell>
          <cell r="BF226">
            <v>0</v>
          </cell>
          <cell r="BP226">
            <v>0</v>
          </cell>
          <cell r="BZ226">
            <v>0</v>
          </cell>
        </row>
        <row r="227">
          <cell r="E227" t="str">
            <v>2016USDAnker Verzekeringen n.v.-Formula 1A</v>
          </cell>
          <cell r="F227" t="str">
            <v>2016USDAnker Verzekeringen n.v.-Death AccidentFormula 1A</v>
          </cell>
          <cell r="G227" t="str">
            <v>N/A</v>
          </cell>
          <cell r="H227" t="str">
            <v>2016USDAnker Verzekeringen n.v.-Permanent Disability AccidentFormula 1A</v>
          </cell>
          <cell r="I227" t="str">
            <v>N/A</v>
          </cell>
          <cell r="J227" t="str">
            <v>N/A</v>
          </cell>
          <cell r="K227" t="str">
            <v>N/A</v>
          </cell>
          <cell r="M227" t="str">
            <v>Anker Verzekeringen n.v.</v>
          </cell>
          <cell r="N227" t="str">
            <v>Formula 1A</v>
          </cell>
          <cell r="O227" t="str">
            <v>USD</v>
          </cell>
          <cell r="AB227">
            <v>8.0827586206896559E-4</v>
          </cell>
          <cell r="AD227">
            <v>0</v>
          </cell>
          <cell r="AL227">
            <v>0</v>
          </cell>
          <cell r="AV227">
            <v>9.7517241379310336E-4</v>
          </cell>
          <cell r="BF227">
            <v>0</v>
          </cell>
          <cell r="BP227">
            <v>0</v>
          </cell>
          <cell r="BZ227">
            <v>0</v>
          </cell>
        </row>
        <row r="228">
          <cell r="E228" t="str">
            <v>2016USDAnker Verzekeringen n.v.-Formula 1B</v>
          </cell>
          <cell r="F228" t="str">
            <v>2016USDAnker Verzekeringen n.v.-Death AccidentFormula 1B</v>
          </cell>
          <cell r="G228" t="str">
            <v>2016USDAnker Verzekeringen n.v.-Death illnessFormula 1B</v>
          </cell>
          <cell r="H228" t="str">
            <v>2016USDAnker Verzekeringen n.v.-Permanent Disability AccidentFormula 1B</v>
          </cell>
          <cell r="I228" t="str">
            <v>2016USDAnker Verzekeringen n.v.-Permanent Disability illnessFormula 1B</v>
          </cell>
          <cell r="J228" t="str">
            <v>N/A</v>
          </cell>
          <cell r="K228" t="str">
            <v>N/A</v>
          </cell>
          <cell r="M228" t="str">
            <v>Anker Verzekeringen n.v.</v>
          </cell>
          <cell r="N228" t="str">
            <v>Formula 1B</v>
          </cell>
          <cell r="O228" t="str">
            <v>USD</v>
          </cell>
          <cell r="AB228">
            <v>8.0827586206896559E-4</v>
          </cell>
          <cell r="AD228">
            <v>0</v>
          </cell>
          <cell r="AL228">
            <v>1.9917241379310345E-3</v>
          </cell>
          <cell r="AV228">
            <v>9.7517241379310336E-4</v>
          </cell>
          <cell r="BF228">
            <v>1.3931034482758621E-3</v>
          </cell>
          <cell r="BP228">
            <v>0</v>
          </cell>
          <cell r="BZ228">
            <v>0</v>
          </cell>
        </row>
        <row r="229">
          <cell r="E229" t="str">
            <v>2016USDAnker Verzekeringen n.v.-Formula 1R</v>
          </cell>
          <cell r="F229" t="str">
            <v>2016USDAnker Verzekeringen n.v.-Death AccidentFormula 1R</v>
          </cell>
          <cell r="G229" t="str">
            <v>2016USDAnker Verzekeringen n.v.-Death illnessFormula 1R</v>
          </cell>
          <cell r="H229" t="str">
            <v>2016USDAnker Verzekeringen n.v.-Permanent Disability AccidentFormula 1R</v>
          </cell>
          <cell r="I229" t="str">
            <v>2016USDAnker Verzekeringen n.v.-Permanent Disability illnessFormula 1R</v>
          </cell>
          <cell r="J229" t="str">
            <v>N/A</v>
          </cell>
          <cell r="K229" t="str">
            <v>N/A</v>
          </cell>
          <cell r="M229" t="str">
            <v>Anker Verzekeringen n.v.</v>
          </cell>
          <cell r="N229" t="str">
            <v>Formula 1R</v>
          </cell>
          <cell r="O229" t="str">
            <v>USD</v>
          </cell>
          <cell r="AB229">
            <v>7.2689655172413793E-4</v>
          </cell>
          <cell r="AD229">
            <v>0</v>
          </cell>
          <cell r="AL229">
            <v>1.7931034482758621E-3</v>
          </cell>
          <cell r="AV229">
            <v>8.7724137931034481E-4</v>
          </cell>
          <cell r="BF229">
            <v>1.2537931034482758E-3</v>
          </cell>
          <cell r="BP229">
            <v>0</v>
          </cell>
          <cell r="BZ229">
            <v>0</v>
          </cell>
        </row>
        <row r="230">
          <cell r="E230" t="str">
            <v>N/A</v>
          </cell>
          <cell r="F230" t="str">
            <v>N/A</v>
          </cell>
          <cell r="G230" t="str">
            <v>N/A</v>
          </cell>
          <cell r="H230" t="str">
            <v>N/A</v>
          </cell>
          <cell r="I230" t="str">
            <v>N/A</v>
          </cell>
          <cell r="J230" t="str">
            <v>N/A</v>
          </cell>
          <cell r="K230" t="str">
            <v>N/A</v>
          </cell>
          <cell r="M230" t="str">
            <v>N/A</v>
          </cell>
          <cell r="AB230" t="str">
            <v/>
          </cell>
          <cell r="AL230">
            <v>0</v>
          </cell>
          <cell r="AV230" t="str">
            <v/>
          </cell>
          <cell r="BF230">
            <v>0</v>
          </cell>
          <cell r="BP230">
            <v>0</v>
          </cell>
          <cell r="BZ230">
            <v>0</v>
          </cell>
        </row>
        <row r="231">
          <cell r="E231" t="str">
            <v>2016EURAnker Verzekeringen n.v.-Formula 2 (100%/7/120)</v>
          </cell>
          <cell r="F231" t="str">
            <v>2016EURAnker Verzekeringen n.v.-Death AccidentFormula 2</v>
          </cell>
          <cell r="G231" t="str">
            <v>N/A</v>
          </cell>
          <cell r="H231" t="str">
            <v>2016EURAnker Verzekeringen n.v.-Permanent Disability AccidentFormula 2</v>
          </cell>
          <cell r="I231" t="str">
            <v>N/A</v>
          </cell>
          <cell r="J231" t="str">
            <v>2016EURAnker Verzekeringen n.v.-Temporary Disability Accident (100%/7/120)</v>
          </cell>
          <cell r="K231" t="str">
            <v>2016EURAnker Verzekeringen n.v.-Temporary Disability illness (100%/7/120)</v>
          </cell>
          <cell r="M231" t="str">
            <v>Anker Verzekeringen n.v.</v>
          </cell>
          <cell r="N231" t="str">
            <v>Formula 2</v>
          </cell>
          <cell r="O231" t="str">
            <v>EUR</v>
          </cell>
          <cell r="AB231">
            <v>6.9103448275862072E-4</v>
          </cell>
          <cell r="AD231">
            <v>0</v>
          </cell>
          <cell r="AL231">
            <v>0</v>
          </cell>
          <cell r="AV231">
            <v>8.5379310344827581E-4</v>
          </cell>
          <cell r="BF231">
            <v>0</v>
          </cell>
          <cell r="BP231">
            <v>8.100689655172414E-3</v>
          </cell>
          <cell r="BZ231">
            <v>1.0795862068965519E-2</v>
          </cell>
        </row>
        <row r="232">
          <cell r="E232" t="str">
            <v>2016EURAnker Verzekeringen n.v.-Formula 2 (100%/7/365)</v>
          </cell>
          <cell r="F232" t="str">
            <v>2016EURAnker Verzekeringen n.v.-Death AccidentFormula 2</v>
          </cell>
          <cell r="G232" t="str">
            <v>N/A</v>
          </cell>
          <cell r="H232" t="str">
            <v>2016EURAnker Verzekeringen n.v.-Permanent Disability AccidentFormula 2</v>
          </cell>
          <cell r="I232" t="str">
            <v>N/A</v>
          </cell>
          <cell r="J232" t="str">
            <v>2016EURAnker Verzekeringen n.v.-Temporary Disability Accident (100%/7/365)</v>
          </cell>
          <cell r="K232" t="str">
            <v>2016EURAnker Verzekeringen n.v.-Temporary Disability illness (100%/7/365)</v>
          </cell>
          <cell r="M232" t="str">
            <v>Anker Verzekeringen n.v.</v>
          </cell>
          <cell r="N232" t="str">
            <v>Formula 2</v>
          </cell>
          <cell r="O232" t="str">
            <v>EUR</v>
          </cell>
          <cell r="AB232">
            <v>6.9103448275862072E-4</v>
          </cell>
          <cell r="AD232">
            <v>0</v>
          </cell>
          <cell r="AL232">
            <v>0</v>
          </cell>
          <cell r="AV232">
            <v>8.5379310344827581E-4</v>
          </cell>
          <cell r="BF232">
            <v>0</v>
          </cell>
          <cell r="BP232">
            <v>8.1144827586206898E-3</v>
          </cell>
          <cell r="BZ232">
            <v>1.6216551724137933E-2</v>
          </cell>
        </row>
        <row r="233">
          <cell r="E233" t="str">
            <v>2016EURAnker Verzekeringen n.v.-Formula 2 (100%/28/365)</v>
          </cell>
          <cell r="F233" t="str">
            <v>2016EURAnker Verzekeringen n.v.-Death AccidentFormula 2</v>
          </cell>
          <cell r="G233" t="str">
            <v>N/A</v>
          </cell>
          <cell r="H233" t="str">
            <v>2016EURAnker Verzekeringen n.v.-Permanent Disability AccidentFormula 2</v>
          </cell>
          <cell r="I233" t="str">
            <v>N/A</v>
          </cell>
          <cell r="J233" t="str">
            <v>2016EURAnker Verzekeringen n.v.-Temporary Disability Accident (100%/28/365)</v>
          </cell>
          <cell r="K233" t="str">
            <v>2016EURAnker Verzekeringen n.v.-Temporary Disability illness (100%/28/365)</v>
          </cell>
          <cell r="M233" t="str">
            <v>Anker Verzekeringen n.v.</v>
          </cell>
          <cell r="N233" t="str">
            <v>Formula 2</v>
          </cell>
          <cell r="O233" t="str">
            <v>EUR</v>
          </cell>
          <cell r="AB233">
            <v>6.9103448275862072E-4</v>
          </cell>
          <cell r="AD233">
            <v>0</v>
          </cell>
          <cell r="AL233">
            <v>0</v>
          </cell>
          <cell r="AV233">
            <v>8.5379310344827581E-4</v>
          </cell>
          <cell r="BF233">
            <v>0</v>
          </cell>
          <cell r="BP233">
            <v>6.6537931034482767E-3</v>
          </cell>
          <cell r="BZ233">
            <v>1.3297931034482759E-2</v>
          </cell>
        </row>
        <row r="234">
          <cell r="E234" t="str">
            <v>2016EURAnker Verzekeringen n.v.-Formula 2 (100%/42/365)</v>
          </cell>
          <cell r="F234" t="str">
            <v>2016EURAnker Verzekeringen n.v.-Death AccidentFormula 2</v>
          </cell>
          <cell r="G234" t="str">
            <v>N/A</v>
          </cell>
          <cell r="H234" t="str">
            <v>2016EURAnker Verzekeringen n.v.-Permanent Disability AccidentFormula 2</v>
          </cell>
          <cell r="I234" t="str">
            <v>N/A</v>
          </cell>
          <cell r="J234" t="str">
            <v>2016EURAnker Verzekeringen n.v.-Temporary Disability Accident (100%/42/365)</v>
          </cell>
          <cell r="K234" t="str">
            <v>2016EURAnker Verzekeringen n.v.-Temporary Disability illness (100%/42/365)</v>
          </cell>
          <cell r="M234" t="str">
            <v>Anker Verzekeringen n.v.</v>
          </cell>
          <cell r="N234" t="str">
            <v>Formula 2</v>
          </cell>
          <cell r="O234" t="str">
            <v>EUR</v>
          </cell>
          <cell r="AB234">
            <v>6.9103448275862072E-4</v>
          </cell>
          <cell r="AD234">
            <v>0</v>
          </cell>
          <cell r="AL234">
            <v>0</v>
          </cell>
          <cell r="AV234">
            <v>8.5379310344827581E-4</v>
          </cell>
          <cell r="BF234">
            <v>0</v>
          </cell>
          <cell r="BP234">
            <v>6.241379310344828E-3</v>
          </cell>
          <cell r="BZ234">
            <v>1.2474482758620689E-2</v>
          </cell>
        </row>
        <row r="235">
          <cell r="E235" t="str">
            <v>2016EURAnker Verzekeringen n.v.-Formula 2 (70%/7/365)</v>
          </cell>
          <cell r="F235" t="str">
            <v>2016EURAnker Verzekeringen n.v.-Death AccidentFormula 2</v>
          </cell>
          <cell r="G235" t="str">
            <v>N/A</v>
          </cell>
          <cell r="H235" t="str">
            <v>2016EURAnker Verzekeringen n.v.-Permanent Disability AccidentFormula 2</v>
          </cell>
          <cell r="I235" t="str">
            <v>N/A</v>
          </cell>
          <cell r="J235" t="str">
            <v>2016EURAnker Verzekeringen n.v.-Temporary Disability Accident (70%/7/365)</v>
          </cell>
          <cell r="K235" t="str">
            <v>2016EURAnker Verzekeringen n.v.-Temporary Disability illness (70%/7/365)</v>
          </cell>
          <cell r="M235" t="str">
            <v>Anker Verzekeringen n.v.</v>
          </cell>
          <cell r="N235" t="str">
            <v>Formula 2</v>
          </cell>
          <cell r="O235" t="str">
            <v>EUR</v>
          </cell>
          <cell r="AB235">
            <v>6.9103448275862072E-4</v>
          </cell>
          <cell r="AD235">
            <v>0</v>
          </cell>
          <cell r="AL235">
            <v>0</v>
          </cell>
          <cell r="AV235">
            <v>8.5379310344827581E-4</v>
          </cell>
          <cell r="BF235">
            <v>0</v>
          </cell>
          <cell r="BP235">
            <v>6.6537931034482767E-3</v>
          </cell>
          <cell r="BZ235">
            <v>1.3297931034482759E-2</v>
          </cell>
        </row>
        <row r="236">
          <cell r="E236" t="str">
            <v>N/A</v>
          </cell>
          <cell r="F236" t="str">
            <v>N/A</v>
          </cell>
          <cell r="G236" t="str">
            <v>N/A</v>
          </cell>
          <cell r="H236" t="str">
            <v>N/A</v>
          </cell>
          <cell r="I236" t="str">
            <v>N/A</v>
          </cell>
          <cell r="J236" t="str">
            <v>N/A</v>
          </cell>
          <cell r="K236" t="str">
            <v>N/A</v>
          </cell>
          <cell r="M236" t="str">
            <v>N/A</v>
          </cell>
          <cell r="AB236" t="str">
            <v/>
          </cell>
          <cell r="AL236">
            <v>0</v>
          </cell>
          <cell r="AV236" t="str">
            <v/>
          </cell>
          <cell r="BF236">
            <v>0</v>
          </cell>
          <cell r="BP236">
            <v>0</v>
          </cell>
          <cell r="BZ236">
            <v>0</v>
          </cell>
        </row>
        <row r="237">
          <cell r="E237" t="str">
            <v>2016USDAnker Verzekeringen n.v.-Formula 2 (100%/7/120)</v>
          </cell>
          <cell r="F237" t="str">
            <v>2016USDAnker Verzekeringen n.v.-Death AccidentFormula 2</v>
          </cell>
          <cell r="G237" t="str">
            <v>N/A</v>
          </cell>
          <cell r="H237" t="str">
            <v>2016USDAnker Verzekeringen n.v.-Permanent Disability AccidentFormula 2</v>
          </cell>
          <cell r="I237" t="str">
            <v>N/A</v>
          </cell>
          <cell r="J237" t="str">
            <v>2016USDAnker Verzekeringen n.v.-Temporary Disability Accident (100%/7/120)</v>
          </cell>
          <cell r="K237" t="str">
            <v>2016USDAnker Verzekeringen n.v.-Temporary Disability illness (100%/7/120)</v>
          </cell>
          <cell r="M237" t="str">
            <v>Anker Verzekeringen n.v.</v>
          </cell>
          <cell r="N237" t="str">
            <v>Formula 2</v>
          </cell>
          <cell r="O237" t="str">
            <v>USD</v>
          </cell>
          <cell r="AB237">
            <v>8.0827586206896559E-4</v>
          </cell>
          <cell r="AD237">
            <v>0</v>
          </cell>
          <cell r="AL237">
            <v>0</v>
          </cell>
          <cell r="AV237">
            <v>9.7517241379310336E-4</v>
          </cell>
          <cell r="BF237">
            <v>0</v>
          </cell>
          <cell r="BP237">
            <v>9.3462068965517245E-3</v>
          </cell>
          <cell r="BZ237">
            <v>1.2442758620689654E-2</v>
          </cell>
        </row>
        <row r="238">
          <cell r="E238" t="str">
            <v>2016USDAnker Verzekeringen n.v.-Formula 2 (100%/7/365)</v>
          </cell>
          <cell r="F238" t="str">
            <v>2016USDAnker Verzekeringen n.v.-Death AccidentFormula 2</v>
          </cell>
          <cell r="G238" t="str">
            <v>N/A</v>
          </cell>
          <cell r="H238" t="str">
            <v>2016USDAnker Verzekeringen n.v.-Permanent Disability AccidentFormula 2</v>
          </cell>
          <cell r="I238" t="str">
            <v>N/A</v>
          </cell>
          <cell r="J238" t="str">
            <v>2016USDAnker Verzekeringen n.v.-Temporary Disability Accident (100%/7/365)</v>
          </cell>
          <cell r="K238" t="str">
            <v>2016USDAnker Verzekeringen n.v.-Temporary Disability illness (100%/7/365)</v>
          </cell>
          <cell r="M238" t="str">
            <v>Anker Verzekeringen n.v.</v>
          </cell>
          <cell r="N238" t="str">
            <v>Formula 2</v>
          </cell>
          <cell r="O238" t="str">
            <v>USD</v>
          </cell>
          <cell r="AB238">
            <v>8.0827586206896559E-4</v>
          </cell>
          <cell r="AD238">
            <v>0</v>
          </cell>
          <cell r="AL238">
            <v>0</v>
          </cell>
          <cell r="AV238">
            <v>9.7517241379310336E-4</v>
          </cell>
          <cell r="BF238">
            <v>0</v>
          </cell>
          <cell r="BP238">
            <v>9.3462068965517245E-3</v>
          </cell>
          <cell r="BZ238">
            <v>1.8707586206896554E-2</v>
          </cell>
        </row>
        <row r="239">
          <cell r="E239" t="str">
            <v>2016USDAnker Verzekeringen n.v.-Formula 2 (100%/28/365)</v>
          </cell>
          <cell r="F239" t="str">
            <v>2016USDAnker Verzekeringen n.v.-Death AccidentFormula 2</v>
          </cell>
          <cell r="G239" t="str">
            <v>N/A</v>
          </cell>
          <cell r="H239" t="str">
            <v>2016USDAnker Verzekeringen n.v.-Permanent Disability AccidentFormula 2</v>
          </cell>
          <cell r="I239" t="str">
            <v>N/A</v>
          </cell>
          <cell r="J239" t="str">
            <v>2016USDAnker Verzekeringen n.v.-Temporary Disability Accident (100%/28/365)</v>
          </cell>
          <cell r="K239" t="str">
            <v>2016USDAnker Verzekeringen n.v.-Temporary Disability illness (100%/28/365)</v>
          </cell>
          <cell r="M239" t="str">
            <v>Anker Verzekeringen n.v.</v>
          </cell>
          <cell r="N239" t="str">
            <v>Formula 2</v>
          </cell>
          <cell r="O239" t="str">
            <v>USD</v>
          </cell>
          <cell r="AB239">
            <v>8.0827586206896559E-4</v>
          </cell>
          <cell r="AD239">
            <v>0</v>
          </cell>
          <cell r="AL239">
            <v>0</v>
          </cell>
          <cell r="AV239">
            <v>9.7517241379310336E-4</v>
          </cell>
          <cell r="BF239">
            <v>0</v>
          </cell>
          <cell r="BP239">
            <v>7.6634482758620691E-3</v>
          </cell>
          <cell r="BZ239">
            <v>1.5340689655172414E-2</v>
          </cell>
        </row>
        <row r="240">
          <cell r="E240" t="str">
            <v>2016USDAnker Verzekeringen n.v.-Formula 2 (100%/42/365)</v>
          </cell>
          <cell r="F240" t="str">
            <v>2016USDAnker Verzekeringen n.v.-Death AccidentFormula 2</v>
          </cell>
          <cell r="G240" t="str">
            <v>N/A</v>
          </cell>
          <cell r="H240" t="str">
            <v>2016USDAnker Verzekeringen n.v.-Permanent Disability AccidentFormula 2</v>
          </cell>
          <cell r="I240" t="str">
            <v>N/A</v>
          </cell>
          <cell r="J240" t="str">
            <v>2016USDAnker Verzekeringen n.v.-Temporary Disability Accident (100%/42/365)</v>
          </cell>
          <cell r="K240" t="str">
            <v>2016USDAnker Verzekeringen n.v.-Temporary Disability illness (100%/42/365)</v>
          </cell>
          <cell r="M240" t="str">
            <v>Anker Verzekeringen n.v.</v>
          </cell>
          <cell r="N240" t="str">
            <v>Formula 2</v>
          </cell>
          <cell r="O240" t="str">
            <v>USD</v>
          </cell>
          <cell r="AB240">
            <v>8.0827586206896559E-4</v>
          </cell>
          <cell r="AD240">
            <v>0</v>
          </cell>
          <cell r="AL240">
            <v>0</v>
          </cell>
          <cell r="AV240">
            <v>9.7517241379310336E-4</v>
          </cell>
          <cell r="BF240">
            <v>0</v>
          </cell>
          <cell r="BP240">
            <v>7.1889655172413794E-3</v>
          </cell>
          <cell r="BZ240">
            <v>1.4390344827586207E-2</v>
          </cell>
        </row>
        <row r="241">
          <cell r="E241" t="str">
            <v>2016USDAnker Verzekeringen n.v.-Formula 2 (70%/7/365)</v>
          </cell>
          <cell r="F241" t="str">
            <v>2016USDAnker Verzekeringen n.v.-Death AccidentFormula 2</v>
          </cell>
          <cell r="G241" t="str">
            <v>N/A</v>
          </cell>
          <cell r="H241" t="str">
            <v>2016USDAnker Verzekeringen n.v.-Permanent Disability AccidentFormula 2</v>
          </cell>
          <cell r="I241" t="str">
            <v>N/A</v>
          </cell>
          <cell r="J241" t="str">
            <v>2016USDAnker Verzekeringen n.v.-Temporary Disability Accident (70%/7/365)</v>
          </cell>
          <cell r="K241" t="str">
            <v>2016USDAnker Verzekeringen n.v.-Temporary Disability illness (70%/7/365)</v>
          </cell>
          <cell r="M241" t="str">
            <v>Anker Verzekeringen n.v.</v>
          </cell>
          <cell r="N241" t="str">
            <v>Formula 2</v>
          </cell>
          <cell r="O241" t="str">
            <v>USD</v>
          </cell>
          <cell r="AB241">
            <v>8.0827586206896559E-4</v>
          </cell>
          <cell r="AD241">
            <v>0</v>
          </cell>
          <cell r="AL241">
            <v>0</v>
          </cell>
          <cell r="AV241">
            <v>9.7517241379310336E-4</v>
          </cell>
          <cell r="BF241">
            <v>0</v>
          </cell>
          <cell r="BP241">
            <v>7.6634482758620691E-3</v>
          </cell>
          <cell r="BZ241">
            <v>1.5340689655172414E-2</v>
          </cell>
        </row>
        <row r="242">
          <cell r="E242" t="str">
            <v>N/A</v>
          </cell>
          <cell r="F242" t="str">
            <v>N/A</v>
          </cell>
          <cell r="G242" t="str">
            <v>N/A</v>
          </cell>
          <cell r="H242" t="str">
            <v>N/A</v>
          </cell>
          <cell r="I242" t="str">
            <v>N/A</v>
          </cell>
          <cell r="J242" t="str">
            <v>N/A</v>
          </cell>
          <cell r="K242" t="str">
            <v>N/A</v>
          </cell>
          <cell r="M242" t="str">
            <v>N/A</v>
          </cell>
          <cell r="AB242" t="str">
            <v/>
          </cell>
          <cell r="AL242">
            <v>0</v>
          </cell>
          <cell r="AV242" t="str">
            <v/>
          </cell>
          <cell r="BF242">
            <v>0</v>
          </cell>
          <cell r="BP242">
            <v>0</v>
          </cell>
          <cell r="BZ242">
            <v>0</v>
          </cell>
        </row>
        <row r="243">
          <cell r="E243" t="str">
            <v>2016EURAnker Verzekeringen n.v.-Formula 3 (100%/7/120)</v>
          </cell>
          <cell r="F243" t="str">
            <v>2016EURAnker Verzekeringen n.v.-Death AccidentFormula 3</v>
          </cell>
          <cell r="G243" t="str">
            <v>2016EURAnker Verzekeringen n.v.-Death illnessFormula 3</v>
          </cell>
          <cell r="H243" t="str">
            <v>2016EURAnker Verzekeringen n.v.-Permanent Disability AccidentFormula 3</v>
          </cell>
          <cell r="I243" t="str">
            <v>2016EURAnker Verzekeringen n.v.-Permanent Disability illnessFormula 3</v>
          </cell>
          <cell r="J243" t="str">
            <v>2016EURAnker Verzekeringen n.v.-Temporary Disability Accident (100%/7/120)</v>
          </cell>
          <cell r="K243" t="str">
            <v>2016EURAnker Verzekeringen n.v.-Temporary Disability illness (100%/7/120)</v>
          </cell>
          <cell r="M243" t="str">
            <v>Anker Verzekeringen n.v.</v>
          </cell>
          <cell r="N243" t="str">
            <v>Formula 3</v>
          </cell>
          <cell r="O243" t="str">
            <v>EUR</v>
          </cell>
          <cell r="AB243">
            <v>6.9103448275862072E-4</v>
          </cell>
          <cell r="AD243">
            <v>0</v>
          </cell>
          <cell r="AL243">
            <v>1.7282758620689655E-3</v>
          </cell>
          <cell r="AV243">
            <v>8.5379310344827581E-4</v>
          </cell>
          <cell r="BF243">
            <v>2.0537931034482759E-3</v>
          </cell>
          <cell r="BP243">
            <v>8.100689655172414E-3</v>
          </cell>
          <cell r="BZ243">
            <v>1.0795862068965519E-2</v>
          </cell>
        </row>
        <row r="244">
          <cell r="E244" t="str">
            <v>2016EURAnker Verzekeringen n.v.-Formula 3 (100%/7/365)</v>
          </cell>
          <cell r="F244" t="str">
            <v>2016EURAnker Verzekeringen n.v.-Death AccidentFormula 3</v>
          </cell>
          <cell r="G244" t="str">
            <v>2016EURAnker Verzekeringen n.v.-Death illnessFormula 3</v>
          </cell>
          <cell r="H244" t="str">
            <v>2016EURAnker Verzekeringen n.v.-Permanent Disability AccidentFormula 3</v>
          </cell>
          <cell r="I244" t="str">
            <v>2016EURAnker Verzekeringen n.v.-Permanent Disability illnessFormula 3</v>
          </cell>
          <cell r="J244" t="str">
            <v>2016EURAnker Verzekeringen n.v.-Temporary Disability Accident (100%/7/365)</v>
          </cell>
          <cell r="K244" t="str">
            <v>2016EURAnker Verzekeringen n.v.-Temporary Disability illness (100%/7/365)</v>
          </cell>
          <cell r="M244" t="str">
            <v>Anker Verzekeringen n.v.</v>
          </cell>
          <cell r="N244" t="str">
            <v>Formula 3</v>
          </cell>
          <cell r="O244" t="str">
            <v>EUR</v>
          </cell>
          <cell r="AB244">
            <v>6.9103448275862072E-4</v>
          </cell>
          <cell r="AD244">
            <v>0</v>
          </cell>
          <cell r="AL244">
            <v>1.7282758620689655E-3</v>
          </cell>
          <cell r="AV244">
            <v>8.5379310344827581E-4</v>
          </cell>
          <cell r="BF244">
            <v>2.0537931034482759E-3</v>
          </cell>
          <cell r="BP244">
            <v>8.1144827586206898E-3</v>
          </cell>
          <cell r="BZ244">
            <v>1.6216551724137933E-2</v>
          </cell>
        </row>
        <row r="245">
          <cell r="E245" t="str">
            <v>2016EURAnker Verzekeringen n.v.-Formula 3 (100%/28/365)</v>
          </cell>
          <cell r="F245" t="str">
            <v>2016EURAnker Verzekeringen n.v.-Death AccidentFormula 3</v>
          </cell>
          <cell r="G245" t="str">
            <v>2016EURAnker Verzekeringen n.v.-Death illnessFormula 3</v>
          </cell>
          <cell r="H245" t="str">
            <v>2016EURAnker Verzekeringen n.v.-Permanent Disability AccidentFormula 3</v>
          </cell>
          <cell r="I245" t="str">
            <v>2016EURAnker Verzekeringen n.v.-Permanent Disability illnessFormula 3</v>
          </cell>
          <cell r="J245" t="str">
            <v>2016EURAnker Verzekeringen n.v.-Temporary Disability Accident (100%/28/365)</v>
          </cell>
          <cell r="K245" t="str">
            <v>2016EURAnker Verzekeringen n.v.-Temporary Disability illness (100%/28/365)</v>
          </cell>
          <cell r="M245" t="str">
            <v>Anker Verzekeringen n.v.</v>
          </cell>
          <cell r="N245" t="str">
            <v>Formula 3</v>
          </cell>
          <cell r="O245" t="str">
            <v>EUR</v>
          </cell>
          <cell r="AB245">
            <v>6.9103448275862072E-4</v>
          </cell>
          <cell r="AD245">
            <v>0</v>
          </cell>
          <cell r="AL245">
            <v>1.7282758620689655E-3</v>
          </cell>
          <cell r="AV245">
            <v>8.5379310344827581E-4</v>
          </cell>
          <cell r="BF245">
            <v>2.0537931034482759E-3</v>
          </cell>
          <cell r="BP245">
            <v>6.6537931034482767E-3</v>
          </cell>
          <cell r="BZ245">
            <v>1.3297931034482759E-2</v>
          </cell>
        </row>
        <row r="246">
          <cell r="E246" t="str">
            <v>2016EURAnker Verzekeringen n.v.-Formula 3 (100%/42/365)</v>
          </cell>
          <cell r="F246" t="str">
            <v>2016EURAnker Verzekeringen n.v.-Death AccidentFormula 3</v>
          </cell>
          <cell r="G246" t="str">
            <v>2016EURAnker Verzekeringen n.v.-Death illnessFormula 3</v>
          </cell>
          <cell r="H246" t="str">
            <v>2016EURAnker Verzekeringen n.v.-Permanent Disability AccidentFormula 3</v>
          </cell>
          <cell r="I246" t="str">
            <v>2016EURAnker Verzekeringen n.v.-Permanent Disability illnessFormula 3</v>
          </cell>
          <cell r="J246" t="str">
            <v>2016EURAnker Verzekeringen n.v.-Temporary Disability Accident (100%/42/365)</v>
          </cell>
          <cell r="K246" t="str">
            <v>2016EURAnker Verzekeringen n.v.-Temporary Disability illness (100%/42/365)</v>
          </cell>
          <cell r="M246" t="str">
            <v>Anker Verzekeringen n.v.</v>
          </cell>
          <cell r="N246" t="str">
            <v>Formula 3</v>
          </cell>
          <cell r="O246" t="str">
            <v>EUR</v>
          </cell>
          <cell r="AB246">
            <v>6.9103448275862072E-4</v>
          </cell>
          <cell r="AD246">
            <v>0</v>
          </cell>
          <cell r="AL246">
            <v>1.7282758620689655E-3</v>
          </cell>
          <cell r="AV246">
            <v>8.5379310344827581E-4</v>
          </cell>
          <cell r="BF246">
            <v>2.0537931034482759E-3</v>
          </cell>
          <cell r="BP246">
            <v>6.241379310344828E-3</v>
          </cell>
          <cell r="BZ246">
            <v>1.2474482758620689E-2</v>
          </cell>
        </row>
        <row r="247">
          <cell r="E247" t="str">
            <v>2016EURAnker Verzekeringen n.v.-Formula 3 (70%/7/365)</v>
          </cell>
          <cell r="F247" t="str">
            <v>2016EURAnker Verzekeringen n.v.-Death AccidentFormula 3</v>
          </cell>
          <cell r="G247" t="str">
            <v>2016EURAnker Verzekeringen n.v.-Death illnessFormula 3</v>
          </cell>
          <cell r="H247" t="str">
            <v>2016EURAnker Verzekeringen n.v.-Permanent Disability AccidentFormula 3</v>
          </cell>
          <cell r="I247" t="str">
            <v>2016EURAnker Verzekeringen n.v.-Permanent Disability illnessFormula 3</v>
          </cell>
          <cell r="J247" t="str">
            <v>2016EURAnker Verzekeringen n.v.-Temporary Disability Accident (70%/7/365)</v>
          </cell>
          <cell r="K247" t="str">
            <v>2016EURAnker Verzekeringen n.v.-Temporary Disability illness (70%/7/365)</v>
          </cell>
          <cell r="M247" t="str">
            <v>Anker Verzekeringen n.v.</v>
          </cell>
          <cell r="N247" t="str">
            <v>Formula 3</v>
          </cell>
          <cell r="O247" t="str">
            <v>EUR</v>
          </cell>
          <cell r="AB247">
            <v>6.9103448275862072E-4</v>
          </cell>
          <cell r="AD247">
            <v>0</v>
          </cell>
          <cell r="AL247">
            <v>1.7282758620689655E-3</v>
          </cell>
          <cell r="AV247">
            <v>8.5379310344827581E-4</v>
          </cell>
          <cell r="BF247">
            <v>2.0537931034482759E-3</v>
          </cell>
          <cell r="BP247">
            <v>6.6537931034482767E-3</v>
          </cell>
          <cell r="BZ247">
            <v>1.3297931034482759E-2</v>
          </cell>
        </row>
        <row r="248">
          <cell r="E248" t="str">
            <v>N/A</v>
          </cell>
          <cell r="F248" t="str">
            <v>N/A</v>
          </cell>
          <cell r="G248" t="str">
            <v>N/A</v>
          </cell>
          <cell r="H248" t="str">
            <v>N/A</v>
          </cell>
          <cell r="I248" t="str">
            <v>N/A</v>
          </cell>
          <cell r="J248" t="str">
            <v>N/A</v>
          </cell>
          <cell r="K248" t="str">
            <v>N/A</v>
          </cell>
          <cell r="M248" t="str">
            <v>N/A</v>
          </cell>
          <cell r="AB248" t="str">
            <v/>
          </cell>
          <cell r="AL248">
            <v>0</v>
          </cell>
          <cell r="AV248" t="str">
            <v/>
          </cell>
          <cell r="BF248">
            <v>0</v>
          </cell>
          <cell r="BP248">
            <v>0</v>
          </cell>
          <cell r="BZ248">
            <v>0</v>
          </cell>
        </row>
        <row r="249">
          <cell r="E249" t="str">
            <v>2016USDAnker Verzekeringen n.v.-Formula 3 (100%/7/120)</v>
          </cell>
          <cell r="F249" t="str">
            <v>2016USDAnker Verzekeringen n.v.-Death AccidentFormula 3</v>
          </cell>
          <cell r="G249" t="str">
            <v>2016USDAnker Verzekeringen n.v.-Death illnessFormula 3</v>
          </cell>
          <cell r="H249" t="str">
            <v>2016USDAnker Verzekeringen n.v.-Permanent Disability AccidentFormula 3</v>
          </cell>
          <cell r="I249" t="str">
            <v>2016USDAnker Verzekeringen n.v.-Permanent Disability illnessFormula 3</v>
          </cell>
          <cell r="J249" t="str">
            <v>2016USDAnker Verzekeringen n.v.-Temporary Disability Accident (100%/7/120)</v>
          </cell>
          <cell r="K249" t="str">
            <v>2016USDAnker Verzekeringen n.v.-Temporary Disability illness (100%/7/120)</v>
          </cell>
          <cell r="M249" t="str">
            <v>Anker Verzekeringen n.v.</v>
          </cell>
          <cell r="N249" t="str">
            <v>Formula 3</v>
          </cell>
          <cell r="O249" t="str">
            <v>USD</v>
          </cell>
          <cell r="AB249">
            <v>8.0827586206896559E-4</v>
          </cell>
          <cell r="AD249">
            <v>0</v>
          </cell>
          <cell r="AL249">
            <v>1.9917241379310345E-3</v>
          </cell>
          <cell r="AV249">
            <v>9.7517241379310336E-4</v>
          </cell>
          <cell r="BF249">
            <v>1.3931034482758621E-3</v>
          </cell>
          <cell r="BP249">
            <v>9.3462068965517245E-3</v>
          </cell>
          <cell r="BZ249">
            <v>1.2442758620689654E-2</v>
          </cell>
        </row>
        <row r="250">
          <cell r="E250" t="str">
            <v>2016USDAnker Verzekeringen n.v.-Formula 3 (100%/7/365)</v>
          </cell>
          <cell r="F250" t="str">
            <v>2016USDAnker Verzekeringen n.v.-Death AccidentFormula 3</v>
          </cell>
          <cell r="G250" t="str">
            <v>2016USDAnker Verzekeringen n.v.-Death illnessFormula 3</v>
          </cell>
          <cell r="H250" t="str">
            <v>2016USDAnker Verzekeringen n.v.-Permanent Disability AccidentFormula 3</v>
          </cell>
          <cell r="I250" t="str">
            <v>2016USDAnker Verzekeringen n.v.-Permanent Disability illnessFormula 3</v>
          </cell>
          <cell r="J250" t="str">
            <v>2016USDAnker Verzekeringen n.v.-Temporary Disability Accident (100%/7/365)</v>
          </cell>
          <cell r="K250" t="str">
            <v>2016USDAnker Verzekeringen n.v.-Temporary Disability illness (100%/7/365)</v>
          </cell>
          <cell r="M250" t="str">
            <v>Anker Verzekeringen n.v.</v>
          </cell>
          <cell r="N250" t="str">
            <v>Formula 3</v>
          </cell>
          <cell r="O250" t="str">
            <v>USD</v>
          </cell>
          <cell r="AB250">
            <v>8.0827586206896559E-4</v>
          </cell>
          <cell r="AD250">
            <v>0</v>
          </cell>
          <cell r="AL250">
            <v>1.9917241379310345E-3</v>
          </cell>
          <cell r="AV250">
            <v>9.7517241379310336E-4</v>
          </cell>
          <cell r="BF250">
            <v>1.3931034482758621E-3</v>
          </cell>
          <cell r="BP250">
            <v>9.3462068965517245E-3</v>
          </cell>
          <cell r="BZ250">
            <v>1.8707586206896554E-2</v>
          </cell>
        </row>
        <row r="251">
          <cell r="E251" t="str">
            <v>2016USDAnker Verzekeringen n.v.-Formula 3 (100%/28/365)</v>
          </cell>
          <cell r="F251" t="str">
            <v>2016USDAnker Verzekeringen n.v.-Death AccidentFormula 3</v>
          </cell>
          <cell r="G251" t="str">
            <v>2016USDAnker Verzekeringen n.v.-Death illnessFormula 3</v>
          </cell>
          <cell r="H251" t="str">
            <v>2016USDAnker Verzekeringen n.v.-Permanent Disability AccidentFormula 3</v>
          </cell>
          <cell r="I251" t="str">
            <v>2016USDAnker Verzekeringen n.v.-Permanent Disability illnessFormula 3</v>
          </cell>
          <cell r="J251" t="str">
            <v>2016USDAnker Verzekeringen n.v.-Temporary Disability Accident (100%/28/365)</v>
          </cell>
          <cell r="K251" t="str">
            <v>2016USDAnker Verzekeringen n.v.-Temporary Disability illness (100%/28/365)</v>
          </cell>
          <cell r="M251" t="str">
            <v>Anker Verzekeringen n.v.</v>
          </cell>
          <cell r="N251" t="str">
            <v>Formula 3</v>
          </cell>
          <cell r="O251" t="str">
            <v>USD</v>
          </cell>
          <cell r="AB251">
            <v>8.0827586206896559E-4</v>
          </cell>
          <cell r="AD251">
            <v>0</v>
          </cell>
          <cell r="AL251">
            <v>1.9917241379310345E-3</v>
          </cell>
          <cell r="AV251">
            <v>9.7517241379310336E-4</v>
          </cell>
          <cell r="BF251">
            <v>1.3931034482758621E-3</v>
          </cell>
          <cell r="BP251">
            <v>7.6634482758620691E-3</v>
          </cell>
          <cell r="BZ251">
            <v>1.5340689655172414E-2</v>
          </cell>
        </row>
        <row r="252">
          <cell r="E252" t="str">
            <v>2016USDAnker Verzekeringen n.v.-Formula 3 (100%/42/365)</v>
          </cell>
          <cell r="F252" t="str">
            <v>2016USDAnker Verzekeringen n.v.-Death AccidentFormula 3</v>
          </cell>
          <cell r="G252" t="str">
            <v>2016USDAnker Verzekeringen n.v.-Death illnessFormula 3</v>
          </cell>
          <cell r="H252" t="str">
            <v>2016USDAnker Verzekeringen n.v.-Permanent Disability AccidentFormula 3</v>
          </cell>
          <cell r="I252" t="str">
            <v>2016USDAnker Verzekeringen n.v.-Permanent Disability illnessFormula 3</v>
          </cell>
          <cell r="J252" t="str">
            <v>2016USDAnker Verzekeringen n.v.-Temporary Disability Accident (100%/42/365)</v>
          </cell>
          <cell r="K252" t="str">
            <v>2016USDAnker Verzekeringen n.v.-Temporary Disability illness (100%/42/365)</v>
          </cell>
          <cell r="M252" t="str">
            <v>Anker Verzekeringen n.v.</v>
          </cell>
          <cell r="N252" t="str">
            <v>Formula 3</v>
          </cell>
          <cell r="O252" t="str">
            <v>USD</v>
          </cell>
          <cell r="AB252">
            <v>8.0827586206896559E-4</v>
          </cell>
          <cell r="AD252">
            <v>0</v>
          </cell>
          <cell r="AL252">
            <v>1.9917241379310345E-3</v>
          </cell>
          <cell r="AV252">
            <v>9.7517241379310336E-4</v>
          </cell>
          <cell r="BF252">
            <v>1.3931034482758621E-3</v>
          </cell>
          <cell r="BP252">
            <v>7.1889655172413794E-3</v>
          </cell>
          <cell r="BZ252">
            <v>1.4390344827586207E-2</v>
          </cell>
        </row>
        <row r="253">
          <cell r="E253" t="str">
            <v>2016USDAnker Verzekeringen n.v.-Formula 3 (70%/7/365)</v>
          </cell>
          <cell r="F253" t="str">
            <v>2016USDAnker Verzekeringen n.v.-Death AccidentFormula 3</v>
          </cell>
          <cell r="G253" t="str">
            <v>2016USDAnker Verzekeringen n.v.-Death illnessFormula 3</v>
          </cell>
          <cell r="H253" t="str">
            <v>2016USDAnker Verzekeringen n.v.-Permanent Disability AccidentFormula 3</v>
          </cell>
          <cell r="I253" t="str">
            <v>2016USDAnker Verzekeringen n.v.-Permanent Disability illnessFormula 3</v>
          </cell>
          <cell r="J253" t="str">
            <v>2016USDAnker Verzekeringen n.v.-Temporary Disability Accident (70%/7/365)</v>
          </cell>
          <cell r="K253" t="str">
            <v>2016USDAnker Verzekeringen n.v.-Temporary Disability illness (70%/7/365)</v>
          </cell>
          <cell r="M253" t="str">
            <v>Anker Verzekeringen n.v.</v>
          </cell>
          <cell r="N253" t="str">
            <v>Formula 3</v>
          </cell>
          <cell r="O253" t="str">
            <v>USD</v>
          </cell>
          <cell r="AB253">
            <v>8.0827586206896559E-4</v>
          </cell>
          <cell r="AD253">
            <v>0</v>
          </cell>
          <cell r="AL253">
            <v>1.9917241379310345E-3</v>
          </cell>
          <cell r="AV253">
            <v>9.7517241379310336E-4</v>
          </cell>
          <cell r="BF253">
            <v>1.3931034482758621E-3</v>
          </cell>
          <cell r="BP253">
            <v>7.6634482758620691E-3</v>
          </cell>
          <cell r="BZ253">
            <v>1.5340689655172414E-2</v>
          </cell>
        </row>
        <row r="254">
          <cell r="E254" t="str">
            <v>N/A</v>
          </cell>
          <cell r="F254" t="str">
            <v>N/A</v>
          </cell>
          <cell r="G254" t="str">
            <v>N/A</v>
          </cell>
          <cell r="H254" t="str">
            <v>N/A</v>
          </cell>
          <cell r="I254" t="str">
            <v>N/A</v>
          </cell>
          <cell r="J254" t="str">
            <v>N/A</v>
          </cell>
          <cell r="K254" t="str">
            <v>N/A</v>
          </cell>
          <cell r="M254" t="str">
            <v>N/A</v>
          </cell>
          <cell r="AB254" t="str">
            <v/>
          </cell>
          <cell r="AL254">
            <v>0</v>
          </cell>
          <cell r="AV254" t="str">
            <v/>
          </cell>
          <cell r="BF254">
            <v>0</v>
          </cell>
          <cell r="BP254">
            <v>0</v>
          </cell>
          <cell r="BZ254">
            <v>0</v>
          </cell>
        </row>
        <row r="255">
          <cell r="E255" t="str">
            <v>2015EURAIG Luxembourg-Formula 1C accident</v>
          </cell>
          <cell r="F255" t="str">
            <v>2015EURAIG Luxembourg-Death AccidentFormula 1C accident</v>
          </cell>
          <cell r="G255" t="str">
            <v>N/A</v>
          </cell>
          <cell r="H255" t="str">
            <v>2015EURAIG Luxembourg-Permanent Disability AccidentFormula 1C accident</v>
          </cell>
          <cell r="I255" t="str">
            <v>N/A</v>
          </cell>
          <cell r="J255" t="str">
            <v>N/A</v>
          </cell>
          <cell r="K255" t="str">
            <v>N/A</v>
          </cell>
          <cell r="M255" t="str">
            <v>AIG Luxembourg</v>
          </cell>
          <cell r="N255" t="str">
            <v>Formula 1C accident</v>
          </cell>
          <cell r="O255" t="str">
            <v>EUR</v>
          </cell>
          <cell r="AB255">
            <v>8.7980000000000003E-4</v>
          </cell>
          <cell r="AD255">
            <v>0</v>
          </cell>
          <cell r="AL255">
            <v>0</v>
          </cell>
          <cell r="AV255">
            <v>8.7980000000000003E-4</v>
          </cell>
          <cell r="BF255">
            <v>0</v>
          </cell>
          <cell r="BP255">
            <v>0</v>
          </cell>
          <cell r="BZ255">
            <v>0</v>
          </cell>
        </row>
        <row r="256">
          <cell r="E256" t="str">
            <v>2015EURAnker Verzekeringen n.v.-Formula 1B</v>
          </cell>
          <cell r="F256" t="str">
            <v>2015EURAnker Verzekeringen n.v.-Death AccidentFormula 1B</v>
          </cell>
          <cell r="G256" t="str">
            <v>2015EURAnker Verzekeringen n.v.-Death illnessFormula 1B</v>
          </cell>
          <cell r="H256" t="str">
            <v>2015EURAnker Verzekeringen n.v.-Permanent Disability AccidentFormula 1B</v>
          </cell>
          <cell r="I256" t="str">
            <v>2015EURAnker Verzekeringen n.v.-Permanent Disability illnessFormula 1B</v>
          </cell>
          <cell r="J256" t="str">
            <v>N/A</v>
          </cell>
          <cell r="K256" t="str">
            <v>N/A</v>
          </cell>
          <cell r="M256" t="str">
            <v>Anker Verzekeringen n.v.</v>
          </cell>
          <cell r="N256" t="str">
            <v>Formula 1B</v>
          </cell>
          <cell r="O256" t="str">
            <v>EUR</v>
          </cell>
          <cell r="AB256">
            <v>6.9103448275862072E-4</v>
          </cell>
          <cell r="AD256">
            <v>0</v>
          </cell>
          <cell r="AL256">
            <v>1.7282758620689655E-3</v>
          </cell>
          <cell r="AV256">
            <v>8.5379310344827581E-4</v>
          </cell>
          <cell r="BF256">
            <v>2.0537931034482759E-3</v>
          </cell>
          <cell r="BP256">
            <v>0</v>
          </cell>
          <cell r="BZ256">
            <v>0</v>
          </cell>
        </row>
        <row r="257">
          <cell r="E257" t="str">
            <v>2015EURAnker Verzekeringen n.v.-Formula 1R</v>
          </cell>
          <cell r="F257" t="str">
            <v>2015EURAnker Verzekeringen n.v.-Death AccidentFormula 1R</v>
          </cell>
          <cell r="G257" t="str">
            <v>2015EURAnker Verzekeringen n.v.-Death illnessFormula 1R</v>
          </cell>
          <cell r="H257" t="str">
            <v>2015EURAnker Verzekeringen n.v.-Permanent Disability AccidentFormula 1R</v>
          </cell>
          <cell r="I257" t="str">
            <v>2015EURAnker Verzekeringen n.v.-Permanent Disability illnessFormula 1R</v>
          </cell>
          <cell r="J257" t="str">
            <v>N/A</v>
          </cell>
          <cell r="K257" t="str">
            <v>N/A</v>
          </cell>
          <cell r="M257" t="str">
            <v>Anker Verzekeringen n.v.</v>
          </cell>
          <cell r="N257" t="str">
            <v>Formula 1R</v>
          </cell>
          <cell r="O257" t="str">
            <v>EUR</v>
          </cell>
          <cell r="AB257">
            <v>0</v>
          </cell>
          <cell r="AD257">
            <v>0</v>
          </cell>
          <cell r="AL257">
            <v>0</v>
          </cell>
          <cell r="AV257">
            <v>0</v>
          </cell>
          <cell r="BF257">
            <v>0</v>
          </cell>
          <cell r="BP257">
            <v>0</v>
          </cell>
          <cell r="BZ257">
            <v>0</v>
          </cell>
        </row>
        <row r="258">
          <cell r="E258" t="str">
            <v>2015USDAIG Luxembourg-Formula 1C accident</v>
          </cell>
          <cell r="F258" t="str">
            <v>2015USDAIG Luxembourg-Death AccidentFormula 1C accident</v>
          </cell>
          <cell r="G258" t="str">
            <v>N/A</v>
          </cell>
          <cell r="H258" t="str">
            <v>2015USDAIG Luxembourg-Permanent Disability AccidentFormula 1C accident</v>
          </cell>
          <cell r="I258" t="str">
            <v>N/A</v>
          </cell>
          <cell r="J258" t="str">
            <v>N/A</v>
          </cell>
          <cell r="K258" t="str">
            <v>N/A</v>
          </cell>
          <cell r="M258" t="str">
            <v>AIG Luxembourg</v>
          </cell>
          <cell r="N258" t="str">
            <v>Formula 1C accident</v>
          </cell>
          <cell r="O258" t="str">
            <v>USD</v>
          </cell>
          <cell r="AB258">
            <v>8.7980000000000003E-4</v>
          </cell>
          <cell r="AD258">
            <v>0</v>
          </cell>
          <cell r="AL258">
            <v>0</v>
          </cell>
          <cell r="AV258">
            <v>8.7980000000000003E-4</v>
          </cell>
          <cell r="BF258">
            <v>0</v>
          </cell>
          <cell r="BP258">
            <v>0</v>
          </cell>
          <cell r="BZ258">
            <v>0</v>
          </cell>
        </row>
        <row r="259">
          <cell r="E259" t="str">
            <v>2015USDAnker Verzekeringen n.v.-Formula 1B</v>
          </cell>
          <cell r="F259" t="str">
            <v>2015USDAnker Verzekeringen n.v.-Death AccidentFormula 1B</v>
          </cell>
          <cell r="G259" t="str">
            <v>2015USDAnker Verzekeringen n.v.-Death illnessFormula 1B</v>
          </cell>
          <cell r="H259" t="str">
            <v>2015USDAnker Verzekeringen n.v.-Permanent Disability AccidentFormula 1B</v>
          </cell>
          <cell r="I259" t="str">
            <v>2015USDAnker Verzekeringen n.v.-Permanent Disability illnessFormula 1B</v>
          </cell>
          <cell r="J259" t="str">
            <v>N/A</v>
          </cell>
          <cell r="K259" t="str">
            <v>N/A</v>
          </cell>
          <cell r="M259" t="str">
            <v>Anker Verzekeringen n.v.</v>
          </cell>
          <cell r="N259" t="str">
            <v>Formula 1B</v>
          </cell>
          <cell r="O259" t="str">
            <v>USD</v>
          </cell>
          <cell r="AB259">
            <v>8.0827586206896559E-4</v>
          </cell>
          <cell r="AD259">
            <v>0</v>
          </cell>
          <cell r="AL259">
            <v>1.9917241379310345E-3</v>
          </cell>
          <cell r="AV259">
            <v>9.7517241379310336E-4</v>
          </cell>
          <cell r="BF259">
            <v>1.3931034482758621E-3</v>
          </cell>
          <cell r="BP259">
            <v>0</v>
          </cell>
          <cell r="BZ259">
            <v>0</v>
          </cell>
        </row>
        <row r="260">
          <cell r="E260" t="str">
            <v>2015USDAnker Verzekeringen n.v.-Formula 1R</v>
          </cell>
          <cell r="F260" t="str">
            <v>2015USDAnker Verzekeringen n.v.-Death AccidentFormula 1R</v>
          </cell>
          <cell r="G260" t="str">
            <v>2015USDAnker Verzekeringen n.v.-Death illnessFormula 1R</v>
          </cell>
          <cell r="H260" t="str">
            <v>2015USDAnker Verzekeringen n.v.-Permanent Disability AccidentFormula 1R</v>
          </cell>
          <cell r="I260" t="str">
            <v>2015USDAnker Verzekeringen n.v.-Permanent Disability illnessFormula 1R</v>
          </cell>
          <cell r="J260" t="str">
            <v>N/A</v>
          </cell>
          <cell r="K260" t="str">
            <v>N/A</v>
          </cell>
          <cell r="M260" t="str">
            <v>Anker Verzekeringen n.v.</v>
          </cell>
          <cell r="N260" t="str">
            <v>Formula 1R</v>
          </cell>
          <cell r="O260" t="str">
            <v>USD</v>
          </cell>
          <cell r="AB260">
            <v>0</v>
          </cell>
          <cell r="AD260">
            <v>0</v>
          </cell>
          <cell r="AL260">
            <v>0</v>
          </cell>
          <cell r="AV260">
            <v>0</v>
          </cell>
          <cell r="BF260">
            <v>0</v>
          </cell>
          <cell r="BP260">
            <v>0</v>
          </cell>
          <cell r="BZ260">
            <v>0</v>
          </cell>
        </row>
        <row r="261">
          <cell r="E261" t="str">
            <v>N/A</v>
          </cell>
          <cell r="F261" t="str">
            <v>N/A-</v>
          </cell>
          <cell r="G261" t="str">
            <v>N/A</v>
          </cell>
          <cell r="H261" t="str">
            <v>N/A</v>
          </cell>
          <cell r="I261" t="str">
            <v>N/A</v>
          </cell>
          <cell r="J261" t="str">
            <v>N/A</v>
          </cell>
          <cell r="K261" t="str">
            <v>N/A</v>
          </cell>
          <cell r="M261" t="str">
            <v>N/A</v>
          </cell>
          <cell r="AL261">
            <v>0</v>
          </cell>
          <cell r="BF261">
            <v>0</v>
          </cell>
          <cell r="BP261">
            <v>0</v>
          </cell>
          <cell r="BZ261">
            <v>0</v>
          </cell>
        </row>
        <row r="262">
          <cell r="E262" t="str">
            <v>2015EURAnker Verzekeringen n.v.-Formula 2 (100%/7/120)</v>
          </cell>
          <cell r="F262" t="str">
            <v>2015EURAnker Verzekeringen n.v.-Death AccidentFormula 2</v>
          </cell>
          <cell r="G262" t="str">
            <v>N/A</v>
          </cell>
          <cell r="H262" t="str">
            <v>2015EURAnker Verzekeringen n.v.-Permanent Disability AccidentFormula 2</v>
          </cell>
          <cell r="I262" t="str">
            <v>N/A</v>
          </cell>
          <cell r="J262" t="str">
            <v>2015EURAnker Verzekeringen n.v.-Temporary Disability Accident (100%/7/120)</v>
          </cell>
          <cell r="K262" t="str">
            <v>2015EURAnker Verzekeringen n.v.-Temporary Disability illness (100%/7/120)</v>
          </cell>
          <cell r="M262" t="str">
            <v>Anker Verzekeringen n.v.</v>
          </cell>
          <cell r="N262" t="str">
            <v>Formula 2</v>
          </cell>
          <cell r="O262" t="str">
            <v>EUR</v>
          </cell>
          <cell r="AB262">
            <v>6.9103448275862072E-4</v>
          </cell>
          <cell r="AD262">
            <v>0</v>
          </cell>
          <cell r="AL262">
            <v>0</v>
          </cell>
          <cell r="AV262">
            <v>8.5379310344827581E-4</v>
          </cell>
          <cell r="BF262">
            <v>0</v>
          </cell>
          <cell r="BP262">
            <v>6.2317241379310348E-3</v>
          </cell>
          <cell r="BZ262">
            <v>8.304827586206898E-3</v>
          </cell>
        </row>
        <row r="263">
          <cell r="E263" t="str">
            <v>2015EURAnker Verzekeringen n.v.-Formula 2 (100%/7/365)</v>
          </cell>
          <cell r="F263" t="str">
            <v>2015EURAnker Verzekeringen n.v.-Death AccidentFormula 2</v>
          </cell>
          <cell r="G263" t="str">
            <v>N/A</v>
          </cell>
          <cell r="H263" t="str">
            <v>2015EURAnker Verzekeringen n.v.-Permanent Disability AccidentFormula 2</v>
          </cell>
          <cell r="I263" t="str">
            <v>N/A</v>
          </cell>
          <cell r="J263" t="str">
            <v>2015EURAnker Verzekeringen n.v.-Temporary Disability Accident (100%/7/365)</v>
          </cell>
          <cell r="K263" t="str">
            <v>2015EURAnker Verzekeringen n.v.-Temporary Disability illness (100%/7/365)</v>
          </cell>
          <cell r="M263" t="str">
            <v>Anker Verzekeringen n.v.</v>
          </cell>
          <cell r="N263" t="str">
            <v>Formula 2</v>
          </cell>
          <cell r="O263" t="str">
            <v>EUR</v>
          </cell>
          <cell r="AB263">
            <v>6.9103448275862072E-4</v>
          </cell>
          <cell r="AD263">
            <v>0</v>
          </cell>
          <cell r="AL263">
            <v>0</v>
          </cell>
          <cell r="AV263">
            <v>8.5379310344827581E-4</v>
          </cell>
          <cell r="BF263">
            <v>0</v>
          </cell>
          <cell r="BP263">
            <v>6.241379310344828E-3</v>
          </cell>
          <cell r="BZ263">
            <v>1.2474482758620689E-2</v>
          </cell>
        </row>
        <row r="264">
          <cell r="E264" t="str">
            <v>2015USDAnker Verzekeringen n.v.-Formula 2 (100%/7/120)</v>
          </cell>
          <cell r="F264" t="str">
            <v>2015USDAnker Verzekeringen n.v.-Death AccidentFormula 2</v>
          </cell>
          <cell r="G264" t="str">
            <v>N/A</v>
          </cell>
          <cell r="H264" t="str">
            <v>2015USDAnker Verzekeringen n.v.-Permanent Disability AccidentFormula 2</v>
          </cell>
          <cell r="I264" t="str">
            <v>N/A</v>
          </cell>
          <cell r="J264" t="str">
            <v>2015USDAnker Verzekeringen n.v.-Temporary Disability Accident (100%/7/120)</v>
          </cell>
          <cell r="K264" t="str">
            <v>2015USDAnker Verzekeringen n.v.-Temporary Disability illness (100%/7/120)</v>
          </cell>
          <cell r="M264" t="str">
            <v>Anker Verzekeringen n.v.</v>
          </cell>
          <cell r="N264" t="str">
            <v>Formula 2</v>
          </cell>
          <cell r="O264" t="str">
            <v>USD</v>
          </cell>
          <cell r="AB264">
            <v>8.0827586206896559E-4</v>
          </cell>
          <cell r="AD264">
            <v>0</v>
          </cell>
          <cell r="AL264">
            <v>0</v>
          </cell>
          <cell r="AV264">
            <v>9.7517241379310336E-4</v>
          </cell>
          <cell r="BF264">
            <v>0</v>
          </cell>
          <cell r="BP264">
            <v>7.1889655172413794E-3</v>
          </cell>
          <cell r="BZ264">
            <v>9.5710344827586204E-3</v>
          </cell>
        </row>
        <row r="265">
          <cell r="E265" t="str">
            <v>2015USDAnker Verzekeringen n.v.-Formula 2 (100%/7/365)</v>
          </cell>
          <cell r="F265" t="str">
            <v>2015USDAnker Verzekeringen n.v.-Death AccidentFormula 2</v>
          </cell>
          <cell r="G265" t="str">
            <v>N/A</v>
          </cell>
          <cell r="H265" t="str">
            <v>2015USDAnker Verzekeringen n.v.-Permanent Disability AccidentFormula 2</v>
          </cell>
          <cell r="I265" t="str">
            <v>N/A</v>
          </cell>
          <cell r="J265" t="str">
            <v>2015USDAnker Verzekeringen n.v.-Temporary Disability Accident (100%/7/365)</v>
          </cell>
          <cell r="K265" t="str">
            <v>2015USDAnker Verzekeringen n.v.-Temporary Disability illness (100%/7/365)</v>
          </cell>
          <cell r="M265" t="str">
            <v>Anker Verzekeringen n.v.</v>
          </cell>
          <cell r="N265" t="str">
            <v>Formula 2</v>
          </cell>
          <cell r="O265" t="str">
            <v>USD</v>
          </cell>
          <cell r="AB265">
            <v>8.0827586206896559E-4</v>
          </cell>
          <cell r="AD265">
            <v>0</v>
          </cell>
          <cell r="AL265">
            <v>0</v>
          </cell>
          <cell r="AV265">
            <v>9.7517241379310336E-4</v>
          </cell>
          <cell r="BF265">
            <v>0</v>
          </cell>
          <cell r="BP265">
            <v>7.1889655172413794E-3</v>
          </cell>
          <cell r="BZ265">
            <v>1.4390344827586207E-2</v>
          </cell>
        </row>
        <row r="266">
          <cell r="E266" t="str">
            <v>N/A</v>
          </cell>
          <cell r="F266" t="str">
            <v>N/A</v>
          </cell>
          <cell r="G266" t="str">
            <v>N/A</v>
          </cell>
          <cell r="H266" t="str">
            <v>N/A</v>
          </cell>
          <cell r="I266" t="str">
            <v>N/A</v>
          </cell>
          <cell r="J266" t="str">
            <v>N/A</v>
          </cell>
          <cell r="K266" t="str">
            <v>N/A-</v>
          </cell>
          <cell r="M266" t="str">
            <v>N/A</v>
          </cell>
          <cell r="AB266" t="str">
            <v/>
          </cell>
          <cell r="AD266">
            <v>0</v>
          </cell>
          <cell r="AL266">
            <v>0</v>
          </cell>
          <cell r="AV266" t="str">
            <v/>
          </cell>
          <cell r="BF266">
            <v>0</v>
          </cell>
          <cell r="BP266">
            <v>0</v>
          </cell>
          <cell r="BZ266">
            <v>0</v>
          </cell>
        </row>
        <row r="267">
          <cell r="E267" t="str">
            <v xml:space="preserve">- </v>
          </cell>
          <cell r="BZ267">
            <v>0</v>
          </cell>
        </row>
        <row r="268">
          <cell r="E268" t="str">
            <v>2015EURAnker Verzekeringen n.v.-Formula 3 (100%/7/120)</v>
          </cell>
          <cell r="F268" t="str">
            <v>2015EURAnker Verzekeringen n.v.-Death AccidentFormula 3</v>
          </cell>
          <cell r="G268" t="str">
            <v>2015EURAnker Verzekeringen n.v.-Death illnessFormula 3</v>
          </cell>
          <cell r="H268" t="str">
            <v>2015EURAnker Verzekeringen n.v.-Permanent Disability AccidentFormula 3</v>
          </cell>
          <cell r="I268" t="str">
            <v>2015EURAnker Verzekeringen n.v.-Permanent Disability illnessFormula 3</v>
          </cell>
          <cell r="J268" t="str">
            <v>2015EURAnker Verzekeringen n.v.-Temporary Disability Accident (100%/7/120)</v>
          </cell>
          <cell r="K268" t="str">
            <v>2015EURAnker Verzekeringen n.v.-Temporary Disability illness (100%/7/120)</v>
          </cell>
          <cell r="M268" t="str">
            <v>Anker Verzekeringen n.v.</v>
          </cell>
          <cell r="N268" t="str">
            <v>Formula 3</v>
          </cell>
          <cell r="O268" t="str">
            <v>EUR</v>
          </cell>
          <cell r="AB268">
            <v>6.9103448275862072E-4</v>
          </cell>
          <cell r="AD268">
            <v>0</v>
          </cell>
          <cell r="AL268">
            <v>1.7282758620689655E-3</v>
          </cell>
          <cell r="AV268">
            <v>8.5379310344827581E-4</v>
          </cell>
          <cell r="BF268">
            <v>2.0537931034482759E-3</v>
          </cell>
          <cell r="BP268">
            <v>6.2317241379310348E-3</v>
          </cell>
          <cell r="BZ268">
            <v>8.304827586206898E-3</v>
          </cell>
        </row>
        <row r="269">
          <cell r="E269" t="str">
            <v>2015EURAnker Verzekeringen n.v.-Formula 3 (100%/7/365)</v>
          </cell>
          <cell r="F269" t="str">
            <v>2015EURAnker Verzekeringen n.v.-Death AccidentFormula 3</v>
          </cell>
          <cell r="G269" t="str">
            <v>2015EURAnker Verzekeringen n.v.-Death illnessFormula 3</v>
          </cell>
          <cell r="H269" t="str">
            <v>2015EURAnker Verzekeringen n.v.-Permanent Disability AccidentFormula 3</v>
          </cell>
          <cell r="I269" t="str">
            <v>2015EURAnker Verzekeringen n.v.-Permanent Disability illnessFormula 3</v>
          </cell>
          <cell r="J269" t="str">
            <v>2015EURAnker Verzekeringen n.v.-Temporary Disability Accident (100%/7/365)</v>
          </cell>
          <cell r="K269" t="str">
            <v>2015EURAnker Verzekeringen n.v.-Temporary Disability illness (100%/7/365)</v>
          </cell>
          <cell r="M269" t="str">
            <v>Anker Verzekeringen n.v.</v>
          </cell>
          <cell r="N269" t="str">
            <v>Formula 3</v>
          </cell>
          <cell r="O269" t="str">
            <v>EUR</v>
          </cell>
          <cell r="AB269">
            <v>6.9103448275862072E-4</v>
          </cell>
          <cell r="AD269">
            <v>0</v>
          </cell>
          <cell r="AL269">
            <v>1.7282758620689655E-3</v>
          </cell>
          <cell r="AV269">
            <v>8.5379310344827581E-4</v>
          </cell>
          <cell r="BF269">
            <v>2.0537931034482759E-3</v>
          </cell>
          <cell r="BP269">
            <v>6.241379310344828E-3</v>
          </cell>
          <cell r="BZ269">
            <v>1.2474482758620689E-2</v>
          </cell>
        </row>
        <row r="270">
          <cell r="E270" t="str">
            <v>2015USDAnker Verzekeringen n.v.-Formula 3 (100%/7/120)</v>
          </cell>
          <cell r="F270" t="str">
            <v>2015USDAnker Verzekeringen n.v.-Death AccidentFormula 3</v>
          </cell>
          <cell r="G270" t="str">
            <v>2015USDAnker Verzekeringen n.v.-Death illnessFormula 3</v>
          </cell>
          <cell r="H270" t="str">
            <v>2015USDAnker Verzekeringen n.v.-Permanent Disability AccidentFormula 3</v>
          </cell>
          <cell r="I270" t="str">
            <v>2015USDAnker Verzekeringen n.v.-Permanent Disability illnessFormula 3</v>
          </cell>
          <cell r="J270" t="str">
            <v>2015USDAnker Verzekeringen n.v.-Temporary Disability Accident (100%/7/120)</v>
          </cell>
          <cell r="K270" t="str">
            <v>2015USDAnker Verzekeringen n.v.-Temporary Disability illness (100%/7/120)</v>
          </cell>
          <cell r="M270" t="str">
            <v>Anker Verzekeringen n.v.</v>
          </cell>
          <cell r="N270" t="str">
            <v>Formula 3</v>
          </cell>
          <cell r="O270" t="str">
            <v>USD</v>
          </cell>
          <cell r="AB270">
            <v>8.0827586206896559E-4</v>
          </cell>
          <cell r="AD270">
            <v>0</v>
          </cell>
          <cell r="AL270">
            <v>1.9917241379310345E-3</v>
          </cell>
          <cell r="AV270">
            <v>9.7517241379310336E-4</v>
          </cell>
          <cell r="BF270">
            <v>1.3931034482758621E-3</v>
          </cell>
          <cell r="BP270">
            <v>7.1889655172413794E-3</v>
          </cell>
          <cell r="BZ270">
            <v>9.5710344827586204E-3</v>
          </cell>
        </row>
      </sheetData>
      <sheetData sheetId="5"/>
      <sheetData sheetId="6">
        <row r="17">
          <cell r="B17" t="str">
            <v>AIG Luxembourg</v>
          </cell>
        </row>
        <row r="18">
          <cell r="B18" t="str">
            <v>AIG Luxembourg</v>
          </cell>
        </row>
        <row r="19">
          <cell r="B19" t="str">
            <v>Anker Verzekeringen n,v,</v>
          </cell>
        </row>
      </sheetData>
      <sheetData sheetId="7"/>
      <sheetData sheetId="8"/>
      <sheetData sheetId="9"/>
      <sheetData sheetId="10"/>
      <sheetData sheetId="11"/>
      <sheetData sheetId="12"/>
      <sheetData sheetId="13">
        <row r="3">
          <cell r="C3" t="str">
            <v>MOONLIGHT SHIPPING LTD</v>
          </cell>
        </row>
        <row r="4">
          <cell r="C4" t="str">
            <v>Trust House-112 Bonadie Street</v>
          </cell>
        </row>
        <row r="5">
          <cell r="C5" t="str">
            <v/>
          </cell>
        </row>
        <row r="6">
          <cell r="C6" t="str">
            <v>Kingstown</v>
          </cell>
        </row>
        <row r="7">
          <cell r="C7" t="str">
            <v>St Vincent &amp; The Grenadines</v>
          </cell>
        </row>
        <row r="8">
          <cell r="C8" t="str">
            <v/>
          </cell>
        </row>
        <row r="9">
          <cell r="C9" t="str">
            <v/>
          </cell>
        </row>
        <row r="10">
          <cell r="C10" t="str">
            <v/>
          </cell>
        </row>
        <row r="11">
          <cell r="C11" t="str">
            <v/>
          </cell>
        </row>
        <row r="12">
          <cell r="C12" t="str">
            <v/>
          </cell>
        </row>
        <row r="13">
          <cell r="C13" t="str">
            <v/>
          </cell>
        </row>
        <row r="14">
          <cell r="C14" t="str">
            <v/>
          </cell>
        </row>
        <row r="15">
          <cell r="C15" t="str">
            <v/>
          </cell>
        </row>
        <row r="16">
          <cell r="C16" t="str">
            <v/>
          </cell>
        </row>
        <row r="17">
          <cell r="C17" t="str">
            <v/>
          </cell>
        </row>
        <row r="18">
          <cell r="C18" t="str">
            <v>SOMECASSUR</v>
          </cell>
        </row>
        <row r="19">
          <cell r="C19" t="str">
            <v>Le Gray d’Albion, 17 Boulevard de la Croisette</v>
          </cell>
        </row>
        <row r="20">
          <cell r="C20" t="str">
            <v>F-06400</v>
          </cell>
        </row>
        <row r="21">
          <cell r="C21" t="str">
            <v>Cannes</v>
          </cell>
        </row>
        <row r="22">
          <cell r="C22" t="str">
            <v>France</v>
          </cell>
        </row>
      </sheetData>
      <sheetData sheetId="14"/>
      <sheetData sheetId="15"/>
      <sheetData sheetId="16">
        <row r="1">
          <cell r="C1" t="str">
            <v>SOMECASSUR</v>
          </cell>
        </row>
      </sheetData>
      <sheetData sheetId="17"/>
      <sheetData sheetId="18"/>
      <sheetData sheetId="19">
        <row r="3">
          <cell r="D3" t="b">
            <v>0</v>
          </cell>
        </row>
        <row r="16">
          <cell r="D16">
            <v>1.04</v>
          </cell>
        </row>
        <row r="20">
          <cell r="D20" t="str">
            <v xml:space="preserve">KOLAHA            </v>
          </cell>
        </row>
        <row r="21">
          <cell r="D21" t="str">
            <v>2012</v>
          </cell>
        </row>
        <row r="24">
          <cell r="D24">
            <v>43251</v>
          </cell>
        </row>
        <row r="25">
          <cell r="D25">
            <v>42886</v>
          </cell>
        </row>
        <row r="26">
          <cell r="D26">
            <v>42520</v>
          </cell>
        </row>
        <row r="27">
          <cell r="D27" t="str">
            <v/>
          </cell>
        </row>
        <row r="28">
          <cell r="D28" t="str">
            <v>2018</v>
          </cell>
        </row>
        <row r="29">
          <cell r="D29">
            <v>2017</v>
          </cell>
        </row>
        <row r="30">
          <cell r="D30">
            <v>2016</v>
          </cell>
        </row>
        <row r="31">
          <cell r="D31" t="str">
            <v>31/05</v>
          </cell>
        </row>
        <row r="34">
          <cell r="D34">
            <v>365</v>
          </cell>
        </row>
        <row r="35">
          <cell r="D35">
            <v>12</v>
          </cell>
        </row>
        <row r="42">
          <cell r="D42" t="str">
            <v>12311.3</v>
          </cell>
        </row>
        <row r="48">
          <cell r="D48" t="str">
            <v>All Crew members, except day workers</v>
          </cell>
        </row>
        <row r="49">
          <cell r="D49" t="str">
            <v>L2025258</v>
          </cell>
        </row>
        <row r="50">
          <cell r="D50">
            <v>240068</v>
          </cell>
        </row>
        <row r="52">
          <cell r="D52" t="str">
            <v>Formula 2</v>
          </cell>
        </row>
        <row r="53">
          <cell r="D53" t="str">
            <v>Family members</v>
          </cell>
        </row>
        <row r="54">
          <cell r="D54" t="str">
            <v>L9400226</v>
          </cell>
        </row>
        <row r="55">
          <cell r="D55" t="str">
            <v/>
          </cell>
        </row>
        <row r="57">
          <cell r="D57" t="str">
            <v/>
          </cell>
        </row>
        <row r="58">
          <cell r="D58" t="str">
            <v>Day Workers</v>
          </cell>
        </row>
        <row r="59">
          <cell r="D59">
            <v>140494</v>
          </cell>
        </row>
        <row r="60">
          <cell r="D60">
            <v>140494</v>
          </cell>
        </row>
        <row r="62">
          <cell r="D62" t="str">
            <v>Formula Day Worker</v>
          </cell>
        </row>
      </sheetData>
      <sheetData sheetId="20"/>
      <sheetData sheetId="21"/>
      <sheetData sheetId="22"/>
      <sheetData sheetId="23"/>
      <sheetData sheetId="24">
        <row r="2">
          <cell r="A2" t="str">
            <v>EUR/USD</v>
          </cell>
          <cell r="D2">
            <v>1.1100000000000001</v>
          </cell>
        </row>
      </sheetData>
      <sheetData sheetId="25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4">
    <tabColor rgb="FF00B0F0"/>
  </sheetPr>
  <dimension ref="A1:Y105"/>
  <sheetViews>
    <sheetView tabSelected="1" view="pageBreakPreview" topLeftCell="C1" zoomScaleSheetLayoutView="100" workbookViewId="0">
      <selection activeCell="W32" sqref="W32"/>
    </sheetView>
  </sheetViews>
  <sheetFormatPr baseColWidth="10" defaultColWidth="11.42578125" defaultRowHeight="15" x14ac:dyDescent="0.25"/>
  <cols>
    <col min="1" max="1" width="11.5703125" hidden="1" customWidth="1"/>
    <col min="2" max="2" width="12" hidden="1" customWidth="1"/>
    <col min="3" max="3" width="11" customWidth="1"/>
    <col min="4" max="4" width="11.5703125" bestFit="1" customWidth="1"/>
    <col min="5" max="5" width="13.140625" customWidth="1"/>
    <col min="6" max="6" width="11.5703125" bestFit="1" customWidth="1"/>
    <col min="7" max="7" width="14.42578125" bestFit="1" customWidth="1"/>
    <col min="8" max="11" width="11.5703125" bestFit="1" customWidth="1"/>
    <col min="12" max="12" width="22.5703125" customWidth="1"/>
    <col min="13" max="13" width="11.5703125" bestFit="1" customWidth="1"/>
    <col min="14" max="14" width="9.42578125" customWidth="1"/>
    <col min="15" max="15" width="11.5703125" hidden="1" customWidth="1"/>
    <col min="16" max="20" width="11.5703125" bestFit="1" customWidth="1"/>
    <col min="21" max="21" width="11.85546875" bestFit="1" customWidth="1"/>
    <col min="22" max="22" width="11.5703125" bestFit="1" customWidth="1"/>
    <col min="23" max="23" width="29.28515625" customWidth="1"/>
    <col min="24" max="24" width="15" customWidth="1"/>
    <col min="25" max="25" width="11.85546875" bestFit="1" customWidth="1"/>
  </cols>
  <sheetData>
    <row r="1" spans="1:25" x14ac:dyDescent="0.25">
      <c r="A1" s="1" t="str">
        <f>J5&amp;"annual"</f>
        <v>2016-2017annual</v>
      </c>
      <c r="B1" s="2"/>
      <c r="C1" s="2"/>
      <c r="D1" s="2"/>
      <c r="E1" s="90" t="s">
        <v>0</v>
      </c>
      <c r="F1" s="90"/>
      <c r="G1" s="3">
        <v>42845</v>
      </c>
      <c r="H1" s="4"/>
      <c r="I1" s="5"/>
      <c r="J1" s="91"/>
      <c r="K1" s="91"/>
      <c r="L1" s="6" t="s">
        <v>1</v>
      </c>
      <c r="M1" s="92">
        <f>[1]Admin!E5</f>
        <v>43251</v>
      </c>
      <c r="N1" s="92"/>
      <c r="O1" s="7"/>
      <c r="P1" s="7"/>
      <c r="Q1" s="93"/>
      <c r="R1" s="93"/>
      <c r="S1" s="8"/>
      <c r="T1" s="8"/>
      <c r="U1" s="9" t="s">
        <v>2</v>
      </c>
      <c r="V1" s="8"/>
      <c r="W1" s="10" t="s">
        <v>128</v>
      </c>
      <c r="X1" s="11" t="s">
        <v>3</v>
      </c>
      <c r="Y1" s="12"/>
    </row>
    <row r="2" spans="1:25" ht="15" customHeight="1" x14ac:dyDescent="0.25">
      <c r="A2" s="1" t="str">
        <f>J5&amp;"seasonal"</f>
        <v>2016-2017seasonal</v>
      </c>
      <c r="B2" s="2"/>
      <c r="C2" s="2"/>
      <c r="D2" s="2"/>
      <c r="E2" s="94" t="s">
        <v>4</v>
      </c>
      <c r="F2" s="94"/>
      <c r="G2" s="95" t="str">
        <f>[1]Admin!B9</f>
        <v>MOONLIGHT SHIPPING LTD</v>
      </c>
      <c r="H2" s="95"/>
      <c r="I2" s="95"/>
      <c r="J2" s="13"/>
      <c r="K2" s="13"/>
      <c r="L2" s="14" t="s">
        <v>5</v>
      </c>
      <c r="M2" s="95" t="str">
        <f>[1]APPORTEURS!C1</f>
        <v>SOMECASSUR</v>
      </c>
      <c r="N2" s="95"/>
      <c r="O2" s="95"/>
      <c r="P2" s="95"/>
      <c r="Q2" s="95"/>
      <c r="R2" s="95"/>
      <c r="S2" s="15"/>
      <c r="T2" s="15"/>
      <c r="U2" s="9" t="s">
        <v>6</v>
      </c>
      <c r="V2" s="15"/>
      <c r="W2" s="10">
        <f>[1]Admin!E5</f>
        <v>43251</v>
      </c>
      <c r="X2" s="16"/>
      <c r="Y2" s="12"/>
    </row>
    <row r="3" spans="1:25" ht="15" customHeight="1" x14ac:dyDescent="0.25">
      <c r="A3" s="1" t="str">
        <f>J5&amp;"day worker"</f>
        <v>2016-2017day worker</v>
      </c>
      <c r="B3" s="2"/>
      <c r="C3" s="2"/>
      <c r="D3" s="2"/>
      <c r="E3" s="94" t="s">
        <v>7</v>
      </c>
      <c r="F3" s="94"/>
      <c r="G3" s="100" t="str">
        <f>[1]Admin!C9</f>
        <v>Trust House-112 Bonadie Street</v>
      </c>
      <c r="H3" s="100"/>
      <c r="I3" s="100"/>
      <c r="J3" s="4"/>
      <c r="K3" s="4"/>
      <c r="L3" s="17" t="s">
        <v>8</v>
      </c>
      <c r="M3" s="15" t="str">
        <f>[1]Admin!E2</f>
        <v>12311.3</v>
      </c>
      <c r="N3" s="101" t="s">
        <v>9</v>
      </c>
      <c r="O3" s="101"/>
      <c r="P3" s="101"/>
      <c r="Q3" s="101"/>
      <c r="R3" s="101"/>
      <c r="S3" s="101" t="s">
        <v>10</v>
      </c>
      <c r="T3" s="101"/>
      <c r="U3" s="101" t="s">
        <v>11</v>
      </c>
      <c r="V3" s="101"/>
      <c r="W3" s="18" t="str">
        <f>YEAR(W2)-1&amp;"-"&amp;YEAR(W2)</f>
        <v>2017-2018</v>
      </c>
      <c r="X3" s="19"/>
      <c r="Y3" s="12"/>
    </row>
    <row r="4" spans="1:25" x14ac:dyDescent="0.25">
      <c r="A4" s="2"/>
      <c r="B4" s="2"/>
      <c r="C4" s="2"/>
      <c r="D4" s="2"/>
      <c r="E4" s="95"/>
      <c r="F4" s="95"/>
      <c r="G4" s="4" t="str">
        <f>IF([1]Admin!H9=0,"",[1]Admin!H9)</f>
        <v/>
      </c>
      <c r="H4" s="96" t="str">
        <f>IF([1]Admin!I9=0,"",[1]Admin!I9)</f>
        <v>Kingstown</v>
      </c>
      <c r="I4" s="96"/>
      <c r="J4" s="20"/>
      <c r="K4" s="20"/>
      <c r="L4" s="97" t="s">
        <v>12</v>
      </c>
      <c r="M4" s="13" t="str">
        <f>[1]HISTORY!G6</f>
        <v>L2025258</v>
      </c>
      <c r="N4" s="98" t="str">
        <f>[1]HISTORY!H6</f>
        <v>Perfect S for All Crew members, except day workers</v>
      </c>
      <c r="O4" s="98"/>
      <c r="P4" s="98"/>
      <c r="Q4" s="98"/>
      <c r="R4" s="98"/>
      <c r="S4" s="98"/>
      <c r="T4" s="98"/>
      <c r="U4" s="98"/>
      <c r="V4" s="98"/>
      <c r="W4" s="21"/>
      <c r="X4" s="22"/>
      <c r="Y4" s="12"/>
    </row>
    <row r="5" spans="1:25" ht="15.75" thickBot="1" x14ac:dyDescent="0.3">
      <c r="A5" s="2" t="s">
        <v>13</v>
      </c>
      <c r="B5" s="2"/>
      <c r="C5" s="2"/>
      <c r="D5" s="2"/>
      <c r="E5" s="99"/>
      <c r="F5" s="99"/>
      <c r="G5" s="99"/>
      <c r="H5" s="99"/>
      <c r="I5" s="99"/>
      <c r="J5" s="107" t="s">
        <v>14</v>
      </c>
      <c r="K5" s="108"/>
      <c r="L5" s="97"/>
      <c r="M5" s="13" t="str">
        <f>[1]HISTORY!G7</f>
        <v>L9400226</v>
      </c>
      <c r="N5" s="98" t="str">
        <f>[1]HISTORY!H7</f>
        <v>Child AIG expat 100% excluding USA/Canada for Family members</v>
      </c>
      <c r="O5" s="98"/>
      <c r="P5" s="98"/>
      <c r="Q5" s="98"/>
      <c r="R5" s="98"/>
      <c r="S5" s="98"/>
      <c r="T5" s="98"/>
      <c r="U5" s="98"/>
      <c r="V5" s="98"/>
      <c r="W5" s="21"/>
      <c r="X5" s="22"/>
      <c r="Y5" s="12"/>
    </row>
    <row r="6" spans="1:25" ht="15" customHeight="1" thickBot="1" x14ac:dyDescent="0.3">
      <c r="A6" s="1" t="str">
        <f>J5&amp;"annual"</f>
        <v>2016-2017annual</v>
      </c>
      <c r="B6" s="2"/>
      <c r="C6" s="2"/>
      <c r="D6" s="2"/>
      <c r="E6" s="23"/>
      <c r="F6" s="23"/>
      <c r="G6" s="24"/>
      <c r="H6" s="25" t="s">
        <v>15</v>
      </c>
      <c r="I6" s="26">
        <f>SUMPRODUCT((EXACT($A$15:$A$120,A6)*1))</f>
        <v>0</v>
      </c>
      <c r="J6" s="26">
        <f>SUMIF($A$15:$A$120,A6,$R$15:$R$120)</f>
        <v>0</v>
      </c>
      <c r="K6" s="27">
        <f>SUMIF($A$15:$A$120,A6,$S$15:$S$120)</f>
        <v>0</v>
      </c>
      <c r="L6" s="97"/>
      <c r="M6" s="13">
        <f>[1]HISTORY!G8</f>
        <v>140494</v>
      </c>
      <c r="N6" s="98" t="str">
        <f>[1]HISTORY!H8</f>
        <v>Medical Excellent and Homeland for Day Workers</v>
      </c>
      <c r="O6" s="98"/>
      <c r="P6" s="98"/>
      <c r="Q6" s="98"/>
      <c r="R6" s="98"/>
      <c r="S6" s="98"/>
      <c r="T6" s="98"/>
      <c r="U6" s="98"/>
      <c r="V6" s="98"/>
      <c r="W6" s="21"/>
      <c r="X6" s="22"/>
      <c r="Y6" s="12"/>
    </row>
    <row r="7" spans="1:25" ht="34.5" customHeight="1" thickBot="1" x14ac:dyDescent="0.3">
      <c r="A7" s="1" t="str">
        <f>J5&amp;"seasonal"</f>
        <v>2016-2017seasonal</v>
      </c>
      <c r="B7" s="2"/>
      <c r="C7" s="2"/>
      <c r="D7" s="2"/>
      <c r="E7" s="15" t="str">
        <f>[1]Currency!A2</f>
        <v>EUR/USD</v>
      </c>
      <c r="F7" s="28">
        <f>[1]Currency!D2</f>
        <v>1.1100000000000001</v>
      </c>
      <c r="G7" s="29"/>
      <c r="H7" s="25" t="s">
        <v>16</v>
      </c>
      <c r="I7" s="30">
        <f>SUMPRODUCT((EXACT($A$15:$A$120,A7)*1))</f>
        <v>0</v>
      </c>
      <c r="J7" s="30">
        <f t="shared" ref="J7:J8" si="0">SUMIF($A$15:$A$120,A7,$R$15:$R$120)</f>
        <v>0</v>
      </c>
      <c r="K7" s="31">
        <f t="shared" ref="K7:K8" si="1">SUMIF($A$15:$A$120,A7,$S$15:$S$120)</f>
        <v>0</v>
      </c>
      <c r="L7" s="97" t="s">
        <v>17</v>
      </c>
      <c r="M7" s="13">
        <f>[1]HISTORY!G11</f>
        <v>240068</v>
      </c>
      <c r="N7" s="102" t="str">
        <f>[1]HISTORY!H11</f>
        <v>Formula 2: LOL&amp;PTD 100000 1000000 EUR limit per year, 100% annual salary  416000 EUR limit per year for All Crew members, except day workers</v>
      </c>
      <c r="O7" s="102"/>
      <c r="P7" s="102"/>
      <c r="Q7" s="102"/>
      <c r="R7" s="102"/>
      <c r="S7" s="102"/>
      <c r="T7" s="102"/>
      <c r="U7" s="102"/>
      <c r="V7" s="102"/>
      <c r="W7" s="22"/>
      <c r="X7" s="32"/>
      <c r="Y7" s="12"/>
    </row>
    <row r="8" spans="1:25" ht="35.25" customHeight="1" thickBot="1" x14ac:dyDescent="0.3">
      <c r="A8" s="1" t="str">
        <f>J5&amp;"day worker"</f>
        <v>2016-2017day worker</v>
      </c>
      <c r="B8" s="2"/>
      <c r="C8" s="2"/>
      <c r="D8" s="2"/>
      <c r="E8" s="90" t="s">
        <v>18</v>
      </c>
      <c r="F8" s="90"/>
      <c r="G8" s="33"/>
      <c r="H8" s="34" t="s">
        <v>19</v>
      </c>
      <c r="I8" s="35">
        <f>SUMPRODUCT((EXACT($A$15:$A$120,A8)*1))</f>
        <v>0</v>
      </c>
      <c r="J8" s="35">
        <f t="shared" si="0"/>
        <v>0</v>
      </c>
      <c r="K8" s="36">
        <f t="shared" si="1"/>
        <v>0</v>
      </c>
      <c r="L8" s="97"/>
      <c r="M8" s="13" t="str">
        <f>[1]HISTORY!G12</f>
        <v/>
      </c>
      <c r="N8" s="102" t="str">
        <f>[1]HISTORY!H12</f>
        <v/>
      </c>
      <c r="O8" s="102"/>
      <c r="P8" s="102"/>
      <c r="Q8" s="102"/>
      <c r="R8" s="102"/>
      <c r="S8" s="102"/>
      <c r="T8" s="102"/>
      <c r="U8" s="102"/>
      <c r="V8" s="102"/>
      <c r="W8" s="22"/>
      <c r="X8" s="37">
        <f>SUM(X15:X20)</f>
        <v>0</v>
      </c>
      <c r="Y8" s="12"/>
    </row>
    <row r="9" spans="1:25" ht="18" customHeight="1" thickBot="1" x14ac:dyDescent="0.3">
      <c r="A9" s="2"/>
      <c r="B9" s="2"/>
      <c r="C9" s="2"/>
      <c r="D9" s="2"/>
      <c r="E9" s="103" t="str">
        <f>[1]Admin!B2</f>
        <v>KOLAHA</v>
      </c>
      <c r="F9" s="103"/>
      <c r="G9" s="103"/>
      <c r="H9" s="38"/>
      <c r="I9" s="39">
        <f>SUM(I6:I8)</f>
        <v>0</v>
      </c>
      <c r="J9" s="39">
        <f>SUM(J6:J8)</f>
        <v>0</v>
      </c>
      <c r="K9" s="39">
        <f>SUM(K6:K8)</f>
        <v>0</v>
      </c>
      <c r="L9" s="97"/>
      <c r="M9" s="13">
        <f>[1]HISTORY!G13</f>
        <v>140494</v>
      </c>
      <c r="N9" s="102" t="str">
        <f>[1]HISTORY!H13</f>
        <v>Formula Day Worker: LOL&amp;PTD 50000 EUR ,  for Day Workers</v>
      </c>
      <c r="O9" s="102"/>
      <c r="P9" s="102"/>
      <c r="Q9" s="102"/>
      <c r="R9" s="102"/>
      <c r="S9" s="102"/>
      <c r="T9" s="102"/>
      <c r="U9" s="102"/>
      <c r="V9" s="102"/>
      <c r="W9" s="22"/>
      <c r="Y9" s="12"/>
    </row>
    <row r="10" spans="1:25" ht="18" customHeight="1" x14ac:dyDescent="0.25">
      <c r="A10" s="2"/>
      <c r="B10" s="2"/>
      <c r="C10" s="2"/>
      <c r="D10" s="2"/>
      <c r="E10" s="103"/>
      <c r="F10" s="103"/>
      <c r="G10" s="103"/>
      <c r="H10" s="38"/>
      <c r="I10" s="33" t="s">
        <v>20</v>
      </c>
      <c r="J10" s="38"/>
      <c r="K10" s="38"/>
      <c r="L10" s="40"/>
      <c r="M10" s="13"/>
      <c r="N10" s="41"/>
      <c r="O10" s="41"/>
      <c r="P10" s="41"/>
      <c r="Q10" s="41"/>
      <c r="R10" s="41"/>
      <c r="S10" s="41"/>
      <c r="T10" s="104" t="str">
        <f>"TOTAL FOR THE YEAR "&amp;W3</f>
        <v>TOTAL FOR THE YEAR 2017-2018</v>
      </c>
      <c r="U10" s="104"/>
      <c r="V10" s="41">
        <f>SUMPRODUCT((EXACT(V15:V69,W10)*1))</f>
        <v>12</v>
      </c>
      <c r="W10" s="22" t="s">
        <v>21</v>
      </c>
      <c r="X10" s="22" t="s">
        <v>22</v>
      </c>
      <c r="Y10" s="42"/>
    </row>
    <row r="11" spans="1:25" ht="18" customHeight="1" x14ac:dyDescent="0.25">
      <c r="A11" s="2"/>
      <c r="B11" s="2"/>
      <c r="C11" s="2"/>
      <c r="D11" s="2"/>
      <c r="E11" s="103"/>
      <c r="F11" s="103"/>
      <c r="G11" s="103"/>
      <c r="H11" s="33"/>
      <c r="I11" s="38" t="s">
        <v>23</v>
      </c>
      <c r="J11" s="33"/>
      <c r="K11" s="38"/>
      <c r="L11" s="17"/>
      <c r="M11" s="17"/>
      <c r="N11" s="43">
        <f>SUM(N15:N149)</f>
        <v>89660</v>
      </c>
      <c r="O11" s="43"/>
      <c r="P11" s="43">
        <f>SUM(P15:P149)</f>
        <v>89660</v>
      </c>
      <c r="Q11" s="43">
        <f>SUM(Q15:Q149)</f>
        <v>0</v>
      </c>
      <c r="R11" s="43">
        <f>SUM(R15:R149)</f>
        <v>184</v>
      </c>
      <c r="S11" s="43">
        <f>SUM(S15:S149)</f>
        <v>5541</v>
      </c>
      <c r="T11" s="105"/>
      <c r="U11" s="105"/>
      <c r="V11" s="41">
        <f>SUMPRODUCT((EXACT(V15:V69,W11)*1))</f>
        <v>10</v>
      </c>
      <c r="W11" s="22" t="s">
        <v>24</v>
      </c>
      <c r="X11" s="22" t="s">
        <v>25</v>
      </c>
      <c r="Y11" s="19"/>
    </row>
    <row r="12" spans="1:25" ht="9" customHeight="1" x14ac:dyDescent="0.25">
      <c r="A12" s="2"/>
      <c r="B12" s="2"/>
      <c r="C12" s="2"/>
      <c r="D12" s="2"/>
      <c r="F12" s="38"/>
      <c r="G12" s="38"/>
      <c r="H12" s="38"/>
      <c r="I12" s="38"/>
      <c r="J12" s="38"/>
      <c r="K12" s="44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41"/>
      <c r="W12" s="22"/>
      <c r="Y12" s="45"/>
    </row>
    <row r="13" spans="1:25" ht="19.5" hidden="1" customHeight="1" x14ac:dyDescent="0.25">
      <c r="D13" s="46" t="e">
        <v>#REF!</v>
      </c>
      <c r="E13" s="46" t="e">
        <v>#REF!</v>
      </c>
      <c r="F13" s="46" t="e">
        <v>#REF!</v>
      </c>
      <c r="G13" s="46" t="e">
        <v>#REF!</v>
      </c>
      <c r="H13" s="46" t="e">
        <v>#REF!</v>
      </c>
      <c r="I13" s="46" t="e">
        <v>#REF!</v>
      </c>
      <c r="J13" s="46" t="e">
        <v>#REF!</v>
      </c>
      <c r="K13" s="46" t="e">
        <v>#REF!</v>
      </c>
      <c r="L13" s="46" t="e">
        <v>#REF!</v>
      </c>
      <c r="M13" s="46" t="e">
        <v>#REF!</v>
      </c>
      <c r="N13" s="46" t="e">
        <v>#REF!</v>
      </c>
      <c r="O13" s="46"/>
      <c r="P13" s="46" t="e">
        <v>#REF!</v>
      </c>
      <c r="Q13" s="46" t="e">
        <v>#REF!</v>
      </c>
      <c r="R13" s="46" t="e">
        <v>#REF!</v>
      </c>
      <c r="S13" s="46" t="e">
        <v>#REF!</v>
      </c>
      <c r="T13" s="46" t="e">
        <v>#REF!</v>
      </c>
      <c r="U13" s="46" t="e">
        <v>#REF!</v>
      </c>
      <c r="V13" s="46" t="e">
        <v>#REF!</v>
      </c>
      <c r="W13" s="46" t="e">
        <v>#REF!</v>
      </c>
      <c r="X13" s="46" t="e">
        <v>#REF!</v>
      </c>
      <c r="Y13" s="46" t="e">
        <v>#REF!</v>
      </c>
    </row>
    <row r="14" spans="1:25" ht="37.5" customHeight="1" x14ac:dyDescent="0.25">
      <c r="A14" s="47"/>
      <c r="B14" s="47" t="s">
        <v>26</v>
      </c>
      <c r="C14" s="47" t="s">
        <v>27</v>
      </c>
      <c r="D14" s="47" t="s">
        <v>28</v>
      </c>
      <c r="E14" s="47" t="s">
        <v>29</v>
      </c>
      <c r="F14" s="48" t="s">
        <v>30</v>
      </c>
      <c r="G14" s="47" t="s">
        <v>31</v>
      </c>
      <c r="H14" s="49" t="s">
        <v>32</v>
      </c>
      <c r="I14" s="49" t="s">
        <v>33</v>
      </c>
      <c r="J14" s="49" t="s">
        <v>34</v>
      </c>
      <c r="K14" s="49" t="s">
        <v>35</v>
      </c>
      <c r="L14" s="49" t="s">
        <v>36</v>
      </c>
      <c r="M14" s="50" t="s">
        <v>37</v>
      </c>
      <c r="N14" s="50" t="s">
        <v>38</v>
      </c>
      <c r="O14" s="50" t="s">
        <v>39</v>
      </c>
      <c r="P14" s="50" t="s">
        <v>40</v>
      </c>
      <c r="Q14" s="50" t="s">
        <v>41</v>
      </c>
      <c r="R14" s="106" t="s">
        <v>42</v>
      </c>
      <c r="S14" s="106"/>
      <c r="T14" s="51" t="s">
        <v>43</v>
      </c>
      <c r="U14" s="51" t="s">
        <v>44</v>
      </c>
      <c r="V14" s="51" t="s">
        <v>45</v>
      </c>
      <c r="W14" s="51" t="s">
        <v>46</v>
      </c>
      <c r="X14" s="52" t="s">
        <v>47</v>
      </c>
      <c r="Y14" s="53" t="s">
        <v>48</v>
      </c>
    </row>
    <row r="15" spans="1:25" s="65" customFormat="1" ht="15" customHeight="1" x14ac:dyDescent="0.2">
      <c r="A15" s="54" t="str">
        <f>IF(D15="","",IF(U15="",$W$3&amp;V15,YEAR(T15)&amp;"-"&amp;YEAR(Y15)&amp;V15))</f>
        <v>2017-2018depandants</v>
      </c>
      <c r="B15" s="55"/>
      <c r="C15" s="56">
        <v>6273913</v>
      </c>
      <c r="D15" s="56">
        <v>134869</v>
      </c>
      <c r="E15" s="56" t="s">
        <v>49</v>
      </c>
      <c r="F15" s="56" t="s">
        <v>50</v>
      </c>
      <c r="G15" s="56" t="s">
        <v>51</v>
      </c>
      <c r="H15" s="56" t="s">
        <v>52</v>
      </c>
      <c r="I15" s="56" t="s">
        <v>53</v>
      </c>
      <c r="J15" s="56" t="s">
        <v>54</v>
      </c>
      <c r="K15" s="57">
        <v>42573</v>
      </c>
      <c r="L15" s="56"/>
      <c r="M15" s="56" t="s">
        <v>55</v>
      </c>
      <c r="N15" s="56">
        <v>5910</v>
      </c>
      <c r="O15" s="55">
        <v>4500</v>
      </c>
      <c r="P15" s="58">
        <f>[1]Cotations!Q15</f>
        <v>5910</v>
      </c>
      <c r="Q15" s="59">
        <v>0</v>
      </c>
      <c r="R15" s="60">
        <f t="shared" ref="R15:R78" si="2">IF(T15="","",IF(U15="",(DATEDIF(T15,Y15,"M")+1),(DATEDIF(T15,U15,"M")+1)))</f>
        <v>12</v>
      </c>
      <c r="S15" s="60">
        <f t="shared" ref="S15:S78" si="3">IF(T15="","",DATEDIF(T15,IF(U15="",T15+365,U15),"D")+1)</f>
        <v>366</v>
      </c>
      <c r="T15" s="61">
        <v>42887</v>
      </c>
      <c r="U15" s="62"/>
      <c r="V15" s="63" t="s">
        <v>56</v>
      </c>
      <c r="W15" s="56" t="s">
        <v>57</v>
      </c>
      <c r="X15" s="63" t="s">
        <v>56</v>
      </c>
      <c r="Y15" s="64">
        <v>43251</v>
      </c>
    </row>
    <row r="16" spans="1:25" s="65" customFormat="1" ht="15" customHeight="1" x14ac:dyDescent="0.2">
      <c r="A16" s="54" t="str">
        <f>IF(D16="","",IF(U16="",$W$3&amp;V16,YEAR(T16)&amp;"-"&amp;YEAR(Y16)&amp;V16))</f>
        <v>2017-2018annual</v>
      </c>
      <c r="B16" s="55"/>
      <c r="C16" s="55">
        <v>6128439</v>
      </c>
      <c r="D16" s="55">
        <v>134927</v>
      </c>
      <c r="E16" s="55" t="s">
        <v>58</v>
      </c>
      <c r="F16" s="55" t="s">
        <v>59</v>
      </c>
      <c r="G16" s="55" t="s">
        <v>60</v>
      </c>
      <c r="H16" s="55" t="s">
        <v>53</v>
      </c>
      <c r="I16" s="55" t="s">
        <v>53</v>
      </c>
      <c r="J16" s="55" t="s">
        <v>54</v>
      </c>
      <c r="K16" s="66">
        <v>35001</v>
      </c>
      <c r="L16" s="55" t="s">
        <v>61</v>
      </c>
      <c r="M16" s="55" t="s">
        <v>55</v>
      </c>
      <c r="N16" s="55">
        <v>2800</v>
      </c>
      <c r="O16" s="55">
        <v>9000</v>
      </c>
      <c r="P16" s="58">
        <f>[1]Cotations!Q16</f>
        <v>2800</v>
      </c>
      <c r="Q16" s="59">
        <v>0</v>
      </c>
      <c r="R16" s="60">
        <f t="shared" si="2"/>
        <v>6</v>
      </c>
      <c r="S16" s="60">
        <f t="shared" si="3"/>
        <v>154</v>
      </c>
      <c r="T16" s="66">
        <v>42887</v>
      </c>
      <c r="U16" s="66">
        <v>43040</v>
      </c>
      <c r="V16" s="55" t="s">
        <v>21</v>
      </c>
      <c r="W16" s="67" t="s">
        <v>62</v>
      </c>
      <c r="X16" s="68"/>
      <c r="Y16" s="64">
        <v>43251</v>
      </c>
    </row>
    <row r="17" spans="1:25" s="65" customFormat="1" ht="15" customHeight="1" x14ac:dyDescent="0.2">
      <c r="A17" s="54" t="str">
        <f t="shared" ref="A17:A80" si="4">IF(D17="","",IF(U17="",$W$3&amp;V17,YEAR(T17)&amp;"-"&amp;YEAR(Y17)&amp;V17))</f>
        <v>2017-2018annual</v>
      </c>
      <c r="B17" s="55"/>
      <c r="C17" s="55">
        <v>4148176</v>
      </c>
      <c r="D17" s="55">
        <v>2215</v>
      </c>
      <c r="E17" s="55" t="s">
        <v>63</v>
      </c>
      <c r="F17" s="55" t="s">
        <v>64</v>
      </c>
      <c r="G17" s="55" t="s">
        <v>65</v>
      </c>
      <c r="H17" s="55" t="s">
        <v>53</v>
      </c>
      <c r="I17" s="55" t="s">
        <v>53</v>
      </c>
      <c r="J17" s="55" t="s">
        <v>54</v>
      </c>
      <c r="K17" s="66">
        <v>24966</v>
      </c>
      <c r="L17" s="55" t="s">
        <v>66</v>
      </c>
      <c r="M17" s="55" t="s">
        <v>55</v>
      </c>
      <c r="N17" s="55">
        <v>4500</v>
      </c>
      <c r="O17" s="55">
        <v>2200</v>
      </c>
      <c r="P17" s="58">
        <f>[1]Cotations!Q17</f>
        <v>4500</v>
      </c>
      <c r="Q17" s="59">
        <v>0</v>
      </c>
      <c r="R17" s="60">
        <f t="shared" si="2"/>
        <v>12</v>
      </c>
      <c r="S17" s="60">
        <f t="shared" si="3"/>
        <v>366</v>
      </c>
      <c r="T17" s="66">
        <v>42887</v>
      </c>
      <c r="U17" s="55"/>
      <c r="V17" s="55" t="s">
        <v>21</v>
      </c>
      <c r="W17" s="67" t="s">
        <v>57</v>
      </c>
      <c r="X17" s="69"/>
      <c r="Y17" s="64">
        <v>43251</v>
      </c>
    </row>
    <row r="18" spans="1:25" s="70" customFormat="1" ht="15" customHeight="1" x14ac:dyDescent="0.2">
      <c r="A18" s="54" t="str">
        <f t="shared" si="4"/>
        <v>2017-2018annual</v>
      </c>
      <c r="B18" s="55"/>
      <c r="C18" s="55">
        <v>6322417</v>
      </c>
      <c r="D18" s="55">
        <v>135502</v>
      </c>
      <c r="E18" s="55" t="s">
        <v>58</v>
      </c>
      <c r="F18" s="55" t="s">
        <v>67</v>
      </c>
      <c r="G18" s="55" t="s">
        <v>68</v>
      </c>
      <c r="H18" s="55" t="s">
        <v>53</v>
      </c>
      <c r="I18" s="55" t="s">
        <v>53</v>
      </c>
      <c r="J18" s="55" t="s">
        <v>54</v>
      </c>
      <c r="K18" s="66">
        <v>34294</v>
      </c>
      <c r="L18" s="55" t="s">
        <v>69</v>
      </c>
      <c r="M18" s="55" t="s">
        <v>55</v>
      </c>
      <c r="N18" s="55">
        <v>2500</v>
      </c>
      <c r="O18" s="55">
        <v>2500</v>
      </c>
      <c r="P18" s="58">
        <f>[1]Cotations!Q18</f>
        <v>2500</v>
      </c>
      <c r="Q18" s="59">
        <v>0</v>
      </c>
      <c r="R18" s="60">
        <f t="shared" si="2"/>
        <v>9</v>
      </c>
      <c r="S18" s="60">
        <f t="shared" si="3"/>
        <v>250</v>
      </c>
      <c r="T18" s="66">
        <v>42887</v>
      </c>
      <c r="U18" s="66">
        <v>43136</v>
      </c>
      <c r="V18" s="55" t="s">
        <v>21</v>
      </c>
      <c r="W18" s="67" t="s">
        <v>70</v>
      </c>
      <c r="X18" s="68"/>
      <c r="Y18" s="64">
        <v>43251</v>
      </c>
    </row>
    <row r="19" spans="1:25" s="70" customFormat="1" ht="15" customHeight="1" x14ac:dyDescent="0.2">
      <c r="A19" s="54" t="str">
        <f t="shared" si="4"/>
        <v>2017-2018annual</v>
      </c>
      <c r="B19" s="68"/>
      <c r="C19" s="55">
        <v>4140506</v>
      </c>
      <c r="D19" s="55">
        <v>2211</v>
      </c>
      <c r="E19" s="55" t="s">
        <v>71</v>
      </c>
      <c r="F19" s="55" t="s">
        <v>72</v>
      </c>
      <c r="G19" s="55" t="s">
        <v>73</v>
      </c>
      <c r="H19" s="55" t="s">
        <v>53</v>
      </c>
      <c r="I19" s="55" t="s">
        <v>53</v>
      </c>
      <c r="J19" s="55" t="s">
        <v>54</v>
      </c>
      <c r="K19" s="66">
        <v>29407</v>
      </c>
      <c r="L19" s="55" t="s">
        <v>74</v>
      </c>
      <c r="M19" s="55" t="s">
        <v>55</v>
      </c>
      <c r="N19" s="55">
        <v>4000</v>
      </c>
      <c r="O19" s="68">
        <v>12000</v>
      </c>
      <c r="P19" s="58">
        <f>[1]Cotations!Q19</f>
        <v>4000</v>
      </c>
      <c r="Q19" s="59">
        <v>0</v>
      </c>
      <c r="R19" s="60">
        <f t="shared" si="2"/>
        <v>10</v>
      </c>
      <c r="S19" s="60">
        <f t="shared" si="3"/>
        <v>292</v>
      </c>
      <c r="T19" s="66">
        <v>42887</v>
      </c>
      <c r="U19" s="66">
        <v>43178</v>
      </c>
      <c r="V19" s="55" t="s">
        <v>21</v>
      </c>
      <c r="W19" s="67" t="s">
        <v>75</v>
      </c>
      <c r="X19" s="68"/>
      <c r="Y19" s="64">
        <v>43251</v>
      </c>
    </row>
    <row r="20" spans="1:25" s="71" customFormat="1" ht="15" customHeight="1" x14ac:dyDescent="0.25">
      <c r="A20" s="54" t="str">
        <f t="shared" si="4"/>
        <v>2017-2018seasonal</v>
      </c>
      <c r="B20" s="68"/>
      <c r="C20" s="55"/>
      <c r="D20" s="55">
        <v>135955</v>
      </c>
      <c r="E20" s="55" t="s">
        <v>76</v>
      </c>
      <c r="F20" s="55" t="s">
        <v>77</v>
      </c>
      <c r="G20" s="55" t="s">
        <v>78</v>
      </c>
      <c r="H20" s="55" t="s">
        <v>53</v>
      </c>
      <c r="I20" s="55" t="s">
        <v>53</v>
      </c>
      <c r="J20" s="55" t="s">
        <v>79</v>
      </c>
      <c r="K20" s="66">
        <v>35361</v>
      </c>
      <c r="L20" s="55" t="s">
        <v>80</v>
      </c>
      <c r="M20" s="55" t="s">
        <v>55</v>
      </c>
      <c r="N20" s="55">
        <v>2500</v>
      </c>
      <c r="O20" s="68">
        <v>9000</v>
      </c>
      <c r="P20" s="58">
        <f>[1]Cotations!Q20</f>
        <v>2500</v>
      </c>
      <c r="Q20" s="59">
        <v>0</v>
      </c>
      <c r="R20" s="60">
        <f t="shared" si="2"/>
        <v>4</v>
      </c>
      <c r="S20" s="60">
        <f t="shared" si="3"/>
        <v>122</v>
      </c>
      <c r="T20" s="66">
        <v>42887</v>
      </c>
      <c r="U20" s="66">
        <v>43008</v>
      </c>
      <c r="V20" s="55" t="s">
        <v>24</v>
      </c>
      <c r="W20" s="67" t="s">
        <v>81</v>
      </c>
      <c r="X20" s="68"/>
      <c r="Y20" s="64">
        <v>43251</v>
      </c>
    </row>
    <row r="21" spans="1:25" s="71" customFormat="1" ht="15" customHeight="1" x14ac:dyDescent="0.25">
      <c r="A21" s="54" t="str">
        <f t="shared" si="4"/>
        <v>2017-2018annual</v>
      </c>
      <c r="B21" s="55"/>
      <c r="C21" s="55">
        <v>5172230</v>
      </c>
      <c r="D21" s="55">
        <v>130369</v>
      </c>
      <c r="E21" s="55" t="s">
        <v>58</v>
      </c>
      <c r="F21" s="55" t="s">
        <v>82</v>
      </c>
      <c r="G21" s="55" t="s">
        <v>83</v>
      </c>
      <c r="H21" s="55" t="s">
        <v>53</v>
      </c>
      <c r="I21" s="55" t="s">
        <v>53</v>
      </c>
      <c r="J21" s="55" t="s">
        <v>54</v>
      </c>
      <c r="K21" s="66">
        <v>33035</v>
      </c>
      <c r="L21" s="55" t="s">
        <v>84</v>
      </c>
      <c r="M21" s="55" t="s">
        <v>55</v>
      </c>
      <c r="N21" s="55">
        <v>2800</v>
      </c>
      <c r="O21" s="55">
        <v>8000</v>
      </c>
      <c r="P21" s="58">
        <f>[1]Cotations!Q21</f>
        <v>2800</v>
      </c>
      <c r="Q21" s="59">
        <v>0</v>
      </c>
      <c r="R21" s="60">
        <f t="shared" si="2"/>
        <v>12</v>
      </c>
      <c r="S21" s="60">
        <f t="shared" si="3"/>
        <v>366</v>
      </c>
      <c r="T21" s="66">
        <v>42887</v>
      </c>
      <c r="U21" s="55"/>
      <c r="V21" s="55" t="s">
        <v>21</v>
      </c>
      <c r="W21" s="67" t="s">
        <v>57</v>
      </c>
      <c r="X21" s="68"/>
      <c r="Y21" s="64">
        <v>43251</v>
      </c>
    </row>
    <row r="22" spans="1:25" s="71" customFormat="1" ht="15" customHeight="1" x14ac:dyDescent="0.25">
      <c r="A22" s="54" t="str">
        <f t="shared" si="4"/>
        <v>2017-2018annual</v>
      </c>
      <c r="B22" s="68"/>
      <c r="C22" s="55">
        <v>4113425</v>
      </c>
      <c r="D22" s="55">
        <v>2101</v>
      </c>
      <c r="E22" s="55" t="s">
        <v>85</v>
      </c>
      <c r="F22" s="55" t="s">
        <v>86</v>
      </c>
      <c r="G22" s="55" t="s">
        <v>87</v>
      </c>
      <c r="H22" s="55" t="s">
        <v>53</v>
      </c>
      <c r="I22" s="55" t="s">
        <v>53</v>
      </c>
      <c r="J22" s="55" t="s">
        <v>54</v>
      </c>
      <c r="K22" s="66">
        <v>25837</v>
      </c>
      <c r="L22" s="55" t="s">
        <v>88</v>
      </c>
      <c r="M22" s="55" t="s">
        <v>55</v>
      </c>
      <c r="N22" s="55">
        <v>6960</v>
      </c>
      <c r="O22" s="68">
        <v>5000</v>
      </c>
      <c r="P22" s="58">
        <f>[1]Cotations!Q22</f>
        <v>6960</v>
      </c>
      <c r="Q22" s="59">
        <v>0</v>
      </c>
      <c r="R22" s="60">
        <f t="shared" si="2"/>
        <v>12</v>
      </c>
      <c r="S22" s="60">
        <f t="shared" si="3"/>
        <v>366</v>
      </c>
      <c r="T22" s="66">
        <v>42887</v>
      </c>
      <c r="U22" s="55"/>
      <c r="V22" s="55" t="s">
        <v>21</v>
      </c>
      <c r="W22" s="67" t="s">
        <v>57</v>
      </c>
      <c r="X22" s="68"/>
      <c r="Y22" s="64">
        <v>43251</v>
      </c>
    </row>
    <row r="23" spans="1:25" s="72" customFormat="1" ht="15" customHeight="1" x14ac:dyDescent="0.25">
      <c r="A23" s="54" t="str">
        <f t="shared" si="4"/>
        <v>2017-2018seasonal</v>
      </c>
      <c r="B23" s="55"/>
      <c r="C23" s="55">
        <v>5069524</v>
      </c>
      <c r="D23" s="55">
        <v>129306</v>
      </c>
      <c r="E23" s="55" t="s">
        <v>76</v>
      </c>
      <c r="F23" s="55" t="s">
        <v>89</v>
      </c>
      <c r="G23" s="55" t="s">
        <v>90</v>
      </c>
      <c r="H23" s="55" t="s">
        <v>91</v>
      </c>
      <c r="I23" s="55" t="s">
        <v>53</v>
      </c>
      <c r="J23" s="55" t="s">
        <v>79</v>
      </c>
      <c r="K23" s="66">
        <v>27024</v>
      </c>
      <c r="L23" s="55" t="s">
        <v>92</v>
      </c>
      <c r="M23" s="55" t="s">
        <v>55</v>
      </c>
      <c r="N23" s="55">
        <v>3000</v>
      </c>
      <c r="O23" s="55">
        <v>3500</v>
      </c>
      <c r="P23" s="58">
        <f>[1]Cotations!Q23</f>
        <v>3000</v>
      </c>
      <c r="Q23" s="59">
        <v>0</v>
      </c>
      <c r="R23" s="60">
        <f t="shared" si="2"/>
        <v>4</v>
      </c>
      <c r="S23" s="60">
        <f t="shared" si="3"/>
        <v>122</v>
      </c>
      <c r="T23" s="66">
        <v>42887</v>
      </c>
      <c r="U23" s="66">
        <v>43008</v>
      </c>
      <c r="V23" s="55" t="s">
        <v>24</v>
      </c>
      <c r="W23" s="67" t="s">
        <v>81</v>
      </c>
      <c r="X23" s="68"/>
      <c r="Y23" s="64">
        <v>43251</v>
      </c>
    </row>
    <row r="24" spans="1:25" s="72" customFormat="1" ht="15" customHeight="1" x14ac:dyDescent="0.25">
      <c r="A24" s="54" t="str">
        <f>IF(D24="","",IF(U24="",$W$3&amp;V24,YEAR(T24)&amp;"-"&amp;YEAR(Y24)&amp;V24))</f>
        <v>2017-2018annual</v>
      </c>
      <c r="B24" s="55"/>
      <c r="C24" s="55">
        <v>4014614</v>
      </c>
      <c r="D24" s="55">
        <v>1421</v>
      </c>
      <c r="E24" s="55" t="s">
        <v>93</v>
      </c>
      <c r="F24" s="55" t="s">
        <v>94</v>
      </c>
      <c r="G24" s="55" t="s">
        <v>95</v>
      </c>
      <c r="H24" s="55" t="s">
        <v>96</v>
      </c>
      <c r="I24" s="55" t="s">
        <v>96</v>
      </c>
      <c r="J24" s="55" t="s">
        <v>54</v>
      </c>
      <c r="K24" s="66">
        <v>28672</v>
      </c>
      <c r="L24" s="55" t="s">
        <v>97</v>
      </c>
      <c r="M24" s="55" t="s">
        <v>55</v>
      </c>
      <c r="N24" s="55">
        <v>7500</v>
      </c>
      <c r="O24" s="55">
        <v>2500</v>
      </c>
      <c r="P24" s="58">
        <f>[1]Cotations!Q25</f>
        <v>5910</v>
      </c>
      <c r="Q24" s="59">
        <v>0</v>
      </c>
      <c r="R24" s="60">
        <f>IF(T24="","",IF(U24="",(DATEDIF(T24,Y24,"M")+1),(DATEDIF(T24,U24,"M")+1)))</f>
        <v>12</v>
      </c>
      <c r="S24" s="60">
        <f>IF(T24="","",DATEDIF(T24,IF(U24="",T24+365,U24),"D")+1)</f>
        <v>366</v>
      </c>
      <c r="T24" s="66">
        <v>42887</v>
      </c>
      <c r="U24" s="55"/>
      <c r="V24" s="55" t="s">
        <v>21</v>
      </c>
      <c r="W24" s="67" t="s">
        <v>57</v>
      </c>
      <c r="X24" s="68"/>
      <c r="Y24" s="64">
        <v>43251</v>
      </c>
    </row>
    <row r="25" spans="1:25" s="71" customFormat="1" ht="15" customHeight="1" x14ac:dyDescent="0.25">
      <c r="A25" s="54" t="str">
        <f>IF(D25="","",IF(U25="",$W$3&amp;V25,YEAR(T25)&amp;"-"&amp;YEAR(Y25)&amp;V25))</f>
        <v>2017-2018annual</v>
      </c>
      <c r="B25" s="68"/>
      <c r="C25" s="55">
        <v>4014881</v>
      </c>
      <c r="D25" s="55">
        <v>128753</v>
      </c>
      <c r="E25" s="55" t="s">
        <v>98</v>
      </c>
      <c r="F25" s="55" t="s">
        <v>50</v>
      </c>
      <c r="G25" s="55" t="s">
        <v>99</v>
      </c>
      <c r="H25" s="55" t="s">
        <v>100</v>
      </c>
      <c r="I25" s="55" t="s">
        <v>100</v>
      </c>
      <c r="J25" s="55" t="s">
        <v>79</v>
      </c>
      <c r="K25" s="66">
        <v>28464</v>
      </c>
      <c r="L25" s="55" t="s">
        <v>101</v>
      </c>
      <c r="M25" s="55" t="s">
        <v>55</v>
      </c>
      <c r="N25" s="55">
        <v>5910</v>
      </c>
      <c r="O25" s="68">
        <v>4500</v>
      </c>
      <c r="P25" s="58">
        <f>[1]Cotations!Q24</f>
        <v>7500</v>
      </c>
      <c r="Q25" s="59">
        <v>0</v>
      </c>
      <c r="R25" s="60">
        <f>IF(T25="","",IF(U25="",(DATEDIF(T25,Y25,"M")+1),(DATEDIF(T25,U25,"M")+1)))</f>
        <v>12</v>
      </c>
      <c r="S25" s="60">
        <f>IF(T25="","",DATEDIF(T25,IF(U25="",T25+365,U25),"D")+1)</f>
        <v>366</v>
      </c>
      <c r="T25" s="66">
        <v>42887</v>
      </c>
      <c r="U25" s="55"/>
      <c r="V25" s="55" t="s">
        <v>21</v>
      </c>
      <c r="W25" s="67" t="s">
        <v>57</v>
      </c>
      <c r="X25" s="68"/>
      <c r="Y25" s="64">
        <v>43251</v>
      </c>
    </row>
    <row r="26" spans="1:25" s="71" customFormat="1" ht="15" customHeight="1" x14ac:dyDescent="0.25">
      <c r="A26" s="54" t="str">
        <f t="shared" si="4"/>
        <v>2017-2018annual</v>
      </c>
      <c r="B26" s="55"/>
      <c r="C26" s="55">
        <v>5507504</v>
      </c>
      <c r="D26" s="55">
        <v>134926</v>
      </c>
      <c r="E26" s="55" t="s">
        <v>58</v>
      </c>
      <c r="F26" s="55" t="s">
        <v>102</v>
      </c>
      <c r="G26" s="55" t="s">
        <v>103</v>
      </c>
      <c r="H26" s="55" t="s">
        <v>53</v>
      </c>
      <c r="I26" s="55" t="s">
        <v>53</v>
      </c>
      <c r="J26" s="55" t="s">
        <v>54</v>
      </c>
      <c r="K26" s="66">
        <v>32537</v>
      </c>
      <c r="L26" s="55" t="s">
        <v>104</v>
      </c>
      <c r="M26" s="55" t="s">
        <v>55</v>
      </c>
      <c r="N26" s="55">
        <v>2800</v>
      </c>
      <c r="O26" s="55">
        <v>5000</v>
      </c>
      <c r="P26" s="58">
        <f>[1]Cotations!Q26</f>
        <v>2800</v>
      </c>
      <c r="Q26" s="59">
        <v>0</v>
      </c>
      <c r="R26" s="60">
        <f t="shared" si="2"/>
        <v>5</v>
      </c>
      <c r="S26" s="60">
        <f t="shared" si="3"/>
        <v>145</v>
      </c>
      <c r="T26" s="66">
        <v>42887</v>
      </c>
      <c r="U26" s="66">
        <v>43031</v>
      </c>
      <c r="V26" s="55" t="s">
        <v>21</v>
      </c>
      <c r="W26" s="67" t="s">
        <v>62</v>
      </c>
      <c r="X26" s="68"/>
      <c r="Y26" s="64">
        <v>43251</v>
      </c>
    </row>
    <row r="27" spans="1:25" s="71" customFormat="1" ht="15" customHeight="1" x14ac:dyDescent="0.25">
      <c r="A27" s="54" t="str">
        <f t="shared" si="4"/>
        <v>2017-2018annual</v>
      </c>
      <c r="B27" s="55"/>
      <c r="C27" s="55">
        <v>5612534</v>
      </c>
      <c r="D27" s="55">
        <v>132850</v>
      </c>
      <c r="E27" s="55" t="s">
        <v>105</v>
      </c>
      <c r="F27" s="55" t="s">
        <v>106</v>
      </c>
      <c r="G27" s="55" t="s">
        <v>107</v>
      </c>
      <c r="H27" s="55" t="s">
        <v>96</v>
      </c>
      <c r="I27" s="55" t="s">
        <v>96</v>
      </c>
      <c r="J27" s="55" t="s">
        <v>54</v>
      </c>
      <c r="K27" s="66">
        <v>27376</v>
      </c>
      <c r="L27" s="55" t="s">
        <v>108</v>
      </c>
      <c r="M27" s="55" t="s">
        <v>55</v>
      </c>
      <c r="N27" s="55">
        <v>4500</v>
      </c>
      <c r="O27" s="55">
        <v>7500</v>
      </c>
      <c r="P27" s="58">
        <f>[1]Cotations!Q27</f>
        <v>4500</v>
      </c>
      <c r="Q27" s="59">
        <v>0</v>
      </c>
      <c r="R27" s="60">
        <f t="shared" si="2"/>
        <v>12</v>
      </c>
      <c r="S27" s="60">
        <f t="shared" si="3"/>
        <v>366</v>
      </c>
      <c r="T27" s="66">
        <v>42887</v>
      </c>
      <c r="U27" s="55"/>
      <c r="V27" s="55" t="s">
        <v>21</v>
      </c>
      <c r="W27" s="67" t="s">
        <v>57</v>
      </c>
      <c r="X27" s="68"/>
      <c r="Y27" s="64">
        <v>43251</v>
      </c>
    </row>
    <row r="28" spans="1:25" s="71" customFormat="1" ht="15" customHeight="1" x14ac:dyDescent="0.25">
      <c r="A28" s="54" t="str">
        <f t="shared" si="4"/>
        <v>2017-2018annual</v>
      </c>
      <c r="B28" s="55"/>
      <c r="C28" s="55">
        <v>4014424</v>
      </c>
      <c r="D28" s="55">
        <v>1876</v>
      </c>
      <c r="E28" s="55" t="s">
        <v>109</v>
      </c>
      <c r="F28" s="55" t="s">
        <v>110</v>
      </c>
      <c r="G28" s="55" t="s">
        <v>111</v>
      </c>
      <c r="H28" s="55" t="s">
        <v>53</v>
      </c>
      <c r="I28" s="55" t="s">
        <v>53</v>
      </c>
      <c r="J28" s="55" t="s">
        <v>79</v>
      </c>
      <c r="K28" s="66">
        <v>30547</v>
      </c>
      <c r="L28" s="55" t="s">
        <v>112</v>
      </c>
      <c r="M28" s="55" t="s">
        <v>55</v>
      </c>
      <c r="N28" s="55">
        <v>3980</v>
      </c>
      <c r="O28" s="55">
        <v>5000</v>
      </c>
      <c r="P28" s="58">
        <f>[1]Cotations!Q28</f>
        <v>3980</v>
      </c>
      <c r="Q28" s="59">
        <v>0</v>
      </c>
      <c r="R28" s="60">
        <f t="shared" si="2"/>
        <v>12</v>
      </c>
      <c r="S28" s="60">
        <f t="shared" si="3"/>
        <v>366</v>
      </c>
      <c r="T28" s="66">
        <v>42887</v>
      </c>
      <c r="U28" s="55"/>
      <c r="V28" s="55" t="s">
        <v>21</v>
      </c>
      <c r="W28" s="67" t="s">
        <v>57</v>
      </c>
      <c r="X28" s="68"/>
      <c r="Y28" s="64">
        <v>43251</v>
      </c>
    </row>
    <row r="29" spans="1:25" s="74" customFormat="1" ht="15" customHeight="1" x14ac:dyDescent="0.25">
      <c r="A29" s="73" t="str">
        <f t="shared" si="4"/>
        <v>2017-2018annual</v>
      </c>
      <c r="B29" s="68"/>
      <c r="C29" s="55">
        <v>4383361</v>
      </c>
      <c r="D29" s="55">
        <v>2630</v>
      </c>
      <c r="E29" s="55" t="s">
        <v>93</v>
      </c>
      <c r="F29" s="55" t="s">
        <v>113</v>
      </c>
      <c r="G29" s="55" t="s">
        <v>95</v>
      </c>
      <c r="H29" s="55" t="s">
        <v>96</v>
      </c>
      <c r="I29" s="55" t="s">
        <v>96</v>
      </c>
      <c r="J29" s="55" t="s">
        <v>54</v>
      </c>
      <c r="K29" s="66">
        <v>24708</v>
      </c>
      <c r="L29" s="55" t="s">
        <v>114</v>
      </c>
      <c r="M29" s="55" t="s">
        <v>55</v>
      </c>
      <c r="N29" s="55">
        <v>7500</v>
      </c>
      <c r="O29" s="68">
        <v>2500</v>
      </c>
      <c r="P29" s="58">
        <f>[1]Cotations!Q29</f>
        <v>7500</v>
      </c>
      <c r="Q29" s="59">
        <v>0</v>
      </c>
      <c r="R29" s="60">
        <f t="shared" si="2"/>
        <v>12</v>
      </c>
      <c r="S29" s="60">
        <f t="shared" si="3"/>
        <v>366</v>
      </c>
      <c r="T29" s="66">
        <v>42887</v>
      </c>
      <c r="U29" s="55"/>
      <c r="V29" s="55" t="s">
        <v>21</v>
      </c>
      <c r="W29" s="67" t="s">
        <v>57</v>
      </c>
      <c r="X29" s="68"/>
      <c r="Y29" s="64">
        <v>43251</v>
      </c>
    </row>
    <row r="30" spans="1:25" s="74" customFormat="1" ht="15" customHeight="1" x14ac:dyDescent="0.25">
      <c r="A30" s="73" t="str">
        <f t="shared" si="4"/>
        <v>2017-2018seasonal</v>
      </c>
      <c r="B30" s="68"/>
      <c r="C30" s="55">
        <v>4712615</v>
      </c>
      <c r="D30" s="55">
        <v>3373</v>
      </c>
      <c r="E30" s="55" t="s">
        <v>76</v>
      </c>
      <c r="F30" s="55" t="s">
        <v>115</v>
      </c>
      <c r="G30" s="55" t="s">
        <v>116</v>
      </c>
      <c r="H30" s="55" t="s">
        <v>117</v>
      </c>
      <c r="I30" s="55" t="s">
        <v>53</v>
      </c>
      <c r="J30" s="55" t="s">
        <v>79</v>
      </c>
      <c r="K30" s="66">
        <v>34152</v>
      </c>
      <c r="L30" s="55" t="s">
        <v>118</v>
      </c>
      <c r="M30" s="55" t="s">
        <v>55</v>
      </c>
      <c r="N30" s="55">
        <v>3000</v>
      </c>
      <c r="O30" s="68">
        <v>4500</v>
      </c>
      <c r="P30" s="58">
        <f>[1]Cotations!Q30</f>
        <v>3000</v>
      </c>
      <c r="Q30" s="59">
        <v>0</v>
      </c>
      <c r="R30" s="60">
        <f t="shared" si="2"/>
        <v>4</v>
      </c>
      <c r="S30" s="60">
        <f t="shared" si="3"/>
        <v>122</v>
      </c>
      <c r="T30" s="66">
        <v>42887</v>
      </c>
      <c r="U30" s="66">
        <v>43008</v>
      </c>
      <c r="V30" s="55" t="s">
        <v>24</v>
      </c>
      <c r="W30" s="67" t="s">
        <v>81</v>
      </c>
      <c r="X30" s="68"/>
      <c r="Y30" s="64">
        <v>43251</v>
      </c>
    </row>
    <row r="31" spans="1:25" s="74" customFormat="1" ht="15" customHeight="1" x14ac:dyDescent="0.25">
      <c r="A31" s="73" t="str">
        <f t="shared" si="4"/>
        <v>2017-2018seasonal</v>
      </c>
      <c r="B31" s="68"/>
      <c r="C31" s="55"/>
      <c r="D31" s="55">
        <v>136033</v>
      </c>
      <c r="E31" s="55" t="s">
        <v>76</v>
      </c>
      <c r="F31" s="55" t="s">
        <v>119</v>
      </c>
      <c r="G31" s="55" t="s">
        <v>120</v>
      </c>
      <c r="H31" s="55" t="s">
        <v>117</v>
      </c>
      <c r="I31" s="55" t="s">
        <v>53</v>
      </c>
      <c r="J31" s="55" t="s">
        <v>79</v>
      </c>
      <c r="K31" s="66">
        <v>33165</v>
      </c>
      <c r="L31" s="55" t="s">
        <v>121</v>
      </c>
      <c r="M31" s="55" t="s">
        <v>55</v>
      </c>
      <c r="N31" s="55">
        <v>2500</v>
      </c>
      <c r="O31" s="68">
        <v>5000</v>
      </c>
      <c r="P31" s="58">
        <f>[1]Cotations!Q31</f>
        <v>2500</v>
      </c>
      <c r="Q31" s="59">
        <v>0</v>
      </c>
      <c r="R31" s="60">
        <f t="shared" si="2"/>
        <v>4</v>
      </c>
      <c r="S31" s="60">
        <f t="shared" si="3"/>
        <v>122</v>
      </c>
      <c r="T31" s="66">
        <v>42887</v>
      </c>
      <c r="U31" s="66">
        <v>43008</v>
      </c>
      <c r="V31" s="55" t="s">
        <v>24</v>
      </c>
      <c r="W31" s="67" t="s">
        <v>81</v>
      </c>
      <c r="X31" s="68"/>
      <c r="Y31" s="64">
        <v>43251</v>
      </c>
    </row>
    <row r="32" spans="1:25" s="77" customFormat="1" x14ac:dyDescent="0.25">
      <c r="A32" s="73" t="str">
        <f t="shared" si="4"/>
        <v>2017-2018seasonal</v>
      </c>
      <c r="B32" s="55"/>
      <c r="C32" s="68"/>
      <c r="D32" s="68" t="s">
        <v>122</v>
      </c>
      <c r="E32" s="68"/>
      <c r="F32" s="68"/>
      <c r="G32" s="68"/>
      <c r="H32" s="68"/>
      <c r="I32" s="68"/>
      <c r="J32" s="68"/>
      <c r="K32" s="75"/>
      <c r="L32" s="68"/>
      <c r="M32" s="55" t="s">
        <v>55</v>
      </c>
      <c r="N32" s="55">
        <v>3000</v>
      </c>
      <c r="O32" s="55">
        <v>5000</v>
      </c>
      <c r="P32" s="58">
        <f>[1]Cotations!Q32</f>
        <v>3000</v>
      </c>
      <c r="Q32" s="59">
        <v>0</v>
      </c>
      <c r="R32" s="60">
        <f t="shared" si="2"/>
        <v>5</v>
      </c>
      <c r="S32" s="60">
        <f t="shared" si="3"/>
        <v>153</v>
      </c>
      <c r="T32" s="76">
        <v>42887</v>
      </c>
      <c r="U32" s="76">
        <v>43039</v>
      </c>
      <c r="V32" s="55" t="s">
        <v>24</v>
      </c>
      <c r="W32" s="67" t="s">
        <v>62</v>
      </c>
      <c r="X32" s="68"/>
      <c r="Y32" s="64">
        <v>43251</v>
      </c>
    </row>
    <row r="33" spans="1:25" s="77" customFormat="1" x14ac:dyDescent="0.25">
      <c r="A33" s="54" t="str">
        <f t="shared" si="4"/>
        <v>2017-2018seasonal</v>
      </c>
      <c r="B33" s="55"/>
      <c r="C33" s="68"/>
      <c r="D33" s="68" t="s">
        <v>123</v>
      </c>
      <c r="E33" s="68"/>
      <c r="F33" s="68"/>
      <c r="G33" s="68"/>
      <c r="H33" s="68"/>
      <c r="I33" s="68"/>
      <c r="J33" s="68"/>
      <c r="K33" s="75"/>
      <c r="L33" s="68"/>
      <c r="M33" s="55" t="s">
        <v>55</v>
      </c>
      <c r="N33" s="55">
        <v>2500</v>
      </c>
      <c r="O33" s="55">
        <v>1700</v>
      </c>
      <c r="P33" s="58">
        <f>[1]Cotations!Q33</f>
        <v>2500</v>
      </c>
      <c r="Q33" s="59">
        <v>0</v>
      </c>
      <c r="R33" s="60">
        <f t="shared" si="2"/>
        <v>5</v>
      </c>
      <c r="S33" s="60">
        <f t="shared" si="3"/>
        <v>153</v>
      </c>
      <c r="T33" s="76">
        <v>42887</v>
      </c>
      <c r="U33" s="76">
        <v>43039</v>
      </c>
      <c r="V33" s="55" t="s">
        <v>24</v>
      </c>
      <c r="W33" s="67" t="s">
        <v>62</v>
      </c>
      <c r="X33" s="68"/>
      <c r="Y33" s="64">
        <v>43251</v>
      </c>
    </row>
    <row r="34" spans="1:25" s="77" customFormat="1" x14ac:dyDescent="0.25">
      <c r="A34" s="54" t="str">
        <f t="shared" si="4"/>
        <v>2017-2018seasonal</v>
      </c>
      <c r="B34" s="55"/>
      <c r="C34" s="68"/>
      <c r="D34" s="68" t="s">
        <v>124</v>
      </c>
      <c r="E34" s="68"/>
      <c r="F34" s="68"/>
      <c r="G34" s="68"/>
      <c r="H34" s="68"/>
      <c r="I34" s="68"/>
      <c r="J34" s="68"/>
      <c r="K34" s="75"/>
      <c r="L34" s="68"/>
      <c r="M34" s="55" t="s">
        <v>55</v>
      </c>
      <c r="N34" s="55">
        <v>3000</v>
      </c>
      <c r="O34" s="55">
        <v>1666</v>
      </c>
      <c r="P34" s="58">
        <f>[1]Cotations!Q34</f>
        <v>3000</v>
      </c>
      <c r="Q34" s="59">
        <v>0</v>
      </c>
      <c r="R34" s="60">
        <f t="shared" si="2"/>
        <v>5</v>
      </c>
      <c r="S34" s="60">
        <f t="shared" si="3"/>
        <v>153</v>
      </c>
      <c r="T34" s="76">
        <v>42887</v>
      </c>
      <c r="U34" s="76">
        <v>43039</v>
      </c>
      <c r="V34" s="55" t="s">
        <v>24</v>
      </c>
      <c r="W34" s="67" t="s">
        <v>62</v>
      </c>
      <c r="X34" s="68"/>
      <c r="Y34" s="64">
        <v>43251</v>
      </c>
    </row>
    <row r="35" spans="1:25" s="74" customFormat="1" x14ac:dyDescent="0.25">
      <c r="A35" s="73" t="str">
        <f t="shared" si="4"/>
        <v>2017-2018seasonal</v>
      </c>
      <c r="B35" s="55"/>
      <c r="C35" s="68"/>
      <c r="D35" s="68" t="s">
        <v>125</v>
      </c>
      <c r="E35" s="68"/>
      <c r="F35" s="68"/>
      <c r="G35" s="68"/>
      <c r="H35" s="68"/>
      <c r="I35" s="68"/>
      <c r="J35" s="68"/>
      <c r="K35" s="75"/>
      <c r="L35" s="68"/>
      <c r="M35" s="55" t="s">
        <v>55</v>
      </c>
      <c r="N35" s="55">
        <v>2500</v>
      </c>
      <c r="O35" s="55">
        <v>9000</v>
      </c>
      <c r="P35" s="58">
        <f>[1]Cotations!Q35</f>
        <v>2500</v>
      </c>
      <c r="Q35" s="59">
        <v>0</v>
      </c>
      <c r="R35" s="60">
        <f t="shared" si="2"/>
        <v>5</v>
      </c>
      <c r="S35" s="60">
        <f t="shared" si="3"/>
        <v>153</v>
      </c>
      <c r="T35" s="76">
        <v>42887</v>
      </c>
      <c r="U35" s="76">
        <v>43039</v>
      </c>
      <c r="V35" s="55" t="s">
        <v>24</v>
      </c>
      <c r="W35" s="67" t="s">
        <v>62</v>
      </c>
      <c r="X35" s="68"/>
      <c r="Y35" s="64">
        <v>43251</v>
      </c>
    </row>
    <row r="36" spans="1:25" s="74" customFormat="1" x14ac:dyDescent="0.25">
      <c r="A36" s="73" t="str">
        <f t="shared" si="4"/>
        <v>2017-2018seasonal</v>
      </c>
      <c r="B36" s="55"/>
      <c r="C36" s="68"/>
      <c r="D36" s="68" t="s">
        <v>126</v>
      </c>
      <c r="E36" s="68"/>
      <c r="F36" s="68"/>
      <c r="G36" s="68"/>
      <c r="H36" s="68"/>
      <c r="I36" s="68"/>
      <c r="J36" s="68"/>
      <c r="K36" s="75"/>
      <c r="L36" s="68"/>
      <c r="M36" s="55" t="s">
        <v>55</v>
      </c>
      <c r="N36" s="55">
        <v>3000</v>
      </c>
      <c r="O36" s="55">
        <v>2500</v>
      </c>
      <c r="P36" s="58">
        <f>[1]Cotations!Q36</f>
        <v>3000</v>
      </c>
      <c r="Q36" s="59">
        <v>0</v>
      </c>
      <c r="R36" s="60">
        <f t="shared" si="2"/>
        <v>5</v>
      </c>
      <c r="S36" s="60">
        <f t="shared" si="3"/>
        <v>153</v>
      </c>
      <c r="T36" s="76">
        <v>42887</v>
      </c>
      <c r="U36" s="76">
        <v>43039</v>
      </c>
      <c r="V36" s="55" t="s">
        <v>24</v>
      </c>
      <c r="W36" s="67" t="s">
        <v>62</v>
      </c>
      <c r="X36" s="68"/>
      <c r="Y36" s="64">
        <v>43251</v>
      </c>
    </row>
    <row r="37" spans="1:25" s="74" customFormat="1" x14ac:dyDescent="0.25">
      <c r="A37" s="73" t="str">
        <f t="shared" si="4"/>
        <v>2017-2018seasonal</v>
      </c>
      <c r="B37" s="55"/>
      <c r="C37" s="68"/>
      <c r="D37" s="68" t="s">
        <v>127</v>
      </c>
      <c r="E37" s="68"/>
      <c r="F37" s="68"/>
      <c r="G37" s="68"/>
      <c r="H37" s="68"/>
      <c r="I37" s="68"/>
      <c r="J37" s="68"/>
      <c r="K37" s="75"/>
      <c r="L37" s="68"/>
      <c r="M37" s="55" t="s">
        <v>55</v>
      </c>
      <c r="N37" s="55">
        <v>3000</v>
      </c>
      <c r="O37" s="55">
        <v>2750</v>
      </c>
      <c r="P37" s="58">
        <f>[1]Cotations!Q37</f>
        <v>3000</v>
      </c>
      <c r="Q37" s="59">
        <v>0</v>
      </c>
      <c r="R37" s="60">
        <f t="shared" si="2"/>
        <v>5</v>
      </c>
      <c r="S37" s="60">
        <f t="shared" si="3"/>
        <v>153</v>
      </c>
      <c r="T37" s="76">
        <v>42887</v>
      </c>
      <c r="U37" s="76">
        <v>43039</v>
      </c>
      <c r="V37" s="55" t="s">
        <v>24</v>
      </c>
      <c r="W37" s="67" t="s">
        <v>62</v>
      </c>
      <c r="X37" s="68"/>
      <c r="Y37" s="64">
        <v>43251</v>
      </c>
    </row>
    <row r="38" spans="1:25" s="74" customFormat="1" x14ac:dyDescent="0.25">
      <c r="A38" s="73" t="str">
        <f t="shared" si="4"/>
        <v/>
      </c>
      <c r="B38" s="55"/>
      <c r="C38" s="68"/>
      <c r="D38" s="68"/>
      <c r="E38" s="68"/>
      <c r="F38" s="68"/>
      <c r="G38" s="68"/>
      <c r="H38" s="68"/>
      <c r="I38" s="68"/>
      <c r="J38" s="68"/>
      <c r="K38" s="75"/>
      <c r="L38" s="68"/>
      <c r="M38" s="68"/>
      <c r="N38" s="68"/>
      <c r="O38" s="55">
        <v>15000</v>
      </c>
      <c r="P38" s="58" t="str">
        <f>[1]Cotations!Q38</f>
        <v/>
      </c>
      <c r="Q38" s="59">
        <v>0</v>
      </c>
      <c r="R38" s="60" t="str">
        <f t="shared" si="2"/>
        <v/>
      </c>
      <c r="S38" s="60" t="str">
        <f t="shared" si="3"/>
        <v/>
      </c>
      <c r="T38" s="76"/>
      <c r="U38" s="76"/>
      <c r="V38" s="67"/>
      <c r="W38" s="67"/>
      <c r="X38" s="68"/>
      <c r="Y38" s="64" t="s">
        <v>129</v>
      </c>
    </row>
    <row r="39" spans="1:25" s="74" customFormat="1" x14ac:dyDescent="0.25">
      <c r="A39" s="73" t="str">
        <f t="shared" si="4"/>
        <v/>
      </c>
      <c r="B39" s="55"/>
      <c r="C39" s="68"/>
      <c r="D39" s="68"/>
      <c r="E39" s="68"/>
      <c r="F39" s="68"/>
      <c r="G39" s="68"/>
      <c r="H39" s="68"/>
      <c r="I39" s="68"/>
      <c r="J39" s="68"/>
      <c r="K39" s="75"/>
      <c r="L39" s="68"/>
      <c r="M39" s="68"/>
      <c r="N39" s="68"/>
      <c r="O39" s="55">
        <v>10000</v>
      </c>
      <c r="P39" s="58" t="str">
        <f>[1]Cotations!Q39</f>
        <v/>
      </c>
      <c r="Q39" s="59">
        <v>0</v>
      </c>
      <c r="R39" s="60" t="str">
        <f t="shared" si="2"/>
        <v/>
      </c>
      <c r="S39" s="60" t="str">
        <f t="shared" si="3"/>
        <v/>
      </c>
      <c r="T39" s="76"/>
      <c r="U39" s="76"/>
      <c r="V39" s="67"/>
      <c r="W39" s="67"/>
      <c r="X39" s="68"/>
      <c r="Y39" s="64" t="s">
        <v>129</v>
      </c>
    </row>
    <row r="40" spans="1:25" s="74" customFormat="1" x14ac:dyDescent="0.25">
      <c r="A40" s="73" t="str">
        <f t="shared" si="4"/>
        <v/>
      </c>
      <c r="B40" s="55"/>
      <c r="C40" s="68"/>
      <c r="D40" s="68"/>
      <c r="E40" s="68"/>
      <c r="F40" s="68"/>
      <c r="G40" s="68"/>
      <c r="H40" s="68"/>
      <c r="I40" s="68"/>
      <c r="J40" s="68"/>
      <c r="K40" s="75"/>
      <c r="L40" s="68"/>
      <c r="M40" s="68"/>
      <c r="N40" s="68"/>
      <c r="O40" s="55">
        <v>2500</v>
      </c>
      <c r="P40" s="58" t="str">
        <f>[1]Cotations!Q40</f>
        <v/>
      </c>
      <c r="Q40" s="59">
        <v>0</v>
      </c>
      <c r="R40" s="60" t="str">
        <f t="shared" si="2"/>
        <v/>
      </c>
      <c r="S40" s="60" t="str">
        <f t="shared" si="3"/>
        <v/>
      </c>
      <c r="T40" s="76"/>
      <c r="U40" s="76"/>
      <c r="V40" s="67"/>
      <c r="W40" s="67"/>
      <c r="X40" s="68"/>
      <c r="Y40" s="64" t="s">
        <v>129</v>
      </c>
    </row>
    <row r="41" spans="1:25" s="74" customFormat="1" x14ac:dyDescent="0.25">
      <c r="A41" s="73" t="str">
        <f t="shared" si="4"/>
        <v/>
      </c>
      <c r="B41" s="55"/>
      <c r="C41" s="68"/>
      <c r="D41" s="68"/>
      <c r="E41" s="68"/>
      <c r="F41" s="68"/>
      <c r="G41" s="68"/>
      <c r="H41" s="68"/>
      <c r="I41" s="68"/>
      <c r="J41" s="68"/>
      <c r="K41" s="75"/>
      <c r="L41" s="68"/>
      <c r="M41" s="68"/>
      <c r="N41" s="68"/>
      <c r="O41" s="55">
        <v>7500</v>
      </c>
      <c r="P41" s="58" t="str">
        <f>[1]Cotations!Q41</f>
        <v/>
      </c>
      <c r="Q41" s="59">
        <v>0</v>
      </c>
      <c r="R41" s="60" t="str">
        <f t="shared" si="2"/>
        <v/>
      </c>
      <c r="S41" s="60" t="str">
        <f t="shared" si="3"/>
        <v/>
      </c>
      <c r="T41" s="76"/>
      <c r="U41" s="76"/>
      <c r="V41" s="67"/>
      <c r="W41" s="67"/>
      <c r="X41" s="68"/>
      <c r="Y41" s="64" t="s">
        <v>129</v>
      </c>
    </row>
    <row r="42" spans="1:25" s="74" customFormat="1" x14ac:dyDescent="0.25">
      <c r="A42" s="73" t="str">
        <f t="shared" si="4"/>
        <v/>
      </c>
      <c r="B42" s="55"/>
      <c r="C42" s="68"/>
      <c r="D42" s="68"/>
      <c r="E42" s="68"/>
      <c r="F42" s="68"/>
      <c r="G42" s="68"/>
      <c r="H42" s="68"/>
      <c r="I42" s="68"/>
      <c r="J42" s="68"/>
      <c r="K42" s="75"/>
      <c r="L42" s="68"/>
      <c r="M42" s="68"/>
      <c r="N42" s="68"/>
      <c r="O42" s="55">
        <v>5000</v>
      </c>
      <c r="P42" s="58" t="str">
        <f>[1]Cotations!Q42</f>
        <v/>
      </c>
      <c r="Q42" s="59">
        <v>0</v>
      </c>
      <c r="R42" s="60" t="str">
        <f t="shared" si="2"/>
        <v/>
      </c>
      <c r="S42" s="60" t="str">
        <f t="shared" si="3"/>
        <v/>
      </c>
      <c r="T42" s="76"/>
      <c r="U42" s="76"/>
      <c r="V42" s="67"/>
      <c r="W42" s="67"/>
      <c r="X42" s="68"/>
      <c r="Y42" s="64" t="s">
        <v>129</v>
      </c>
    </row>
    <row r="43" spans="1:25" s="74" customFormat="1" x14ac:dyDescent="0.25">
      <c r="A43" s="73" t="str">
        <f t="shared" si="4"/>
        <v/>
      </c>
      <c r="B43" s="55"/>
      <c r="C43" s="68"/>
      <c r="D43" s="68"/>
      <c r="E43" s="68"/>
      <c r="F43" s="68"/>
      <c r="G43" s="68"/>
      <c r="H43" s="68"/>
      <c r="I43" s="68"/>
      <c r="J43" s="68"/>
      <c r="K43" s="75"/>
      <c r="L43" s="68"/>
      <c r="M43" s="68"/>
      <c r="N43" s="68"/>
      <c r="O43" s="55">
        <v>5000</v>
      </c>
      <c r="P43" s="58" t="str">
        <f>[1]Cotations!Q43</f>
        <v/>
      </c>
      <c r="Q43" s="59">
        <v>0</v>
      </c>
      <c r="R43" s="60" t="str">
        <f t="shared" si="2"/>
        <v/>
      </c>
      <c r="S43" s="60" t="str">
        <f t="shared" si="3"/>
        <v/>
      </c>
      <c r="T43" s="76"/>
      <c r="U43" s="76"/>
      <c r="V43" s="67"/>
      <c r="W43" s="67"/>
      <c r="X43" s="68"/>
      <c r="Y43" s="64" t="s">
        <v>129</v>
      </c>
    </row>
    <row r="44" spans="1:25" s="74" customFormat="1" x14ac:dyDescent="0.25">
      <c r="A44" s="73" t="str">
        <f t="shared" si="4"/>
        <v/>
      </c>
      <c r="B44" s="55"/>
      <c r="C44" s="68"/>
      <c r="D44" s="68"/>
      <c r="E44" s="68"/>
      <c r="F44" s="68"/>
      <c r="G44" s="68"/>
      <c r="H44" s="68"/>
      <c r="I44" s="68"/>
      <c r="J44" s="68"/>
      <c r="K44" s="75"/>
      <c r="L44" s="68"/>
      <c r="M44" s="68"/>
      <c r="N44" s="68"/>
      <c r="O44" s="55">
        <v>6000</v>
      </c>
      <c r="P44" s="58" t="str">
        <f>[1]Cotations!Q44</f>
        <v/>
      </c>
      <c r="Q44" s="59">
        <v>0</v>
      </c>
      <c r="R44" s="60" t="str">
        <f t="shared" si="2"/>
        <v/>
      </c>
      <c r="S44" s="60" t="str">
        <f t="shared" si="3"/>
        <v/>
      </c>
      <c r="T44" s="76"/>
      <c r="U44" s="76"/>
      <c r="V44" s="68"/>
      <c r="W44" s="68"/>
      <c r="X44" s="68"/>
      <c r="Y44" s="64" t="s">
        <v>129</v>
      </c>
    </row>
    <row r="45" spans="1:25" s="74" customFormat="1" x14ac:dyDescent="0.25">
      <c r="A45" s="73" t="str">
        <f t="shared" si="4"/>
        <v/>
      </c>
      <c r="B45" s="55"/>
      <c r="C45" s="68"/>
      <c r="D45" s="68"/>
      <c r="E45" s="68"/>
      <c r="F45" s="68"/>
      <c r="G45" s="68"/>
      <c r="H45" s="68"/>
      <c r="I45" s="68"/>
      <c r="J45" s="68"/>
      <c r="K45" s="75"/>
      <c r="L45" s="68"/>
      <c r="M45" s="68"/>
      <c r="N45" s="68"/>
      <c r="O45" s="55">
        <v>2500</v>
      </c>
      <c r="P45" s="58" t="str">
        <f>[1]Cotations!Q45</f>
        <v/>
      </c>
      <c r="Q45" s="59">
        <v>0</v>
      </c>
      <c r="R45" s="60" t="str">
        <f t="shared" si="2"/>
        <v/>
      </c>
      <c r="S45" s="60" t="str">
        <f t="shared" si="3"/>
        <v/>
      </c>
      <c r="T45" s="76"/>
      <c r="U45" s="76"/>
      <c r="V45" s="68"/>
      <c r="W45" s="68"/>
      <c r="X45" s="78"/>
      <c r="Y45" s="64" t="s">
        <v>129</v>
      </c>
    </row>
    <row r="46" spans="1:25" s="74" customFormat="1" x14ac:dyDescent="0.25">
      <c r="A46" s="73" t="str">
        <f t="shared" si="4"/>
        <v/>
      </c>
      <c r="B46" s="55"/>
      <c r="C46" s="68"/>
      <c r="D46" s="68"/>
      <c r="E46" s="68"/>
      <c r="F46" s="68"/>
      <c r="G46" s="68"/>
      <c r="H46" s="68"/>
      <c r="I46" s="68"/>
      <c r="J46" s="68"/>
      <c r="K46" s="75"/>
      <c r="L46" s="68"/>
      <c r="M46" s="68"/>
      <c r="N46" s="68"/>
      <c r="O46" s="55">
        <v>5000</v>
      </c>
      <c r="P46" s="58" t="str">
        <f>[1]Cotations!Q46</f>
        <v/>
      </c>
      <c r="Q46" s="59">
        <v>0</v>
      </c>
      <c r="R46" s="60" t="str">
        <f t="shared" si="2"/>
        <v/>
      </c>
      <c r="S46" s="60" t="str">
        <f t="shared" si="3"/>
        <v/>
      </c>
      <c r="T46" s="76"/>
      <c r="U46" s="76"/>
      <c r="V46" s="68"/>
      <c r="W46" s="68"/>
      <c r="X46" s="68"/>
      <c r="Y46" s="64" t="s">
        <v>129</v>
      </c>
    </row>
    <row r="47" spans="1:25" s="74" customFormat="1" x14ac:dyDescent="0.25">
      <c r="A47" s="73" t="str">
        <f t="shared" si="4"/>
        <v/>
      </c>
      <c r="B47" s="55"/>
      <c r="C47" s="68"/>
      <c r="D47" s="68"/>
      <c r="E47" s="68"/>
      <c r="F47" s="68"/>
      <c r="G47" s="68"/>
      <c r="H47" s="68"/>
      <c r="I47" s="68"/>
      <c r="J47" s="68"/>
      <c r="K47" s="75"/>
      <c r="L47" s="68"/>
      <c r="M47" s="68"/>
      <c r="N47" s="68"/>
      <c r="O47" s="55">
        <v>6000</v>
      </c>
      <c r="P47" s="58" t="str">
        <f>[1]Cotations!Q47</f>
        <v/>
      </c>
      <c r="Q47" s="79">
        <v>0</v>
      </c>
      <c r="R47" s="60" t="str">
        <f t="shared" si="2"/>
        <v/>
      </c>
      <c r="S47" s="60" t="str">
        <f t="shared" si="3"/>
        <v/>
      </c>
      <c r="T47" s="76"/>
      <c r="U47" s="76"/>
      <c r="V47" s="68"/>
      <c r="W47" s="68"/>
      <c r="X47" s="78"/>
      <c r="Y47" s="64" t="s">
        <v>129</v>
      </c>
    </row>
    <row r="48" spans="1:25" s="74" customFormat="1" x14ac:dyDescent="0.25">
      <c r="A48" s="73" t="str">
        <f t="shared" si="4"/>
        <v/>
      </c>
      <c r="B48" s="55"/>
      <c r="C48" s="68"/>
      <c r="D48" s="68"/>
      <c r="E48" s="68"/>
      <c r="F48" s="68"/>
      <c r="G48" s="68"/>
      <c r="H48" s="68"/>
      <c r="I48" s="68"/>
      <c r="J48" s="68"/>
      <c r="K48" s="75"/>
      <c r="L48" s="68"/>
      <c r="M48" s="68"/>
      <c r="N48" s="68"/>
      <c r="O48" s="55">
        <v>12000</v>
      </c>
      <c r="P48" s="58" t="str">
        <f>[1]Cotations!Q48</f>
        <v/>
      </c>
      <c r="Q48" s="80">
        <v>0</v>
      </c>
      <c r="R48" s="60" t="str">
        <f t="shared" si="2"/>
        <v/>
      </c>
      <c r="S48" s="60" t="str">
        <f t="shared" si="3"/>
        <v/>
      </c>
      <c r="T48" s="76"/>
      <c r="U48" s="76"/>
      <c r="V48" s="68"/>
      <c r="W48" s="68"/>
      <c r="X48" s="78"/>
      <c r="Y48" s="64" t="s">
        <v>129</v>
      </c>
    </row>
    <row r="49" spans="1:25" s="74" customFormat="1" x14ac:dyDescent="0.25">
      <c r="A49" s="73" t="str">
        <f t="shared" si="4"/>
        <v/>
      </c>
      <c r="B49" s="55"/>
      <c r="C49" s="68"/>
      <c r="D49" s="68"/>
      <c r="E49" s="68"/>
      <c r="F49" s="68"/>
      <c r="G49" s="68"/>
      <c r="H49" s="68"/>
      <c r="I49" s="68"/>
      <c r="J49" s="68"/>
      <c r="K49" s="75"/>
      <c r="L49" s="68"/>
      <c r="M49" s="68"/>
      <c r="N49" s="68"/>
      <c r="O49" s="55">
        <v>12000</v>
      </c>
      <c r="P49" s="58" t="str">
        <f>[1]Cotations!Q49</f>
        <v/>
      </c>
      <c r="Q49" s="79">
        <v>0</v>
      </c>
      <c r="R49" s="60" t="str">
        <f t="shared" si="2"/>
        <v/>
      </c>
      <c r="S49" s="60" t="str">
        <f t="shared" si="3"/>
        <v/>
      </c>
      <c r="T49" s="76"/>
      <c r="U49" s="76"/>
      <c r="V49" s="68"/>
      <c r="W49" s="68"/>
      <c r="X49" s="68"/>
      <c r="Y49" s="64" t="s">
        <v>129</v>
      </c>
    </row>
    <row r="50" spans="1:25" s="74" customFormat="1" x14ac:dyDescent="0.25">
      <c r="A50" s="73" t="str">
        <f t="shared" si="4"/>
        <v/>
      </c>
      <c r="B50" s="68"/>
      <c r="C50" s="68"/>
      <c r="D50" s="68"/>
      <c r="E50" s="68"/>
      <c r="F50" s="68"/>
      <c r="G50" s="68"/>
      <c r="H50" s="68"/>
      <c r="I50" s="68"/>
      <c r="J50" s="68"/>
      <c r="K50" s="75"/>
      <c r="L50" s="68"/>
      <c r="M50" s="68"/>
      <c r="N50" s="68"/>
      <c r="O50" s="68">
        <v>4000</v>
      </c>
      <c r="P50" s="58" t="str">
        <f>[1]Cotations!Q50</f>
        <v/>
      </c>
      <c r="Q50" s="80">
        <v>0</v>
      </c>
      <c r="R50" s="60" t="str">
        <f t="shared" si="2"/>
        <v/>
      </c>
      <c r="S50" s="60" t="str">
        <f t="shared" si="3"/>
        <v/>
      </c>
      <c r="T50" s="76"/>
      <c r="U50" s="76"/>
      <c r="V50" s="68"/>
      <c r="W50" s="68"/>
      <c r="X50" s="68"/>
      <c r="Y50" s="64" t="s">
        <v>129</v>
      </c>
    </row>
    <row r="51" spans="1:25" s="74" customFormat="1" x14ac:dyDescent="0.25">
      <c r="A51" s="73" t="str">
        <f t="shared" si="4"/>
        <v/>
      </c>
      <c r="B51" s="68"/>
      <c r="C51" s="68"/>
      <c r="D51" s="68"/>
      <c r="E51" s="68"/>
      <c r="F51" s="68"/>
      <c r="G51" s="68"/>
      <c r="H51" s="68"/>
      <c r="I51" s="68"/>
      <c r="J51" s="68"/>
      <c r="K51" s="75"/>
      <c r="L51" s="68"/>
      <c r="M51" s="68"/>
      <c r="N51" s="68"/>
      <c r="O51" s="68">
        <v>2200</v>
      </c>
      <c r="P51" s="58" t="str">
        <f>[1]Cotations!Q51</f>
        <v/>
      </c>
      <c r="Q51" s="59">
        <v>0</v>
      </c>
      <c r="R51" s="60" t="str">
        <f t="shared" si="2"/>
        <v/>
      </c>
      <c r="S51" s="60" t="str">
        <f t="shared" si="3"/>
        <v/>
      </c>
      <c r="T51" s="76"/>
      <c r="U51" s="76"/>
      <c r="V51" s="68"/>
      <c r="W51" s="68"/>
      <c r="X51" s="68"/>
      <c r="Y51" s="64" t="s">
        <v>129</v>
      </c>
    </row>
    <row r="52" spans="1:25" s="74" customFormat="1" x14ac:dyDescent="0.25">
      <c r="A52" s="73" t="str">
        <f t="shared" si="4"/>
        <v/>
      </c>
      <c r="B52" s="68"/>
      <c r="C52" s="68"/>
      <c r="D52" s="68"/>
      <c r="E52" s="68"/>
      <c r="F52" s="68"/>
      <c r="G52" s="68"/>
      <c r="H52" s="68"/>
      <c r="I52" s="68"/>
      <c r="J52" s="68"/>
      <c r="K52" s="75"/>
      <c r="L52" s="68"/>
      <c r="M52" s="68"/>
      <c r="N52" s="68"/>
      <c r="O52" s="68">
        <v>2200</v>
      </c>
      <c r="P52" s="58" t="str">
        <f>[1]Cotations!Q52</f>
        <v/>
      </c>
      <c r="Q52" s="79">
        <v>0</v>
      </c>
      <c r="R52" s="60" t="str">
        <f t="shared" si="2"/>
        <v/>
      </c>
      <c r="S52" s="60" t="str">
        <f t="shared" si="3"/>
        <v/>
      </c>
      <c r="T52" s="76"/>
      <c r="U52" s="76"/>
      <c r="V52" s="68"/>
      <c r="W52" s="68"/>
      <c r="X52" s="68"/>
      <c r="Y52" s="64" t="s">
        <v>129</v>
      </c>
    </row>
    <row r="53" spans="1:25" s="74" customFormat="1" x14ac:dyDescent="0.25">
      <c r="A53" s="73" t="str">
        <f t="shared" si="4"/>
        <v/>
      </c>
      <c r="B53" s="68"/>
      <c r="C53" s="68"/>
      <c r="D53" s="68"/>
      <c r="E53" s="68"/>
      <c r="F53" s="68"/>
      <c r="G53" s="68"/>
      <c r="H53" s="68"/>
      <c r="I53" s="68"/>
      <c r="J53" s="68"/>
      <c r="K53" s="75"/>
      <c r="L53" s="68"/>
      <c r="M53" s="68"/>
      <c r="N53" s="68"/>
      <c r="O53" s="68">
        <v>2500</v>
      </c>
      <c r="P53" s="58" t="str">
        <f>[1]Cotations!Q53</f>
        <v/>
      </c>
      <c r="Q53" s="80">
        <v>0</v>
      </c>
      <c r="R53" s="60" t="str">
        <f t="shared" si="2"/>
        <v/>
      </c>
      <c r="S53" s="60" t="str">
        <f t="shared" si="3"/>
        <v/>
      </c>
      <c r="T53" s="76"/>
      <c r="U53" s="76"/>
      <c r="V53" s="68"/>
      <c r="W53" s="68"/>
      <c r="X53" s="68"/>
      <c r="Y53" s="64" t="s">
        <v>129</v>
      </c>
    </row>
    <row r="54" spans="1:25" s="74" customFormat="1" x14ac:dyDescent="0.25">
      <c r="A54" s="73" t="str">
        <f t="shared" si="4"/>
        <v/>
      </c>
      <c r="B54" s="68"/>
      <c r="C54" s="68"/>
      <c r="D54" s="68"/>
      <c r="E54" s="68"/>
      <c r="F54" s="68"/>
      <c r="G54" s="68"/>
      <c r="H54" s="68"/>
      <c r="I54" s="68"/>
      <c r="J54" s="68"/>
      <c r="K54" s="75"/>
      <c r="L54" s="68"/>
      <c r="M54" s="68"/>
      <c r="N54" s="68"/>
      <c r="O54" s="68">
        <v>4000</v>
      </c>
      <c r="P54" s="58" t="str">
        <f>[1]Cotations!Q54</f>
        <v/>
      </c>
      <c r="Q54" s="79">
        <v>0</v>
      </c>
      <c r="R54" s="60" t="str">
        <f t="shared" si="2"/>
        <v/>
      </c>
      <c r="S54" s="60" t="str">
        <f t="shared" si="3"/>
        <v/>
      </c>
      <c r="T54" s="76"/>
      <c r="U54" s="76"/>
      <c r="V54" s="68"/>
      <c r="W54" s="68"/>
      <c r="X54" s="68"/>
      <c r="Y54" s="64" t="s">
        <v>129</v>
      </c>
    </row>
    <row r="55" spans="1:25" s="74" customFormat="1" x14ac:dyDescent="0.25">
      <c r="A55" s="73" t="str">
        <f t="shared" si="4"/>
        <v/>
      </c>
      <c r="B55" s="68"/>
      <c r="C55" s="68"/>
      <c r="D55" s="68"/>
      <c r="E55" s="68"/>
      <c r="F55" s="68"/>
      <c r="G55" s="68"/>
      <c r="H55" s="68"/>
      <c r="I55" s="68"/>
      <c r="J55" s="68"/>
      <c r="K55" s="75"/>
      <c r="L55" s="68"/>
      <c r="M55" s="68"/>
      <c r="N55" s="68"/>
      <c r="O55" s="68">
        <v>9000</v>
      </c>
      <c r="P55" s="58" t="str">
        <f>[1]Cotations!Q55</f>
        <v/>
      </c>
      <c r="Q55" s="80">
        <v>0</v>
      </c>
      <c r="R55" s="60" t="str">
        <f t="shared" si="2"/>
        <v/>
      </c>
      <c r="S55" s="60" t="str">
        <f t="shared" si="3"/>
        <v/>
      </c>
      <c r="T55" s="76"/>
      <c r="U55" s="76"/>
      <c r="V55" s="68"/>
      <c r="W55" s="68"/>
      <c r="X55" s="68"/>
      <c r="Y55" s="64" t="s">
        <v>129</v>
      </c>
    </row>
    <row r="56" spans="1:25" s="74" customFormat="1" x14ac:dyDescent="0.25">
      <c r="A56" s="73" t="str">
        <f t="shared" si="4"/>
        <v/>
      </c>
      <c r="B56" s="68"/>
      <c r="C56" s="68"/>
      <c r="D56" s="68"/>
      <c r="E56" s="68"/>
      <c r="F56" s="68"/>
      <c r="G56" s="68"/>
      <c r="H56" s="68"/>
      <c r="I56" s="68"/>
      <c r="J56" s="68"/>
      <c r="K56" s="75"/>
      <c r="L56" s="68"/>
      <c r="M56" s="68"/>
      <c r="N56" s="68"/>
      <c r="O56" s="68">
        <v>2200</v>
      </c>
      <c r="P56" s="58" t="str">
        <f>[1]Cotations!Q56</f>
        <v/>
      </c>
      <c r="Q56" s="59">
        <v>0</v>
      </c>
      <c r="R56" s="60" t="str">
        <f t="shared" si="2"/>
        <v/>
      </c>
      <c r="S56" s="60" t="str">
        <f t="shared" si="3"/>
        <v/>
      </c>
      <c r="T56" s="61"/>
      <c r="U56" s="61"/>
      <c r="V56" s="68"/>
      <c r="W56" s="68"/>
      <c r="X56" s="68"/>
      <c r="Y56" s="64" t="s">
        <v>129</v>
      </c>
    </row>
    <row r="57" spans="1:25" s="74" customFormat="1" x14ac:dyDescent="0.25">
      <c r="A57" s="73" t="str">
        <f t="shared" si="4"/>
        <v/>
      </c>
      <c r="B57" s="69"/>
      <c r="C57" s="68"/>
      <c r="D57" s="68"/>
      <c r="E57" s="68"/>
      <c r="F57" s="68"/>
      <c r="G57" s="68"/>
      <c r="H57" s="68"/>
      <c r="I57" s="68"/>
      <c r="J57" s="68"/>
      <c r="K57" s="75"/>
      <c r="L57" s="68"/>
      <c r="M57" s="68"/>
      <c r="N57" s="68"/>
      <c r="O57" s="69">
        <v>2500</v>
      </c>
      <c r="P57" s="58" t="str">
        <f>[1]Cotations!Q57</f>
        <v/>
      </c>
      <c r="Q57" s="79">
        <v>0</v>
      </c>
      <c r="R57" s="60" t="str">
        <f t="shared" si="2"/>
        <v/>
      </c>
      <c r="S57" s="60" t="str">
        <f t="shared" si="3"/>
        <v/>
      </c>
      <c r="T57" s="61"/>
      <c r="U57" s="61"/>
      <c r="V57" s="68"/>
      <c r="W57" s="69"/>
      <c r="X57" s="69"/>
      <c r="Y57" s="64" t="s">
        <v>129</v>
      </c>
    </row>
    <row r="58" spans="1:25" s="74" customFormat="1" x14ac:dyDescent="0.25">
      <c r="A58" s="73" t="str">
        <f t="shared" si="4"/>
        <v/>
      </c>
      <c r="B58" s="68"/>
      <c r="C58" s="68"/>
      <c r="D58" s="68"/>
      <c r="E58" s="68"/>
      <c r="F58" s="68"/>
      <c r="G58" s="68"/>
      <c r="H58" s="68"/>
      <c r="I58" s="68"/>
      <c r="J58" s="68"/>
      <c r="K58" s="75"/>
      <c r="L58" s="68"/>
      <c r="M58" s="68"/>
      <c r="N58" s="68"/>
      <c r="O58" s="68">
        <v>2200</v>
      </c>
      <c r="P58" s="58" t="str">
        <f>[1]Cotations!Q58</f>
        <v/>
      </c>
      <c r="Q58" s="80">
        <v>0</v>
      </c>
      <c r="R58" s="60" t="str">
        <f t="shared" si="2"/>
        <v/>
      </c>
      <c r="S58" s="60" t="str">
        <f t="shared" si="3"/>
        <v/>
      </c>
      <c r="T58" s="61"/>
      <c r="U58" s="61"/>
      <c r="V58" s="68"/>
      <c r="W58" s="67"/>
      <c r="X58" s="68"/>
      <c r="Y58" s="64" t="s">
        <v>129</v>
      </c>
    </row>
    <row r="59" spans="1:25" s="74" customFormat="1" x14ac:dyDescent="0.25">
      <c r="A59" s="73" t="str">
        <f t="shared" si="4"/>
        <v/>
      </c>
      <c r="B59" s="68"/>
      <c r="C59" s="68"/>
      <c r="D59" s="68"/>
      <c r="E59" s="68"/>
      <c r="F59" s="68"/>
      <c r="G59" s="68"/>
      <c r="H59" s="68"/>
      <c r="I59" s="68"/>
      <c r="J59" s="68"/>
      <c r="K59" s="75"/>
      <c r="L59" s="68"/>
      <c r="M59" s="68"/>
      <c r="N59" s="68"/>
      <c r="O59" s="68">
        <v>4500</v>
      </c>
      <c r="P59" s="58" t="str">
        <f>[1]Cotations!Q59</f>
        <v/>
      </c>
      <c r="Q59" s="79">
        <v>0</v>
      </c>
      <c r="R59" s="60" t="str">
        <f t="shared" si="2"/>
        <v/>
      </c>
      <c r="S59" s="60" t="str">
        <f t="shared" si="3"/>
        <v/>
      </c>
      <c r="T59" s="61"/>
      <c r="U59" s="61"/>
      <c r="V59" s="68"/>
      <c r="W59" s="67"/>
      <c r="X59" s="68"/>
      <c r="Y59" s="64" t="s">
        <v>129</v>
      </c>
    </row>
    <row r="60" spans="1:25" s="74" customFormat="1" x14ac:dyDescent="0.25">
      <c r="A60" s="73" t="str">
        <f t="shared" si="4"/>
        <v/>
      </c>
      <c r="B60" s="68"/>
      <c r="C60" s="68"/>
      <c r="D60" s="68"/>
      <c r="E60" s="68"/>
      <c r="F60" s="68"/>
      <c r="G60" s="68"/>
      <c r="H60" s="68"/>
      <c r="I60" s="68"/>
      <c r="J60" s="68"/>
      <c r="K60" s="75"/>
      <c r="L60" s="68"/>
      <c r="M60" s="68"/>
      <c r="N60" s="68"/>
      <c r="O60" s="68">
        <v>2500</v>
      </c>
      <c r="P60" s="58" t="str">
        <f>[1]Cotations!Q60</f>
        <v/>
      </c>
      <c r="Q60" s="80">
        <v>0</v>
      </c>
      <c r="R60" s="60" t="str">
        <f t="shared" si="2"/>
        <v/>
      </c>
      <c r="S60" s="60" t="str">
        <f t="shared" si="3"/>
        <v/>
      </c>
      <c r="T60" s="61"/>
      <c r="U60" s="61"/>
      <c r="V60" s="68"/>
      <c r="W60" s="67"/>
      <c r="X60" s="68"/>
      <c r="Y60" s="64" t="s">
        <v>129</v>
      </c>
    </row>
    <row r="61" spans="1:25" s="74" customFormat="1" x14ac:dyDescent="0.25">
      <c r="A61" s="73" t="str">
        <f t="shared" si="4"/>
        <v/>
      </c>
      <c r="B61" s="68"/>
      <c r="C61" s="68"/>
      <c r="D61" s="68"/>
      <c r="E61" s="68"/>
      <c r="F61" s="68"/>
      <c r="G61" s="68"/>
      <c r="H61" s="68"/>
      <c r="I61" s="68"/>
      <c r="J61" s="68"/>
      <c r="K61" s="75"/>
      <c r="L61" s="68"/>
      <c r="M61" s="68"/>
      <c r="N61" s="68"/>
      <c r="O61" s="68">
        <v>5000</v>
      </c>
      <c r="P61" s="58" t="str">
        <f>[1]Cotations!Q61</f>
        <v/>
      </c>
      <c r="Q61" s="59">
        <v>0</v>
      </c>
      <c r="R61" s="60" t="str">
        <f t="shared" si="2"/>
        <v/>
      </c>
      <c r="S61" s="60" t="str">
        <f t="shared" si="3"/>
        <v/>
      </c>
      <c r="T61" s="61"/>
      <c r="U61" s="61"/>
      <c r="V61" s="68"/>
      <c r="W61" s="67"/>
      <c r="X61" s="68"/>
      <c r="Y61" s="64" t="s">
        <v>129</v>
      </c>
    </row>
    <row r="62" spans="1:25" s="74" customFormat="1" x14ac:dyDescent="0.25">
      <c r="A62" s="73" t="str">
        <f t="shared" si="4"/>
        <v/>
      </c>
      <c r="B62" s="68"/>
      <c r="C62" s="68"/>
      <c r="D62" s="68"/>
      <c r="E62" s="68"/>
      <c r="F62" s="68"/>
      <c r="G62" s="68"/>
      <c r="H62" s="68"/>
      <c r="I62" s="68"/>
      <c r="J62" s="68"/>
      <c r="K62" s="75"/>
      <c r="L62" s="68"/>
      <c r="M62" s="68"/>
      <c r="N62" s="68"/>
      <c r="O62" s="68">
        <v>4500</v>
      </c>
      <c r="P62" s="58" t="str">
        <f>[1]Cotations!Q62</f>
        <v/>
      </c>
      <c r="Q62" s="79">
        <v>0</v>
      </c>
      <c r="R62" s="60" t="str">
        <f t="shared" si="2"/>
        <v/>
      </c>
      <c r="S62" s="60" t="str">
        <f t="shared" si="3"/>
        <v/>
      </c>
      <c r="T62" s="61"/>
      <c r="U62" s="61"/>
      <c r="V62" s="68"/>
      <c r="W62" s="67"/>
      <c r="X62" s="68"/>
      <c r="Y62" s="64" t="s">
        <v>129</v>
      </c>
    </row>
    <row r="63" spans="1:25" s="74" customFormat="1" x14ac:dyDescent="0.25">
      <c r="A63" s="73" t="str">
        <f t="shared" si="4"/>
        <v/>
      </c>
      <c r="B63" s="68"/>
      <c r="C63" s="68"/>
      <c r="D63" s="68"/>
      <c r="E63" s="68"/>
      <c r="F63" s="68"/>
      <c r="G63" s="68"/>
      <c r="H63" s="68"/>
      <c r="I63" s="68"/>
      <c r="J63" s="68"/>
      <c r="K63" s="75"/>
      <c r="L63" s="68"/>
      <c r="M63" s="68"/>
      <c r="N63" s="68"/>
      <c r="O63" s="68">
        <v>3500</v>
      </c>
      <c r="P63" s="58" t="str">
        <f>[1]Cotations!Q63</f>
        <v/>
      </c>
      <c r="Q63" s="80">
        <v>0</v>
      </c>
      <c r="R63" s="60" t="str">
        <f t="shared" si="2"/>
        <v/>
      </c>
      <c r="S63" s="60" t="str">
        <f t="shared" si="3"/>
        <v/>
      </c>
      <c r="T63" s="61"/>
      <c r="U63" s="61"/>
      <c r="V63" s="68"/>
      <c r="W63" s="67"/>
      <c r="X63" s="68"/>
      <c r="Y63" s="64" t="s">
        <v>129</v>
      </c>
    </row>
    <row r="64" spans="1:25" s="74" customFormat="1" x14ac:dyDescent="0.25">
      <c r="A64" s="73" t="str">
        <f t="shared" si="4"/>
        <v/>
      </c>
      <c r="B64" s="68"/>
      <c r="C64" s="68"/>
      <c r="D64" s="68"/>
      <c r="E64" s="68"/>
      <c r="F64" s="68"/>
      <c r="G64" s="68"/>
      <c r="H64" s="68"/>
      <c r="I64" s="68"/>
      <c r="J64" s="68"/>
      <c r="K64" s="75"/>
      <c r="L64" s="68"/>
      <c r="M64" s="68"/>
      <c r="N64" s="68"/>
      <c r="O64" s="68">
        <v>2500</v>
      </c>
      <c r="P64" s="58" t="str">
        <f>[1]Cotations!Q64</f>
        <v/>
      </c>
      <c r="Q64" s="79">
        <v>0</v>
      </c>
      <c r="R64" s="60" t="str">
        <f t="shared" si="2"/>
        <v/>
      </c>
      <c r="S64" s="60" t="str">
        <f t="shared" si="3"/>
        <v/>
      </c>
      <c r="T64" s="76"/>
      <c r="U64" s="76"/>
      <c r="V64" s="67"/>
      <c r="W64" s="67"/>
      <c r="X64" s="68"/>
      <c r="Y64" s="64" t="s">
        <v>129</v>
      </c>
    </row>
    <row r="65" spans="1:25" s="74" customFormat="1" x14ac:dyDescent="0.25">
      <c r="A65" s="73" t="str">
        <f t="shared" si="4"/>
        <v/>
      </c>
      <c r="B65" s="68"/>
      <c r="C65" s="68"/>
      <c r="D65" s="68"/>
      <c r="E65" s="68"/>
      <c r="F65" s="68"/>
      <c r="G65" s="68"/>
      <c r="H65" s="68"/>
      <c r="I65" s="68"/>
      <c r="J65" s="68"/>
      <c r="K65" s="75"/>
      <c r="L65" s="68"/>
      <c r="M65" s="68"/>
      <c r="N65" s="68"/>
      <c r="O65" s="68">
        <v>2750</v>
      </c>
      <c r="P65" s="58" t="str">
        <f>[1]Cotations!Q65</f>
        <v/>
      </c>
      <c r="Q65" s="80">
        <v>0</v>
      </c>
      <c r="R65" s="60" t="str">
        <f t="shared" si="2"/>
        <v/>
      </c>
      <c r="S65" s="60" t="str">
        <f t="shared" si="3"/>
        <v/>
      </c>
      <c r="T65" s="76"/>
      <c r="U65" s="76"/>
      <c r="V65" s="67"/>
      <c r="W65" s="67"/>
      <c r="X65" s="68"/>
      <c r="Y65" s="64" t="s">
        <v>129</v>
      </c>
    </row>
    <row r="66" spans="1:25" s="74" customFormat="1" x14ac:dyDescent="0.25">
      <c r="A66" s="73" t="str">
        <f t="shared" si="4"/>
        <v/>
      </c>
      <c r="B66" s="68"/>
      <c r="C66" s="68"/>
      <c r="D66" s="68"/>
      <c r="E66" s="68"/>
      <c r="F66" s="68"/>
      <c r="G66" s="68"/>
      <c r="H66" s="68"/>
      <c r="I66" s="68"/>
      <c r="J66" s="68"/>
      <c r="K66" s="75"/>
      <c r="L66" s="68"/>
      <c r="M66" s="68"/>
      <c r="N66" s="68"/>
      <c r="O66" s="68">
        <v>1666</v>
      </c>
      <c r="P66" s="58" t="str">
        <f>[1]Cotations!Q66</f>
        <v/>
      </c>
      <c r="Q66" s="59">
        <v>0</v>
      </c>
      <c r="R66" s="60" t="str">
        <f t="shared" si="2"/>
        <v/>
      </c>
      <c r="S66" s="60" t="str">
        <f t="shared" si="3"/>
        <v/>
      </c>
      <c r="T66" s="76"/>
      <c r="U66" s="76"/>
      <c r="V66" s="67"/>
      <c r="W66" s="67"/>
      <c r="X66" s="68"/>
      <c r="Y66" s="81" t="s">
        <v>129</v>
      </c>
    </row>
    <row r="67" spans="1:25" s="74" customFormat="1" x14ac:dyDescent="0.25">
      <c r="A67" s="73" t="str">
        <f t="shared" si="4"/>
        <v/>
      </c>
      <c r="B67" s="68"/>
      <c r="C67" s="68"/>
      <c r="D67" s="68"/>
      <c r="E67" s="68"/>
      <c r="F67" s="68"/>
      <c r="G67" s="68"/>
      <c r="H67" s="68"/>
      <c r="I67" s="68"/>
      <c r="J67" s="68"/>
      <c r="K67" s="75"/>
      <c r="L67" s="68"/>
      <c r="M67" s="68"/>
      <c r="N67" s="68"/>
      <c r="O67" s="68">
        <v>2000</v>
      </c>
      <c r="P67" s="58" t="str">
        <f>[1]Cotations!Q67</f>
        <v/>
      </c>
      <c r="Q67" s="79">
        <v>0</v>
      </c>
      <c r="R67" s="60" t="str">
        <f t="shared" si="2"/>
        <v/>
      </c>
      <c r="S67" s="60" t="str">
        <f t="shared" si="3"/>
        <v/>
      </c>
      <c r="T67" s="76"/>
      <c r="U67" s="76"/>
      <c r="V67" s="67"/>
      <c r="W67" s="67"/>
      <c r="X67" s="68"/>
      <c r="Y67" s="81" t="s">
        <v>129</v>
      </c>
    </row>
    <row r="68" spans="1:25" s="74" customFormat="1" x14ac:dyDescent="0.25">
      <c r="A68" s="73" t="str">
        <f t="shared" si="4"/>
        <v/>
      </c>
      <c r="B68" s="68"/>
      <c r="C68" s="68"/>
      <c r="D68" s="68"/>
      <c r="E68" s="68"/>
      <c r="F68" s="68"/>
      <c r="G68" s="68"/>
      <c r="H68" s="68"/>
      <c r="I68" s="68"/>
      <c r="J68" s="68"/>
      <c r="K68" s="75"/>
      <c r="L68" s="68"/>
      <c r="M68" s="68"/>
      <c r="N68" s="68"/>
      <c r="O68" s="68">
        <v>2500</v>
      </c>
      <c r="P68" s="58" t="str">
        <f>[1]Cotations!Q68</f>
        <v/>
      </c>
      <c r="Q68" s="80">
        <v>0</v>
      </c>
      <c r="R68" s="60" t="str">
        <f t="shared" si="2"/>
        <v/>
      </c>
      <c r="S68" s="60" t="str">
        <f t="shared" si="3"/>
        <v/>
      </c>
      <c r="T68" s="76"/>
      <c r="U68" s="76"/>
      <c r="V68" s="67"/>
      <c r="W68" s="67"/>
      <c r="X68" s="68"/>
      <c r="Y68" s="81" t="s">
        <v>129</v>
      </c>
    </row>
    <row r="69" spans="1:25" s="74" customFormat="1" x14ac:dyDescent="0.25">
      <c r="A69" s="73" t="str">
        <f t="shared" si="4"/>
        <v/>
      </c>
      <c r="B69" s="68"/>
      <c r="C69" s="68"/>
      <c r="D69" s="68"/>
      <c r="E69" s="68"/>
      <c r="F69" s="68"/>
      <c r="G69" s="68"/>
      <c r="H69" s="68"/>
      <c r="I69" s="68"/>
      <c r="J69" s="68"/>
      <c r="K69" s="75"/>
      <c r="L69" s="68"/>
      <c r="M69" s="68"/>
      <c r="N69" s="68"/>
      <c r="O69" s="68">
        <v>3500</v>
      </c>
      <c r="P69" s="58" t="str">
        <f>[1]Cotations!Q69</f>
        <v/>
      </c>
      <c r="Q69" s="79">
        <v>0</v>
      </c>
      <c r="R69" s="60" t="str">
        <f t="shared" si="2"/>
        <v/>
      </c>
      <c r="S69" s="60" t="str">
        <f t="shared" si="3"/>
        <v/>
      </c>
      <c r="T69" s="76"/>
      <c r="U69" s="76"/>
      <c r="V69" s="67"/>
      <c r="W69" s="67"/>
      <c r="X69" s="68"/>
      <c r="Y69" s="81" t="s">
        <v>129</v>
      </c>
    </row>
    <row r="70" spans="1:25" s="74" customFormat="1" x14ac:dyDescent="0.25">
      <c r="A70" s="73" t="str">
        <f t="shared" si="4"/>
        <v/>
      </c>
      <c r="B70" s="68"/>
      <c r="C70" s="68"/>
      <c r="D70" s="68"/>
      <c r="E70" s="68"/>
      <c r="F70" s="68"/>
      <c r="G70" s="68"/>
      <c r="H70" s="68"/>
      <c r="I70" s="68"/>
      <c r="J70" s="68"/>
      <c r="K70" s="75"/>
      <c r="L70" s="68"/>
      <c r="M70" s="68"/>
      <c r="N70" s="68"/>
      <c r="O70" s="68">
        <v>2500</v>
      </c>
      <c r="P70" s="58" t="str">
        <f>[1]Cotations!Q70</f>
        <v/>
      </c>
      <c r="Q70" s="80">
        <v>0</v>
      </c>
      <c r="R70" s="60" t="str">
        <f t="shared" si="2"/>
        <v/>
      </c>
      <c r="S70" s="60" t="str">
        <f t="shared" si="3"/>
        <v/>
      </c>
      <c r="T70" s="76"/>
      <c r="U70" s="76"/>
      <c r="V70" s="67"/>
      <c r="W70" s="67"/>
      <c r="X70" s="68"/>
      <c r="Y70" s="81" t="s">
        <v>129</v>
      </c>
    </row>
    <row r="71" spans="1:25" s="74" customFormat="1" x14ac:dyDescent="0.25">
      <c r="A71" s="73" t="str">
        <f t="shared" si="4"/>
        <v/>
      </c>
      <c r="B71" s="68"/>
      <c r="C71" s="68"/>
      <c r="D71" s="68"/>
      <c r="E71" s="68"/>
      <c r="F71" s="68"/>
      <c r="G71" s="68"/>
      <c r="H71" s="68"/>
      <c r="I71" s="68"/>
      <c r="J71" s="68"/>
      <c r="K71" s="75"/>
      <c r="L71" s="68"/>
      <c r="M71" s="68"/>
      <c r="N71" s="68"/>
      <c r="O71" s="68">
        <v>6000</v>
      </c>
      <c r="P71" s="58" t="str">
        <f>[1]Cotations!Q71</f>
        <v/>
      </c>
      <c r="Q71" s="59">
        <v>0</v>
      </c>
      <c r="R71" s="60" t="str">
        <f t="shared" si="2"/>
        <v/>
      </c>
      <c r="S71" s="60" t="str">
        <f t="shared" si="3"/>
        <v/>
      </c>
      <c r="T71" s="76"/>
      <c r="U71" s="76"/>
      <c r="V71" s="67"/>
      <c r="W71" s="67"/>
      <c r="X71" s="68"/>
      <c r="Y71" s="81" t="s">
        <v>129</v>
      </c>
    </row>
    <row r="72" spans="1:25" s="74" customFormat="1" x14ac:dyDescent="0.25">
      <c r="A72" s="73" t="str">
        <f t="shared" si="4"/>
        <v/>
      </c>
      <c r="B72" s="68"/>
      <c r="C72" s="68"/>
      <c r="D72" s="68"/>
      <c r="E72" s="68"/>
      <c r="F72" s="68"/>
      <c r="G72" s="68"/>
      <c r="H72" s="68"/>
      <c r="I72" s="68"/>
      <c r="J72" s="68"/>
      <c r="K72" s="75"/>
      <c r="L72" s="68"/>
      <c r="M72" s="68"/>
      <c r="N72" s="68"/>
      <c r="O72" s="68">
        <v>4500</v>
      </c>
      <c r="P72" s="58" t="str">
        <f>[1]Cotations!Q72</f>
        <v/>
      </c>
      <c r="Q72" s="79">
        <v>0</v>
      </c>
      <c r="R72" s="60" t="str">
        <f t="shared" si="2"/>
        <v/>
      </c>
      <c r="S72" s="60" t="str">
        <f t="shared" si="3"/>
        <v/>
      </c>
      <c r="T72" s="76"/>
      <c r="U72" s="76"/>
      <c r="V72" s="67"/>
      <c r="W72" s="67"/>
      <c r="X72" s="68"/>
      <c r="Y72" s="81" t="s">
        <v>129</v>
      </c>
    </row>
    <row r="73" spans="1:25" s="74" customFormat="1" x14ac:dyDescent="0.25">
      <c r="A73" s="73" t="str">
        <f t="shared" si="4"/>
        <v/>
      </c>
      <c r="B73" s="68"/>
      <c r="C73" s="68"/>
      <c r="D73" s="68"/>
      <c r="E73" s="68"/>
      <c r="F73" s="68"/>
      <c r="G73" s="68"/>
      <c r="H73" s="68"/>
      <c r="I73" s="68"/>
      <c r="J73" s="68"/>
      <c r="K73" s="75"/>
      <c r="L73" s="68"/>
      <c r="M73" s="68"/>
      <c r="N73" s="68"/>
      <c r="O73" s="68">
        <v>9000</v>
      </c>
      <c r="P73" s="58" t="str">
        <f>[1]Cotations!Q73</f>
        <v/>
      </c>
      <c r="Q73" s="80">
        <v>0</v>
      </c>
      <c r="R73" s="60" t="str">
        <f t="shared" si="2"/>
        <v/>
      </c>
      <c r="S73" s="60" t="str">
        <f t="shared" si="3"/>
        <v/>
      </c>
      <c r="T73" s="76"/>
      <c r="U73" s="76"/>
      <c r="V73" s="67"/>
      <c r="W73" s="67"/>
      <c r="X73" s="68"/>
      <c r="Y73" s="81" t="s">
        <v>129</v>
      </c>
    </row>
    <row r="74" spans="1:25" s="74" customFormat="1" x14ac:dyDescent="0.25">
      <c r="A74" s="73" t="str">
        <f t="shared" si="4"/>
        <v/>
      </c>
      <c r="B74" s="68"/>
      <c r="C74" s="68"/>
      <c r="D74" s="68"/>
      <c r="E74" s="68"/>
      <c r="F74" s="68"/>
      <c r="G74" s="68"/>
      <c r="H74" s="68"/>
      <c r="I74" s="68"/>
      <c r="J74" s="68"/>
      <c r="K74" s="75"/>
      <c r="L74" s="68"/>
      <c r="M74" s="68"/>
      <c r="N74" s="68"/>
      <c r="O74" s="68">
        <v>9000</v>
      </c>
      <c r="P74" s="58" t="str">
        <f>[1]Cotations!Q74</f>
        <v/>
      </c>
      <c r="Q74" s="79">
        <v>0</v>
      </c>
      <c r="R74" s="60" t="str">
        <f t="shared" si="2"/>
        <v/>
      </c>
      <c r="S74" s="60" t="str">
        <f t="shared" si="3"/>
        <v/>
      </c>
      <c r="T74" s="76"/>
      <c r="U74" s="76"/>
      <c r="V74" s="67"/>
      <c r="W74" s="67"/>
      <c r="X74" s="68"/>
      <c r="Y74" s="81" t="s">
        <v>129</v>
      </c>
    </row>
    <row r="75" spans="1:25" s="74" customFormat="1" x14ac:dyDescent="0.25">
      <c r="A75" s="73" t="str">
        <f t="shared" si="4"/>
        <v/>
      </c>
      <c r="B75" s="68"/>
      <c r="C75" s="68"/>
      <c r="D75" s="68"/>
      <c r="E75" s="68"/>
      <c r="F75" s="68"/>
      <c r="G75" s="68"/>
      <c r="H75" s="68"/>
      <c r="I75" s="68"/>
      <c r="J75" s="68"/>
      <c r="K75" s="75"/>
      <c r="L75" s="68"/>
      <c r="M75" s="68"/>
      <c r="N75" s="68"/>
      <c r="O75" s="68">
        <v>5000</v>
      </c>
      <c r="P75" s="58" t="str">
        <f>[1]Cotations!Q75</f>
        <v/>
      </c>
      <c r="Q75" s="80">
        <v>0</v>
      </c>
      <c r="R75" s="60" t="str">
        <f t="shared" si="2"/>
        <v/>
      </c>
      <c r="S75" s="60" t="str">
        <f t="shared" si="3"/>
        <v/>
      </c>
      <c r="T75" s="76"/>
      <c r="U75" s="76"/>
      <c r="V75" s="67"/>
      <c r="W75" s="67"/>
      <c r="X75" s="68"/>
      <c r="Y75" s="81" t="s">
        <v>129</v>
      </c>
    </row>
    <row r="76" spans="1:25" s="74" customFormat="1" x14ac:dyDescent="0.25">
      <c r="A76" s="73" t="str">
        <f t="shared" si="4"/>
        <v/>
      </c>
      <c r="B76" s="68"/>
      <c r="C76" s="68"/>
      <c r="D76" s="68"/>
      <c r="E76" s="68"/>
      <c r="F76" s="68"/>
      <c r="G76" s="68"/>
      <c r="H76" s="68"/>
      <c r="I76" s="68"/>
      <c r="J76" s="68"/>
      <c r="K76" s="75"/>
      <c r="L76" s="68"/>
      <c r="M76" s="68"/>
      <c r="N76" s="68"/>
      <c r="O76" s="68">
        <v>5000</v>
      </c>
      <c r="P76" s="58" t="str">
        <f>[1]Cotations!Q76</f>
        <v/>
      </c>
      <c r="Q76" s="59">
        <v>0</v>
      </c>
      <c r="R76" s="60" t="str">
        <f t="shared" si="2"/>
        <v/>
      </c>
      <c r="S76" s="60" t="str">
        <f t="shared" si="3"/>
        <v/>
      </c>
      <c r="T76" s="76"/>
      <c r="U76" s="76"/>
      <c r="V76" s="67"/>
      <c r="W76" s="67"/>
      <c r="X76" s="68"/>
      <c r="Y76" s="81" t="s">
        <v>129</v>
      </c>
    </row>
    <row r="77" spans="1:25" x14ac:dyDescent="0.25">
      <c r="A77" s="73" t="str">
        <f t="shared" si="4"/>
        <v/>
      </c>
      <c r="B77" s="68"/>
      <c r="C77" s="68"/>
      <c r="D77" s="68"/>
      <c r="E77" s="68"/>
      <c r="F77" s="68"/>
      <c r="G77" s="68"/>
      <c r="H77" s="68"/>
      <c r="I77" s="68"/>
      <c r="J77" s="68"/>
      <c r="K77" s="75"/>
      <c r="L77" s="68"/>
      <c r="M77" s="68"/>
      <c r="N77" s="68"/>
      <c r="O77" s="68">
        <v>4500</v>
      </c>
      <c r="P77" s="58" t="str">
        <f>[1]Cotations!Q77</f>
        <v/>
      </c>
      <c r="Q77" s="79">
        <v>0</v>
      </c>
      <c r="R77" s="60" t="str">
        <f t="shared" si="2"/>
        <v/>
      </c>
      <c r="S77" s="60" t="str">
        <f t="shared" si="3"/>
        <v/>
      </c>
      <c r="T77" s="76"/>
      <c r="U77" s="76"/>
      <c r="V77" s="67"/>
      <c r="W77" s="67"/>
      <c r="X77" s="68"/>
      <c r="Y77" s="81" t="s">
        <v>129</v>
      </c>
    </row>
    <row r="78" spans="1:25" x14ac:dyDescent="0.25">
      <c r="A78" s="73" t="str">
        <f t="shared" si="4"/>
        <v/>
      </c>
      <c r="B78" s="68"/>
      <c r="C78" s="68"/>
      <c r="D78" s="68"/>
      <c r="E78" s="68"/>
      <c r="F78" s="68"/>
      <c r="G78" s="68"/>
      <c r="H78" s="68"/>
      <c r="I78" s="68"/>
      <c r="J78" s="68"/>
      <c r="K78" s="75"/>
      <c r="L78" s="68"/>
      <c r="M78" s="68"/>
      <c r="N78" s="68"/>
      <c r="O78" s="68">
        <v>2500</v>
      </c>
      <c r="P78" s="58" t="str">
        <f>[1]Cotations!Q78</f>
        <v/>
      </c>
      <c r="Q78" s="80">
        <v>0</v>
      </c>
      <c r="R78" s="60" t="str">
        <f t="shared" si="2"/>
        <v/>
      </c>
      <c r="S78" s="60" t="str">
        <f t="shared" si="3"/>
        <v/>
      </c>
      <c r="T78" s="76"/>
      <c r="U78" s="76"/>
      <c r="V78" s="67"/>
      <c r="W78" s="67"/>
      <c r="X78" s="68"/>
      <c r="Y78" s="81" t="s">
        <v>129</v>
      </c>
    </row>
    <row r="79" spans="1:25" x14ac:dyDescent="0.25">
      <c r="A79" s="73" t="str">
        <f t="shared" si="4"/>
        <v/>
      </c>
      <c r="B79" s="68"/>
      <c r="C79" s="68"/>
      <c r="D79" s="68"/>
      <c r="E79" s="68"/>
      <c r="F79" s="68"/>
      <c r="G79" s="68"/>
      <c r="H79" s="68"/>
      <c r="I79" s="68"/>
      <c r="J79" s="68"/>
      <c r="K79" s="75"/>
      <c r="L79" s="68"/>
      <c r="M79" s="68"/>
      <c r="N79" s="68"/>
      <c r="O79" s="68">
        <v>5000</v>
      </c>
      <c r="P79" s="58" t="str">
        <f>[1]Cotations!Q79</f>
        <v/>
      </c>
      <c r="Q79" s="79">
        <v>0</v>
      </c>
      <c r="R79" s="60" t="str">
        <f t="shared" ref="R79:R105" si="5">IF(T79="","",IF(U79="",(DATEDIF(T79,Y79,"M")+1),(DATEDIF(T79,U79,"M")+1)))</f>
        <v/>
      </c>
      <c r="S79" s="60" t="str">
        <f t="shared" ref="S79:S105" si="6">IF(T79="","",DATEDIF(T79,IF(U79="",T79+365,U79),"D")+1)</f>
        <v/>
      </c>
      <c r="T79" s="76"/>
      <c r="U79" s="76"/>
      <c r="V79" s="67"/>
      <c r="W79" s="67"/>
      <c r="X79" s="68"/>
      <c r="Y79" s="81" t="s">
        <v>129</v>
      </c>
    </row>
    <row r="80" spans="1:25" x14ac:dyDescent="0.25">
      <c r="A80" s="73" t="str">
        <f t="shared" si="4"/>
        <v/>
      </c>
      <c r="B80" s="68"/>
      <c r="C80" s="68"/>
      <c r="D80" s="68"/>
      <c r="E80" s="68"/>
      <c r="F80" s="68"/>
      <c r="G80" s="68"/>
      <c r="H80" s="68"/>
      <c r="I80" s="68"/>
      <c r="J80" s="68"/>
      <c r="K80" s="75"/>
      <c r="L80" s="68"/>
      <c r="M80" s="68"/>
      <c r="N80" s="68"/>
      <c r="O80" s="68">
        <v>2200</v>
      </c>
      <c r="P80" s="58" t="str">
        <f>[1]Cotations!Q80</f>
        <v/>
      </c>
      <c r="Q80" s="80">
        <v>0</v>
      </c>
      <c r="R80" s="60" t="str">
        <f t="shared" si="5"/>
        <v/>
      </c>
      <c r="S80" s="60" t="str">
        <f t="shared" si="6"/>
        <v/>
      </c>
      <c r="T80" s="76"/>
      <c r="U80" s="76"/>
      <c r="V80" s="67"/>
      <c r="W80" s="67"/>
      <c r="X80" s="68"/>
      <c r="Y80" s="81" t="s">
        <v>129</v>
      </c>
    </row>
    <row r="81" spans="1:25" x14ac:dyDescent="0.25">
      <c r="A81" s="73" t="str">
        <f t="shared" ref="A81:A88" si="7">IF(D81="","",IF(U81="",$W$3&amp;V81,YEAR(T81)&amp;"-"&amp;YEAR(Y81)&amp;V81))</f>
        <v/>
      </c>
      <c r="B81" s="68"/>
      <c r="C81" s="68"/>
      <c r="D81" s="68"/>
      <c r="E81" s="68"/>
      <c r="F81" s="68"/>
      <c r="G81" s="68"/>
      <c r="H81" s="68"/>
      <c r="I81" s="68"/>
      <c r="J81" s="68"/>
      <c r="K81" s="75"/>
      <c r="L81" s="68"/>
      <c r="M81" s="68"/>
      <c r="N81" s="68"/>
      <c r="O81" s="68">
        <v>9000</v>
      </c>
      <c r="P81" s="58" t="str">
        <f>[1]Cotations!Q81</f>
        <v/>
      </c>
      <c r="Q81" s="59">
        <v>0</v>
      </c>
      <c r="R81" s="60" t="str">
        <f t="shared" si="5"/>
        <v/>
      </c>
      <c r="S81" s="60" t="str">
        <f t="shared" si="6"/>
        <v/>
      </c>
      <c r="T81" s="76"/>
      <c r="U81" s="76"/>
      <c r="V81" s="67"/>
      <c r="W81" s="67"/>
      <c r="X81" s="68"/>
      <c r="Y81" s="81" t="s">
        <v>129</v>
      </c>
    </row>
    <row r="82" spans="1:25" x14ac:dyDescent="0.25">
      <c r="A82" s="73" t="str">
        <f t="shared" si="7"/>
        <v/>
      </c>
      <c r="B82" s="68"/>
      <c r="C82" s="68"/>
      <c r="D82" s="68"/>
      <c r="E82" s="68"/>
      <c r="F82" s="68"/>
      <c r="G82" s="68"/>
      <c r="H82" s="68"/>
      <c r="I82" s="68"/>
      <c r="J82" s="68"/>
      <c r="K82" s="75"/>
      <c r="L82" s="68"/>
      <c r="M82" s="68"/>
      <c r="N82" s="68"/>
      <c r="O82" s="68">
        <v>4500</v>
      </c>
      <c r="P82" s="58" t="str">
        <f>[1]Cotations!Q82</f>
        <v/>
      </c>
      <c r="Q82" s="79">
        <v>0</v>
      </c>
      <c r="R82" s="60" t="str">
        <f t="shared" si="5"/>
        <v/>
      </c>
      <c r="S82" s="60" t="str">
        <f t="shared" si="6"/>
        <v/>
      </c>
      <c r="T82" s="76"/>
      <c r="U82" s="76"/>
      <c r="V82" s="67"/>
      <c r="W82" s="67"/>
      <c r="X82" s="68"/>
      <c r="Y82" s="81" t="s">
        <v>129</v>
      </c>
    </row>
    <row r="83" spans="1:25" x14ac:dyDescent="0.25">
      <c r="A83" s="73" t="str">
        <f t="shared" si="7"/>
        <v/>
      </c>
      <c r="B83" s="68"/>
      <c r="C83" s="68"/>
      <c r="D83" s="68"/>
      <c r="E83" s="68"/>
      <c r="F83" s="68"/>
      <c r="G83" s="68"/>
      <c r="H83" s="68"/>
      <c r="I83" s="68"/>
      <c r="J83" s="68"/>
      <c r="K83" s="75"/>
      <c r="L83" s="68"/>
      <c r="M83" s="68"/>
      <c r="N83" s="68"/>
      <c r="O83" s="68">
        <v>5000</v>
      </c>
      <c r="P83" s="58" t="str">
        <f>[1]Cotations!Q83</f>
        <v/>
      </c>
      <c r="Q83" s="80">
        <v>0</v>
      </c>
      <c r="R83" s="60" t="str">
        <f t="shared" si="5"/>
        <v/>
      </c>
      <c r="S83" s="60" t="str">
        <f t="shared" si="6"/>
        <v/>
      </c>
      <c r="T83" s="76"/>
      <c r="U83" s="76"/>
      <c r="V83" s="67"/>
      <c r="W83" s="67"/>
      <c r="X83" s="68"/>
      <c r="Y83" s="81" t="s">
        <v>129</v>
      </c>
    </row>
    <row r="84" spans="1:25" x14ac:dyDescent="0.25">
      <c r="A84" s="73" t="str">
        <f t="shared" si="7"/>
        <v/>
      </c>
      <c r="B84" s="68"/>
      <c r="C84" s="68"/>
      <c r="D84" s="68"/>
      <c r="E84" s="68"/>
      <c r="F84" s="68"/>
      <c r="G84" s="68"/>
      <c r="H84" s="68"/>
      <c r="I84" s="68"/>
      <c r="J84" s="68"/>
      <c r="K84" s="75"/>
      <c r="L84" s="68"/>
      <c r="M84" s="68"/>
      <c r="N84" s="68"/>
      <c r="O84" s="68">
        <v>5000</v>
      </c>
      <c r="P84" s="58" t="str">
        <f>[1]Cotations!Q84</f>
        <v/>
      </c>
      <c r="Q84" s="79">
        <v>0</v>
      </c>
      <c r="R84" s="60" t="str">
        <f t="shared" si="5"/>
        <v/>
      </c>
      <c r="S84" s="60" t="str">
        <f t="shared" si="6"/>
        <v/>
      </c>
      <c r="T84" s="76"/>
      <c r="U84" s="76"/>
      <c r="V84" s="67"/>
      <c r="W84" s="67"/>
      <c r="X84" s="68"/>
      <c r="Y84" s="81" t="s">
        <v>129</v>
      </c>
    </row>
    <row r="85" spans="1:25" x14ac:dyDescent="0.25">
      <c r="A85" s="73" t="str">
        <f t="shared" si="7"/>
        <v/>
      </c>
      <c r="B85" s="68"/>
      <c r="C85" s="68"/>
      <c r="D85" s="68"/>
      <c r="E85" s="68"/>
      <c r="F85" s="68"/>
      <c r="G85" s="68"/>
      <c r="H85" s="68"/>
      <c r="I85" s="68"/>
      <c r="J85" s="68"/>
      <c r="K85" s="75"/>
      <c r="L85" s="68"/>
      <c r="M85" s="68"/>
      <c r="N85" s="68"/>
      <c r="O85" s="68">
        <v>3500</v>
      </c>
      <c r="P85" s="58" t="str">
        <f>[1]Cotations!Q85</f>
        <v/>
      </c>
      <c r="Q85" s="80">
        <v>0</v>
      </c>
      <c r="R85" s="60" t="str">
        <f t="shared" si="5"/>
        <v/>
      </c>
      <c r="S85" s="60" t="str">
        <f t="shared" si="6"/>
        <v/>
      </c>
      <c r="T85" s="76"/>
      <c r="U85" s="76"/>
      <c r="V85" s="67"/>
      <c r="W85" s="67"/>
      <c r="X85" s="68"/>
      <c r="Y85" s="81" t="s">
        <v>129</v>
      </c>
    </row>
    <row r="86" spans="1:25" x14ac:dyDescent="0.25">
      <c r="A86" s="73" t="str">
        <f t="shared" si="7"/>
        <v/>
      </c>
      <c r="B86" s="68"/>
      <c r="C86" s="68"/>
      <c r="D86" s="68"/>
      <c r="E86" s="68"/>
      <c r="F86" s="68"/>
      <c r="G86" s="68"/>
      <c r="H86" s="68"/>
      <c r="I86" s="68"/>
      <c r="J86" s="68"/>
      <c r="K86" s="75"/>
      <c r="L86" s="68"/>
      <c r="M86" s="68"/>
      <c r="N86" s="68"/>
      <c r="O86" s="68">
        <v>2500</v>
      </c>
      <c r="P86" s="58" t="str">
        <f>[1]Cotations!Q86</f>
        <v/>
      </c>
      <c r="Q86" s="59">
        <v>0</v>
      </c>
      <c r="R86" s="60" t="str">
        <f t="shared" si="5"/>
        <v/>
      </c>
      <c r="S86" s="60" t="str">
        <f t="shared" si="6"/>
        <v/>
      </c>
      <c r="T86" s="76"/>
      <c r="U86" s="76"/>
      <c r="V86" s="67"/>
      <c r="W86" s="67"/>
      <c r="X86" s="68"/>
      <c r="Y86" s="81" t="s">
        <v>129</v>
      </c>
    </row>
    <row r="87" spans="1:25" x14ac:dyDescent="0.25">
      <c r="A87" s="73" t="str">
        <f t="shared" si="7"/>
        <v/>
      </c>
      <c r="B87" s="68"/>
      <c r="C87" s="68"/>
      <c r="D87" s="68"/>
      <c r="E87" s="68"/>
      <c r="F87" s="68"/>
      <c r="G87" s="68"/>
      <c r="H87" s="68"/>
      <c r="I87" s="68"/>
      <c r="J87" s="68"/>
      <c r="K87" s="75"/>
      <c r="L87" s="68"/>
      <c r="M87" s="68"/>
      <c r="N87" s="68"/>
      <c r="O87" s="68">
        <v>5000</v>
      </c>
      <c r="P87" s="58" t="str">
        <f>[1]Cotations!Q87</f>
        <v/>
      </c>
      <c r="Q87" s="79">
        <v>0</v>
      </c>
      <c r="R87" s="60" t="str">
        <f t="shared" si="5"/>
        <v/>
      </c>
      <c r="S87" s="60" t="str">
        <f t="shared" si="6"/>
        <v/>
      </c>
      <c r="T87" s="76"/>
      <c r="U87" s="76"/>
      <c r="V87" s="67"/>
      <c r="W87" s="67"/>
      <c r="X87" s="68"/>
      <c r="Y87" s="81" t="s">
        <v>129</v>
      </c>
    </row>
    <row r="88" spans="1:25" x14ac:dyDescent="0.25">
      <c r="A88" s="73" t="str">
        <f t="shared" si="7"/>
        <v/>
      </c>
      <c r="B88" s="68"/>
      <c r="C88" s="68"/>
      <c r="D88" s="68"/>
      <c r="E88" s="68"/>
      <c r="F88" s="68"/>
      <c r="G88" s="68"/>
      <c r="H88" s="68"/>
      <c r="I88" s="68"/>
      <c r="J88" s="68"/>
      <c r="K88" s="75"/>
      <c r="L88" s="68"/>
      <c r="M88" s="68"/>
      <c r="N88" s="68"/>
      <c r="O88" s="68">
        <v>5000</v>
      </c>
      <c r="P88" s="58" t="str">
        <f>[1]Cotations!Q88</f>
        <v/>
      </c>
      <c r="Q88" s="80">
        <v>0</v>
      </c>
      <c r="R88" s="60" t="str">
        <f t="shared" si="5"/>
        <v/>
      </c>
      <c r="S88" s="60" t="str">
        <f t="shared" si="6"/>
        <v/>
      </c>
      <c r="T88" s="76"/>
      <c r="U88" s="76"/>
      <c r="V88" s="67"/>
      <c r="W88" s="67"/>
      <c r="X88" s="68"/>
      <c r="Y88" s="81" t="s">
        <v>129</v>
      </c>
    </row>
    <row r="89" spans="1:25" x14ac:dyDescent="0.25">
      <c r="B89" s="68"/>
      <c r="C89" s="68"/>
      <c r="D89" s="68"/>
      <c r="E89" s="68"/>
      <c r="F89" s="68"/>
      <c r="G89" s="68"/>
      <c r="H89" s="68"/>
      <c r="I89" s="68"/>
      <c r="J89" s="68"/>
      <c r="K89" s="75"/>
      <c r="L89" s="68"/>
      <c r="M89" s="68"/>
      <c r="N89" s="68"/>
      <c r="O89" s="68">
        <v>1666</v>
      </c>
      <c r="P89" s="58" t="str">
        <f>[1]Cotations!Q89</f>
        <v/>
      </c>
      <c r="Q89" s="79">
        <v>0</v>
      </c>
      <c r="R89" s="60" t="str">
        <f t="shared" si="5"/>
        <v/>
      </c>
      <c r="S89" s="60" t="str">
        <f t="shared" si="6"/>
        <v/>
      </c>
      <c r="T89" s="76"/>
      <c r="U89" s="76"/>
      <c r="V89" s="67"/>
      <c r="W89" s="67"/>
      <c r="X89" s="68"/>
      <c r="Y89" s="81" t="s">
        <v>129</v>
      </c>
    </row>
    <row r="90" spans="1:25" x14ac:dyDescent="0.25">
      <c r="B90" s="68"/>
      <c r="C90" s="68"/>
      <c r="D90" s="68"/>
      <c r="E90" s="68"/>
      <c r="F90" s="68"/>
      <c r="G90" s="68"/>
      <c r="H90" s="68"/>
      <c r="I90" s="68"/>
      <c r="J90" s="68"/>
      <c r="K90" s="75"/>
      <c r="L90" s="68"/>
      <c r="M90" s="68"/>
      <c r="N90" s="68"/>
      <c r="O90" s="68">
        <v>9000</v>
      </c>
      <c r="P90" s="58" t="str">
        <f>[1]Cotations!Q90</f>
        <v/>
      </c>
      <c r="Q90" s="80">
        <v>0</v>
      </c>
      <c r="R90" s="60" t="str">
        <f t="shared" si="5"/>
        <v/>
      </c>
      <c r="S90" s="60" t="str">
        <f t="shared" si="6"/>
        <v/>
      </c>
      <c r="T90" s="76"/>
      <c r="U90" s="76"/>
      <c r="V90" s="67"/>
      <c r="W90" s="67"/>
      <c r="X90" s="68"/>
      <c r="Y90" s="81" t="s">
        <v>129</v>
      </c>
    </row>
    <row r="91" spans="1:25" x14ac:dyDescent="0.25">
      <c r="B91" s="68"/>
      <c r="C91" s="68"/>
      <c r="D91" s="68"/>
      <c r="E91" s="68"/>
      <c r="F91" s="68"/>
      <c r="G91" s="68"/>
      <c r="H91" s="68"/>
      <c r="I91" s="68"/>
      <c r="J91" s="68"/>
      <c r="K91" s="75"/>
      <c r="L91" s="68"/>
      <c r="M91" s="68"/>
      <c r="N91" s="68"/>
      <c r="O91" s="68">
        <v>9000</v>
      </c>
      <c r="P91" s="58" t="str">
        <f>[1]Cotations!Q91</f>
        <v/>
      </c>
      <c r="Q91" s="59">
        <v>0</v>
      </c>
      <c r="R91" s="60" t="str">
        <f t="shared" si="5"/>
        <v/>
      </c>
      <c r="S91" s="60" t="str">
        <f t="shared" si="6"/>
        <v/>
      </c>
      <c r="T91" s="76"/>
      <c r="U91" s="76"/>
      <c r="V91" s="67"/>
      <c r="W91" s="67"/>
      <c r="X91" s="68"/>
      <c r="Y91" s="81" t="s">
        <v>129</v>
      </c>
    </row>
    <row r="92" spans="1:25" x14ac:dyDescent="0.25">
      <c r="B92" s="68"/>
      <c r="C92" s="68"/>
      <c r="D92" s="68"/>
      <c r="E92" s="68"/>
      <c r="F92" s="68"/>
      <c r="G92" s="68"/>
      <c r="H92" s="68"/>
      <c r="I92" s="68"/>
      <c r="J92" s="68"/>
      <c r="K92" s="75"/>
      <c r="L92" s="68"/>
      <c r="M92" s="68"/>
      <c r="N92" s="68"/>
      <c r="O92" s="68">
        <v>2750</v>
      </c>
      <c r="P92" s="58" t="str">
        <f>[1]Cotations!Q92</f>
        <v/>
      </c>
      <c r="Q92" s="79">
        <v>0</v>
      </c>
      <c r="R92" s="60" t="str">
        <f t="shared" si="5"/>
        <v/>
      </c>
      <c r="S92" s="60" t="str">
        <f t="shared" si="6"/>
        <v/>
      </c>
      <c r="T92" s="76"/>
      <c r="U92" s="76"/>
      <c r="V92" s="67"/>
      <c r="W92" s="67"/>
      <c r="X92" s="68"/>
      <c r="Y92" s="81" t="s">
        <v>129</v>
      </c>
    </row>
    <row r="93" spans="1:25" x14ac:dyDescent="0.25">
      <c r="B93" s="68"/>
      <c r="C93" s="68"/>
      <c r="D93" s="68"/>
      <c r="E93" s="68"/>
      <c r="F93" s="68"/>
      <c r="G93" s="68"/>
      <c r="H93" s="68"/>
      <c r="I93" s="68"/>
      <c r="J93" s="68"/>
      <c r="K93" s="75"/>
      <c r="L93" s="68"/>
      <c r="M93" s="68"/>
      <c r="N93" s="68"/>
      <c r="O93" s="68">
        <v>10000</v>
      </c>
      <c r="P93" s="58" t="str">
        <f>[1]Cotations!Q93</f>
        <v/>
      </c>
      <c r="Q93" s="80">
        <v>0</v>
      </c>
      <c r="R93" s="60" t="str">
        <f t="shared" si="5"/>
        <v/>
      </c>
      <c r="S93" s="60" t="str">
        <f t="shared" si="6"/>
        <v/>
      </c>
      <c r="T93" s="76"/>
      <c r="U93" s="76"/>
      <c r="V93" s="67"/>
      <c r="W93" s="67"/>
      <c r="X93" s="68"/>
      <c r="Y93" s="81" t="s">
        <v>129</v>
      </c>
    </row>
    <row r="94" spans="1:25" x14ac:dyDescent="0.25">
      <c r="B94" s="68"/>
      <c r="C94" s="68"/>
      <c r="D94" s="68"/>
      <c r="E94" s="68"/>
      <c r="F94" s="68"/>
      <c r="G94" s="68"/>
      <c r="H94" s="68"/>
      <c r="I94" s="68"/>
      <c r="J94" s="68"/>
      <c r="K94" s="75"/>
      <c r="L94" s="68"/>
      <c r="M94" s="68"/>
      <c r="N94" s="68"/>
      <c r="O94" s="68">
        <v>10000</v>
      </c>
      <c r="P94" s="58" t="str">
        <f>[1]Cotations!Q94</f>
        <v/>
      </c>
      <c r="Q94" s="79">
        <v>0</v>
      </c>
      <c r="R94" s="60" t="str">
        <f t="shared" si="5"/>
        <v/>
      </c>
      <c r="S94" s="60" t="str">
        <f t="shared" si="6"/>
        <v/>
      </c>
      <c r="T94" s="76"/>
      <c r="U94" s="76"/>
      <c r="V94" s="67"/>
      <c r="W94" s="67"/>
      <c r="X94" s="68"/>
      <c r="Y94" s="81" t="s">
        <v>129</v>
      </c>
    </row>
    <row r="95" spans="1:25" x14ac:dyDescent="0.25">
      <c r="B95" s="68"/>
      <c r="C95" s="68"/>
      <c r="D95" s="68"/>
      <c r="E95" s="68"/>
      <c r="F95" s="68"/>
      <c r="G95" s="68"/>
      <c r="H95" s="68"/>
      <c r="I95" s="68"/>
      <c r="J95" s="68"/>
      <c r="K95" s="75"/>
      <c r="L95" s="68"/>
      <c r="M95" s="68"/>
      <c r="N95" s="68"/>
      <c r="O95" s="68">
        <v>5000</v>
      </c>
      <c r="P95" s="58" t="str">
        <f>[1]Cotations!Q95</f>
        <v/>
      </c>
      <c r="Q95" s="80">
        <v>0</v>
      </c>
      <c r="R95" s="60" t="str">
        <f t="shared" si="5"/>
        <v/>
      </c>
      <c r="S95" s="60" t="str">
        <f t="shared" si="6"/>
        <v/>
      </c>
      <c r="T95" s="76"/>
      <c r="U95" s="76"/>
      <c r="V95" s="67"/>
      <c r="W95" s="67"/>
      <c r="X95" s="68"/>
      <c r="Y95" s="81" t="s">
        <v>129</v>
      </c>
    </row>
    <row r="96" spans="1:25" x14ac:dyDescent="0.25">
      <c r="B96" s="68"/>
      <c r="C96" s="68"/>
      <c r="D96" s="68"/>
      <c r="E96" s="68"/>
      <c r="F96" s="68"/>
      <c r="G96" s="68"/>
      <c r="H96" s="68"/>
      <c r="I96" s="68"/>
      <c r="J96" s="68"/>
      <c r="K96" s="75"/>
      <c r="L96" s="68"/>
      <c r="M96" s="68"/>
      <c r="N96" s="68"/>
      <c r="O96" s="68">
        <v>7500</v>
      </c>
      <c r="P96" s="58" t="str">
        <f>[1]Cotations!Q96</f>
        <v/>
      </c>
      <c r="Q96" s="59">
        <v>0</v>
      </c>
      <c r="R96" s="60" t="str">
        <f t="shared" si="5"/>
        <v/>
      </c>
      <c r="S96" s="60" t="str">
        <f t="shared" si="6"/>
        <v/>
      </c>
      <c r="T96" s="76"/>
      <c r="U96" s="76"/>
      <c r="V96" s="67"/>
      <c r="W96" s="67"/>
      <c r="X96" s="68"/>
      <c r="Y96" s="81" t="s">
        <v>129</v>
      </c>
    </row>
    <row r="97" spans="1:25" x14ac:dyDescent="0.25">
      <c r="B97" s="68"/>
      <c r="C97" s="68"/>
      <c r="D97" s="68"/>
      <c r="E97" s="68"/>
      <c r="F97" s="68"/>
      <c r="G97" s="68"/>
      <c r="H97" s="68"/>
      <c r="I97" s="68"/>
      <c r="J97" s="68"/>
      <c r="K97" s="75"/>
      <c r="L97" s="68"/>
      <c r="M97" s="68"/>
      <c r="N97" s="68"/>
      <c r="O97" s="68">
        <v>7500</v>
      </c>
      <c r="P97" s="58" t="str">
        <f>[1]Cotations!Q97</f>
        <v/>
      </c>
      <c r="Q97" s="79">
        <v>0</v>
      </c>
      <c r="R97" s="60" t="str">
        <f t="shared" si="5"/>
        <v/>
      </c>
      <c r="S97" s="60" t="str">
        <f t="shared" si="6"/>
        <v/>
      </c>
      <c r="T97" s="76"/>
      <c r="U97" s="76"/>
      <c r="V97" s="67"/>
      <c r="W97" s="67"/>
      <c r="X97" s="68"/>
      <c r="Y97" s="82" t="s">
        <v>129</v>
      </c>
    </row>
    <row r="98" spans="1:25" x14ac:dyDescent="0.25">
      <c r="A98" s="83"/>
      <c r="B98" s="68"/>
      <c r="C98" s="68"/>
      <c r="D98" s="68"/>
      <c r="E98" s="68"/>
      <c r="F98" s="68"/>
      <c r="G98" s="68"/>
      <c r="H98" s="68"/>
      <c r="I98" s="68"/>
      <c r="J98" s="68"/>
      <c r="K98" s="75"/>
      <c r="L98" s="68"/>
      <c r="M98" s="68"/>
      <c r="N98" s="68"/>
      <c r="O98" s="68">
        <v>6000</v>
      </c>
      <c r="P98" s="58" t="str">
        <f>[1]Cotations!Q98</f>
        <v/>
      </c>
      <c r="Q98" s="80">
        <v>0</v>
      </c>
      <c r="R98" s="60" t="str">
        <f t="shared" si="5"/>
        <v/>
      </c>
      <c r="S98" s="60" t="str">
        <f t="shared" si="6"/>
        <v/>
      </c>
      <c r="T98" s="76"/>
      <c r="U98" s="76"/>
      <c r="V98" s="67"/>
      <c r="W98" s="67"/>
      <c r="X98" s="68"/>
      <c r="Y98" s="81" t="s">
        <v>129</v>
      </c>
    </row>
    <row r="99" spans="1:25" x14ac:dyDescent="0.25">
      <c r="A99" s="83"/>
      <c r="B99" s="68"/>
      <c r="C99" s="68"/>
      <c r="D99" s="68"/>
      <c r="E99" s="68"/>
      <c r="F99" s="68"/>
      <c r="G99" s="68"/>
      <c r="H99" s="68"/>
      <c r="I99" s="68"/>
      <c r="J99" s="68"/>
      <c r="K99" s="75"/>
      <c r="L99" s="68"/>
      <c r="M99" s="68"/>
      <c r="N99" s="68"/>
      <c r="O99" s="68">
        <v>6000</v>
      </c>
      <c r="P99" s="58" t="str">
        <f>[1]Cotations!Q99</f>
        <v/>
      </c>
      <c r="Q99" s="79">
        <v>0</v>
      </c>
      <c r="R99" s="60" t="str">
        <f t="shared" si="5"/>
        <v/>
      </c>
      <c r="S99" s="60" t="str">
        <f t="shared" si="6"/>
        <v/>
      </c>
      <c r="T99" s="76"/>
      <c r="U99" s="76"/>
      <c r="V99" s="67"/>
      <c r="W99" s="67"/>
      <c r="X99" s="68"/>
      <c r="Y99" s="81" t="s">
        <v>129</v>
      </c>
    </row>
    <row r="100" spans="1:25" x14ac:dyDescent="0.25">
      <c r="A100" s="83"/>
      <c r="B100" s="68"/>
      <c r="C100" s="68"/>
      <c r="D100" s="68"/>
      <c r="E100" s="68"/>
      <c r="F100" s="68"/>
      <c r="G100" s="68"/>
      <c r="H100" s="68"/>
      <c r="I100" s="68"/>
      <c r="J100" s="68"/>
      <c r="K100" s="75"/>
      <c r="L100" s="68"/>
      <c r="M100" s="68"/>
      <c r="N100" s="68"/>
      <c r="O100" s="68">
        <v>4500</v>
      </c>
      <c r="P100" s="58" t="str">
        <f>[1]Cotations!Q100</f>
        <v/>
      </c>
      <c r="Q100" s="80">
        <v>0</v>
      </c>
      <c r="R100" s="60" t="str">
        <f t="shared" si="5"/>
        <v/>
      </c>
      <c r="S100" s="60" t="str">
        <f t="shared" si="6"/>
        <v/>
      </c>
      <c r="T100" s="76"/>
      <c r="U100" s="76"/>
      <c r="V100" s="67"/>
      <c r="W100" s="67"/>
      <c r="X100" s="68"/>
      <c r="Y100" s="81" t="s">
        <v>129</v>
      </c>
    </row>
    <row r="101" spans="1:25" x14ac:dyDescent="0.25">
      <c r="A101" s="83"/>
      <c r="B101" s="68"/>
      <c r="C101" s="68"/>
      <c r="D101" s="68"/>
      <c r="E101" s="68"/>
      <c r="F101" s="68"/>
      <c r="G101" s="68"/>
      <c r="H101" s="68"/>
      <c r="I101" s="68"/>
      <c r="J101" s="68"/>
      <c r="K101" s="75"/>
      <c r="L101" s="68"/>
      <c r="M101" s="68"/>
      <c r="N101" s="68"/>
      <c r="O101" s="68">
        <v>6000</v>
      </c>
      <c r="P101" s="58" t="str">
        <f>[1]Cotations!Q101</f>
        <v/>
      </c>
      <c r="Q101" s="59">
        <v>0</v>
      </c>
      <c r="R101" s="60" t="str">
        <f t="shared" si="5"/>
        <v/>
      </c>
      <c r="S101" s="60" t="str">
        <f t="shared" si="6"/>
        <v/>
      </c>
      <c r="T101" s="76"/>
      <c r="U101" s="76"/>
      <c r="V101" s="67"/>
      <c r="W101" s="67"/>
      <c r="X101" s="68"/>
      <c r="Y101" s="81" t="s">
        <v>129</v>
      </c>
    </row>
    <row r="102" spans="1:25" x14ac:dyDescent="0.25">
      <c r="A102" s="83"/>
      <c r="B102" s="68"/>
      <c r="C102" s="68"/>
      <c r="D102" s="68"/>
      <c r="E102" s="68"/>
      <c r="F102" s="68"/>
      <c r="G102" s="68"/>
      <c r="H102" s="68"/>
      <c r="I102" s="68"/>
      <c r="J102" s="68"/>
      <c r="K102" s="75"/>
      <c r="L102" s="68"/>
      <c r="M102" s="68"/>
      <c r="N102" s="68"/>
      <c r="O102" s="68">
        <v>6000</v>
      </c>
      <c r="P102" s="58" t="str">
        <f>[1]Cotations!Q102</f>
        <v/>
      </c>
      <c r="Q102" s="79">
        <v>0</v>
      </c>
      <c r="R102" s="60" t="str">
        <f t="shared" si="5"/>
        <v/>
      </c>
      <c r="S102" s="60" t="str">
        <f t="shared" si="6"/>
        <v/>
      </c>
      <c r="T102" s="76"/>
      <c r="U102" s="76"/>
      <c r="V102" s="67"/>
      <c r="W102" s="67"/>
      <c r="X102" s="68"/>
      <c r="Y102" s="82" t="s">
        <v>129</v>
      </c>
    </row>
    <row r="103" spans="1:25" x14ac:dyDescent="0.25">
      <c r="A103" s="83"/>
      <c r="B103" s="68"/>
      <c r="C103" s="68"/>
      <c r="D103" s="68"/>
      <c r="E103" s="68"/>
      <c r="F103" s="68"/>
      <c r="G103" s="68"/>
      <c r="H103" s="68"/>
      <c r="I103" s="68"/>
      <c r="J103" s="68"/>
      <c r="K103" s="75"/>
      <c r="L103" s="68"/>
      <c r="M103" s="68"/>
      <c r="N103" s="68"/>
      <c r="O103" s="68">
        <v>12000</v>
      </c>
      <c r="P103" s="84" t="str">
        <f>[1]Cotations!Q103</f>
        <v/>
      </c>
      <c r="Q103" s="85">
        <v>0</v>
      </c>
      <c r="R103" s="86" t="str">
        <f t="shared" si="5"/>
        <v/>
      </c>
      <c r="S103" s="86" t="str">
        <f t="shared" si="6"/>
        <v/>
      </c>
      <c r="T103" s="76"/>
      <c r="U103" s="76"/>
      <c r="V103" s="67"/>
      <c r="W103" s="67"/>
      <c r="X103" s="68"/>
      <c r="Y103" s="81" t="s">
        <v>129</v>
      </c>
    </row>
    <row r="104" spans="1:25" x14ac:dyDescent="0.25">
      <c r="B104" s="68"/>
      <c r="C104" s="68"/>
      <c r="D104" s="68"/>
      <c r="E104" s="68"/>
      <c r="F104" s="68"/>
      <c r="G104" s="68"/>
      <c r="H104" s="68"/>
      <c r="I104" s="68"/>
      <c r="J104" s="68"/>
      <c r="K104" s="75"/>
      <c r="L104" s="68"/>
      <c r="M104" s="68"/>
      <c r="N104" s="68"/>
      <c r="O104" s="68">
        <v>6000</v>
      </c>
      <c r="P104" s="84" t="str">
        <f>[1]Cotations!Q104</f>
        <v/>
      </c>
      <c r="Q104" s="87">
        <v>0</v>
      </c>
      <c r="R104" s="86" t="str">
        <f t="shared" si="5"/>
        <v/>
      </c>
      <c r="S104" s="86" t="str">
        <f t="shared" si="6"/>
        <v/>
      </c>
      <c r="T104" s="88"/>
      <c r="U104" s="88"/>
      <c r="V104" s="89"/>
      <c r="W104" s="67"/>
      <c r="X104" s="68"/>
      <c r="Y104" s="81" t="s">
        <v>129</v>
      </c>
    </row>
    <row r="105" spans="1:25" x14ac:dyDescent="0.25">
      <c r="P105" s="84" t="str">
        <f>[1]Cotations!Q105</f>
        <v/>
      </c>
      <c r="Q105" s="85">
        <v>0</v>
      </c>
      <c r="R105" s="86" t="str">
        <f t="shared" si="5"/>
        <v/>
      </c>
      <c r="S105" s="86" t="str">
        <f t="shared" si="6"/>
        <v/>
      </c>
    </row>
  </sheetData>
  <autoFilter ref="A14:Y103">
    <filterColumn colId="17" showButton="0"/>
  </autoFilter>
  <mergeCells count="28">
    <mergeCell ref="R14:S14"/>
    <mergeCell ref="J5:K5"/>
    <mergeCell ref="N5:V5"/>
    <mergeCell ref="N6:V6"/>
    <mergeCell ref="L7:L9"/>
    <mergeCell ref="N7:V7"/>
    <mergeCell ref="E8:F8"/>
    <mergeCell ref="N8:V8"/>
    <mergeCell ref="E9:G11"/>
    <mergeCell ref="N9:V9"/>
    <mergeCell ref="T10:U11"/>
    <mergeCell ref="E3:F3"/>
    <mergeCell ref="G3:I3"/>
    <mergeCell ref="N3:R3"/>
    <mergeCell ref="S3:T3"/>
    <mergeCell ref="U3:V3"/>
    <mergeCell ref="E4:F4"/>
    <mergeCell ref="H4:I4"/>
    <mergeCell ref="L4:L6"/>
    <mergeCell ref="N4:V4"/>
    <mergeCell ref="E5:I5"/>
    <mergeCell ref="E1:F1"/>
    <mergeCell ref="J1:K1"/>
    <mergeCell ref="M1:N1"/>
    <mergeCell ref="Q1:R1"/>
    <mergeCell ref="E2:F2"/>
    <mergeCell ref="G2:I2"/>
    <mergeCell ref="M2:R2"/>
  </mergeCells>
  <pageMargins left="0.7" right="0.7" top="0.75" bottom="0.75" header="0.3" footer="0.3"/>
  <pageSetup paperSize="9" scale="43" orientation="landscape" r:id="rId1"/>
  <rowBreaks count="1" manualBreakCount="1">
    <brk id="37" min="1" max="24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Crewlist</vt:lpstr>
      <vt:lpstr>Crewlist!Zone_d_impression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Mathieu</dc:creator>
  <cp:lastModifiedBy>Mathieu</cp:lastModifiedBy>
  <dcterms:created xsi:type="dcterms:W3CDTF">2017-04-21T10:14:41Z</dcterms:created>
  <dcterms:modified xsi:type="dcterms:W3CDTF">2017-04-21T10:16:33Z</dcterms:modified>
</cp:coreProperties>
</file>