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tal WYCC" r:id="rId3" sheetId="1"/>
  </sheets>
</workbook>
</file>

<file path=xl/sharedStrings.xml><?xml version="1.0" encoding="utf-8"?>
<sst xmlns="http://schemas.openxmlformats.org/spreadsheetml/2006/main" count="75" uniqueCount="50">
  <si>
    <t>monthly salary</t>
  </si>
  <si>
    <t>nb of days</t>
  </si>
  <si>
    <t>Nb of Months</t>
  </si>
  <si>
    <t>Type of module</t>
  </si>
  <si>
    <t>Insurance company</t>
  </si>
  <si>
    <t>Formula</t>
  </si>
  <si>
    <t>Policy number</t>
  </si>
  <si>
    <t>Currency</t>
  </si>
  <si>
    <t>Calculation mode</t>
  </si>
  <si>
    <t>Rate</t>
  </si>
  <si>
    <t>sum insured
(%)</t>
  </si>
  <si>
    <t>sum insured 
amount</t>
  </si>
  <si>
    <t>Cie Net Premium  without tax without com</t>
  </si>
  <si>
    <t>Discount / increase (%)</t>
  </si>
  <si>
    <t>Cie Net Premium  without tax without com with discount/increase</t>
  </si>
  <si>
    <t>Total Cie commission (%)</t>
  </si>
  <si>
    <t>Cie Premium  without tax (included com+dicount)</t>
  </si>
  <si>
    <t>Total Cie commission amount</t>
  </si>
  <si>
    <t>Broker commission included (%)</t>
  </si>
  <si>
    <t>Broker commission included amount</t>
  </si>
  <si>
    <t>WYCC commission included (%)</t>
  </si>
  <si>
    <t>WYCC commission included amount</t>
  </si>
  <si>
    <t>Tax 
(%)</t>
  </si>
  <si>
    <t>Tax 
amount</t>
  </si>
  <si>
    <t>Premium Tc</t>
  </si>
  <si>
    <t>WYCC Fees 
(%)</t>
  </si>
  <si>
    <t>WYCC Fees 
Amount or fixed sum</t>
  </si>
  <si>
    <t>Premium Tax and Fees included</t>
  </si>
  <si>
    <t>Total Surcom  
(%)</t>
  </si>
  <si>
    <t>Premium with surcom</t>
  </si>
  <si>
    <t>Total Surcom  
amount</t>
  </si>
  <si>
    <t>Broker Surcom  
(%)</t>
  </si>
  <si>
    <t>Broker Surcom  
amount</t>
  </si>
  <si>
    <t>WYCC surcom  
(%)</t>
  </si>
  <si>
    <t>WYCC surcom  
amount</t>
  </si>
  <si>
    <t>Total client Premium  without bank + broker fees</t>
  </si>
  <si>
    <t>WCA</t>
  </si>
  <si>
    <t>Frequency of payment</t>
  </si>
  <si>
    <t>Frequency of payment Fees 
(%)</t>
  </si>
  <si>
    <t>Broker  add fees cotisation
amount</t>
  </si>
  <si>
    <t>Broker add Bank Fees
%</t>
  </si>
  <si>
    <t>Broker add Bank Fees
amount</t>
  </si>
  <si>
    <t>Healthcare Plan</t>
  </si>
  <si>
    <t>AIG Luxembourg</t>
  </si>
  <si>
    <t>Perfect</t>
  </si>
  <si>
    <t>L2022479</t>
  </si>
  <si>
    <t>EUR</t>
  </si>
  <si>
    <t>monthly</t>
  </si>
  <si>
    <t>not applicable</t>
  </si>
  <si>
    <t>Annual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</si>
</sst>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3">
    <fill>
      <patternFill patternType="none"/>
    </fill>
    <fill>
      <patternFill patternType="darkGray"/>
    </fill>
    <fill>
      <patternFill patternType="none"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132">
    <xf numFmtId="0" fontId="0" fillId="0" borderId="0" xfId="0"/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0" fontId="0" fillId="2" borderId="4" xfId="0" applyBorder="true" applyNumberFormat="true" applyFill="true">
      <alignment horizontal="general" vertical="center"/>
    </xf>
    <xf numFmtId="3" fontId="0" fillId="2" borderId="4" xfId="0" applyBorder="true" applyNumberFormat="true" applyFill="true">
      <alignment horizontal="general" vertical="bottom"/>
    </xf>
    <xf numFmtId="0" fontId="0" fillId="2" borderId="4" xfId="0" applyBorder="true" applyNumberFormat="true" applyFill="true">
      <alignment horizontal="general" vertical="bottom"/>
    </xf>
    <xf numFmtId="0" fontId="0" fillId="2" borderId="4" xfId="0" applyBorder="true" applyNumberFormat="true" applyFill="true">
      <alignment horizontal="general" vertical="bottom"/>
    </xf>
    <xf numFmtId="0" fontId="0" fillId="2" borderId="4" xfId="0" applyBorder="true" applyNumberFormat="true" applyFill="true">
      <alignment horizontal="general" vertical="bottom"/>
    </xf>
    <xf numFmtId="0" fontId="0" fillId="2" borderId="4" xfId="0" applyBorder="true" applyNumberFormat="true" applyFill="true">
      <alignment horizontal="general" vertical="bottom"/>
    </xf>
    <xf numFmtId="0" fontId="0" fillId="2" borderId="4" xfId="0" applyBorder="true" applyNumberFormat="true" applyFill="true">
      <alignment horizontal="general" vertical="bottom"/>
    </xf>
    <xf numFmtId="0" fontId="0" fillId="2" borderId="4" xfId="0" applyBorder="true" applyNumberFormat="true" applyFill="true">
      <alignment horizontal="general" vertical="bottom"/>
    </xf>
    <xf numFmtId="0" fontId="0" fillId="2" borderId="4" xfId="0" applyBorder="true" applyNumberFormat="true" applyFill="true">
      <alignment horizontal="general" vertical="bottom"/>
    </xf>
    <xf numFmtId="0" fontId="0" fillId="2" borderId="4" xfId="0" applyBorder="true" applyNumberFormat="true" applyFill="true">
      <alignment horizontal="general" vertical="bottom"/>
    </xf>
    <xf numFmtId="0" fontId="0" fillId="2" borderId="4" xfId="0" applyBorder="true" applyNumberFormat="true" applyFill="true">
      <alignment horizontal="general" vertical="bottom"/>
    </xf>
    <xf numFmtId="3" fontId="0" fillId="2" borderId="4" xfId="0" applyBorder="true" applyNumberFormat="true" applyFill="true">
      <alignment horizontal="general" vertical="bottom"/>
    </xf>
    <xf numFmtId="0" fontId="0" fillId="2" borderId="4" xfId="0" applyBorder="true" applyNumberFormat="true" applyFill="true">
      <alignment horizontal="general" vertical="bottom"/>
    </xf>
    <xf numFmtId="9" fontId="0" fillId="2" borderId="4" xfId="0" applyBorder="true" applyNumberFormat="true" applyFill="true">
      <alignment horizontal="general" vertical="bottom"/>
    </xf>
    <xf numFmtId="2" fontId="0" fillId="2" borderId="4" xfId="0" applyBorder="true" applyNumberFormat="true" applyFill="true">
      <alignment horizontal="general" vertical="bottom"/>
    </xf>
    <xf numFmtId="10" fontId="0" fillId="2" borderId="4" xfId="0" applyBorder="true" applyNumberFormat="true" applyFill="true">
      <alignment horizontal="general" vertical="bottom"/>
    </xf>
    <xf numFmtId="4" fontId="0" fillId="2" borderId="4" xfId="0" applyBorder="true" applyNumberFormat="true" applyFill="true">
      <alignment horizontal="general" vertical="bottom"/>
    </xf>
    <xf numFmtId="4" fontId="0" fillId="2" borderId="4" xfId="0" applyBorder="true" applyNumberFormat="true" applyFill="true">
      <alignment horizontal="general" vertical="bottom"/>
    </xf>
    <xf numFmtId="10" fontId="0" fillId="2" borderId="4" xfId="0" applyBorder="true" applyNumberFormat="true" applyFill="true">
      <alignment horizontal="general" vertical="bottom"/>
    </xf>
    <xf numFmtId="4" fontId="0" fillId="2" borderId="4" xfId="0" applyBorder="true" applyNumberFormat="true" applyFill="true">
      <alignment horizontal="general" vertical="bottom"/>
    </xf>
    <xf numFmtId="10" fontId="0" fillId="2" borderId="4" xfId="0" applyBorder="true" applyNumberFormat="true" applyFill="true">
      <alignment horizontal="general" vertical="bottom"/>
    </xf>
    <xf numFmtId="4" fontId="0" fillId="2" borderId="4" xfId="0" applyBorder="true" applyNumberFormat="true" applyFill="true">
      <alignment horizontal="general" vertical="bottom"/>
    </xf>
    <xf numFmtId="10" fontId="0" fillId="2" borderId="4" xfId="0" applyBorder="true" applyNumberFormat="true" applyFill="true">
      <alignment horizontal="general" vertical="bottom"/>
    </xf>
    <xf numFmtId="2" fontId="0" fillId="2" borderId="4" xfId="0" applyBorder="true" applyNumberFormat="true" applyFill="true">
      <alignment horizontal="general" vertical="bottom"/>
    </xf>
    <xf numFmtId="2" fontId="0" fillId="2" borderId="4" xfId="0" applyBorder="true" applyNumberFormat="true" applyFill="true">
      <alignment horizontal="general" vertical="bottom"/>
    </xf>
    <xf numFmtId="10" fontId="0" fillId="2" borderId="4" xfId="0" applyBorder="true" applyNumberFormat="true" applyFill="true">
      <alignment horizontal="general" vertical="bottom"/>
    </xf>
    <xf numFmtId="0" fontId="0" fillId="2" borderId="4" xfId="0" applyBorder="true" applyNumberFormat="true" applyFill="true">
      <alignment horizontal="general" vertical="bottom"/>
    </xf>
    <xf numFmtId="2" fontId="0" fillId="2" borderId="4" xfId="0" applyBorder="true" applyNumberFormat="true" applyFill="true">
      <alignment horizontal="general" vertical="bottom"/>
    </xf>
    <xf numFmtId="9" fontId="0" fillId="2" borderId="4" xfId="0" applyBorder="true" applyNumberFormat="true" applyFill="true">
      <alignment horizontal="general" vertical="bottom"/>
    </xf>
    <xf numFmtId="4" fontId="0" fillId="2" borderId="4" xfId="0" applyBorder="true" applyNumberFormat="true" applyFill="true">
      <alignment horizontal="general" vertical="bottom"/>
    </xf>
    <xf numFmtId="4" fontId="0" fillId="2" borderId="4" xfId="0" applyBorder="true" applyNumberFormat="true" applyFill="true">
      <alignment horizontal="general" vertical="bottom"/>
    </xf>
    <xf numFmtId="10" fontId="0" fillId="2" borderId="4" xfId="0" applyBorder="true" applyNumberFormat="true" applyFill="true">
      <alignment horizontal="general" vertical="bottom"/>
    </xf>
    <xf numFmtId="4" fontId="0" fillId="2" borderId="4" xfId="0" applyBorder="true" applyNumberFormat="true" applyFill="true">
      <alignment horizontal="general" vertical="bottom"/>
    </xf>
    <xf numFmtId="10" fontId="0" fillId="2" borderId="4" xfId="0" applyBorder="true" applyNumberFormat="true" applyFill="true">
      <alignment horizontal="general" vertical="bottom"/>
    </xf>
    <xf numFmtId="4" fontId="0" fillId="2" borderId="4" xfId="0" applyBorder="true" applyNumberFormat="true" applyFill="true">
      <alignment horizontal="general" vertical="bottom"/>
    </xf>
    <xf numFmtId="4" fontId="0" fillId="2" borderId="4" xfId="0" applyBorder="true" applyNumberFormat="true" applyFill="true">
      <alignment horizontal="general" vertical="bottom"/>
    </xf>
    <xf numFmtId="0" fontId="0" fillId="2" borderId="4" xfId="0" applyBorder="true" applyNumberFormat="true" applyFill="true">
      <alignment horizontal="general" vertical="bottom"/>
    </xf>
    <xf numFmtId="10" fontId="0" fillId="2" borderId="4" xfId="0" applyBorder="true" applyNumberFormat="true" applyFill="true">
      <alignment horizontal="general" vertical="bottom"/>
    </xf>
    <xf numFmtId="0" fontId="0" fillId="2" borderId="4" xfId="0" applyBorder="true" applyNumberFormat="true" applyFill="true">
      <alignment horizontal="general" vertical="bottom"/>
    </xf>
    <xf numFmtId="10" fontId="0" fillId="2" borderId="4" xfId="0" applyBorder="true" applyNumberFormat="true" applyFill="true">
      <alignment horizontal="general" vertical="bottom"/>
    </xf>
    <xf numFmtId="0" fontId="0" fillId="2" borderId="4" xfId="0" applyBorder="true" applyNumberFormat="true" applyFill="true">
      <alignment horizontal="general" vertical="bottom"/>
    </xf>
    <xf numFmtId="0" fontId="0" fillId="2" borderId="4" xfId="0" applyBorder="true" applyNumberFormat="true" applyFill="true">
      <alignment horizontal="general" vertical="bottom"/>
    </xf>
    <xf numFmtId="10" fontId="0" fillId="2" borderId="4" xfId="0" applyBorder="true" applyNumberFormat="true" applyFill="true">
      <alignment horizontal="general" vertical="bottom"/>
    </xf>
    <xf numFmtId="0" fontId="0" fillId="2" borderId="4" xfId="0" applyBorder="true" applyNumberFormat="true" applyFill="true">
      <alignment horizontal="general" vertical="bottom"/>
    </xf>
    <xf numFmtId="10" fontId="0" fillId="2" borderId="4" xfId="0" applyBorder="true" applyNumberFormat="true" applyFill="true">
      <alignment horizontal="general" vertical="bottom"/>
    </xf>
    <xf numFmtId="0" fontId="0" fillId="2" borderId="4" xfId="0" applyBorder="true" applyNumberFormat="true" applyFill="true">
      <alignment horizontal="general" vertical="bottom"/>
    </xf>
    <xf numFmtId="10" fontId="0" fillId="2" borderId="4" xfId="0" applyBorder="true" applyNumberFormat="true" applyFill="true">
      <alignment horizontal="general" vertical="bottom"/>
    </xf>
    <xf numFmtId="0" fontId="0" fillId="2" borderId="4" xfId="0" applyBorder="true" applyNumberFormat="true" applyFill="true">
      <alignment horizontal="general" vertical="bottom"/>
    </xf>
    <xf numFmtId="0" fontId="0" fillId="2" borderId="4" xfId="0" applyBorder="true" applyNumberFormat="true" applyFill="true">
      <alignment horizontal="general" vertical="bottom"/>
    </xf>
    <xf numFmtId="10" fontId="0" fillId="2" borderId="4" xfId="0" applyBorder="true" applyNumberFormat="true" applyFill="true">
      <alignment horizontal="general" vertical="bottom"/>
    </xf>
    <xf numFmtId="0" fontId="0" fillId="2" borderId="4" xfId="0" applyBorder="true" applyNumberFormat="true" applyFill="true">
      <alignment horizontal="general" vertical="bottom"/>
    </xf>
    <xf numFmtId="0" fontId="0" fillId="2" borderId="4" xfId="0" applyBorder="true" applyNumberFormat="true" applyFill="true">
      <alignment horizontal="general" vertical="bottom"/>
    </xf>
    <xf numFmtId="10" fontId="0" fillId="2" borderId="4" xfId="0" applyBorder="true" applyNumberFormat="true" applyFill="true">
      <alignment horizontal="general" vertical="bottom"/>
    </xf>
    <xf numFmtId="0" fontId="0" fillId="2" borderId="4" xfId="0" applyBorder="true" applyNumberFormat="true" applyFill="true">
      <alignment horizontal="general" vertical="bottom"/>
    </xf>
    <xf numFmtId="0" fontId="0" fillId="2" borderId="4" xfId="0" applyBorder="true" applyNumberFormat="true" applyFill="true">
      <alignment horizontal="general" vertical="bottom"/>
    </xf>
    <xf numFmtId="10" fontId="0" fillId="2" borderId="4" xfId="0" applyBorder="true" applyNumberFormat="true" applyFill="true">
      <alignment horizontal="general" vertical="bottom"/>
    </xf>
    <xf numFmtId="0" fontId="0" fillId="2" borderId="4" xfId="0" applyBorder="true" applyNumberFormat="true" applyFill="true">
      <alignment horizontal="general" vertical="bottom"/>
    </xf>
    <xf numFmtId="10" fontId="0" fillId="2" borderId="4" xfId="0" applyBorder="true" applyNumberFormat="true" applyFill="true">
      <alignment horizontal="general" vertical="bottom"/>
    </xf>
    <xf numFmtId="0" fontId="0" fillId="2" borderId="4" xfId="0" applyBorder="true" applyNumberFormat="true" applyFill="true">
      <alignment horizontal="general" vertical="bottom"/>
    </xf>
    <xf numFmtId="0" fontId="0" fillId="2" borderId="4" xfId="0" applyBorder="true" applyNumberFormat="true" applyFill="true">
      <alignment horizontal="general" vertical="bottom"/>
    </xf>
    <xf numFmtId="4" fontId="0" fillId="2" borderId="4" xfId="0" applyBorder="true" applyNumberFormat="true" applyFill="true">
      <alignment horizontal="general" vertical="bottom"/>
    </xf>
    <xf numFmtId="4" fontId="0" fillId="2" borderId="4" xfId="0" applyBorder="true" applyNumberFormat="true" applyFill="true">
      <alignment horizontal="general" vertical="bottom"/>
    </xf>
    <xf numFmtId="4" fontId="0" fillId="2" borderId="4" xfId="0" applyBorder="true" applyNumberFormat="true" applyFill="true">
      <alignment horizontal="general" vertical="bottom"/>
    </xf>
    <xf numFmtId="0" fontId="0" fillId="2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4">
      <c r="A4" t="s" s="1">
        <v>0</v>
      </c>
      <c r="B4" t="s" s="2">
        <v>1</v>
      </c>
      <c r="C4" t="s" s="3">
        <v>2</v>
      </c>
      <c r="D4" t="s" s="4">
        <v>3</v>
      </c>
      <c r="E4" t="s" s="5">
        <v>4</v>
      </c>
      <c r="F4" t="s" s="6">
        <v>5</v>
      </c>
      <c r="G4" t="s" s="7">
        <v>6</v>
      </c>
      <c r="H4" t="s" s="8">
        <v>7</v>
      </c>
      <c r="I4" t="s" s="9">
        <v>8</v>
      </c>
      <c r="J4" t="s" s="10">
        <v>9</v>
      </c>
      <c r="K4" t="s" s="11">
        <v>10</v>
      </c>
      <c r="L4" t="s" s="12">
        <v>11</v>
      </c>
      <c r="M4" t="s" s="13">
        <v>12</v>
      </c>
      <c r="N4" t="s" s="14">
        <v>13</v>
      </c>
      <c r="O4" t="s" s="15">
        <v>14</v>
      </c>
      <c r="P4" t="s" s="16">
        <v>15</v>
      </c>
      <c r="Q4" t="s" s="17">
        <v>16</v>
      </c>
      <c r="R4" t="s" s="18">
        <v>17</v>
      </c>
      <c r="S4" t="s" s="19">
        <v>18</v>
      </c>
      <c r="T4" t="s" s="20">
        <v>19</v>
      </c>
      <c r="U4" t="s" s="21">
        <v>20</v>
      </c>
      <c r="V4" t="s" s="22">
        <v>21</v>
      </c>
      <c r="W4" t="s" s="23">
        <v>22</v>
      </c>
      <c r="X4" t="s" s="24">
        <v>23</v>
      </c>
      <c r="Y4" t="s" s="25">
        <v>24</v>
      </c>
      <c r="Z4" t="s" s="26">
        <v>25</v>
      </c>
      <c r="AA4" t="s" s="27">
        <v>26</v>
      </c>
      <c r="AB4" t="s" s="28">
        <v>27</v>
      </c>
      <c r="AC4" t="s" s="29">
        <v>28</v>
      </c>
      <c r="AD4" t="s" s="30">
        <v>29</v>
      </c>
      <c r="AE4" t="s" s="31">
        <v>30</v>
      </c>
      <c r="AF4" t="s" s="32">
        <v>31</v>
      </c>
      <c r="AG4" t="s" s="33">
        <v>32</v>
      </c>
      <c r="AH4" t="s" s="34">
        <v>33</v>
      </c>
      <c r="AI4" t="s" s="35">
        <v>34</v>
      </c>
      <c r="AJ4" t="s" s="36">
        <v>35</v>
      </c>
      <c r="AK4" t="s" s="37">
        <v>12</v>
      </c>
      <c r="AL4" t="s" s="38">
        <v>13</v>
      </c>
      <c r="AM4" t="s" s="39">
        <v>14</v>
      </c>
      <c r="AN4" t="s" s="40">
        <v>15</v>
      </c>
      <c r="AO4" t="s" s="41">
        <v>16</v>
      </c>
      <c r="AP4" t="s" s="42">
        <v>17</v>
      </c>
      <c r="AQ4" t="s" s="43">
        <v>18</v>
      </c>
      <c r="AR4" t="s" s="44">
        <v>19</v>
      </c>
      <c r="AS4" t="s" s="45">
        <v>20</v>
      </c>
      <c r="AT4" t="s" s="46">
        <v>21</v>
      </c>
      <c r="AU4" t="s" s="47">
        <v>22</v>
      </c>
      <c r="AV4" t="s" s="48">
        <v>23</v>
      </c>
      <c r="AW4" t="s" s="49">
        <v>24</v>
      </c>
      <c r="AX4" t="s" s="50">
        <v>25</v>
      </c>
      <c r="AY4" t="s" s="51">
        <v>26</v>
      </c>
      <c r="AZ4" t="s" s="52">
        <v>27</v>
      </c>
      <c r="BA4" t="s" s="53">
        <v>28</v>
      </c>
      <c r="BB4" t="s" s="54">
        <v>29</v>
      </c>
      <c r="BC4" t="s" s="55">
        <v>30</v>
      </c>
      <c r="BD4" t="s" s="56">
        <v>31</v>
      </c>
      <c r="BE4" t="s" s="57">
        <v>32</v>
      </c>
      <c r="BF4" t="s" s="58">
        <v>33</v>
      </c>
      <c r="BG4" t="s" s="59">
        <v>34</v>
      </c>
      <c r="BH4" t="s" s="60">
        <v>35</v>
      </c>
      <c r="BI4"/>
      <c r="BJ4" t="s" s="62">
        <v>36</v>
      </c>
      <c r="BK4" t="s" s="63">
        <v>36</v>
      </c>
      <c r="BL4" t="s" s="64">
        <v>37</v>
      </c>
      <c r="BM4" t="s" s="65">
        <v>38</v>
      </c>
      <c r="BN4" t="s" s="66">
        <v>39</v>
      </c>
      <c r="BO4" t="s" s="67">
        <v>40</v>
      </c>
      <c r="BP4" t="s" s="68">
        <v>41</v>
      </c>
    </row>
    <row r="5">
      <c r="A5" t="n" s="69">
        <v>5000.0</v>
      </c>
      <c r="B5" t="n" s="70">
        <v>365.0</v>
      </c>
      <c r="C5" t="n" s="71">
        <v>12.0</v>
      </c>
      <c r="D5" t="s" s="72">
        <v>42</v>
      </c>
      <c r="E5" t="s" s="73">
        <v>43</v>
      </c>
      <c r="F5" t="s" s="74">
        <v>44</v>
      </c>
      <c r="G5" t="s" s="75">
        <v>45</v>
      </c>
      <c r="H5" t="s" s="76">
        <v>46</v>
      </c>
      <c r="I5" t="s" s="77">
        <v>47</v>
      </c>
      <c r="J5" t="s" s="78">
        <v>48</v>
      </c>
      <c r="L5" t="n" s="79">
        <v>500000.0</v>
      </c>
      <c r="M5" t="n" s="80">
        <v>874.0385131835938</v>
      </c>
      <c r="N5" t="n" s="81">
        <v>0.0</v>
      </c>
      <c r="O5">
        <f>M5*(1+N5)</f>
      </c>
      <c r="P5" t="n" s="83">
        <v>0.25</v>
      </c>
      <c r="Q5">
        <f>O5/(1-P5)</f>
      </c>
      <c r="R5">
        <f>P5*Q5</f>
      </c>
      <c r="S5" t="n" s="86">
        <v>0.15000000596046448</v>
      </c>
      <c r="T5">
        <f>S5*Q5</f>
      </c>
      <c r="U5">
        <f>P5-S5</f>
      </c>
      <c r="V5">
        <f>R5-T5</f>
      </c>
      <c r="W5" t="n" s="90">
        <v>0.03999999910593033</v>
      </c>
      <c r="X5">
        <f>W5*Q5</f>
      </c>
      <c r="Y5">
        <f>Q5*(1+W5)</f>
      </c>
      <c r="Z5" t="n" s="93">
        <v>0.029999999329447746</v>
      </c>
      <c r="AA5">
        <f>Z5*Y5</f>
      </c>
      <c r="AB5">
        <f>Y5+AA5</f>
      </c>
      <c r="AC5" t="n" s="96">
        <v>0.10000000149011612</v>
      </c>
      <c r="AD5">
        <f>AB5/(1-AC5)</f>
      </c>
      <c r="AE5">
        <f>AC5*AD5</f>
      </c>
      <c r="AF5" t="n" s="99">
        <v>0.10000000149011612</v>
      </c>
      <c r="AG5">
        <f>AF5*AD5</f>
      </c>
      <c r="AH5">
        <f>AC5-AF5</f>
      </c>
      <c r="AI5">
        <f>AE5-AG5</f>
      </c>
      <c r="AJ5">
        <f>AD5</f>
      </c>
      <c r="AK5">
        <f>M5/12*$C$5</f>
      </c>
      <c r="AL5">
        <f>N5/12*$C$5</f>
      </c>
      <c r="AM5">
        <f>O5/12*$C$5</f>
      </c>
      <c r="AN5">
        <f>P5/12*$C$5</f>
      </c>
      <c r="AO5">
        <f>Q5/12*$C$5</f>
      </c>
      <c r="AP5">
        <f>R5/12*$C$5</f>
      </c>
      <c r="AQ5">
        <f>S5/12*$C$5</f>
      </c>
      <c r="AR5">
        <f>T5/12*$C$5</f>
      </c>
      <c r="AS5">
        <f>U5/12*$C$5</f>
      </c>
      <c r="AT5">
        <f>V5/12*$C$5</f>
      </c>
      <c r="AU5">
        <f>W5/12*$C$5</f>
      </c>
      <c r="AV5">
        <f>X5/12*$C$5</f>
      </c>
      <c r="AW5">
        <f>Y5/12*$C$5</f>
      </c>
      <c r="AX5">
        <f>Z5/12*$C$5</f>
      </c>
      <c r="AY5">
        <f>AA5/12*$C$5</f>
      </c>
      <c r="AZ5">
        <f>AB5/12*$C$5</f>
      </c>
      <c r="BA5">
        <f>AC5/12*$C$5</f>
      </c>
      <c r="BB5">
        <f>AD5/12*$C$5</f>
      </c>
      <c r="BC5">
        <f>AE5/12*$C$5</f>
      </c>
      <c r="BD5">
        <f>AF5/12*$C$5</f>
      </c>
      <c r="BE5">
        <f>AG5/12*$C$5</f>
      </c>
      <c r="BF5">
        <f>AH5/12*$C$5</f>
      </c>
      <c r="BG5">
        <f>AI5/12*$C$5</f>
      </c>
      <c r="BH5">
        <f>AJ5/12*$C$5</f>
      </c>
      <c r="BI5"/>
      <c r="BJ5">
        <f>12</f>
      </c>
      <c r="BK5">
        <f>BJ5/12*C5</f>
      </c>
      <c r="BL5" t="s" s="131">
        <v>49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2017-02-01T23:30:43Z</dcterms:created>
  <dc:creator>Apache POI</dc:creator>
</cp:coreProperties>
</file>