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LaCie/ProjetDev/WrkSpaceEclipse/WyccExcel/"/>
    </mc:Choice>
  </mc:AlternateContent>
  <bookViews>
    <workbookView xWindow="-30200" yWindow="1960" windowWidth="25600" windowHeight="15460"/>
  </bookViews>
  <sheets>
    <sheet name="Total WYCC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5" i="1" l="1"/>
  <c r="AE5" i="1"/>
  <c r="AM5" i="1"/>
  <c r="AO5" i="1"/>
  <c r="AP5" i="1"/>
  <c r="AR5" i="1"/>
  <c r="AX5" i="1"/>
  <c r="BV66" i="1"/>
  <c r="CH5" i="1"/>
  <c r="CJ5" i="1"/>
  <c r="CR5" i="1"/>
  <c r="CT5" i="1"/>
  <c r="CU5" i="1"/>
  <c r="CW5" i="1"/>
  <c r="DC5" i="1"/>
  <c r="EA66" i="1"/>
  <c r="CX5" i="1"/>
  <c r="CZ5" i="1"/>
  <c r="DB5" i="1"/>
  <c r="DZ13" i="1"/>
  <c r="FI13" i="1"/>
  <c r="FK13" i="1"/>
  <c r="FM13" i="1"/>
  <c r="FU13" i="1"/>
  <c r="FX13" i="1"/>
  <c r="FZ13" i="1"/>
  <c r="GF66" i="1"/>
  <c r="GA13" i="1"/>
  <c r="GC13" i="1"/>
  <c r="GE13" i="1"/>
  <c r="HN13" i="1"/>
  <c r="HP13" i="1"/>
  <c r="HR13" i="1"/>
  <c r="HZ13" i="1"/>
  <c r="IC13" i="1"/>
  <c r="IE13" i="1"/>
  <c r="IK66" i="1"/>
  <c r="IF13" i="1"/>
  <c r="IH13" i="1"/>
  <c r="IJ13" i="1"/>
  <c r="JS13" i="1"/>
  <c r="JU13" i="1"/>
  <c r="JW13" i="1"/>
  <c r="KE13" i="1"/>
  <c r="KH13" i="1"/>
  <c r="KJ13" i="1"/>
  <c r="KP66" i="1"/>
  <c r="KK13" i="1"/>
  <c r="KM13" i="1"/>
  <c r="KO13" i="1"/>
  <c r="LX13" i="1"/>
  <c r="LZ13" i="1"/>
  <c r="MB13" i="1"/>
  <c r="MJ13" i="1"/>
  <c r="MM13" i="1"/>
  <c r="MO13" i="1"/>
  <c r="MU66" i="1"/>
  <c r="MP13" i="1"/>
  <c r="MR13" i="1"/>
  <c r="MT13" i="1"/>
  <c r="OC13" i="1"/>
  <c r="OE13" i="1"/>
  <c r="OG13" i="1"/>
  <c r="OO13" i="1"/>
  <c r="OR13" i="1"/>
  <c r="OT13" i="1"/>
  <c r="OZ66" i="1"/>
  <c r="OU13" i="1"/>
  <c r="OW13" i="1"/>
  <c r="OY13" i="1"/>
  <c r="QH13" i="1"/>
  <c r="QJ13" i="1"/>
  <c r="QL13" i="1"/>
  <c r="QT13" i="1"/>
  <c r="QW13" i="1"/>
  <c r="QY13" i="1"/>
  <c r="RE66" i="1"/>
  <c r="RF66" i="1"/>
  <c r="QZ13" i="1"/>
  <c r="RB13" i="1"/>
  <c r="RD66" i="1"/>
  <c r="RC66" i="1"/>
  <c r="RB66" i="1"/>
  <c r="QZ66" i="1"/>
  <c r="QY66" i="1"/>
  <c r="QW66" i="1"/>
  <c r="QT66" i="1"/>
  <c r="QS66" i="1"/>
  <c r="QM13" i="1"/>
  <c r="QO13" i="1"/>
  <c r="QQ66" i="1"/>
  <c r="QP66" i="1"/>
  <c r="QO66" i="1"/>
  <c r="QM66" i="1"/>
  <c r="QL66" i="1"/>
  <c r="QJ66" i="1"/>
  <c r="QH66" i="1"/>
  <c r="PJ13" i="1"/>
  <c r="PL13" i="1"/>
  <c r="PN13" i="1"/>
  <c r="PV13" i="1"/>
  <c r="PY13" i="1"/>
  <c r="QA13" i="1"/>
  <c r="QG66" i="1"/>
  <c r="QB13" i="1"/>
  <c r="QD13" i="1"/>
  <c r="QF66" i="1"/>
  <c r="QE66" i="1"/>
  <c r="QD66" i="1"/>
  <c r="QB66" i="1"/>
  <c r="QA66" i="1"/>
  <c r="PY66" i="1"/>
  <c r="PV66" i="1"/>
  <c r="PU66" i="1"/>
  <c r="PO13" i="1"/>
  <c r="PQ13" i="1"/>
  <c r="PS66" i="1"/>
  <c r="PR66" i="1"/>
  <c r="PQ66" i="1"/>
  <c r="PO66" i="1"/>
  <c r="PN66" i="1"/>
  <c r="PL66" i="1"/>
  <c r="PJ66" i="1"/>
  <c r="OY66" i="1"/>
  <c r="OX66" i="1"/>
  <c r="OW66" i="1"/>
  <c r="OU66" i="1"/>
  <c r="OT66" i="1"/>
  <c r="OR66" i="1"/>
  <c r="OO66" i="1"/>
  <c r="ON66" i="1"/>
  <c r="OH13" i="1"/>
  <c r="OJ13" i="1"/>
  <c r="OL66" i="1"/>
  <c r="OK66" i="1"/>
  <c r="OJ66" i="1"/>
  <c r="OH66" i="1"/>
  <c r="OG66" i="1"/>
  <c r="OE66" i="1"/>
  <c r="OC66" i="1"/>
  <c r="NE13" i="1"/>
  <c r="NG13" i="1"/>
  <c r="NI13" i="1"/>
  <c r="NQ13" i="1"/>
  <c r="NT13" i="1"/>
  <c r="NV13" i="1"/>
  <c r="OB66" i="1"/>
  <c r="NW13" i="1"/>
  <c r="NY13" i="1"/>
  <c r="OA66" i="1"/>
  <c r="NZ66" i="1"/>
  <c r="NY66" i="1"/>
  <c r="NW66" i="1"/>
  <c r="NV66" i="1"/>
  <c r="NT66" i="1"/>
  <c r="NQ66" i="1"/>
  <c r="NP66" i="1"/>
  <c r="NJ13" i="1"/>
  <c r="NL13" i="1"/>
  <c r="NN66" i="1"/>
  <c r="NM66" i="1"/>
  <c r="NL66" i="1"/>
  <c r="NJ66" i="1"/>
  <c r="NI66" i="1"/>
  <c r="NG66" i="1"/>
  <c r="NE66" i="1"/>
  <c r="MT66" i="1"/>
  <c r="MS66" i="1"/>
  <c r="MR66" i="1"/>
  <c r="MP66" i="1"/>
  <c r="MO66" i="1"/>
  <c r="MM66" i="1"/>
  <c r="MJ66" i="1"/>
  <c r="MI66" i="1"/>
  <c r="MC13" i="1"/>
  <c r="ME13" i="1"/>
  <c r="MG66" i="1"/>
  <c r="MF66" i="1"/>
  <c r="ME66" i="1"/>
  <c r="MC66" i="1"/>
  <c r="MB66" i="1"/>
  <c r="LZ66" i="1"/>
  <c r="LX66" i="1"/>
  <c r="KZ13" i="1"/>
  <c r="LB13" i="1"/>
  <c r="LD13" i="1"/>
  <c r="LL13" i="1"/>
  <c r="LO13" i="1"/>
  <c r="LQ13" i="1"/>
  <c r="LW66" i="1"/>
  <c r="LR13" i="1"/>
  <c r="LT13" i="1"/>
  <c r="LV66" i="1"/>
  <c r="LU66" i="1"/>
  <c r="LT66" i="1"/>
  <c r="LR66" i="1"/>
  <c r="LQ66" i="1"/>
  <c r="LO66" i="1"/>
  <c r="LL66" i="1"/>
  <c r="LK66" i="1"/>
  <c r="LE13" i="1"/>
  <c r="LG13" i="1"/>
  <c r="LI66" i="1"/>
  <c r="LH66" i="1"/>
  <c r="LG66" i="1"/>
  <c r="LE66" i="1"/>
  <c r="LD66" i="1"/>
  <c r="LB66" i="1"/>
  <c r="KZ66" i="1"/>
  <c r="KO66" i="1"/>
  <c r="KN66" i="1"/>
  <c r="KM66" i="1"/>
  <c r="KK66" i="1"/>
  <c r="KJ66" i="1"/>
  <c r="KH66" i="1"/>
  <c r="KE66" i="1"/>
  <c r="KD66" i="1"/>
  <c r="JX13" i="1"/>
  <c r="JZ13" i="1"/>
  <c r="KB66" i="1"/>
  <c r="KA66" i="1"/>
  <c r="JZ66" i="1"/>
  <c r="JX66" i="1"/>
  <c r="JW66" i="1"/>
  <c r="JU66" i="1"/>
  <c r="JS66" i="1"/>
  <c r="IU13" i="1"/>
  <c r="IW13" i="1"/>
  <c r="IY13" i="1"/>
  <c r="JG13" i="1"/>
  <c r="JJ13" i="1"/>
  <c r="JL13" i="1"/>
  <c r="JR66" i="1"/>
  <c r="JM13" i="1"/>
  <c r="JO13" i="1"/>
  <c r="JQ66" i="1"/>
  <c r="JP66" i="1"/>
  <c r="JO66" i="1"/>
  <c r="JM66" i="1"/>
  <c r="JL66" i="1"/>
  <c r="JJ66" i="1"/>
  <c r="JG66" i="1"/>
  <c r="JF66" i="1"/>
  <c r="IZ13" i="1"/>
  <c r="JB13" i="1"/>
  <c r="JD66" i="1"/>
  <c r="JC66" i="1"/>
  <c r="JB66" i="1"/>
  <c r="IZ66" i="1"/>
  <c r="IY66" i="1"/>
  <c r="IW66" i="1"/>
  <c r="IU66" i="1"/>
  <c r="IJ66" i="1"/>
  <c r="II66" i="1"/>
  <c r="IH66" i="1"/>
  <c r="IF66" i="1"/>
  <c r="IE66" i="1"/>
  <c r="IC66" i="1"/>
  <c r="HZ66" i="1"/>
  <c r="HY66" i="1"/>
  <c r="HS13" i="1"/>
  <c r="HU13" i="1"/>
  <c r="HW66" i="1"/>
  <c r="HV66" i="1"/>
  <c r="HU66" i="1"/>
  <c r="HS66" i="1"/>
  <c r="HR66" i="1"/>
  <c r="HP66" i="1"/>
  <c r="HN66" i="1"/>
  <c r="GP13" i="1"/>
  <c r="GR13" i="1"/>
  <c r="GT13" i="1"/>
  <c r="HB13" i="1"/>
  <c r="HE13" i="1"/>
  <c r="HG13" i="1"/>
  <c r="HM66" i="1"/>
  <c r="HH13" i="1"/>
  <c r="HJ13" i="1"/>
  <c r="HL66" i="1"/>
  <c r="HK66" i="1"/>
  <c r="HJ66" i="1"/>
  <c r="HH66" i="1"/>
  <c r="HG66" i="1"/>
  <c r="HE66" i="1"/>
  <c r="HB66" i="1"/>
  <c r="HA66" i="1"/>
  <c r="GU13" i="1"/>
  <c r="GW13" i="1"/>
  <c r="GY66" i="1"/>
  <c r="GX66" i="1"/>
  <c r="GW66" i="1"/>
  <c r="GU66" i="1"/>
  <c r="GT66" i="1"/>
  <c r="GR66" i="1"/>
  <c r="GP66" i="1"/>
  <c r="GE66" i="1"/>
  <c r="GD66" i="1"/>
  <c r="GC66" i="1"/>
  <c r="GA66" i="1"/>
  <c r="FZ66" i="1"/>
  <c r="FX66" i="1"/>
  <c r="FU66" i="1"/>
  <c r="FT66" i="1"/>
  <c r="FN13" i="1"/>
  <c r="FP13" i="1"/>
  <c r="FR66" i="1"/>
  <c r="FQ66" i="1"/>
  <c r="FP66" i="1"/>
  <c r="FN66" i="1"/>
  <c r="FM66" i="1"/>
  <c r="FK66" i="1"/>
  <c r="FI66" i="1"/>
  <c r="EK13" i="1"/>
  <c r="EM13" i="1"/>
  <c r="EO13" i="1"/>
  <c r="EW13" i="1"/>
  <c r="EZ13" i="1"/>
  <c r="FB13" i="1"/>
  <c r="FH66" i="1"/>
  <c r="FC13" i="1"/>
  <c r="FE13" i="1"/>
  <c r="FG66" i="1"/>
  <c r="FF66" i="1"/>
  <c r="FE66" i="1"/>
  <c r="FC66" i="1"/>
  <c r="FB66" i="1"/>
  <c r="EZ66" i="1"/>
  <c r="EW66" i="1"/>
  <c r="EV66" i="1"/>
  <c r="EP13" i="1"/>
  <c r="ER13" i="1"/>
  <c r="ET66" i="1"/>
  <c r="ES66" i="1"/>
  <c r="ER66" i="1"/>
  <c r="EP66" i="1"/>
  <c r="EO66" i="1"/>
  <c r="EM66" i="1"/>
  <c r="EK66" i="1"/>
  <c r="DZ66" i="1"/>
  <c r="DA5" i="1"/>
  <c r="DY66" i="1"/>
  <c r="DX66" i="1"/>
  <c r="DW66" i="1"/>
  <c r="DV66" i="1"/>
  <c r="DU66" i="1"/>
  <c r="DT66" i="1"/>
  <c r="DS66" i="1"/>
  <c r="DR66" i="1"/>
  <c r="DQ66" i="1"/>
  <c r="DP66" i="1"/>
  <c r="CQ5" i="1"/>
  <c r="DO66" i="1"/>
  <c r="DN66" i="1"/>
  <c r="CK5" i="1"/>
  <c r="CM5" i="1"/>
  <c r="CO5" i="1"/>
  <c r="DM66" i="1"/>
  <c r="CN5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X66" i="1"/>
  <c r="CW66" i="1"/>
  <c r="CU66" i="1"/>
  <c r="CT66" i="1"/>
  <c r="CR66" i="1"/>
  <c r="CQ66" i="1"/>
  <c r="CO66" i="1"/>
  <c r="CN66" i="1"/>
  <c r="CM66" i="1"/>
  <c r="CK66" i="1"/>
  <c r="CJ66" i="1"/>
  <c r="CH66" i="1"/>
  <c r="AS5" i="1"/>
  <c r="AU5" i="1"/>
  <c r="AW5" i="1"/>
  <c r="BU66" i="1"/>
  <c r="AV5" i="1"/>
  <c r="BT66" i="1"/>
  <c r="BS66" i="1"/>
  <c r="BR66" i="1"/>
  <c r="BQ66" i="1"/>
  <c r="BP66" i="1"/>
  <c r="BO66" i="1"/>
  <c r="BN66" i="1"/>
  <c r="BM66" i="1"/>
  <c r="BL66" i="1"/>
  <c r="BK66" i="1"/>
  <c r="AL5" i="1"/>
  <c r="BJ66" i="1"/>
  <c r="BI66" i="1"/>
  <c r="AF5" i="1"/>
  <c r="AH5" i="1"/>
  <c r="AJ5" i="1"/>
  <c r="BH66" i="1"/>
  <c r="AI5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S66" i="1"/>
  <c r="AR66" i="1"/>
  <c r="AP66" i="1"/>
  <c r="AO66" i="1"/>
  <c r="AM66" i="1"/>
  <c r="AL66" i="1"/>
  <c r="AJ66" i="1"/>
  <c r="AI66" i="1"/>
  <c r="AH66" i="1"/>
  <c r="AF66" i="1"/>
  <c r="AE66" i="1"/>
  <c r="AC66" i="1"/>
  <c r="BV65" i="1"/>
  <c r="EA65" i="1"/>
  <c r="GF65" i="1"/>
  <c r="IK65" i="1"/>
  <c r="KP65" i="1"/>
  <c r="MU65" i="1"/>
  <c r="OZ65" i="1"/>
  <c r="RE65" i="1"/>
  <c r="RF65" i="1"/>
  <c r="RD65" i="1"/>
  <c r="RC65" i="1"/>
  <c r="RB65" i="1"/>
  <c r="QZ65" i="1"/>
  <c r="QY65" i="1"/>
  <c r="QW65" i="1"/>
  <c r="QT65" i="1"/>
  <c r="QS65" i="1"/>
  <c r="QQ65" i="1"/>
  <c r="QP65" i="1"/>
  <c r="QO65" i="1"/>
  <c r="QM65" i="1"/>
  <c r="QL65" i="1"/>
  <c r="QJ65" i="1"/>
  <c r="QH65" i="1"/>
  <c r="QG65" i="1"/>
  <c r="QF65" i="1"/>
  <c r="QE65" i="1"/>
  <c r="QD65" i="1"/>
  <c r="QB65" i="1"/>
  <c r="QA65" i="1"/>
  <c r="PY65" i="1"/>
  <c r="PV65" i="1"/>
  <c r="PU65" i="1"/>
  <c r="PS65" i="1"/>
  <c r="PR65" i="1"/>
  <c r="PQ65" i="1"/>
  <c r="PO65" i="1"/>
  <c r="PN65" i="1"/>
  <c r="PL65" i="1"/>
  <c r="PJ65" i="1"/>
  <c r="OY65" i="1"/>
  <c r="OX65" i="1"/>
  <c r="OW65" i="1"/>
  <c r="OU65" i="1"/>
  <c r="OT65" i="1"/>
  <c r="OR65" i="1"/>
  <c r="OO65" i="1"/>
  <c r="ON65" i="1"/>
  <c r="OL65" i="1"/>
  <c r="OK65" i="1"/>
  <c r="OJ65" i="1"/>
  <c r="OH65" i="1"/>
  <c r="OG65" i="1"/>
  <c r="OE65" i="1"/>
  <c r="OC65" i="1"/>
  <c r="OB65" i="1"/>
  <c r="OA65" i="1"/>
  <c r="NZ65" i="1"/>
  <c r="NY65" i="1"/>
  <c r="NW65" i="1"/>
  <c r="NV65" i="1"/>
  <c r="NT65" i="1"/>
  <c r="NQ65" i="1"/>
  <c r="NP65" i="1"/>
  <c r="NN65" i="1"/>
  <c r="NM65" i="1"/>
  <c r="NL65" i="1"/>
  <c r="NJ65" i="1"/>
  <c r="NI65" i="1"/>
  <c r="NG65" i="1"/>
  <c r="NE65" i="1"/>
  <c r="MT65" i="1"/>
  <c r="MS65" i="1"/>
  <c r="MR65" i="1"/>
  <c r="MP65" i="1"/>
  <c r="MO65" i="1"/>
  <c r="MM65" i="1"/>
  <c r="MJ65" i="1"/>
  <c r="MI65" i="1"/>
  <c r="MG65" i="1"/>
  <c r="MF65" i="1"/>
  <c r="ME65" i="1"/>
  <c r="MC65" i="1"/>
  <c r="MB65" i="1"/>
  <c r="LZ65" i="1"/>
  <c r="LX65" i="1"/>
  <c r="LW65" i="1"/>
  <c r="LV65" i="1"/>
  <c r="LU65" i="1"/>
  <c r="LT65" i="1"/>
  <c r="LR65" i="1"/>
  <c r="LQ65" i="1"/>
  <c r="LO65" i="1"/>
  <c r="LL65" i="1"/>
  <c r="LK65" i="1"/>
  <c r="LI65" i="1"/>
  <c r="LH65" i="1"/>
  <c r="LG65" i="1"/>
  <c r="LE65" i="1"/>
  <c r="LD65" i="1"/>
  <c r="LB65" i="1"/>
  <c r="KZ65" i="1"/>
  <c r="KO65" i="1"/>
  <c r="KN65" i="1"/>
  <c r="KM65" i="1"/>
  <c r="KK65" i="1"/>
  <c r="KJ65" i="1"/>
  <c r="KH65" i="1"/>
  <c r="KE65" i="1"/>
  <c r="KD65" i="1"/>
  <c r="KB65" i="1"/>
  <c r="KA65" i="1"/>
  <c r="JZ65" i="1"/>
  <c r="JX65" i="1"/>
  <c r="JW65" i="1"/>
  <c r="JU65" i="1"/>
  <c r="JS65" i="1"/>
  <c r="JR65" i="1"/>
  <c r="JQ65" i="1"/>
  <c r="JP65" i="1"/>
  <c r="JO65" i="1"/>
  <c r="JM65" i="1"/>
  <c r="JL65" i="1"/>
  <c r="JJ65" i="1"/>
  <c r="JG65" i="1"/>
  <c r="JF65" i="1"/>
  <c r="JD65" i="1"/>
  <c r="JC65" i="1"/>
  <c r="JB65" i="1"/>
  <c r="IZ65" i="1"/>
  <c r="IY65" i="1"/>
  <c r="IW65" i="1"/>
  <c r="IU65" i="1"/>
  <c r="IJ65" i="1"/>
  <c r="II65" i="1"/>
  <c r="IH65" i="1"/>
  <c r="IF65" i="1"/>
  <c r="IE65" i="1"/>
  <c r="IC65" i="1"/>
  <c r="HZ65" i="1"/>
  <c r="HY65" i="1"/>
  <c r="HW65" i="1"/>
  <c r="HV65" i="1"/>
  <c r="HU65" i="1"/>
  <c r="HS65" i="1"/>
  <c r="HR65" i="1"/>
  <c r="HP65" i="1"/>
  <c r="HN65" i="1"/>
  <c r="HM65" i="1"/>
  <c r="HL65" i="1"/>
  <c r="HK65" i="1"/>
  <c r="HJ65" i="1"/>
  <c r="HH65" i="1"/>
  <c r="HG65" i="1"/>
  <c r="HE65" i="1"/>
  <c r="HB65" i="1"/>
  <c r="HA65" i="1"/>
  <c r="GY65" i="1"/>
  <c r="GX65" i="1"/>
  <c r="GW65" i="1"/>
  <c r="GU65" i="1"/>
  <c r="GT65" i="1"/>
  <c r="GR65" i="1"/>
  <c r="GP65" i="1"/>
  <c r="GE65" i="1"/>
  <c r="GD65" i="1"/>
  <c r="GC65" i="1"/>
  <c r="GA65" i="1"/>
  <c r="FZ65" i="1"/>
  <c r="FX65" i="1"/>
  <c r="FU65" i="1"/>
  <c r="FT65" i="1"/>
  <c r="FR65" i="1"/>
  <c r="FQ65" i="1"/>
  <c r="FP65" i="1"/>
  <c r="FN65" i="1"/>
  <c r="FM65" i="1"/>
  <c r="FK65" i="1"/>
  <c r="FI65" i="1"/>
  <c r="FH65" i="1"/>
  <c r="FG65" i="1"/>
  <c r="FF65" i="1"/>
  <c r="FE65" i="1"/>
  <c r="FC65" i="1"/>
  <c r="FB65" i="1"/>
  <c r="EZ65" i="1"/>
  <c r="EW65" i="1"/>
  <c r="EV65" i="1"/>
  <c r="ET65" i="1"/>
  <c r="ES65" i="1"/>
  <c r="ER65" i="1"/>
  <c r="EP65" i="1"/>
  <c r="EO65" i="1"/>
  <c r="EM65" i="1"/>
  <c r="EK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X65" i="1"/>
  <c r="CW65" i="1"/>
  <c r="CU65" i="1"/>
  <c r="CT65" i="1"/>
  <c r="CR65" i="1"/>
  <c r="CQ65" i="1"/>
  <c r="CO65" i="1"/>
  <c r="CN65" i="1"/>
  <c r="CM65" i="1"/>
  <c r="CK65" i="1"/>
  <c r="CJ65" i="1"/>
  <c r="CH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S65" i="1"/>
  <c r="AR65" i="1"/>
  <c r="AP65" i="1"/>
  <c r="AO65" i="1"/>
  <c r="AM65" i="1"/>
  <c r="AL65" i="1"/>
  <c r="AJ65" i="1"/>
  <c r="AI65" i="1"/>
  <c r="AH65" i="1"/>
  <c r="AF65" i="1"/>
  <c r="AE65" i="1"/>
  <c r="AC65" i="1"/>
  <c r="BV64" i="1"/>
  <c r="EA64" i="1"/>
  <c r="GF64" i="1"/>
  <c r="IK64" i="1"/>
  <c r="KP64" i="1"/>
  <c r="MU64" i="1"/>
  <c r="OZ64" i="1"/>
  <c r="RE64" i="1"/>
  <c r="RF64" i="1"/>
  <c r="RD64" i="1"/>
  <c r="RC64" i="1"/>
  <c r="RB64" i="1"/>
  <c r="QZ64" i="1"/>
  <c r="QY64" i="1"/>
  <c r="QW64" i="1"/>
  <c r="QT64" i="1"/>
  <c r="QS64" i="1"/>
  <c r="QQ64" i="1"/>
  <c r="QP64" i="1"/>
  <c r="QO64" i="1"/>
  <c r="QM64" i="1"/>
  <c r="QL64" i="1"/>
  <c r="QJ64" i="1"/>
  <c r="QH64" i="1"/>
  <c r="QG64" i="1"/>
  <c r="QF64" i="1"/>
  <c r="QE64" i="1"/>
  <c r="QD64" i="1"/>
  <c r="QB64" i="1"/>
  <c r="QA64" i="1"/>
  <c r="PY64" i="1"/>
  <c r="PV64" i="1"/>
  <c r="PU64" i="1"/>
  <c r="PS64" i="1"/>
  <c r="PR64" i="1"/>
  <c r="PQ64" i="1"/>
  <c r="PO64" i="1"/>
  <c r="PN64" i="1"/>
  <c r="PL64" i="1"/>
  <c r="PJ64" i="1"/>
  <c r="OY64" i="1"/>
  <c r="OX64" i="1"/>
  <c r="OW64" i="1"/>
  <c r="OU64" i="1"/>
  <c r="OT64" i="1"/>
  <c r="OR64" i="1"/>
  <c r="OO64" i="1"/>
  <c r="ON64" i="1"/>
  <c r="OL64" i="1"/>
  <c r="OK64" i="1"/>
  <c r="OJ64" i="1"/>
  <c r="OH64" i="1"/>
  <c r="OG64" i="1"/>
  <c r="OE64" i="1"/>
  <c r="OC64" i="1"/>
  <c r="OB64" i="1"/>
  <c r="OA64" i="1"/>
  <c r="NZ64" i="1"/>
  <c r="NY64" i="1"/>
  <c r="NW64" i="1"/>
  <c r="NV64" i="1"/>
  <c r="NT64" i="1"/>
  <c r="NQ64" i="1"/>
  <c r="NP64" i="1"/>
  <c r="NN64" i="1"/>
  <c r="NM64" i="1"/>
  <c r="NL64" i="1"/>
  <c r="NJ64" i="1"/>
  <c r="NI64" i="1"/>
  <c r="NG64" i="1"/>
  <c r="NE64" i="1"/>
  <c r="MT64" i="1"/>
  <c r="MS64" i="1"/>
  <c r="MR64" i="1"/>
  <c r="MP64" i="1"/>
  <c r="MO64" i="1"/>
  <c r="MM64" i="1"/>
  <c r="MJ64" i="1"/>
  <c r="MI64" i="1"/>
  <c r="MG64" i="1"/>
  <c r="MF64" i="1"/>
  <c r="ME64" i="1"/>
  <c r="MC64" i="1"/>
  <c r="MB64" i="1"/>
  <c r="LZ64" i="1"/>
  <c r="LX64" i="1"/>
  <c r="LW64" i="1"/>
  <c r="LV64" i="1"/>
  <c r="LU64" i="1"/>
  <c r="LT64" i="1"/>
  <c r="LR64" i="1"/>
  <c r="LQ64" i="1"/>
  <c r="LO64" i="1"/>
  <c r="LL64" i="1"/>
  <c r="LK64" i="1"/>
  <c r="LI64" i="1"/>
  <c r="LH64" i="1"/>
  <c r="LG64" i="1"/>
  <c r="LE64" i="1"/>
  <c r="LD64" i="1"/>
  <c r="LB64" i="1"/>
  <c r="KZ64" i="1"/>
  <c r="KO64" i="1"/>
  <c r="KN64" i="1"/>
  <c r="KM64" i="1"/>
  <c r="KK64" i="1"/>
  <c r="KJ64" i="1"/>
  <c r="KH64" i="1"/>
  <c r="KE64" i="1"/>
  <c r="KD64" i="1"/>
  <c r="KB64" i="1"/>
  <c r="KA64" i="1"/>
  <c r="JZ64" i="1"/>
  <c r="JX64" i="1"/>
  <c r="JW64" i="1"/>
  <c r="JU64" i="1"/>
  <c r="JS64" i="1"/>
  <c r="JR64" i="1"/>
  <c r="JQ64" i="1"/>
  <c r="JP64" i="1"/>
  <c r="JO64" i="1"/>
  <c r="JM64" i="1"/>
  <c r="JL64" i="1"/>
  <c r="JJ64" i="1"/>
  <c r="JG64" i="1"/>
  <c r="JF64" i="1"/>
  <c r="JD64" i="1"/>
  <c r="JC64" i="1"/>
  <c r="JB64" i="1"/>
  <c r="IZ64" i="1"/>
  <c r="IY64" i="1"/>
  <c r="IW64" i="1"/>
  <c r="IU64" i="1"/>
  <c r="IJ64" i="1"/>
  <c r="II64" i="1"/>
  <c r="IH64" i="1"/>
  <c r="IF64" i="1"/>
  <c r="IE64" i="1"/>
  <c r="IC64" i="1"/>
  <c r="HZ64" i="1"/>
  <c r="HY64" i="1"/>
  <c r="HW64" i="1"/>
  <c r="HV64" i="1"/>
  <c r="HU64" i="1"/>
  <c r="HS64" i="1"/>
  <c r="HR64" i="1"/>
  <c r="HP64" i="1"/>
  <c r="HN64" i="1"/>
  <c r="HM64" i="1"/>
  <c r="HL64" i="1"/>
  <c r="HK64" i="1"/>
  <c r="HJ64" i="1"/>
  <c r="HH64" i="1"/>
  <c r="HG64" i="1"/>
  <c r="HE64" i="1"/>
  <c r="HB64" i="1"/>
  <c r="HA64" i="1"/>
  <c r="GY64" i="1"/>
  <c r="GX64" i="1"/>
  <c r="GW64" i="1"/>
  <c r="GU64" i="1"/>
  <c r="GT64" i="1"/>
  <c r="GR64" i="1"/>
  <c r="GP64" i="1"/>
  <c r="GE64" i="1"/>
  <c r="GD64" i="1"/>
  <c r="GC64" i="1"/>
  <c r="GA64" i="1"/>
  <c r="FZ64" i="1"/>
  <c r="FX64" i="1"/>
  <c r="FU64" i="1"/>
  <c r="FT64" i="1"/>
  <c r="FR64" i="1"/>
  <c r="FQ64" i="1"/>
  <c r="FP64" i="1"/>
  <c r="FN64" i="1"/>
  <c r="FM64" i="1"/>
  <c r="FK64" i="1"/>
  <c r="FI64" i="1"/>
  <c r="FH64" i="1"/>
  <c r="FG64" i="1"/>
  <c r="FF64" i="1"/>
  <c r="FE64" i="1"/>
  <c r="FC64" i="1"/>
  <c r="FB64" i="1"/>
  <c r="EZ64" i="1"/>
  <c r="EW64" i="1"/>
  <c r="EV64" i="1"/>
  <c r="ET64" i="1"/>
  <c r="ES64" i="1"/>
  <c r="ER64" i="1"/>
  <c r="EP64" i="1"/>
  <c r="EO64" i="1"/>
  <c r="EM64" i="1"/>
  <c r="EK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X64" i="1"/>
  <c r="CW64" i="1"/>
  <c r="CU64" i="1"/>
  <c r="CT64" i="1"/>
  <c r="CR64" i="1"/>
  <c r="CQ64" i="1"/>
  <c r="CO64" i="1"/>
  <c r="CN64" i="1"/>
  <c r="CM64" i="1"/>
  <c r="CK64" i="1"/>
  <c r="CJ64" i="1"/>
  <c r="CH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S64" i="1"/>
  <c r="AR64" i="1"/>
  <c r="AP64" i="1"/>
  <c r="AO64" i="1"/>
  <c r="AM64" i="1"/>
  <c r="AL64" i="1"/>
  <c r="AJ64" i="1"/>
  <c r="AI64" i="1"/>
  <c r="AH64" i="1"/>
  <c r="AF64" i="1"/>
  <c r="AE64" i="1"/>
  <c r="AC64" i="1"/>
  <c r="BV63" i="1"/>
  <c r="EA63" i="1"/>
  <c r="GF63" i="1"/>
  <c r="IK63" i="1"/>
  <c r="KP63" i="1"/>
  <c r="MU63" i="1"/>
  <c r="OZ63" i="1"/>
  <c r="RE63" i="1"/>
  <c r="RF63" i="1"/>
  <c r="RD63" i="1"/>
  <c r="RC63" i="1"/>
  <c r="RB63" i="1"/>
  <c r="QZ63" i="1"/>
  <c r="QY63" i="1"/>
  <c r="QW63" i="1"/>
  <c r="QT63" i="1"/>
  <c r="QS63" i="1"/>
  <c r="QQ63" i="1"/>
  <c r="QP63" i="1"/>
  <c r="QO63" i="1"/>
  <c r="QM63" i="1"/>
  <c r="QL63" i="1"/>
  <c r="QJ63" i="1"/>
  <c r="QH63" i="1"/>
  <c r="QG63" i="1"/>
  <c r="QF63" i="1"/>
  <c r="QE63" i="1"/>
  <c r="QD63" i="1"/>
  <c r="QB63" i="1"/>
  <c r="QA63" i="1"/>
  <c r="PY63" i="1"/>
  <c r="PV63" i="1"/>
  <c r="PU63" i="1"/>
  <c r="PS63" i="1"/>
  <c r="PR63" i="1"/>
  <c r="PQ63" i="1"/>
  <c r="PO63" i="1"/>
  <c r="PN63" i="1"/>
  <c r="PL63" i="1"/>
  <c r="PJ63" i="1"/>
  <c r="OY63" i="1"/>
  <c r="OX63" i="1"/>
  <c r="OW63" i="1"/>
  <c r="OU63" i="1"/>
  <c r="OT63" i="1"/>
  <c r="OR63" i="1"/>
  <c r="OO63" i="1"/>
  <c r="ON63" i="1"/>
  <c r="OL63" i="1"/>
  <c r="OK63" i="1"/>
  <c r="OJ63" i="1"/>
  <c r="OH63" i="1"/>
  <c r="OG63" i="1"/>
  <c r="OE63" i="1"/>
  <c r="OC63" i="1"/>
  <c r="OB63" i="1"/>
  <c r="OA63" i="1"/>
  <c r="NZ63" i="1"/>
  <c r="NY63" i="1"/>
  <c r="NW63" i="1"/>
  <c r="NV63" i="1"/>
  <c r="NT63" i="1"/>
  <c r="NQ63" i="1"/>
  <c r="NP63" i="1"/>
  <c r="NN63" i="1"/>
  <c r="NM63" i="1"/>
  <c r="NL63" i="1"/>
  <c r="NJ63" i="1"/>
  <c r="NI63" i="1"/>
  <c r="NG63" i="1"/>
  <c r="NE63" i="1"/>
  <c r="MT63" i="1"/>
  <c r="MS63" i="1"/>
  <c r="MR63" i="1"/>
  <c r="MP63" i="1"/>
  <c r="MO63" i="1"/>
  <c r="MM63" i="1"/>
  <c r="MJ63" i="1"/>
  <c r="MI63" i="1"/>
  <c r="MG63" i="1"/>
  <c r="MF63" i="1"/>
  <c r="ME63" i="1"/>
  <c r="MC63" i="1"/>
  <c r="MB63" i="1"/>
  <c r="LZ63" i="1"/>
  <c r="LX63" i="1"/>
  <c r="LW63" i="1"/>
  <c r="LV63" i="1"/>
  <c r="LU63" i="1"/>
  <c r="LT63" i="1"/>
  <c r="LR63" i="1"/>
  <c r="LQ63" i="1"/>
  <c r="LO63" i="1"/>
  <c r="LL63" i="1"/>
  <c r="LK63" i="1"/>
  <c r="LI63" i="1"/>
  <c r="LH63" i="1"/>
  <c r="LG63" i="1"/>
  <c r="LE63" i="1"/>
  <c r="LD63" i="1"/>
  <c r="LB63" i="1"/>
  <c r="KZ63" i="1"/>
  <c r="KO63" i="1"/>
  <c r="KN63" i="1"/>
  <c r="KM63" i="1"/>
  <c r="KK63" i="1"/>
  <c r="KJ63" i="1"/>
  <c r="KH63" i="1"/>
  <c r="KE63" i="1"/>
  <c r="KD63" i="1"/>
  <c r="KB63" i="1"/>
  <c r="KA63" i="1"/>
  <c r="JZ63" i="1"/>
  <c r="JX63" i="1"/>
  <c r="JW63" i="1"/>
  <c r="JU63" i="1"/>
  <c r="JS63" i="1"/>
  <c r="JR63" i="1"/>
  <c r="JQ63" i="1"/>
  <c r="JP63" i="1"/>
  <c r="JO63" i="1"/>
  <c r="JM63" i="1"/>
  <c r="JL63" i="1"/>
  <c r="JJ63" i="1"/>
  <c r="JG63" i="1"/>
  <c r="JF63" i="1"/>
  <c r="JD63" i="1"/>
  <c r="JC63" i="1"/>
  <c r="JB63" i="1"/>
  <c r="IZ63" i="1"/>
  <c r="IY63" i="1"/>
  <c r="IW63" i="1"/>
  <c r="IU63" i="1"/>
  <c r="IJ63" i="1"/>
  <c r="II63" i="1"/>
  <c r="IH63" i="1"/>
  <c r="IF63" i="1"/>
  <c r="IE63" i="1"/>
  <c r="IC63" i="1"/>
  <c r="HZ63" i="1"/>
  <c r="HY63" i="1"/>
  <c r="HW63" i="1"/>
  <c r="HV63" i="1"/>
  <c r="HU63" i="1"/>
  <c r="HS63" i="1"/>
  <c r="HR63" i="1"/>
  <c r="HP63" i="1"/>
  <c r="HN63" i="1"/>
  <c r="HM63" i="1"/>
  <c r="HL63" i="1"/>
  <c r="HK63" i="1"/>
  <c r="HJ63" i="1"/>
  <c r="HH63" i="1"/>
  <c r="HG63" i="1"/>
  <c r="HE63" i="1"/>
  <c r="HB63" i="1"/>
  <c r="HA63" i="1"/>
  <c r="GY63" i="1"/>
  <c r="GX63" i="1"/>
  <c r="GW63" i="1"/>
  <c r="GU63" i="1"/>
  <c r="GT63" i="1"/>
  <c r="GR63" i="1"/>
  <c r="GP63" i="1"/>
  <c r="GE63" i="1"/>
  <c r="GD63" i="1"/>
  <c r="GC63" i="1"/>
  <c r="GA63" i="1"/>
  <c r="FZ63" i="1"/>
  <c r="FX63" i="1"/>
  <c r="FU63" i="1"/>
  <c r="FT63" i="1"/>
  <c r="FR63" i="1"/>
  <c r="FQ63" i="1"/>
  <c r="FP63" i="1"/>
  <c r="FN63" i="1"/>
  <c r="FM63" i="1"/>
  <c r="FK63" i="1"/>
  <c r="FI63" i="1"/>
  <c r="FH63" i="1"/>
  <c r="FG63" i="1"/>
  <c r="FF63" i="1"/>
  <c r="FE63" i="1"/>
  <c r="FC63" i="1"/>
  <c r="FB63" i="1"/>
  <c r="EZ63" i="1"/>
  <c r="EW63" i="1"/>
  <c r="EV63" i="1"/>
  <c r="ET63" i="1"/>
  <c r="ES63" i="1"/>
  <c r="ER63" i="1"/>
  <c r="EP63" i="1"/>
  <c r="EO63" i="1"/>
  <c r="EM63" i="1"/>
  <c r="EK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X63" i="1"/>
  <c r="CW63" i="1"/>
  <c r="CU63" i="1"/>
  <c r="CT63" i="1"/>
  <c r="CR63" i="1"/>
  <c r="CQ63" i="1"/>
  <c r="CO63" i="1"/>
  <c r="CN63" i="1"/>
  <c r="CM63" i="1"/>
  <c r="CK63" i="1"/>
  <c r="CJ63" i="1"/>
  <c r="CH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S63" i="1"/>
  <c r="AR63" i="1"/>
  <c r="AP63" i="1"/>
  <c r="AO63" i="1"/>
  <c r="AM63" i="1"/>
  <c r="AL63" i="1"/>
  <c r="AJ63" i="1"/>
  <c r="AI63" i="1"/>
  <c r="AH63" i="1"/>
  <c r="AF63" i="1"/>
  <c r="AE63" i="1"/>
  <c r="AC63" i="1"/>
  <c r="BV62" i="1"/>
  <c r="EA62" i="1"/>
  <c r="GF62" i="1"/>
  <c r="IK62" i="1"/>
  <c r="KP62" i="1"/>
  <c r="MU62" i="1"/>
  <c r="OZ62" i="1"/>
  <c r="RE62" i="1"/>
  <c r="RF62" i="1"/>
  <c r="RD62" i="1"/>
  <c r="RC62" i="1"/>
  <c r="RB62" i="1"/>
  <c r="QZ62" i="1"/>
  <c r="QY62" i="1"/>
  <c r="QW62" i="1"/>
  <c r="QT62" i="1"/>
  <c r="QS62" i="1"/>
  <c r="QQ62" i="1"/>
  <c r="QP62" i="1"/>
  <c r="QO62" i="1"/>
  <c r="QM62" i="1"/>
  <c r="QL62" i="1"/>
  <c r="QJ62" i="1"/>
  <c r="QH62" i="1"/>
  <c r="QG62" i="1"/>
  <c r="QF62" i="1"/>
  <c r="QE62" i="1"/>
  <c r="QD62" i="1"/>
  <c r="QB62" i="1"/>
  <c r="QA62" i="1"/>
  <c r="PY62" i="1"/>
  <c r="PV62" i="1"/>
  <c r="PU62" i="1"/>
  <c r="PS62" i="1"/>
  <c r="PR62" i="1"/>
  <c r="PQ62" i="1"/>
  <c r="PO62" i="1"/>
  <c r="PN62" i="1"/>
  <c r="PL62" i="1"/>
  <c r="PJ62" i="1"/>
  <c r="OY62" i="1"/>
  <c r="OX62" i="1"/>
  <c r="OW62" i="1"/>
  <c r="OU62" i="1"/>
  <c r="OT62" i="1"/>
  <c r="OR62" i="1"/>
  <c r="OO62" i="1"/>
  <c r="ON62" i="1"/>
  <c r="OL62" i="1"/>
  <c r="OK62" i="1"/>
  <c r="OJ62" i="1"/>
  <c r="OH62" i="1"/>
  <c r="OG62" i="1"/>
  <c r="OE62" i="1"/>
  <c r="OC62" i="1"/>
  <c r="OB62" i="1"/>
  <c r="OA62" i="1"/>
  <c r="NZ62" i="1"/>
  <c r="NY62" i="1"/>
  <c r="NW62" i="1"/>
  <c r="NV62" i="1"/>
  <c r="NT62" i="1"/>
  <c r="NQ62" i="1"/>
  <c r="NP62" i="1"/>
  <c r="NN62" i="1"/>
  <c r="NM62" i="1"/>
  <c r="NL62" i="1"/>
  <c r="NJ62" i="1"/>
  <c r="NI62" i="1"/>
  <c r="NG62" i="1"/>
  <c r="NE62" i="1"/>
  <c r="MT62" i="1"/>
  <c r="MS62" i="1"/>
  <c r="MR62" i="1"/>
  <c r="MP62" i="1"/>
  <c r="MO62" i="1"/>
  <c r="MM62" i="1"/>
  <c r="MJ62" i="1"/>
  <c r="MI62" i="1"/>
  <c r="MG62" i="1"/>
  <c r="MF62" i="1"/>
  <c r="ME62" i="1"/>
  <c r="MC62" i="1"/>
  <c r="MB62" i="1"/>
  <c r="LZ62" i="1"/>
  <c r="LX62" i="1"/>
  <c r="LW62" i="1"/>
  <c r="LV62" i="1"/>
  <c r="LU62" i="1"/>
  <c r="LT62" i="1"/>
  <c r="LR62" i="1"/>
  <c r="LQ62" i="1"/>
  <c r="LO62" i="1"/>
  <c r="LL62" i="1"/>
  <c r="LK62" i="1"/>
  <c r="LI62" i="1"/>
  <c r="LH62" i="1"/>
  <c r="LG62" i="1"/>
  <c r="LE62" i="1"/>
  <c r="LD62" i="1"/>
  <c r="LB62" i="1"/>
  <c r="KZ62" i="1"/>
  <c r="KO62" i="1"/>
  <c r="KN62" i="1"/>
  <c r="KM62" i="1"/>
  <c r="KK62" i="1"/>
  <c r="KJ62" i="1"/>
  <c r="KH62" i="1"/>
  <c r="KE62" i="1"/>
  <c r="KD62" i="1"/>
  <c r="KB62" i="1"/>
  <c r="KA62" i="1"/>
  <c r="JZ62" i="1"/>
  <c r="JX62" i="1"/>
  <c r="JW62" i="1"/>
  <c r="JU62" i="1"/>
  <c r="JS62" i="1"/>
  <c r="JR62" i="1"/>
  <c r="JQ62" i="1"/>
  <c r="JP62" i="1"/>
  <c r="JO62" i="1"/>
  <c r="JM62" i="1"/>
  <c r="JL62" i="1"/>
  <c r="JJ62" i="1"/>
  <c r="JG62" i="1"/>
  <c r="JF62" i="1"/>
  <c r="JD62" i="1"/>
  <c r="JC62" i="1"/>
  <c r="JB62" i="1"/>
  <c r="IZ62" i="1"/>
  <c r="IY62" i="1"/>
  <c r="IW62" i="1"/>
  <c r="IU62" i="1"/>
  <c r="IJ62" i="1"/>
  <c r="II62" i="1"/>
  <c r="IH62" i="1"/>
  <c r="IF62" i="1"/>
  <c r="IE62" i="1"/>
  <c r="IC62" i="1"/>
  <c r="HZ62" i="1"/>
  <c r="HY62" i="1"/>
  <c r="HW62" i="1"/>
  <c r="HV62" i="1"/>
  <c r="HU62" i="1"/>
  <c r="HS62" i="1"/>
  <c r="HR62" i="1"/>
  <c r="HP62" i="1"/>
  <c r="HN62" i="1"/>
  <c r="HM62" i="1"/>
  <c r="HL62" i="1"/>
  <c r="HK62" i="1"/>
  <c r="HJ62" i="1"/>
  <c r="HH62" i="1"/>
  <c r="HG62" i="1"/>
  <c r="HE62" i="1"/>
  <c r="HB62" i="1"/>
  <c r="HA62" i="1"/>
  <c r="GY62" i="1"/>
  <c r="GX62" i="1"/>
  <c r="GW62" i="1"/>
  <c r="GU62" i="1"/>
  <c r="GT62" i="1"/>
  <c r="GR62" i="1"/>
  <c r="GP62" i="1"/>
  <c r="GE62" i="1"/>
  <c r="GD62" i="1"/>
  <c r="GC62" i="1"/>
  <c r="GA62" i="1"/>
  <c r="FZ62" i="1"/>
  <c r="FX62" i="1"/>
  <c r="FU62" i="1"/>
  <c r="FT62" i="1"/>
  <c r="FR62" i="1"/>
  <c r="FQ62" i="1"/>
  <c r="FP62" i="1"/>
  <c r="FN62" i="1"/>
  <c r="FM62" i="1"/>
  <c r="FK62" i="1"/>
  <c r="FI62" i="1"/>
  <c r="FH62" i="1"/>
  <c r="FG62" i="1"/>
  <c r="FF62" i="1"/>
  <c r="FE62" i="1"/>
  <c r="FC62" i="1"/>
  <c r="FB62" i="1"/>
  <c r="EZ62" i="1"/>
  <c r="EW62" i="1"/>
  <c r="EV62" i="1"/>
  <c r="ET62" i="1"/>
  <c r="ES62" i="1"/>
  <c r="ER62" i="1"/>
  <c r="EP62" i="1"/>
  <c r="EO62" i="1"/>
  <c r="EM62" i="1"/>
  <c r="EK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X62" i="1"/>
  <c r="CW62" i="1"/>
  <c r="CU62" i="1"/>
  <c r="CT62" i="1"/>
  <c r="CR62" i="1"/>
  <c r="CQ62" i="1"/>
  <c r="CO62" i="1"/>
  <c r="CN62" i="1"/>
  <c r="CM62" i="1"/>
  <c r="CK62" i="1"/>
  <c r="CJ62" i="1"/>
  <c r="CH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S62" i="1"/>
  <c r="AR62" i="1"/>
  <c r="AP62" i="1"/>
  <c r="AO62" i="1"/>
  <c r="AM62" i="1"/>
  <c r="AL62" i="1"/>
  <c r="AJ62" i="1"/>
  <c r="AI62" i="1"/>
  <c r="AH62" i="1"/>
  <c r="AF62" i="1"/>
  <c r="AE62" i="1"/>
  <c r="AC62" i="1"/>
  <c r="BV61" i="1"/>
  <c r="EA61" i="1"/>
  <c r="GF61" i="1"/>
  <c r="IK61" i="1"/>
  <c r="KP61" i="1"/>
  <c r="MU61" i="1"/>
  <c r="OZ61" i="1"/>
  <c r="RE61" i="1"/>
  <c r="RF61" i="1"/>
  <c r="RD61" i="1"/>
  <c r="RC61" i="1"/>
  <c r="RB61" i="1"/>
  <c r="QZ61" i="1"/>
  <c r="QY61" i="1"/>
  <c r="QW61" i="1"/>
  <c r="QT61" i="1"/>
  <c r="QS61" i="1"/>
  <c r="QQ61" i="1"/>
  <c r="QP61" i="1"/>
  <c r="QO61" i="1"/>
  <c r="QM61" i="1"/>
  <c r="QL61" i="1"/>
  <c r="QJ61" i="1"/>
  <c r="QH61" i="1"/>
  <c r="QG61" i="1"/>
  <c r="QF61" i="1"/>
  <c r="QE61" i="1"/>
  <c r="QD61" i="1"/>
  <c r="QB61" i="1"/>
  <c r="QA61" i="1"/>
  <c r="PY61" i="1"/>
  <c r="PV61" i="1"/>
  <c r="PU61" i="1"/>
  <c r="PS61" i="1"/>
  <c r="PR61" i="1"/>
  <c r="PQ61" i="1"/>
  <c r="PO61" i="1"/>
  <c r="PN61" i="1"/>
  <c r="PL61" i="1"/>
  <c r="PJ61" i="1"/>
  <c r="OY61" i="1"/>
  <c r="OX61" i="1"/>
  <c r="OW61" i="1"/>
  <c r="OU61" i="1"/>
  <c r="OT61" i="1"/>
  <c r="OR61" i="1"/>
  <c r="OO61" i="1"/>
  <c r="ON61" i="1"/>
  <c r="OL61" i="1"/>
  <c r="OK61" i="1"/>
  <c r="OJ61" i="1"/>
  <c r="OH61" i="1"/>
  <c r="OG61" i="1"/>
  <c r="OE61" i="1"/>
  <c r="OC61" i="1"/>
  <c r="OB61" i="1"/>
  <c r="OA61" i="1"/>
  <c r="NZ61" i="1"/>
  <c r="NY61" i="1"/>
  <c r="NW61" i="1"/>
  <c r="NV61" i="1"/>
  <c r="NT61" i="1"/>
  <c r="NQ61" i="1"/>
  <c r="NP61" i="1"/>
  <c r="NN61" i="1"/>
  <c r="NM61" i="1"/>
  <c r="NL61" i="1"/>
  <c r="NJ61" i="1"/>
  <c r="NI61" i="1"/>
  <c r="NG61" i="1"/>
  <c r="NE61" i="1"/>
  <c r="MT61" i="1"/>
  <c r="MS61" i="1"/>
  <c r="MR61" i="1"/>
  <c r="MP61" i="1"/>
  <c r="MO61" i="1"/>
  <c r="MM61" i="1"/>
  <c r="MJ61" i="1"/>
  <c r="MI61" i="1"/>
  <c r="MG61" i="1"/>
  <c r="MF61" i="1"/>
  <c r="ME61" i="1"/>
  <c r="MC61" i="1"/>
  <c r="MB61" i="1"/>
  <c r="LZ61" i="1"/>
  <c r="LX61" i="1"/>
  <c r="LW61" i="1"/>
  <c r="LV61" i="1"/>
  <c r="LU61" i="1"/>
  <c r="LT61" i="1"/>
  <c r="LR61" i="1"/>
  <c r="LQ61" i="1"/>
  <c r="LO61" i="1"/>
  <c r="LL61" i="1"/>
  <c r="LK61" i="1"/>
  <c r="LI61" i="1"/>
  <c r="LH61" i="1"/>
  <c r="LG61" i="1"/>
  <c r="LE61" i="1"/>
  <c r="LD61" i="1"/>
  <c r="LB61" i="1"/>
  <c r="KZ61" i="1"/>
  <c r="KO61" i="1"/>
  <c r="KN61" i="1"/>
  <c r="KM61" i="1"/>
  <c r="KK61" i="1"/>
  <c r="KJ61" i="1"/>
  <c r="KH61" i="1"/>
  <c r="KE61" i="1"/>
  <c r="KD61" i="1"/>
  <c r="KB61" i="1"/>
  <c r="KA61" i="1"/>
  <c r="JZ61" i="1"/>
  <c r="JX61" i="1"/>
  <c r="JW61" i="1"/>
  <c r="JU61" i="1"/>
  <c r="JS61" i="1"/>
  <c r="JR61" i="1"/>
  <c r="JQ61" i="1"/>
  <c r="JP61" i="1"/>
  <c r="JO61" i="1"/>
  <c r="JM61" i="1"/>
  <c r="JL61" i="1"/>
  <c r="JJ61" i="1"/>
  <c r="JG61" i="1"/>
  <c r="JF61" i="1"/>
  <c r="JD61" i="1"/>
  <c r="JC61" i="1"/>
  <c r="JB61" i="1"/>
  <c r="IZ61" i="1"/>
  <c r="IY61" i="1"/>
  <c r="IW61" i="1"/>
  <c r="IU61" i="1"/>
  <c r="IJ61" i="1"/>
  <c r="II61" i="1"/>
  <c r="IH61" i="1"/>
  <c r="IF61" i="1"/>
  <c r="IE61" i="1"/>
  <c r="IC61" i="1"/>
  <c r="HZ61" i="1"/>
  <c r="HY61" i="1"/>
  <c r="HW61" i="1"/>
  <c r="HV61" i="1"/>
  <c r="HU61" i="1"/>
  <c r="HS61" i="1"/>
  <c r="HR61" i="1"/>
  <c r="HP61" i="1"/>
  <c r="HN61" i="1"/>
  <c r="HM61" i="1"/>
  <c r="HL61" i="1"/>
  <c r="HK61" i="1"/>
  <c r="HJ61" i="1"/>
  <c r="HH61" i="1"/>
  <c r="HG61" i="1"/>
  <c r="HE61" i="1"/>
  <c r="HB61" i="1"/>
  <c r="HA61" i="1"/>
  <c r="GY61" i="1"/>
  <c r="GX61" i="1"/>
  <c r="GW61" i="1"/>
  <c r="GU61" i="1"/>
  <c r="GT61" i="1"/>
  <c r="GR61" i="1"/>
  <c r="GP61" i="1"/>
  <c r="GE61" i="1"/>
  <c r="GD61" i="1"/>
  <c r="GC61" i="1"/>
  <c r="GA61" i="1"/>
  <c r="FZ61" i="1"/>
  <c r="FX61" i="1"/>
  <c r="FU61" i="1"/>
  <c r="FT61" i="1"/>
  <c r="FR61" i="1"/>
  <c r="FQ61" i="1"/>
  <c r="FP61" i="1"/>
  <c r="FN61" i="1"/>
  <c r="FM61" i="1"/>
  <c r="FK61" i="1"/>
  <c r="FI61" i="1"/>
  <c r="FH61" i="1"/>
  <c r="FG61" i="1"/>
  <c r="FF61" i="1"/>
  <c r="FE61" i="1"/>
  <c r="FC61" i="1"/>
  <c r="FB61" i="1"/>
  <c r="EZ61" i="1"/>
  <c r="EW61" i="1"/>
  <c r="EV61" i="1"/>
  <c r="ET61" i="1"/>
  <c r="ES61" i="1"/>
  <c r="ER61" i="1"/>
  <c r="EP61" i="1"/>
  <c r="EO61" i="1"/>
  <c r="EM61" i="1"/>
  <c r="EK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X61" i="1"/>
  <c r="CW61" i="1"/>
  <c r="CU61" i="1"/>
  <c r="CT61" i="1"/>
  <c r="CR61" i="1"/>
  <c r="CQ61" i="1"/>
  <c r="CO61" i="1"/>
  <c r="CN61" i="1"/>
  <c r="CM61" i="1"/>
  <c r="CK61" i="1"/>
  <c r="CJ61" i="1"/>
  <c r="CH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S61" i="1"/>
  <c r="AR61" i="1"/>
  <c r="AP61" i="1"/>
  <c r="AO61" i="1"/>
  <c r="AM61" i="1"/>
  <c r="AL61" i="1"/>
  <c r="AJ61" i="1"/>
  <c r="AI61" i="1"/>
  <c r="AH61" i="1"/>
  <c r="AF61" i="1"/>
  <c r="AE61" i="1"/>
  <c r="AC61" i="1"/>
  <c r="BV60" i="1"/>
  <c r="EA60" i="1"/>
  <c r="GF60" i="1"/>
  <c r="IK60" i="1"/>
  <c r="KP60" i="1"/>
  <c r="MU60" i="1"/>
  <c r="OZ60" i="1"/>
  <c r="RE60" i="1"/>
  <c r="RF60" i="1"/>
  <c r="RD60" i="1"/>
  <c r="RC60" i="1"/>
  <c r="RB60" i="1"/>
  <c r="QZ60" i="1"/>
  <c r="QY60" i="1"/>
  <c r="QW60" i="1"/>
  <c r="QT60" i="1"/>
  <c r="QS60" i="1"/>
  <c r="QQ60" i="1"/>
  <c r="QP60" i="1"/>
  <c r="QO60" i="1"/>
  <c r="QM60" i="1"/>
  <c r="QL60" i="1"/>
  <c r="QJ60" i="1"/>
  <c r="QH60" i="1"/>
  <c r="QG60" i="1"/>
  <c r="QF60" i="1"/>
  <c r="QE60" i="1"/>
  <c r="QD60" i="1"/>
  <c r="QB60" i="1"/>
  <c r="QA60" i="1"/>
  <c r="PY60" i="1"/>
  <c r="PV60" i="1"/>
  <c r="PU60" i="1"/>
  <c r="PS60" i="1"/>
  <c r="PR60" i="1"/>
  <c r="PQ60" i="1"/>
  <c r="PO60" i="1"/>
  <c r="PN60" i="1"/>
  <c r="PL60" i="1"/>
  <c r="PJ60" i="1"/>
  <c r="OY60" i="1"/>
  <c r="OX60" i="1"/>
  <c r="OW60" i="1"/>
  <c r="OU60" i="1"/>
  <c r="OT60" i="1"/>
  <c r="OR60" i="1"/>
  <c r="OO60" i="1"/>
  <c r="ON60" i="1"/>
  <c r="OL60" i="1"/>
  <c r="OK60" i="1"/>
  <c r="OJ60" i="1"/>
  <c r="OH60" i="1"/>
  <c r="OG60" i="1"/>
  <c r="OE60" i="1"/>
  <c r="OC60" i="1"/>
  <c r="OB60" i="1"/>
  <c r="OA60" i="1"/>
  <c r="NZ60" i="1"/>
  <c r="NY60" i="1"/>
  <c r="NW60" i="1"/>
  <c r="NV60" i="1"/>
  <c r="NT60" i="1"/>
  <c r="NQ60" i="1"/>
  <c r="NP60" i="1"/>
  <c r="NN60" i="1"/>
  <c r="NM60" i="1"/>
  <c r="NL60" i="1"/>
  <c r="NJ60" i="1"/>
  <c r="NI60" i="1"/>
  <c r="NG60" i="1"/>
  <c r="NE60" i="1"/>
  <c r="MT60" i="1"/>
  <c r="MS60" i="1"/>
  <c r="MR60" i="1"/>
  <c r="MP60" i="1"/>
  <c r="MO60" i="1"/>
  <c r="MM60" i="1"/>
  <c r="MJ60" i="1"/>
  <c r="MI60" i="1"/>
  <c r="MG60" i="1"/>
  <c r="MF60" i="1"/>
  <c r="ME60" i="1"/>
  <c r="MC60" i="1"/>
  <c r="MB60" i="1"/>
  <c r="LZ60" i="1"/>
  <c r="LX60" i="1"/>
  <c r="LW60" i="1"/>
  <c r="LV60" i="1"/>
  <c r="LU60" i="1"/>
  <c r="LT60" i="1"/>
  <c r="LR60" i="1"/>
  <c r="LQ60" i="1"/>
  <c r="LO60" i="1"/>
  <c r="LL60" i="1"/>
  <c r="LK60" i="1"/>
  <c r="LI60" i="1"/>
  <c r="LH60" i="1"/>
  <c r="LG60" i="1"/>
  <c r="LE60" i="1"/>
  <c r="LD60" i="1"/>
  <c r="LB60" i="1"/>
  <c r="KZ60" i="1"/>
  <c r="KO60" i="1"/>
  <c r="KN60" i="1"/>
  <c r="KM60" i="1"/>
  <c r="KK60" i="1"/>
  <c r="KJ60" i="1"/>
  <c r="KH60" i="1"/>
  <c r="KE60" i="1"/>
  <c r="KD60" i="1"/>
  <c r="KB60" i="1"/>
  <c r="KA60" i="1"/>
  <c r="JZ60" i="1"/>
  <c r="JX60" i="1"/>
  <c r="JW60" i="1"/>
  <c r="JU60" i="1"/>
  <c r="JS60" i="1"/>
  <c r="JR60" i="1"/>
  <c r="JQ60" i="1"/>
  <c r="JP60" i="1"/>
  <c r="JO60" i="1"/>
  <c r="JM60" i="1"/>
  <c r="JL60" i="1"/>
  <c r="JJ60" i="1"/>
  <c r="JG60" i="1"/>
  <c r="JF60" i="1"/>
  <c r="JD60" i="1"/>
  <c r="JC60" i="1"/>
  <c r="JB60" i="1"/>
  <c r="IZ60" i="1"/>
  <c r="IY60" i="1"/>
  <c r="IW60" i="1"/>
  <c r="IU60" i="1"/>
  <c r="IJ60" i="1"/>
  <c r="II60" i="1"/>
  <c r="IH60" i="1"/>
  <c r="IF60" i="1"/>
  <c r="IE60" i="1"/>
  <c r="IC60" i="1"/>
  <c r="HZ60" i="1"/>
  <c r="HY60" i="1"/>
  <c r="HW60" i="1"/>
  <c r="HV60" i="1"/>
  <c r="HU60" i="1"/>
  <c r="HS60" i="1"/>
  <c r="HR60" i="1"/>
  <c r="HP60" i="1"/>
  <c r="HN60" i="1"/>
  <c r="HM60" i="1"/>
  <c r="HL60" i="1"/>
  <c r="HK60" i="1"/>
  <c r="HJ60" i="1"/>
  <c r="HH60" i="1"/>
  <c r="HG60" i="1"/>
  <c r="HE60" i="1"/>
  <c r="HB60" i="1"/>
  <c r="HA60" i="1"/>
  <c r="GY60" i="1"/>
  <c r="GX60" i="1"/>
  <c r="GW60" i="1"/>
  <c r="GU60" i="1"/>
  <c r="GT60" i="1"/>
  <c r="GR60" i="1"/>
  <c r="GP60" i="1"/>
  <c r="GE60" i="1"/>
  <c r="GD60" i="1"/>
  <c r="GC60" i="1"/>
  <c r="GA60" i="1"/>
  <c r="FZ60" i="1"/>
  <c r="FX60" i="1"/>
  <c r="FU60" i="1"/>
  <c r="FT60" i="1"/>
  <c r="FR60" i="1"/>
  <c r="FQ60" i="1"/>
  <c r="FP60" i="1"/>
  <c r="FN60" i="1"/>
  <c r="FM60" i="1"/>
  <c r="FK60" i="1"/>
  <c r="FI60" i="1"/>
  <c r="FH60" i="1"/>
  <c r="FG60" i="1"/>
  <c r="FF60" i="1"/>
  <c r="FE60" i="1"/>
  <c r="FC60" i="1"/>
  <c r="FB60" i="1"/>
  <c r="EZ60" i="1"/>
  <c r="EW60" i="1"/>
  <c r="EV60" i="1"/>
  <c r="ET60" i="1"/>
  <c r="ES60" i="1"/>
  <c r="ER60" i="1"/>
  <c r="EP60" i="1"/>
  <c r="EO60" i="1"/>
  <c r="EM60" i="1"/>
  <c r="EK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X60" i="1"/>
  <c r="CW60" i="1"/>
  <c r="CU60" i="1"/>
  <c r="CT60" i="1"/>
  <c r="CR60" i="1"/>
  <c r="CQ60" i="1"/>
  <c r="CO60" i="1"/>
  <c r="CN60" i="1"/>
  <c r="CM60" i="1"/>
  <c r="CK60" i="1"/>
  <c r="CJ60" i="1"/>
  <c r="CH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S60" i="1"/>
  <c r="AR60" i="1"/>
  <c r="AP60" i="1"/>
  <c r="AO60" i="1"/>
  <c r="AM60" i="1"/>
  <c r="AL60" i="1"/>
  <c r="AJ60" i="1"/>
  <c r="AI60" i="1"/>
  <c r="AH60" i="1"/>
  <c r="AF60" i="1"/>
  <c r="AE60" i="1"/>
  <c r="AC60" i="1"/>
  <c r="BV59" i="1"/>
  <c r="EA59" i="1"/>
  <c r="GF59" i="1"/>
  <c r="IK59" i="1"/>
  <c r="KP59" i="1"/>
  <c r="MU59" i="1"/>
  <c r="OZ59" i="1"/>
  <c r="RE59" i="1"/>
  <c r="RF59" i="1"/>
  <c r="RD59" i="1"/>
  <c r="RC59" i="1"/>
  <c r="RB59" i="1"/>
  <c r="QZ59" i="1"/>
  <c r="QY59" i="1"/>
  <c r="QW59" i="1"/>
  <c r="QT59" i="1"/>
  <c r="QS59" i="1"/>
  <c r="QQ59" i="1"/>
  <c r="QP59" i="1"/>
  <c r="QO59" i="1"/>
  <c r="QM59" i="1"/>
  <c r="QL59" i="1"/>
  <c r="QJ59" i="1"/>
  <c r="QH59" i="1"/>
  <c r="QG59" i="1"/>
  <c r="QF59" i="1"/>
  <c r="QE59" i="1"/>
  <c r="QD59" i="1"/>
  <c r="QB59" i="1"/>
  <c r="QA59" i="1"/>
  <c r="PY59" i="1"/>
  <c r="PV59" i="1"/>
  <c r="PU59" i="1"/>
  <c r="PS59" i="1"/>
  <c r="PR59" i="1"/>
  <c r="PQ59" i="1"/>
  <c r="PO59" i="1"/>
  <c r="PN59" i="1"/>
  <c r="PL59" i="1"/>
  <c r="PJ59" i="1"/>
  <c r="OY59" i="1"/>
  <c r="OX59" i="1"/>
  <c r="OW59" i="1"/>
  <c r="OU59" i="1"/>
  <c r="OT59" i="1"/>
  <c r="OR59" i="1"/>
  <c r="OO59" i="1"/>
  <c r="ON59" i="1"/>
  <c r="OL59" i="1"/>
  <c r="OK59" i="1"/>
  <c r="OJ59" i="1"/>
  <c r="OH59" i="1"/>
  <c r="OG59" i="1"/>
  <c r="OE59" i="1"/>
  <c r="OC59" i="1"/>
  <c r="OB59" i="1"/>
  <c r="OA59" i="1"/>
  <c r="NZ59" i="1"/>
  <c r="NY59" i="1"/>
  <c r="NW59" i="1"/>
  <c r="NV59" i="1"/>
  <c r="NT59" i="1"/>
  <c r="NQ59" i="1"/>
  <c r="NP59" i="1"/>
  <c r="NN59" i="1"/>
  <c r="NM59" i="1"/>
  <c r="NL59" i="1"/>
  <c r="NJ59" i="1"/>
  <c r="NI59" i="1"/>
  <c r="NG59" i="1"/>
  <c r="NE59" i="1"/>
  <c r="MT59" i="1"/>
  <c r="MS59" i="1"/>
  <c r="MR59" i="1"/>
  <c r="MP59" i="1"/>
  <c r="MO59" i="1"/>
  <c r="MM59" i="1"/>
  <c r="MJ59" i="1"/>
  <c r="MI59" i="1"/>
  <c r="MG59" i="1"/>
  <c r="MF59" i="1"/>
  <c r="ME59" i="1"/>
  <c r="MC59" i="1"/>
  <c r="MB59" i="1"/>
  <c r="LZ59" i="1"/>
  <c r="LX59" i="1"/>
  <c r="LW59" i="1"/>
  <c r="LV59" i="1"/>
  <c r="LU59" i="1"/>
  <c r="LT59" i="1"/>
  <c r="LR59" i="1"/>
  <c r="LQ59" i="1"/>
  <c r="LO59" i="1"/>
  <c r="LL59" i="1"/>
  <c r="LK59" i="1"/>
  <c r="LI59" i="1"/>
  <c r="LH59" i="1"/>
  <c r="LG59" i="1"/>
  <c r="LE59" i="1"/>
  <c r="LD59" i="1"/>
  <c r="LB59" i="1"/>
  <c r="KZ59" i="1"/>
  <c r="KO59" i="1"/>
  <c r="KN59" i="1"/>
  <c r="KM59" i="1"/>
  <c r="KK59" i="1"/>
  <c r="KJ59" i="1"/>
  <c r="KH59" i="1"/>
  <c r="KE59" i="1"/>
  <c r="KD59" i="1"/>
  <c r="KB59" i="1"/>
  <c r="KA59" i="1"/>
  <c r="JZ59" i="1"/>
  <c r="JX59" i="1"/>
  <c r="JW59" i="1"/>
  <c r="JU59" i="1"/>
  <c r="JS59" i="1"/>
  <c r="JR59" i="1"/>
  <c r="JQ59" i="1"/>
  <c r="JP59" i="1"/>
  <c r="JO59" i="1"/>
  <c r="JM59" i="1"/>
  <c r="JL59" i="1"/>
  <c r="JJ59" i="1"/>
  <c r="JG59" i="1"/>
  <c r="JF59" i="1"/>
  <c r="JD59" i="1"/>
  <c r="JC59" i="1"/>
  <c r="JB59" i="1"/>
  <c r="IZ59" i="1"/>
  <c r="IY59" i="1"/>
  <c r="IW59" i="1"/>
  <c r="IU59" i="1"/>
  <c r="IJ59" i="1"/>
  <c r="II59" i="1"/>
  <c r="IH59" i="1"/>
  <c r="IF59" i="1"/>
  <c r="IE59" i="1"/>
  <c r="IC59" i="1"/>
  <c r="HZ59" i="1"/>
  <c r="HY59" i="1"/>
  <c r="HW59" i="1"/>
  <c r="HV59" i="1"/>
  <c r="HU59" i="1"/>
  <c r="HS59" i="1"/>
  <c r="HR59" i="1"/>
  <c r="HP59" i="1"/>
  <c r="HN59" i="1"/>
  <c r="HM59" i="1"/>
  <c r="HL59" i="1"/>
  <c r="HK59" i="1"/>
  <c r="HJ59" i="1"/>
  <c r="HH59" i="1"/>
  <c r="HG59" i="1"/>
  <c r="HE59" i="1"/>
  <c r="HB59" i="1"/>
  <c r="HA59" i="1"/>
  <c r="GY59" i="1"/>
  <c r="GX59" i="1"/>
  <c r="GW59" i="1"/>
  <c r="GU59" i="1"/>
  <c r="GT59" i="1"/>
  <c r="GR59" i="1"/>
  <c r="GP59" i="1"/>
  <c r="GE59" i="1"/>
  <c r="GD59" i="1"/>
  <c r="GC59" i="1"/>
  <c r="GA59" i="1"/>
  <c r="FZ59" i="1"/>
  <c r="FX59" i="1"/>
  <c r="FU59" i="1"/>
  <c r="FT59" i="1"/>
  <c r="FR59" i="1"/>
  <c r="FQ59" i="1"/>
  <c r="FP59" i="1"/>
  <c r="FN59" i="1"/>
  <c r="FM59" i="1"/>
  <c r="FK59" i="1"/>
  <c r="FI59" i="1"/>
  <c r="FH59" i="1"/>
  <c r="FG59" i="1"/>
  <c r="FF59" i="1"/>
  <c r="FE59" i="1"/>
  <c r="FC59" i="1"/>
  <c r="FB59" i="1"/>
  <c r="EZ59" i="1"/>
  <c r="EW59" i="1"/>
  <c r="EV59" i="1"/>
  <c r="ET59" i="1"/>
  <c r="ES59" i="1"/>
  <c r="ER59" i="1"/>
  <c r="EP59" i="1"/>
  <c r="EO59" i="1"/>
  <c r="EM59" i="1"/>
  <c r="EK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X59" i="1"/>
  <c r="CW59" i="1"/>
  <c r="CU59" i="1"/>
  <c r="CT59" i="1"/>
  <c r="CR59" i="1"/>
  <c r="CQ59" i="1"/>
  <c r="CO59" i="1"/>
  <c r="CN59" i="1"/>
  <c r="CM59" i="1"/>
  <c r="CK59" i="1"/>
  <c r="CJ59" i="1"/>
  <c r="CH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S59" i="1"/>
  <c r="AR59" i="1"/>
  <c r="AP59" i="1"/>
  <c r="AO59" i="1"/>
  <c r="AM59" i="1"/>
  <c r="AL59" i="1"/>
  <c r="AJ59" i="1"/>
  <c r="AI59" i="1"/>
  <c r="AH59" i="1"/>
  <c r="AF59" i="1"/>
  <c r="AE59" i="1"/>
  <c r="AC59" i="1"/>
  <c r="BV58" i="1"/>
  <c r="EA58" i="1"/>
  <c r="GF58" i="1"/>
  <c r="RF58" i="1"/>
  <c r="GE58" i="1"/>
  <c r="GD58" i="1"/>
  <c r="GC58" i="1"/>
  <c r="GA58" i="1"/>
  <c r="FZ58" i="1"/>
  <c r="FX58" i="1"/>
  <c r="FU58" i="1"/>
  <c r="FT58" i="1"/>
  <c r="FR58" i="1"/>
  <c r="FQ58" i="1"/>
  <c r="FP58" i="1"/>
  <c r="FN58" i="1"/>
  <c r="FM58" i="1"/>
  <c r="FK58" i="1"/>
  <c r="FI58" i="1"/>
  <c r="FH58" i="1"/>
  <c r="FG58" i="1"/>
  <c r="FF58" i="1"/>
  <c r="FE58" i="1"/>
  <c r="FC58" i="1"/>
  <c r="FB58" i="1"/>
  <c r="EZ58" i="1"/>
  <c r="EW58" i="1"/>
  <c r="EV58" i="1"/>
  <c r="ET58" i="1"/>
  <c r="ES58" i="1"/>
  <c r="ER58" i="1"/>
  <c r="EP58" i="1"/>
  <c r="EO58" i="1"/>
  <c r="EM58" i="1"/>
  <c r="EK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X58" i="1"/>
  <c r="CW58" i="1"/>
  <c r="CU58" i="1"/>
  <c r="CT58" i="1"/>
  <c r="CR58" i="1"/>
  <c r="CQ58" i="1"/>
  <c r="CO58" i="1"/>
  <c r="CN58" i="1"/>
  <c r="CM58" i="1"/>
  <c r="CK58" i="1"/>
  <c r="CJ58" i="1"/>
  <c r="CH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S58" i="1"/>
  <c r="AR58" i="1"/>
  <c r="AP58" i="1"/>
  <c r="AO58" i="1"/>
  <c r="AM58" i="1"/>
  <c r="AL58" i="1"/>
  <c r="AJ58" i="1"/>
  <c r="AI58" i="1"/>
  <c r="AH58" i="1"/>
  <c r="AF58" i="1"/>
  <c r="AE58" i="1"/>
  <c r="AC58" i="1"/>
  <c r="BV57" i="1"/>
  <c r="EA57" i="1"/>
  <c r="GF57" i="1"/>
  <c r="IK57" i="1"/>
  <c r="KP57" i="1"/>
  <c r="MU57" i="1"/>
  <c r="OZ57" i="1"/>
  <c r="RE57" i="1"/>
  <c r="RF57" i="1"/>
  <c r="RD57" i="1"/>
  <c r="RC57" i="1"/>
  <c r="RB57" i="1"/>
  <c r="QZ57" i="1"/>
  <c r="QY57" i="1"/>
  <c r="QW57" i="1"/>
  <c r="QT57" i="1"/>
  <c r="QS57" i="1"/>
  <c r="QQ57" i="1"/>
  <c r="QP57" i="1"/>
  <c r="QO57" i="1"/>
  <c r="QM57" i="1"/>
  <c r="QL57" i="1"/>
  <c r="QJ57" i="1"/>
  <c r="QH57" i="1"/>
  <c r="QG57" i="1"/>
  <c r="QF57" i="1"/>
  <c r="QE57" i="1"/>
  <c r="QD57" i="1"/>
  <c r="QB57" i="1"/>
  <c r="QA57" i="1"/>
  <c r="PY57" i="1"/>
  <c r="PV57" i="1"/>
  <c r="PU57" i="1"/>
  <c r="PS57" i="1"/>
  <c r="PR57" i="1"/>
  <c r="PQ57" i="1"/>
  <c r="PO57" i="1"/>
  <c r="PN57" i="1"/>
  <c r="PL57" i="1"/>
  <c r="PJ57" i="1"/>
  <c r="OY57" i="1"/>
  <c r="OX57" i="1"/>
  <c r="OW57" i="1"/>
  <c r="OU57" i="1"/>
  <c r="OT57" i="1"/>
  <c r="OR57" i="1"/>
  <c r="OO57" i="1"/>
  <c r="ON57" i="1"/>
  <c r="OL57" i="1"/>
  <c r="OK57" i="1"/>
  <c r="OJ57" i="1"/>
  <c r="OH57" i="1"/>
  <c r="OG57" i="1"/>
  <c r="OE57" i="1"/>
  <c r="OC57" i="1"/>
  <c r="OB57" i="1"/>
  <c r="OA57" i="1"/>
  <c r="NZ57" i="1"/>
  <c r="NY57" i="1"/>
  <c r="NW57" i="1"/>
  <c r="NV57" i="1"/>
  <c r="NT57" i="1"/>
  <c r="NQ57" i="1"/>
  <c r="NP57" i="1"/>
  <c r="NN57" i="1"/>
  <c r="NM57" i="1"/>
  <c r="NL57" i="1"/>
  <c r="NJ57" i="1"/>
  <c r="NI57" i="1"/>
  <c r="NG57" i="1"/>
  <c r="NE57" i="1"/>
  <c r="MT57" i="1"/>
  <c r="MS57" i="1"/>
  <c r="MR57" i="1"/>
  <c r="MP57" i="1"/>
  <c r="MO57" i="1"/>
  <c r="MM57" i="1"/>
  <c r="MJ57" i="1"/>
  <c r="MI57" i="1"/>
  <c r="MG57" i="1"/>
  <c r="MF57" i="1"/>
  <c r="ME57" i="1"/>
  <c r="MC57" i="1"/>
  <c r="MB57" i="1"/>
  <c r="LZ57" i="1"/>
  <c r="LX57" i="1"/>
  <c r="LW57" i="1"/>
  <c r="LV57" i="1"/>
  <c r="LU57" i="1"/>
  <c r="LT57" i="1"/>
  <c r="LR57" i="1"/>
  <c r="LQ57" i="1"/>
  <c r="LO57" i="1"/>
  <c r="LL57" i="1"/>
  <c r="LK57" i="1"/>
  <c r="LI57" i="1"/>
  <c r="LH57" i="1"/>
  <c r="LG57" i="1"/>
  <c r="LE57" i="1"/>
  <c r="LD57" i="1"/>
  <c r="LB57" i="1"/>
  <c r="KZ57" i="1"/>
  <c r="KO57" i="1"/>
  <c r="KN57" i="1"/>
  <c r="KM57" i="1"/>
  <c r="KK57" i="1"/>
  <c r="KJ57" i="1"/>
  <c r="KH57" i="1"/>
  <c r="KE57" i="1"/>
  <c r="KD57" i="1"/>
  <c r="KB57" i="1"/>
  <c r="KA57" i="1"/>
  <c r="JZ57" i="1"/>
  <c r="JX57" i="1"/>
  <c r="JW57" i="1"/>
  <c r="JU57" i="1"/>
  <c r="JS57" i="1"/>
  <c r="JR57" i="1"/>
  <c r="JQ57" i="1"/>
  <c r="JP57" i="1"/>
  <c r="JO57" i="1"/>
  <c r="JM57" i="1"/>
  <c r="JL57" i="1"/>
  <c r="JJ57" i="1"/>
  <c r="JG57" i="1"/>
  <c r="JF57" i="1"/>
  <c r="JD57" i="1"/>
  <c r="JC57" i="1"/>
  <c r="JB57" i="1"/>
  <c r="IZ57" i="1"/>
  <c r="IY57" i="1"/>
  <c r="IW57" i="1"/>
  <c r="IU57" i="1"/>
  <c r="IJ57" i="1"/>
  <c r="II57" i="1"/>
  <c r="IH57" i="1"/>
  <c r="IF57" i="1"/>
  <c r="IE57" i="1"/>
  <c r="IC57" i="1"/>
  <c r="HZ57" i="1"/>
  <c r="HY57" i="1"/>
  <c r="HW57" i="1"/>
  <c r="HV57" i="1"/>
  <c r="HU57" i="1"/>
  <c r="HS57" i="1"/>
  <c r="HR57" i="1"/>
  <c r="HP57" i="1"/>
  <c r="HN57" i="1"/>
  <c r="HM57" i="1"/>
  <c r="HL57" i="1"/>
  <c r="HK57" i="1"/>
  <c r="HJ57" i="1"/>
  <c r="HH57" i="1"/>
  <c r="HG57" i="1"/>
  <c r="HE57" i="1"/>
  <c r="HB57" i="1"/>
  <c r="HA57" i="1"/>
  <c r="GY57" i="1"/>
  <c r="GX57" i="1"/>
  <c r="GW57" i="1"/>
  <c r="GU57" i="1"/>
  <c r="GT57" i="1"/>
  <c r="GR57" i="1"/>
  <c r="GP57" i="1"/>
  <c r="GE57" i="1"/>
  <c r="GD57" i="1"/>
  <c r="GC57" i="1"/>
  <c r="GA57" i="1"/>
  <c r="FZ57" i="1"/>
  <c r="FX57" i="1"/>
  <c r="FU57" i="1"/>
  <c r="FT57" i="1"/>
  <c r="FR57" i="1"/>
  <c r="FQ57" i="1"/>
  <c r="FP57" i="1"/>
  <c r="FN57" i="1"/>
  <c r="FM57" i="1"/>
  <c r="FK57" i="1"/>
  <c r="FI57" i="1"/>
  <c r="FH57" i="1"/>
  <c r="FG57" i="1"/>
  <c r="FF57" i="1"/>
  <c r="FE57" i="1"/>
  <c r="FC57" i="1"/>
  <c r="FB57" i="1"/>
  <c r="EZ57" i="1"/>
  <c r="EW57" i="1"/>
  <c r="EV57" i="1"/>
  <c r="ET57" i="1"/>
  <c r="ES57" i="1"/>
  <c r="ER57" i="1"/>
  <c r="EP57" i="1"/>
  <c r="EO57" i="1"/>
  <c r="EM57" i="1"/>
  <c r="EK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X57" i="1"/>
  <c r="CW57" i="1"/>
  <c r="CU57" i="1"/>
  <c r="CT57" i="1"/>
  <c r="CR57" i="1"/>
  <c r="CQ57" i="1"/>
  <c r="CO57" i="1"/>
  <c r="CN57" i="1"/>
  <c r="CM57" i="1"/>
  <c r="CK57" i="1"/>
  <c r="CJ57" i="1"/>
  <c r="CH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S57" i="1"/>
  <c r="AR57" i="1"/>
  <c r="AP57" i="1"/>
  <c r="AO57" i="1"/>
  <c r="AM57" i="1"/>
  <c r="AL57" i="1"/>
  <c r="AJ57" i="1"/>
  <c r="AI57" i="1"/>
  <c r="AH57" i="1"/>
  <c r="AF57" i="1"/>
  <c r="AE57" i="1"/>
  <c r="AC57" i="1"/>
  <c r="BV56" i="1"/>
  <c r="EA56" i="1"/>
  <c r="GF56" i="1"/>
  <c r="IK56" i="1"/>
  <c r="KP56" i="1"/>
  <c r="MU56" i="1"/>
  <c r="OZ56" i="1"/>
  <c r="RE56" i="1"/>
  <c r="RF56" i="1"/>
  <c r="RD56" i="1"/>
  <c r="RC56" i="1"/>
  <c r="RB56" i="1"/>
  <c r="QZ56" i="1"/>
  <c r="QY56" i="1"/>
  <c r="QW56" i="1"/>
  <c r="QT56" i="1"/>
  <c r="QS56" i="1"/>
  <c r="QQ56" i="1"/>
  <c r="QP56" i="1"/>
  <c r="QO56" i="1"/>
  <c r="QM56" i="1"/>
  <c r="QL56" i="1"/>
  <c r="QJ56" i="1"/>
  <c r="QH56" i="1"/>
  <c r="QG56" i="1"/>
  <c r="QF56" i="1"/>
  <c r="QE56" i="1"/>
  <c r="QD56" i="1"/>
  <c r="QB56" i="1"/>
  <c r="QA56" i="1"/>
  <c r="PY56" i="1"/>
  <c r="PV56" i="1"/>
  <c r="PU56" i="1"/>
  <c r="PS56" i="1"/>
  <c r="PR56" i="1"/>
  <c r="PQ56" i="1"/>
  <c r="PO56" i="1"/>
  <c r="PN56" i="1"/>
  <c r="PL56" i="1"/>
  <c r="PJ56" i="1"/>
  <c r="OY56" i="1"/>
  <c r="OX56" i="1"/>
  <c r="OW56" i="1"/>
  <c r="OU56" i="1"/>
  <c r="OT56" i="1"/>
  <c r="OR56" i="1"/>
  <c r="OO56" i="1"/>
  <c r="ON56" i="1"/>
  <c r="OL56" i="1"/>
  <c r="OK56" i="1"/>
  <c r="OJ56" i="1"/>
  <c r="OH56" i="1"/>
  <c r="OG56" i="1"/>
  <c r="OE56" i="1"/>
  <c r="OC56" i="1"/>
  <c r="OB56" i="1"/>
  <c r="OA56" i="1"/>
  <c r="NZ56" i="1"/>
  <c r="NY56" i="1"/>
  <c r="NW56" i="1"/>
  <c r="NV56" i="1"/>
  <c r="NT56" i="1"/>
  <c r="NQ56" i="1"/>
  <c r="NP56" i="1"/>
  <c r="NN56" i="1"/>
  <c r="NM56" i="1"/>
  <c r="NL56" i="1"/>
  <c r="NJ56" i="1"/>
  <c r="NI56" i="1"/>
  <c r="NG56" i="1"/>
  <c r="NE56" i="1"/>
  <c r="MT56" i="1"/>
  <c r="MS56" i="1"/>
  <c r="MR56" i="1"/>
  <c r="MP56" i="1"/>
  <c r="MO56" i="1"/>
  <c r="MM56" i="1"/>
  <c r="MJ56" i="1"/>
  <c r="MI56" i="1"/>
  <c r="MG56" i="1"/>
  <c r="MF56" i="1"/>
  <c r="ME56" i="1"/>
  <c r="MC56" i="1"/>
  <c r="MB56" i="1"/>
  <c r="LZ56" i="1"/>
  <c r="LX56" i="1"/>
  <c r="LW56" i="1"/>
  <c r="LV56" i="1"/>
  <c r="LU56" i="1"/>
  <c r="LT56" i="1"/>
  <c r="LR56" i="1"/>
  <c r="LQ56" i="1"/>
  <c r="LO56" i="1"/>
  <c r="LL56" i="1"/>
  <c r="LK56" i="1"/>
  <c r="LI56" i="1"/>
  <c r="LH56" i="1"/>
  <c r="LG56" i="1"/>
  <c r="LE56" i="1"/>
  <c r="LD56" i="1"/>
  <c r="LB56" i="1"/>
  <c r="KZ56" i="1"/>
  <c r="KO56" i="1"/>
  <c r="KN56" i="1"/>
  <c r="KM56" i="1"/>
  <c r="KK56" i="1"/>
  <c r="KJ56" i="1"/>
  <c r="KH56" i="1"/>
  <c r="KE56" i="1"/>
  <c r="KD56" i="1"/>
  <c r="KB56" i="1"/>
  <c r="KA56" i="1"/>
  <c r="JZ56" i="1"/>
  <c r="JX56" i="1"/>
  <c r="JW56" i="1"/>
  <c r="JU56" i="1"/>
  <c r="JS56" i="1"/>
  <c r="JR56" i="1"/>
  <c r="JQ56" i="1"/>
  <c r="JP56" i="1"/>
  <c r="JO56" i="1"/>
  <c r="JM56" i="1"/>
  <c r="JL56" i="1"/>
  <c r="JJ56" i="1"/>
  <c r="JG56" i="1"/>
  <c r="JF56" i="1"/>
  <c r="JD56" i="1"/>
  <c r="JC56" i="1"/>
  <c r="JB56" i="1"/>
  <c r="IZ56" i="1"/>
  <c r="IY56" i="1"/>
  <c r="IW56" i="1"/>
  <c r="IU56" i="1"/>
  <c r="IJ56" i="1"/>
  <c r="II56" i="1"/>
  <c r="IH56" i="1"/>
  <c r="IF56" i="1"/>
  <c r="IE56" i="1"/>
  <c r="IC56" i="1"/>
  <c r="HZ56" i="1"/>
  <c r="HY56" i="1"/>
  <c r="HW56" i="1"/>
  <c r="HV56" i="1"/>
  <c r="HU56" i="1"/>
  <c r="HS56" i="1"/>
  <c r="HR56" i="1"/>
  <c r="HP56" i="1"/>
  <c r="HN56" i="1"/>
  <c r="HM56" i="1"/>
  <c r="HL56" i="1"/>
  <c r="HK56" i="1"/>
  <c r="HJ56" i="1"/>
  <c r="HH56" i="1"/>
  <c r="HG56" i="1"/>
  <c r="HE56" i="1"/>
  <c r="HB56" i="1"/>
  <c r="HA56" i="1"/>
  <c r="GY56" i="1"/>
  <c r="GX56" i="1"/>
  <c r="GW56" i="1"/>
  <c r="GU56" i="1"/>
  <c r="GT56" i="1"/>
  <c r="GR56" i="1"/>
  <c r="GP56" i="1"/>
  <c r="GE56" i="1"/>
  <c r="GD56" i="1"/>
  <c r="GC56" i="1"/>
  <c r="GA56" i="1"/>
  <c r="FZ56" i="1"/>
  <c r="FX56" i="1"/>
  <c r="FU56" i="1"/>
  <c r="FT56" i="1"/>
  <c r="FR56" i="1"/>
  <c r="FQ56" i="1"/>
  <c r="FP56" i="1"/>
  <c r="FN56" i="1"/>
  <c r="FM56" i="1"/>
  <c r="FK56" i="1"/>
  <c r="FI56" i="1"/>
  <c r="FH56" i="1"/>
  <c r="FG56" i="1"/>
  <c r="FF56" i="1"/>
  <c r="FE56" i="1"/>
  <c r="FC56" i="1"/>
  <c r="FB56" i="1"/>
  <c r="EZ56" i="1"/>
  <c r="EW56" i="1"/>
  <c r="EV56" i="1"/>
  <c r="ET56" i="1"/>
  <c r="ES56" i="1"/>
  <c r="ER56" i="1"/>
  <c r="EP56" i="1"/>
  <c r="EO56" i="1"/>
  <c r="EM56" i="1"/>
  <c r="EK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X56" i="1"/>
  <c r="CW56" i="1"/>
  <c r="CU56" i="1"/>
  <c r="CT56" i="1"/>
  <c r="CR56" i="1"/>
  <c r="CQ56" i="1"/>
  <c r="CO56" i="1"/>
  <c r="CN56" i="1"/>
  <c r="CM56" i="1"/>
  <c r="CK56" i="1"/>
  <c r="CJ56" i="1"/>
  <c r="CH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S56" i="1"/>
  <c r="AR56" i="1"/>
  <c r="AP56" i="1"/>
  <c r="AO56" i="1"/>
  <c r="AM56" i="1"/>
  <c r="AL56" i="1"/>
  <c r="AJ56" i="1"/>
  <c r="AI56" i="1"/>
  <c r="AH56" i="1"/>
  <c r="AF56" i="1"/>
  <c r="AE56" i="1"/>
  <c r="AC56" i="1"/>
  <c r="BV55" i="1"/>
  <c r="EA55" i="1"/>
  <c r="GF55" i="1"/>
  <c r="IK55" i="1"/>
  <c r="KP55" i="1"/>
  <c r="MU55" i="1"/>
  <c r="OZ55" i="1"/>
  <c r="RE55" i="1"/>
  <c r="RF55" i="1"/>
  <c r="RD55" i="1"/>
  <c r="RC55" i="1"/>
  <c r="RB55" i="1"/>
  <c r="QZ55" i="1"/>
  <c r="QY55" i="1"/>
  <c r="QW55" i="1"/>
  <c r="QT55" i="1"/>
  <c r="QS55" i="1"/>
  <c r="QQ55" i="1"/>
  <c r="QP55" i="1"/>
  <c r="QO55" i="1"/>
  <c r="QM55" i="1"/>
  <c r="QL55" i="1"/>
  <c r="QJ55" i="1"/>
  <c r="QH55" i="1"/>
  <c r="QG55" i="1"/>
  <c r="QF55" i="1"/>
  <c r="QE55" i="1"/>
  <c r="QD55" i="1"/>
  <c r="QB55" i="1"/>
  <c r="QA55" i="1"/>
  <c r="PY55" i="1"/>
  <c r="PV55" i="1"/>
  <c r="PU55" i="1"/>
  <c r="PS55" i="1"/>
  <c r="PR55" i="1"/>
  <c r="PQ55" i="1"/>
  <c r="PO55" i="1"/>
  <c r="PN55" i="1"/>
  <c r="PL55" i="1"/>
  <c r="PJ55" i="1"/>
  <c r="OY55" i="1"/>
  <c r="OX55" i="1"/>
  <c r="OW55" i="1"/>
  <c r="OU55" i="1"/>
  <c r="OT55" i="1"/>
  <c r="OR55" i="1"/>
  <c r="OO55" i="1"/>
  <c r="ON55" i="1"/>
  <c r="OL55" i="1"/>
  <c r="OK55" i="1"/>
  <c r="OJ55" i="1"/>
  <c r="OH55" i="1"/>
  <c r="OG55" i="1"/>
  <c r="OE55" i="1"/>
  <c r="OC55" i="1"/>
  <c r="OB55" i="1"/>
  <c r="OA55" i="1"/>
  <c r="NZ55" i="1"/>
  <c r="NY55" i="1"/>
  <c r="NW55" i="1"/>
  <c r="NV55" i="1"/>
  <c r="NT55" i="1"/>
  <c r="NQ55" i="1"/>
  <c r="NP55" i="1"/>
  <c r="NN55" i="1"/>
  <c r="NM55" i="1"/>
  <c r="NL55" i="1"/>
  <c r="NJ55" i="1"/>
  <c r="NI55" i="1"/>
  <c r="NG55" i="1"/>
  <c r="NE55" i="1"/>
  <c r="MT55" i="1"/>
  <c r="MS55" i="1"/>
  <c r="MR55" i="1"/>
  <c r="MP55" i="1"/>
  <c r="MO55" i="1"/>
  <c r="MM55" i="1"/>
  <c r="MJ55" i="1"/>
  <c r="MI55" i="1"/>
  <c r="MG55" i="1"/>
  <c r="MF55" i="1"/>
  <c r="ME55" i="1"/>
  <c r="MC55" i="1"/>
  <c r="MB55" i="1"/>
  <c r="LZ55" i="1"/>
  <c r="LX55" i="1"/>
  <c r="LW55" i="1"/>
  <c r="LV55" i="1"/>
  <c r="LU55" i="1"/>
  <c r="LT55" i="1"/>
  <c r="LR55" i="1"/>
  <c r="LQ55" i="1"/>
  <c r="LO55" i="1"/>
  <c r="LL55" i="1"/>
  <c r="LK55" i="1"/>
  <c r="LI55" i="1"/>
  <c r="LH55" i="1"/>
  <c r="LG55" i="1"/>
  <c r="LE55" i="1"/>
  <c r="LD55" i="1"/>
  <c r="LB55" i="1"/>
  <c r="KZ55" i="1"/>
  <c r="KO55" i="1"/>
  <c r="KN55" i="1"/>
  <c r="KM55" i="1"/>
  <c r="KK55" i="1"/>
  <c r="KJ55" i="1"/>
  <c r="KH55" i="1"/>
  <c r="KE55" i="1"/>
  <c r="KD55" i="1"/>
  <c r="KB55" i="1"/>
  <c r="KA55" i="1"/>
  <c r="JZ55" i="1"/>
  <c r="JX55" i="1"/>
  <c r="JW55" i="1"/>
  <c r="JU55" i="1"/>
  <c r="JS55" i="1"/>
  <c r="JR55" i="1"/>
  <c r="JQ55" i="1"/>
  <c r="JP55" i="1"/>
  <c r="JO55" i="1"/>
  <c r="JM55" i="1"/>
  <c r="JL55" i="1"/>
  <c r="JJ55" i="1"/>
  <c r="JG55" i="1"/>
  <c r="JF55" i="1"/>
  <c r="JD55" i="1"/>
  <c r="JC55" i="1"/>
  <c r="JB55" i="1"/>
  <c r="IZ55" i="1"/>
  <c r="IY55" i="1"/>
  <c r="IW55" i="1"/>
  <c r="IU55" i="1"/>
  <c r="IJ55" i="1"/>
  <c r="II55" i="1"/>
  <c r="IH55" i="1"/>
  <c r="IF55" i="1"/>
  <c r="IE55" i="1"/>
  <c r="IC55" i="1"/>
  <c r="HZ55" i="1"/>
  <c r="HY55" i="1"/>
  <c r="HW55" i="1"/>
  <c r="HV55" i="1"/>
  <c r="HU55" i="1"/>
  <c r="HS55" i="1"/>
  <c r="HR55" i="1"/>
  <c r="HP55" i="1"/>
  <c r="HN55" i="1"/>
  <c r="HM55" i="1"/>
  <c r="HL55" i="1"/>
  <c r="HK55" i="1"/>
  <c r="HJ55" i="1"/>
  <c r="HH55" i="1"/>
  <c r="HG55" i="1"/>
  <c r="HE55" i="1"/>
  <c r="HB55" i="1"/>
  <c r="HA55" i="1"/>
  <c r="GY55" i="1"/>
  <c r="GX55" i="1"/>
  <c r="GW55" i="1"/>
  <c r="GU55" i="1"/>
  <c r="GT55" i="1"/>
  <c r="GR55" i="1"/>
  <c r="GP55" i="1"/>
  <c r="GE55" i="1"/>
  <c r="GD55" i="1"/>
  <c r="GC55" i="1"/>
  <c r="GA55" i="1"/>
  <c r="FZ55" i="1"/>
  <c r="FX55" i="1"/>
  <c r="FU55" i="1"/>
  <c r="FT55" i="1"/>
  <c r="FR55" i="1"/>
  <c r="FQ55" i="1"/>
  <c r="FP55" i="1"/>
  <c r="FN55" i="1"/>
  <c r="FM55" i="1"/>
  <c r="FK55" i="1"/>
  <c r="FI55" i="1"/>
  <c r="FH55" i="1"/>
  <c r="FG55" i="1"/>
  <c r="FF55" i="1"/>
  <c r="FE55" i="1"/>
  <c r="FC55" i="1"/>
  <c r="FB55" i="1"/>
  <c r="EZ55" i="1"/>
  <c r="EW55" i="1"/>
  <c r="EV55" i="1"/>
  <c r="ET55" i="1"/>
  <c r="ES55" i="1"/>
  <c r="ER55" i="1"/>
  <c r="EP55" i="1"/>
  <c r="EO55" i="1"/>
  <c r="EM55" i="1"/>
  <c r="EK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X55" i="1"/>
  <c r="CW55" i="1"/>
  <c r="CU55" i="1"/>
  <c r="CT55" i="1"/>
  <c r="CR55" i="1"/>
  <c r="CQ55" i="1"/>
  <c r="CO55" i="1"/>
  <c r="CN55" i="1"/>
  <c r="CM55" i="1"/>
  <c r="CK55" i="1"/>
  <c r="CJ55" i="1"/>
  <c r="CH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S55" i="1"/>
  <c r="AR55" i="1"/>
  <c r="AP55" i="1"/>
  <c r="AO55" i="1"/>
  <c r="AM55" i="1"/>
  <c r="AL55" i="1"/>
  <c r="AJ55" i="1"/>
  <c r="AI55" i="1"/>
  <c r="AH55" i="1"/>
  <c r="AF55" i="1"/>
  <c r="AE55" i="1"/>
  <c r="AC55" i="1"/>
  <c r="BV54" i="1"/>
  <c r="EA54" i="1"/>
  <c r="GF54" i="1"/>
  <c r="IK54" i="1"/>
  <c r="KP54" i="1"/>
  <c r="MU54" i="1"/>
  <c r="OZ54" i="1"/>
  <c r="RE54" i="1"/>
  <c r="RF54" i="1"/>
  <c r="RD54" i="1"/>
  <c r="RC54" i="1"/>
  <c r="RB54" i="1"/>
  <c r="QZ54" i="1"/>
  <c r="QY54" i="1"/>
  <c r="QW54" i="1"/>
  <c r="QT54" i="1"/>
  <c r="QS54" i="1"/>
  <c r="QQ54" i="1"/>
  <c r="QP54" i="1"/>
  <c r="QO54" i="1"/>
  <c r="QM54" i="1"/>
  <c r="QL54" i="1"/>
  <c r="QJ54" i="1"/>
  <c r="QH54" i="1"/>
  <c r="QG54" i="1"/>
  <c r="QF54" i="1"/>
  <c r="QE54" i="1"/>
  <c r="QD54" i="1"/>
  <c r="QB54" i="1"/>
  <c r="QA54" i="1"/>
  <c r="PY54" i="1"/>
  <c r="PV54" i="1"/>
  <c r="PU54" i="1"/>
  <c r="PS54" i="1"/>
  <c r="PR54" i="1"/>
  <c r="PQ54" i="1"/>
  <c r="PO54" i="1"/>
  <c r="PN54" i="1"/>
  <c r="PL54" i="1"/>
  <c r="PJ54" i="1"/>
  <c r="OY54" i="1"/>
  <c r="OX54" i="1"/>
  <c r="OW54" i="1"/>
  <c r="OU54" i="1"/>
  <c r="OT54" i="1"/>
  <c r="OR54" i="1"/>
  <c r="OO54" i="1"/>
  <c r="ON54" i="1"/>
  <c r="OL54" i="1"/>
  <c r="OK54" i="1"/>
  <c r="OJ54" i="1"/>
  <c r="OH54" i="1"/>
  <c r="OG54" i="1"/>
  <c r="OE54" i="1"/>
  <c r="OC54" i="1"/>
  <c r="OB54" i="1"/>
  <c r="OA54" i="1"/>
  <c r="NZ54" i="1"/>
  <c r="NY54" i="1"/>
  <c r="NW54" i="1"/>
  <c r="NV54" i="1"/>
  <c r="NT54" i="1"/>
  <c r="NQ54" i="1"/>
  <c r="NP54" i="1"/>
  <c r="NN54" i="1"/>
  <c r="NM54" i="1"/>
  <c r="NL54" i="1"/>
  <c r="NJ54" i="1"/>
  <c r="NI54" i="1"/>
  <c r="NG54" i="1"/>
  <c r="NE54" i="1"/>
  <c r="MT54" i="1"/>
  <c r="MS54" i="1"/>
  <c r="MR54" i="1"/>
  <c r="MP54" i="1"/>
  <c r="MO54" i="1"/>
  <c r="MM54" i="1"/>
  <c r="MJ54" i="1"/>
  <c r="MI54" i="1"/>
  <c r="MG54" i="1"/>
  <c r="MF54" i="1"/>
  <c r="ME54" i="1"/>
  <c r="MC54" i="1"/>
  <c r="MB54" i="1"/>
  <c r="LZ54" i="1"/>
  <c r="LX54" i="1"/>
  <c r="LW54" i="1"/>
  <c r="LV54" i="1"/>
  <c r="LU54" i="1"/>
  <c r="LT54" i="1"/>
  <c r="LR54" i="1"/>
  <c r="LQ54" i="1"/>
  <c r="LO54" i="1"/>
  <c r="LL54" i="1"/>
  <c r="LK54" i="1"/>
  <c r="LI54" i="1"/>
  <c r="LH54" i="1"/>
  <c r="LG54" i="1"/>
  <c r="LE54" i="1"/>
  <c r="LD54" i="1"/>
  <c r="LB54" i="1"/>
  <c r="KZ54" i="1"/>
  <c r="KO54" i="1"/>
  <c r="KN54" i="1"/>
  <c r="KM54" i="1"/>
  <c r="KK54" i="1"/>
  <c r="KJ54" i="1"/>
  <c r="KH54" i="1"/>
  <c r="KE54" i="1"/>
  <c r="KD54" i="1"/>
  <c r="KB54" i="1"/>
  <c r="KA54" i="1"/>
  <c r="JZ54" i="1"/>
  <c r="JX54" i="1"/>
  <c r="JW54" i="1"/>
  <c r="JU54" i="1"/>
  <c r="JS54" i="1"/>
  <c r="JR54" i="1"/>
  <c r="JQ54" i="1"/>
  <c r="JP54" i="1"/>
  <c r="JO54" i="1"/>
  <c r="JM54" i="1"/>
  <c r="JL54" i="1"/>
  <c r="JJ54" i="1"/>
  <c r="JG54" i="1"/>
  <c r="JF54" i="1"/>
  <c r="JD54" i="1"/>
  <c r="JC54" i="1"/>
  <c r="JB54" i="1"/>
  <c r="IZ54" i="1"/>
  <c r="IY54" i="1"/>
  <c r="IW54" i="1"/>
  <c r="IU54" i="1"/>
  <c r="IJ54" i="1"/>
  <c r="II54" i="1"/>
  <c r="IH54" i="1"/>
  <c r="IF54" i="1"/>
  <c r="IE54" i="1"/>
  <c r="IC54" i="1"/>
  <c r="HZ54" i="1"/>
  <c r="HY54" i="1"/>
  <c r="HW54" i="1"/>
  <c r="HV54" i="1"/>
  <c r="HU54" i="1"/>
  <c r="HS54" i="1"/>
  <c r="HR54" i="1"/>
  <c r="HP54" i="1"/>
  <c r="HN54" i="1"/>
  <c r="HM54" i="1"/>
  <c r="HL54" i="1"/>
  <c r="HK54" i="1"/>
  <c r="HJ54" i="1"/>
  <c r="HH54" i="1"/>
  <c r="HG54" i="1"/>
  <c r="HE54" i="1"/>
  <c r="HB54" i="1"/>
  <c r="HA54" i="1"/>
  <c r="GY54" i="1"/>
  <c r="GX54" i="1"/>
  <c r="GW54" i="1"/>
  <c r="GU54" i="1"/>
  <c r="GT54" i="1"/>
  <c r="GR54" i="1"/>
  <c r="GP54" i="1"/>
  <c r="GE54" i="1"/>
  <c r="GD54" i="1"/>
  <c r="GC54" i="1"/>
  <c r="GA54" i="1"/>
  <c r="FZ54" i="1"/>
  <c r="FX54" i="1"/>
  <c r="FU54" i="1"/>
  <c r="FT54" i="1"/>
  <c r="FR54" i="1"/>
  <c r="FQ54" i="1"/>
  <c r="FP54" i="1"/>
  <c r="FN54" i="1"/>
  <c r="FM54" i="1"/>
  <c r="FK54" i="1"/>
  <c r="FI54" i="1"/>
  <c r="FH54" i="1"/>
  <c r="FG54" i="1"/>
  <c r="FF54" i="1"/>
  <c r="FE54" i="1"/>
  <c r="FC54" i="1"/>
  <c r="FB54" i="1"/>
  <c r="EZ54" i="1"/>
  <c r="EW54" i="1"/>
  <c r="EV54" i="1"/>
  <c r="ET54" i="1"/>
  <c r="ES54" i="1"/>
  <c r="ER54" i="1"/>
  <c r="EP54" i="1"/>
  <c r="EO54" i="1"/>
  <c r="EM54" i="1"/>
  <c r="EK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X54" i="1"/>
  <c r="CW54" i="1"/>
  <c r="CU54" i="1"/>
  <c r="CT54" i="1"/>
  <c r="CR54" i="1"/>
  <c r="CQ54" i="1"/>
  <c r="CO54" i="1"/>
  <c r="CN54" i="1"/>
  <c r="CM54" i="1"/>
  <c r="CK54" i="1"/>
  <c r="CJ54" i="1"/>
  <c r="CH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S54" i="1"/>
  <c r="AR54" i="1"/>
  <c r="AP54" i="1"/>
  <c r="AO54" i="1"/>
  <c r="AM54" i="1"/>
  <c r="AL54" i="1"/>
  <c r="AJ54" i="1"/>
  <c r="AI54" i="1"/>
  <c r="AH54" i="1"/>
  <c r="AF54" i="1"/>
  <c r="AE54" i="1"/>
  <c r="AC54" i="1"/>
  <c r="BV53" i="1"/>
  <c r="EA53" i="1"/>
  <c r="GF53" i="1"/>
  <c r="IK53" i="1"/>
  <c r="KP53" i="1"/>
  <c r="MU53" i="1"/>
  <c r="OZ53" i="1"/>
  <c r="RE53" i="1"/>
  <c r="RF53" i="1"/>
  <c r="RD53" i="1"/>
  <c r="RC53" i="1"/>
  <c r="RB53" i="1"/>
  <c r="QZ53" i="1"/>
  <c r="QY53" i="1"/>
  <c r="QW53" i="1"/>
  <c r="QT53" i="1"/>
  <c r="QS53" i="1"/>
  <c r="QQ53" i="1"/>
  <c r="QP53" i="1"/>
  <c r="QO53" i="1"/>
  <c r="QM53" i="1"/>
  <c r="QL53" i="1"/>
  <c r="QJ53" i="1"/>
  <c r="QH53" i="1"/>
  <c r="QG53" i="1"/>
  <c r="QF53" i="1"/>
  <c r="QE53" i="1"/>
  <c r="QD53" i="1"/>
  <c r="QB53" i="1"/>
  <c r="QA53" i="1"/>
  <c r="PY53" i="1"/>
  <c r="PV53" i="1"/>
  <c r="PU53" i="1"/>
  <c r="PS53" i="1"/>
  <c r="PR53" i="1"/>
  <c r="PQ53" i="1"/>
  <c r="PO53" i="1"/>
  <c r="PN53" i="1"/>
  <c r="PL53" i="1"/>
  <c r="PJ53" i="1"/>
  <c r="OY53" i="1"/>
  <c r="OX53" i="1"/>
  <c r="OW53" i="1"/>
  <c r="OU53" i="1"/>
  <c r="OT53" i="1"/>
  <c r="OR53" i="1"/>
  <c r="OO53" i="1"/>
  <c r="ON53" i="1"/>
  <c r="OL53" i="1"/>
  <c r="OK53" i="1"/>
  <c r="OJ53" i="1"/>
  <c r="OH53" i="1"/>
  <c r="OG53" i="1"/>
  <c r="OE53" i="1"/>
  <c r="OC53" i="1"/>
  <c r="OB53" i="1"/>
  <c r="OA53" i="1"/>
  <c r="NZ53" i="1"/>
  <c r="NY53" i="1"/>
  <c r="NW53" i="1"/>
  <c r="NV53" i="1"/>
  <c r="NT53" i="1"/>
  <c r="NQ53" i="1"/>
  <c r="NP53" i="1"/>
  <c r="NN53" i="1"/>
  <c r="NM53" i="1"/>
  <c r="NL53" i="1"/>
  <c r="NJ53" i="1"/>
  <c r="NI53" i="1"/>
  <c r="NG53" i="1"/>
  <c r="NE53" i="1"/>
  <c r="MT53" i="1"/>
  <c r="MS53" i="1"/>
  <c r="MR53" i="1"/>
  <c r="MP53" i="1"/>
  <c r="MO53" i="1"/>
  <c r="MM53" i="1"/>
  <c r="MJ53" i="1"/>
  <c r="MI53" i="1"/>
  <c r="MG53" i="1"/>
  <c r="MF53" i="1"/>
  <c r="ME53" i="1"/>
  <c r="MC53" i="1"/>
  <c r="MB53" i="1"/>
  <c r="LZ53" i="1"/>
  <c r="LX53" i="1"/>
  <c r="LW53" i="1"/>
  <c r="LV53" i="1"/>
  <c r="LU53" i="1"/>
  <c r="LT53" i="1"/>
  <c r="LR53" i="1"/>
  <c r="LQ53" i="1"/>
  <c r="LO53" i="1"/>
  <c r="LL53" i="1"/>
  <c r="LK53" i="1"/>
  <c r="LI53" i="1"/>
  <c r="LH53" i="1"/>
  <c r="LG53" i="1"/>
  <c r="LE53" i="1"/>
  <c r="LD53" i="1"/>
  <c r="LB53" i="1"/>
  <c r="KZ53" i="1"/>
  <c r="KO53" i="1"/>
  <c r="KN53" i="1"/>
  <c r="KM53" i="1"/>
  <c r="KK53" i="1"/>
  <c r="KJ53" i="1"/>
  <c r="KH53" i="1"/>
  <c r="KE53" i="1"/>
  <c r="KD53" i="1"/>
  <c r="KB53" i="1"/>
  <c r="KA53" i="1"/>
  <c r="JZ53" i="1"/>
  <c r="JX53" i="1"/>
  <c r="JW53" i="1"/>
  <c r="JU53" i="1"/>
  <c r="JS53" i="1"/>
  <c r="JR53" i="1"/>
  <c r="JQ53" i="1"/>
  <c r="JP53" i="1"/>
  <c r="JO53" i="1"/>
  <c r="JM53" i="1"/>
  <c r="JL53" i="1"/>
  <c r="JJ53" i="1"/>
  <c r="JG53" i="1"/>
  <c r="JF53" i="1"/>
  <c r="JD53" i="1"/>
  <c r="JC53" i="1"/>
  <c r="JB53" i="1"/>
  <c r="IZ53" i="1"/>
  <c r="IY53" i="1"/>
  <c r="IW53" i="1"/>
  <c r="IU53" i="1"/>
  <c r="IJ53" i="1"/>
  <c r="II53" i="1"/>
  <c r="IH53" i="1"/>
  <c r="IF53" i="1"/>
  <c r="IE53" i="1"/>
  <c r="IC53" i="1"/>
  <c r="HZ53" i="1"/>
  <c r="HY53" i="1"/>
  <c r="HW53" i="1"/>
  <c r="HV53" i="1"/>
  <c r="HU53" i="1"/>
  <c r="HS53" i="1"/>
  <c r="HR53" i="1"/>
  <c r="HP53" i="1"/>
  <c r="HN53" i="1"/>
  <c r="HM53" i="1"/>
  <c r="HL53" i="1"/>
  <c r="HK53" i="1"/>
  <c r="HJ53" i="1"/>
  <c r="HH53" i="1"/>
  <c r="HG53" i="1"/>
  <c r="HE53" i="1"/>
  <c r="HB53" i="1"/>
  <c r="HA53" i="1"/>
  <c r="GY53" i="1"/>
  <c r="GX53" i="1"/>
  <c r="GW53" i="1"/>
  <c r="GU53" i="1"/>
  <c r="GT53" i="1"/>
  <c r="GR53" i="1"/>
  <c r="GP53" i="1"/>
  <c r="GE53" i="1"/>
  <c r="GD53" i="1"/>
  <c r="GC53" i="1"/>
  <c r="GA53" i="1"/>
  <c r="FZ53" i="1"/>
  <c r="FX53" i="1"/>
  <c r="FU53" i="1"/>
  <c r="FT53" i="1"/>
  <c r="FR53" i="1"/>
  <c r="FQ53" i="1"/>
  <c r="FP53" i="1"/>
  <c r="FN53" i="1"/>
  <c r="FM53" i="1"/>
  <c r="FK53" i="1"/>
  <c r="FI53" i="1"/>
  <c r="FH53" i="1"/>
  <c r="FG53" i="1"/>
  <c r="FF53" i="1"/>
  <c r="FE53" i="1"/>
  <c r="FC53" i="1"/>
  <c r="FB53" i="1"/>
  <c r="EZ53" i="1"/>
  <c r="EW53" i="1"/>
  <c r="EV53" i="1"/>
  <c r="ET53" i="1"/>
  <c r="ES53" i="1"/>
  <c r="ER53" i="1"/>
  <c r="EP53" i="1"/>
  <c r="EO53" i="1"/>
  <c r="EM53" i="1"/>
  <c r="EK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X53" i="1"/>
  <c r="CW53" i="1"/>
  <c r="CU53" i="1"/>
  <c r="CT53" i="1"/>
  <c r="CR53" i="1"/>
  <c r="CQ53" i="1"/>
  <c r="CO53" i="1"/>
  <c r="CN53" i="1"/>
  <c r="CM53" i="1"/>
  <c r="CK53" i="1"/>
  <c r="CJ53" i="1"/>
  <c r="CH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S53" i="1"/>
  <c r="AR53" i="1"/>
  <c r="AP53" i="1"/>
  <c r="AO53" i="1"/>
  <c r="AM53" i="1"/>
  <c r="AL53" i="1"/>
  <c r="AJ53" i="1"/>
  <c r="AI53" i="1"/>
  <c r="AH53" i="1"/>
  <c r="AF53" i="1"/>
  <c r="AE53" i="1"/>
  <c r="AC53" i="1"/>
  <c r="BV52" i="1"/>
  <c r="EA52" i="1"/>
  <c r="GF52" i="1"/>
  <c r="IK52" i="1"/>
  <c r="KP52" i="1"/>
  <c r="MU52" i="1"/>
  <c r="OZ52" i="1"/>
  <c r="RE52" i="1"/>
  <c r="RF52" i="1"/>
  <c r="RD52" i="1"/>
  <c r="RC52" i="1"/>
  <c r="RB52" i="1"/>
  <c r="QZ52" i="1"/>
  <c r="QY52" i="1"/>
  <c r="QW52" i="1"/>
  <c r="QT52" i="1"/>
  <c r="QS52" i="1"/>
  <c r="QQ52" i="1"/>
  <c r="QP52" i="1"/>
  <c r="QO52" i="1"/>
  <c r="QM52" i="1"/>
  <c r="QL52" i="1"/>
  <c r="QJ52" i="1"/>
  <c r="QH52" i="1"/>
  <c r="QG52" i="1"/>
  <c r="QF52" i="1"/>
  <c r="QE52" i="1"/>
  <c r="QD52" i="1"/>
  <c r="QB52" i="1"/>
  <c r="QA52" i="1"/>
  <c r="PY52" i="1"/>
  <c r="PV52" i="1"/>
  <c r="PU52" i="1"/>
  <c r="PS52" i="1"/>
  <c r="PR52" i="1"/>
  <c r="PQ52" i="1"/>
  <c r="PO52" i="1"/>
  <c r="PN52" i="1"/>
  <c r="PL52" i="1"/>
  <c r="PJ52" i="1"/>
  <c r="OY52" i="1"/>
  <c r="OX52" i="1"/>
  <c r="OW52" i="1"/>
  <c r="OU52" i="1"/>
  <c r="OT52" i="1"/>
  <c r="OR52" i="1"/>
  <c r="OO52" i="1"/>
  <c r="ON52" i="1"/>
  <c r="OL52" i="1"/>
  <c r="OK52" i="1"/>
  <c r="OJ52" i="1"/>
  <c r="OH52" i="1"/>
  <c r="OG52" i="1"/>
  <c r="OE52" i="1"/>
  <c r="OC52" i="1"/>
  <c r="OB52" i="1"/>
  <c r="OA52" i="1"/>
  <c r="NZ52" i="1"/>
  <c r="NY52" i="1"/>
  <c r="NW52" i="1"/>
  <c r="NV52" i="1"/>
  <c r="NT52" i="1"/>
  <c r="NQ52" i="1"/>
  <c r="NP52" i="1"/>
  <c r="NN52" i="1"/>
  <c r="NM52" i="1"/>
  <c r="NL52" i="1"/>
  <c r="NJ52" i="1"/>
  <c r="NI52" i="1"/>
  <c r="NG52" i="1"/>
  <c r="NE52" i="1"/>
  <c r="MT52" i="1"/>
  <c r="MS52" i="1"/>
  <c r="MR52" i="1"/>
  <c r="MP52" i="1"/>
  <c r="MO52" i="1"/>
  <c r="MM52" i="1"/>
  <c r="MJ52" i="1"/>
  <c r="MI52" i="1"/>
  <c r="MG52" i="1"/>
  <c r="MF52" i="1"/>
  <c r="ME52" i="1"/>
  <c r="MC52" i="1"/>
  <c r="MB52" i="1"/>
  <c r="LZ52" i="1"/>
  <c r="LX52" i="1"/>
  <c r="LW52" i="1"/>
  <c r="LV52" i="1"/>
  <c r="LU52" i="1"/>
  <c r="LT52" i="1"/>
  <c r="LR52" i="1"/>
  <c r="LQ52" i="1"/>
  <c r="LO52" i="1"/>
  <c r="LL52" i="1"/>
  <c r="LK52" i="1"/>
  <c r="LI52" i="1"/>
  <c r="LH52" i="1"/>
  <c r="LG52" i="1"/>
  <c r="LE52" i="1"/>
  <c r="LD52" i="1"/>
  <c r="LB52" i="1"/>
  <c r="KZ52" i="1"/>
  <c r="KO52" i="1"/>
  <c r="KN52" i="1"/>
  <c r="KM52" i="1"/>
  <c r="KK52" i="1"/>
  <c r="KJ52" i="1"/>
  <c r="KH52" i="1"/>
  <c r="KE52" i="1"/>
  <c r="KD52" i="1"/>
  <c r="KB52" i="1"/>
  <c r="KA52" i="1"/>
  <c r="JZ52" i="1"/>
  <c r="JX52" i="1"/>
  <c r="JW52" i="1"/>
  <c r="JU52" i="1"/>
  <c r="JS52" i="1"/>
  <c r="JR52" i="1"/>
  <c r="JQ52" i="1"/>
  <c r="JP52" i="1"/>
  <c r="JO52" i="1"/>
  <c r="JM52" i="1"/>
  <c r="JL52" i="1"/>
  <c r="JJ52" i="1"/>
  <c r="JG52" i="1"/>
  <c r="JF52" i="1"/>
  <c r="JD52" i="1"/>
  <c r="JC52" i="1"/>
  <c r="JB52" i="1"/>
  <c r="IZ52" i="1"/>
  <c r="IY52" i="1"/>
  <c r="IW52" i="1"/>
  <c r="IU52" i="1"/>
  <c r="IJ52" i="1"/>
  <c r="II52" i="1"/>
  <c r="IH52" i="1"/>
  <c r="IF52" i="1"/>
  <c r="IE52" i="1"/>
  <c r="IC52" i="1"/>
  <c r="HZ52" i="1"/>
  <c r="HY52" i="1"/>
  <c r="HW52" i="1"/>
  <c r="HV52" i="1"/>
  <c r="HU52" i="1"/>
  <c r="HS52" i="1"/>
  <c r="HR52" i="1"/>
  <c r="HP52" i="1"/>
  <c r="HN52" i="1"/>
  <c r="HM52" i="1"/>
  <c r="HL52" i="1"/>
  <c r="HK52" i="1"/>
  <c r="HJ52" i="1"/>
  <c r="HH52" i="1"/>
  <c r="HG52" i="1"/>
  <c r="HE52" i="1"/>
  <c r="HB52" i="1"/>
  <c r="HA52" i="1"/>
  <c r="GY52" i="1"/>
  <c r="GX52" i="1"/>
  <c r="GW52" i="1"/>
  <c r="GU52" i="1"/>
  <c r="GT52" i="1"/>
  <c r="GR52" i="1"/>
  <c r="GP52" i="1"/>
  <c r="GE52" i="1"/>
  <c r="GD52" i="1"/>
  <c r="GC52" i="1"/>
  <c r="GA52" i="1"/>
  <c r="FZ52" i="1"/>
  <c r="FX52" i="1"/>
  <c r="FU52" i="1"/>
  <c r="FT52" i="1"/>
  <c r="FR52" i="1"/>
  <c r="FQ52" i="1"/>
  <c r="FP52" i="1"/>
  <c r="FN52" i="1"/>
  <c r="FM52" i="1"/>
  <c r="FK52" i="1"/>
  <c r="FI52" i="1"/>
  <c r="FH52" i="1"/>
  <c r="FG52" i="1"/>
  <c r="FF52" i="1"/>
  <c r="FE52" i="1"/>
  <c r="FC52" i="1"/>
  <c r="FB52" i="1"/>
  <c r="EZ52" i="1"/>
  <c r="EW52" i="1"/>
  <c r="EV52" i="1"/>
  <c r="ET52" i="1"/>
  <c r="ES52" i="1"/>
  <c r="ER52" i="1"/>
  <c r="EP52" i="1"/>
  <c r="EO52" i="1"/>
  <c r="EM52" i="1"/>
  <c r="EK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X52" i="1"/>
  <c r="CW52" i="1"/>
  <c r="CU52" i="1"/>
  <c r="CT52" i="1"/>
  <c r="CR52" i="1"/>
  <c r="CQ52" i="1"/>
  <c r="CO52" i="1"/>
  <c r="CN52" i="1"/>
  <c r="CM52" i="1"/>
  <c r="CK52" i="1"/>
  <c r="CJ52" i="1"/>
  <c r="CH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S52" i="1"/>
  <c r="AR52" i="1"/>
  <c r="AP52" i="1"/>
  <c r="AO52" i="1"/>
  <c r="AM52" i="1"/>
  <c r="AL52" i="1"/>
  <c r="AJ52" i="1"/>
  <c r="AI52" i="1"/>
  <c r="AH52" i="1"/>
  <c r="AF52" i="1"/>
  <c r="AE52" i="1"/>
  <c r="AC52" i="1"/>
  <c r="BV51" i="1"/>
  <c r="EA51" i="1"/>
  <c r="GF51" i="1"/>
  <c r="IK51" i="1"/>
  <c r="KP51" i="1"/>
  <c r="MU51" i="1"/>
  <c r="OZ51" i="1"/>
  <c r="RE51" i="1"/>
  <c r="RF51" i="1"/>
  <c r="RD51" i="1"/>
  <c r="RC51" i="1"/>
  <c r="RB51" i="1"/>
  <c r="QZ51" i="1"/>
  <c r="QY51" i="1"/>
  <c r="QW51" i="1"/>
  <c r="QT51" i="1"/>
  <c r="QS51" i="1"/>
  <c r="QQ51" i="1"/>
  <c r="QP51" i="1"/>
  <c r="QO51" i="1"/>
  <c r="QM51" i="1"/>
  <c r="QL51" i="1"/>
  <c r="QJ51" i="1"/>
  <c r="QH51" i="1"/>
  <c r="QG51" i="1"/>
  <c r="QF51" i="1"/>
  <c r="QE51" i="1"/>
  <c r="QD51" i="1"/>
  <c r="QB51" i="1"/>
  <c r="QA51" i="1"/>
  <c r="PY51" i="1"/>
  <c r="PV51" i="1"/>
  <c r="PU51" i="1"/>
  <c r="PS51" i="1"/>
  <c r="PR51" i="1"/>
  <c r="PQ51" i="1"/>
  <c r="PO51" i="1"/>
  <c r="PN51" i="1"/>
  <c r="PL51" i="1"/>
  <c r="PJ51" i="1"/>
  <c r="OY51" i="1"/>
  <c r="OX51" i="1"/>
  <c r="OW51" i="1"/>
  <c r="OU51" i="1"/>
  <c r="OT51" i="1"/>
  <c r="OR51" i="1"/>
  <c r="OO51" i="1"/>
  <c r="ON51" i="1"/>
  <c r="OL51" i="1"/>
  <c r="OK51" i="1"/>
  <c r="OJ51" i="1"/>
  <c r="OH51" i="1"/>
  <c r="OG51" i="1"/>
  <c r="OE51" i="1"/>
  <c r="OC51" i="1"/>
  <c r="OB51" i="1"/>
  <c r="OA51" i="1"/>
  <c r="NZ51" i="1"/>
  <c r="NY51" i="1"/>
  <c r="NW51" i="1"/>
  <c r="NV51" i="1"/>
  <c r="NT51" i="1"/>
  <c r="NQ51" i="1"/>
  <c r="NP51" i="1"/>
  <c r="NN51" i="1"/>
  <c r="NM51" i="1"/>
  <c r="NL51" i="1"/>
  <c r="NJ51" i="1"/>
  <c r="NI51" i="1"/>
  <c r="NG51" i="1"/>
  <c r="NE51" i="1"/>
  <c r="MT51" i="1"/>
  <c r="MS51" i="1"/>
  <c r="MR51" i="1"/>
  <c r="MP51" i="1"/>
  <c r="MO51" i="1"/>
  <c r="MM51" i="1"/>
  <c r="MJ51" i="1"/>
  <c r="MI51" i="1"/>
  <c r="MG51" i="1"/>
  <c r="MF51" i="1"/>
  <c r="ME51" i="1"/>
  <c r="MC51" i="1"/>
  <c r="MB51" i="1"/>
  <c r="LZ51" i="1"/>
  <c r="LX51" i="1"/>
  <c r="LW51" i="1"/>
  <c r="LV51" i="1"/>
  <c r="LU51" i="1"/>
  <c r="LT51" i="1"/>
  <c r="LR51" i="1"/>
  <c r="LQ51" i="1"/>
  <c r="LO51" i="1"/>
  <c r="LL51" i="1"/>
  <c r="LK51" i="1"/>
  <c r="LI51" i="1"/>
  <c r="LH51" i="1"/>
  <c r="LG51" i="1"/>
  <c r="LE51" i="1"/>
  <c r="LD51" i="1"/>
  <c r="LB51" i="1"/>
  <c r="KZ51" i="1"/>
  <c r="KO51" i="1"/>
  <c r="KN51" i="1"/>
  <c r="KM51" i="1"/>
  <c r="KK51" i="1"/>
  <c r="KJ51" i="1"/>
  <c r="KH51" i="1"/>
  <c r="KE51" i="1"/>
  <c r="KD51" i="1"/>
  <c r="KB51" i="1"/>
  <c r="KA51" i="1"/>
  <c r="JZ51" i="1"/>
  <c r="JX51" i="1"/>
  <c r="JW51" i="1"/>
  <c r="JU51" i="1"/>
  <c r="JS51" i="1"/>
  <c r="JR51" i="1"/>
  <c r="JQ51" i="1"/>
  <c r="JP51" i="1"/>
  <c r="JO51" i="1"/>
  <c r="JM51" i="1"/>
  <c r="JL51" i="1"/>
  <c r="JJ51" i="1"/>
  <c r="JG51" i="1"/>
  <c r="JF51" i="1"/>
  <c r="JD51" i="1"/>
  <c r="JC51" i="1"/>
  <c r="JB51" i="1"/>
  <c r="IZ51" i="1"/>
  <c r="IY51" i="1"/>
  <c r="IW51" i="1"/>
  <c r="IU51" i="1"/>
  <c r="IJ51" i="1"/>
  <c r="II51" i="1"/>
  <c r="IH51" i="1"/>
  <c r="IF51" i="1"/>
  <c r="IE51" i="1"/>
  <c r="IC51" i="1"/>
  <c r="HZ51" i="1"/>
  <c r="HY51" i="1"/>
  <c r="HW51" i="1"/>
  <c r="HV51" i="1"/>
  <c r="HU51" i="1"/>
  <c r="HS51" i="1"/>
  <c r="HR51" i="1"/>
  <c r="HP51" i="1"/>
  <c r="HN51" i="1"/>
  <c r="HM51" i="1"/>
  <c r="HL51" i="1"/>
  <c r="HK51" i="1"/>
  <c r="HJ51" i="1"/>
  <c r="HH51" i="1"/>
  <c r="HG51" i="1"/>
  <c r="HE51" i="1"/>
  <c r="HB51" i="1"/>
  <c r="HA51" i="1"/>
  <c r="GY51" i="1"/>
  <c r="GX51" i="1"/>
  <c r="GW51" i="1"/>
  <c r="GU51" i="1"/>
  <c r="GT51" i="1"/>
  <c r="GR51" i="1"/>
  <c r="GP51" i="1"/>
  <c r="GE51" i="1"/>
  <c r="GD51" i="1"/>
  <c r="GC51" i="1"/>
  <c r="GA51" i="1"/>
  <c r="FZ51" i="1"/>
  <c r="FX51" i="1"/>
  <c r="FU51" i="1"/>
  <c r="FT51" i="1"/>
  <c r="FR51" i="1"/>
  <c r="FQ51" i="1"/>
  <c r="FP51" i="1"/>
  <c r="FN51" i="1"/>
  <c r="FM51" i="1"/>
  <c r="FK51" i="1"/>
  <c r="FI51" i="1"/>
  <c r="FH51" i="1"/>
  <c r="FG51" i="1"/>
  <c r="FF51" i="1"/>
  <c r="FE51" i="1"/>
  <c r="FC51" i="1"/>
  <c r="FB51" i="1"/>
  <c r="EZ51" i="1"/>
  <c r="EW51" i="1"/>
  <c r="EV51" i="1"/>
  <c r="ET51" i="1"/>
  <c r="ES51" i="1"/>
  <c r="ER51" i="1"/>
  <c r="EP51" i="1"/>
  <c r="EO51" i="1"/>
  <c r="EM51" i="1"/>
  <c r="EK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X51" i="1"/>
  <c r="CW51" i="1"/>
  <c r="CU51" i="1"/>
  <c r="CT51" i="1"/>
  <c r="CR51" i="1"/>
  <c r="CQ51" i="1"/>
  <c r="CO51" i="1"/>
  <c r="CN51" i="1"/>
  <c r="CM51" i="1"/>
  <c r="CK51" i="1"/>
  <c r="CJ51" i="1"/>
  <c r="CH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S51" i="1"/>
  <c r="AR51" i="1"/>
  <c r="AP51" i="1"/>
  <c r="AO51" i="1"/>
  <c r="AM51" i="1"/>
  <c r="AL51" i="1"/>
  <c r="AJ51" i="1"/>
  <c r="AI51" i="1"/>
  <c r="AH51" i="1"/>
  <c r="AF51" i="1"/>
  <c r="AE51" i="1"/>
  <c r="AC51" i="1"/>
  <c r="BV50" i="1"/>
  <c r="EA50" i="1"/>
  <c r="GF50" i="1"/>
  <c r="IK50" i="1"/>
  <c r="KP50" i="1"/>
  <c r="MU50" i="1"/>
  <c r="OZ50" i="1"/>
  <c r="RE50" i="1"/>
  <c r="RF50" i="1"/>
  <c r="RD50" i="1"/>
  <c r="RC50" i="1"/>
  <c r="RB50" i="1"/>
  <c r="QZ50" i="1"/>
  <c r="QY50" i="1"/>
  <c r="QW50" i="1"/>
  <c r="QT50" i="1"/>
  <c r="QS50" i="1"/>
  <c r="QQ50" i="1"/>
  <c r="QP50" i="1"/>
  <c r="QO50" i="1"/>
  <c r="QM50" i="1"/>
  <c r="QL50" i="1"/>
  <c r="QJ50" i="1"/>
  <c r="QH50" i="1"/>
  <c r="QG50" i="1"/>
  <c r="QF50" i="1"/>
  <c r="QE50" i="1"/>
  <c r="QD50" i="1"/>
  <c r="QB50" i="1"/>
  <c r="QA50" i="1"/>
  <c r="PY50" i="1"/>
  <c r="PV50" i="1"/>
  <c r="PU50" i="1"/>
  <c r="PS50" i="1"/>
  <c r="PR50" i="1"/>
  <c r="PQ50" i="1"/>
  <c r="PO50" i="1"/>
  <c r="PN50" i="1"/>
  <c r="PL50" i="1"/>
  <c r="PJ50" i="1"/>
  <c r="OY50" i="1"/>
  <c r="OX50" i="1"/>
  <c r="OW50" i="1"/>
  <c r="OU50" i="1"/>
  <c r="OT50" i="1"/>
  <c r="OR50" i="1"/>
  <c r="OO50" i="1"/>
  <c r="ON50" i="1"/>
  <c r="OL50" i="1"/>
  <c r="OK50" i="1"/>
  <c r="OJ50" i="1"/>
  <c r="OH50" i="1"/>
  <c r="OG50" i="1"/>
  <c r="OE50" i="1"/>
  <c r="OC50" i="1"/>
  <c r="OB50" i="1"/>
  <c r="OA50" i="1"/>
  <c r="NZ50" i="1"/>
  <c r="NY50" i="1"/>
  <c r="NW50" i="1"/>
  <c r="NV50" i="1"/>
  <c r="NT50" i="1"/>
  <c r="NQ50" i="1"/>
  <c r="NP50" i="1"/>
  <c r="NN50" i="1"/>
  <c r="NM50" i="1"/>
  <c r="NL50" i="1"/>
  <c r="NJ50" i="1"/>
  <c r="NI50" i="1"/>
  <c r="NG50" i="1"/>
  <c r="NE50" i="1"/>
  <c r="MT50" i="1"/>
  <c r="MS50" i="1"/>
  <c r="MR50" i="1"/>
  <c r="MP50" i="1"/>
  <c r="MO50" i="1"/>
  <c r="MM50" i="1"/>
  <c r="MJ50" i="1"/>
  <c r="MI50" i="1"/>
  <c r="MG50" i="1"/>
  <c r="MF50" i="1"/>
  <c r="ME50" i="1"/>
  <c r="MC50" i="1"/>
  <c r="MB50" i="1"/>
  <c r="LZ50" i="1"/>
  <c r="LX50" i="1"/>
  <c r="LW50" i="1"/>
  <c r="LV50" i="1"/>
  <c r="LU50" i="1"/>
  <c r="LT50" i="1"/>
  <c r="LR50" i="1"/>
  <c r="LQ50" i="1"/>
  <c r="LO50" i="1"/>
  <c r="LL50" i="1"/>
  <c r="LK50" i="1"/>
  <c r="LI50" i="1"/>
  <c r="LH50" i="1"/>
  <c r="LG50" i="1"/>
  <c r="LE50" i="1"/>
  <c r="LD50" i="1"/>
  <c r="LB50" i="1"/>
  <c r="KZ50" i="1"/>
  <c r="KO50" i="1"/>
  <c r="KN50" i="1"/>
  <c r="KM50" i="1"/>
  <c r="KK50" i="1"/>
  <c r="KJ50" i="1"/>
  <c r="KH50" i="1"/>
  <c r="KE50" i="1"/>
  <c r="KD50" i="1"/>
  <c r="KB50" i="1"/>
  <c r="KA50" i="1"/>
  <c r="JZ50" i="1"/>
  <c r="JX50" i="1"/>
  <c r="JW50" i="1"/>
  <c r="JU50" i="1"/>
  <c r="JS50" i="1"/>
  <c r="JR50" i="1"/>
  <c r="JQ50" i="1"/>
  <c r="JP50" i="1"/>
  <c r="JO50" i="1"/>
  <c r="JM50" i="1"/>
  <c r="JL50" i="1"/>
  <c r="JJ50" i="1"/>
  <c r="JG50" i="1"/>
  <c r="JF50" i="1"/>
  <c r="JD50" i="1"/>
  <c r="JC50" i="1"/>
  <c r="JB50" i="1"/>
  <c r="IZ50" i="1"/>
  <c r="IY50" i="1"/>
  <c r="IW50" i="1"/>
  <c r="IU50" i="1"/>
  <c r="IJ50" i="1"/>
  <c r="II50" i="1"/>
  <c r="IH50" i="1"/>
  <c r="IF50" i="1"/>
  <c r="IE50" i="1"/>
  <c r="IC50" i="1"/>
  <c r="HZ50" i="1"/>
  <c r="HY50" i="1"/>
  <c r="HW50" i="1"/>
  <c r="HV50" i="1"/>
  <c r="HU50" i="1"/>
  <c r="HS50" i="1"/>
  <c r="HR50" i="1"/>
  <c r="HP50" i="1"/>
  <c r="HN50" i="1"/>
  <c r="HM50" i="1"/>
  <c r="HL50" i="1"/>
  <c r="HK50" i="1"/>
  <c r="HJ50" i="1"/>
  <c r="HH50" i="1"/>
  <c r="HG50" i="1"/>
  <c r="HE50" i="1"/>
  <c r="HB50" i="1"/>
  <c r="HA50" i="1"/>
  <c r="GY50" i="1"/>
  <c r="GX50" i="1"/>
  <c r="GW50" i="1"/>
  <c r="GU50" i="1"/>
  <c r="GT50" i="1"/>
  <c r="GR50" i="1"/>
  <c r="GP50" i="1"/>
  <c r="GE50" i="1"/>
  <c r="GD50" i="1"/>
  <c r="GC50" i="1"/>
  <c r="GA50" i="1"/>
  <c r="FZ50" i="1"/>
  <c r="FX50" i="1"/>
  <c r="FU50" i="1"/>
  <c r="FT50" i="1"/>
  <c r="FR50" i="1"/>
  <c r="FQ50" i="1"/>
  <c r="FP50" i="1"/>
  <c r="FN50" i="1"/>
  <c r="FM50" i="1"/>
  <c r="FK50" i="1"/>
  <c r="FI50" i="1"/>
  <c r="FH50" i="1"/>
  <c r="FG50" i="1"/>
  <c r="FF50" i="1"/>
  <c r="FE50" i="1"/>
  <c r="FC50" i="1"/>
  <c r="FB50" i="1"/>
  <c r="EZ50" i="1"/>
  <c r="EW50" i="1"/>
  <c r="EV50" i="1"/>
  <c r="ET50" i="1"/>
  <c r="ES50" i="1"/>
  <c r="ER50" i="1"/>
  <c r="EP50" i="1"/>
  <c r="EO50" i="1"/>
  <c r="EM50" i="1"/>
  <c r="EK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X50" i="1"/>
  <c r="CW50" i="1"/>
  <c r="CU50" i="1"/>
  <c r="CT50" i="1"/>
  <c r="CR50" i="1"/>
  <c r="CQ50" i="1"/>
  <c r="CO50" i="1"/>
  <c r="CN50" i="1"/>
  <c r="CM50" i="1"/>
  <c r="CK50" i="1"/>
  <c r="CJ50" i="1"/>
  <c r="CH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S50" i="1"/>
  <c r="AR50" i="1"/>
  <c r="AP50" i="1"/>
  <c r="AO50" i="1"/>
  <c r="AM50" i="1"/>
  <c r="AL50" i="1"/>
  <c r="AJ50" i="1"/>
  <c r="AI50" i="1"/>
  <c r="AH50" i="1"/>
  <c r="AF50" i="1"/>
  <c r="AE50" i="1"/>
  <c r="AC50" i="1"/>
  <c r="BV49" i="1"/>
  <c r="EA49" i="1"/>
  <c r="GF49" i="1"/>
  <c r="IK49" i="1"/>
  <c r="KP49" i="1"/>
  <c r="MU49" i="1"/>
  <c r="OZ49" i="1"/>
  <c r="RE49" i="1"/>
  <c r="RF49" i="1"/>
  <c r="RD49" i="1"/>
  <c r="RC49" i="1"/>
  <c r="RB49" i="1"/>
  <c r="QZ49" i="1"/>
  <c r="QY49" i="1"/>
  <c r="QW49" i="1"/>
  <c r="QT49" i="1"/>
  <c r="QS49" i="1"/>
  <c r="QQ49" i="1"/>
  <c r="QP49" i="1"/>
  <c r="QO49" i="1"/>
  <c r="QM49" i="1"/>
  <c r="QL49" i="1"/>
  <c r="QJ49" i="1"/>
  <c r="QH49" i="1"/>
  <c r="QG49" i="1"/>
  <c r="QF49" i="1"/>
  <c r="QE49" i="1"/>
  <c r="QD49" i="1"/>
  <c r="QB49" i="1"/>
  <c r="QA49" i="1"/>
  <c r="PY49" i="1"/>
  <c r="PV49" i="1"/>
  <c r="PU49" i="1"/>
  <c r="PS49" i="1"/>
  <c r="PR49" i="1"/>
  <c r="PQ49" i="1"/>
  <c r="PO49" i="1"/>
  <c r="PN49" i="1"/>
  <c r="PL49" i="1"/>
  <c r="PJ49" i="1"/>
  <c r="OY49" i="1"/>
  <c r="OX49" i="1"/>
  <c r="OW49" i="1"/>
  <c r="OU49" i="1"/>
  <c r="OT49" i="1"/>
  <c r="OR49" i="1"/>
  <c r="OO49" i="1"/>
  <c r="ON49" i="1"/>
  <c r="OL49" i="1"/>
  <c r="OK49" i="1"/>
  <c r="OJ49" i="1"/>
  <c r="OH49" i="1"/>
  <c r="OG49" i="1"/>
  <c r="OE49" i="1"/>
  <c r="OC49" i="1"/>
  <c r="OB49" i="1"/>
  <c r="OA49" i="1"/>
  <c r="NZ49" i="1"/>
  <c r="NY49" i="1"/>
  <c r="NW49" i="1"/>
  <c r="NV49" i="1"/>
  <c r="NT49" i="1"/>
  <c r="NQ49" i="1"/>
  <c r="NP49" i="1"/>
  <c r="NN49" i="1"/>
  <c r="NM49" i="1"/>
  <c r="NL49" i="1"/>
  <c r="NJ49" i="1"/>
  <c r="NI49" i="1"/>
  <c r="NG49" i="1"/>
  <c r="NE49" i="1"/>
  <c r="MT49" i="1"/>
  <c r="MS49" i="1"/>
  <c r="MR49" i="1"/>
  <c r="MP49" i="1"/>
  <c r="MO49" i="1"/>
  <c r="MM49" i="1"/>
  <c r="MJ49" i="1"/>
  <c r="MI49" i="1"/>
  <c r="MG49" i="1"/>
  <c r="MF49" i="1"/>
  <c r="ME49" i="1"/>
  <c r="MC49" i="1"/>
  <c r="MB49" i="1"/>
  <c r="LZ49" i="1"/>
  <c r="LX49" i="1"/>
  <c r="LW49" i="1"/>
  <c r="LV49" i="1"/>
  <c r="LU49" i="1"/>
  <c r="LT49" i="1"/>
  <c r="LR49" i="1"/>
  <c r="LQ49" i="1"/>
  <c r="LO49" i="1"/>
  <c r="LL49" i="1"/>
  <c r="LK49" i="1"/>
  <c r="LI49" i="1"/>
  <c r="LH49" i="1"/>
  <c r="LG49" i="1"/>
  <c r="LE49" i="1"/>
  <c r="LD49" i="1"/>
  <c r="LB49" i="1"/>
  <c r="KZ49" i="1"/>
  <c r="KO49" i="1"/>
  <c r="KN49" i="1"/>
  <c r="KM49" i="1"/>
  <c r="KK49" i="1"/>
  <c r="KJ49" i="1"/>
  <c r="KH49" i="1"/>
  <c r="KE49" i="1"/>
  <c r="KD49" i="1"/>
  <c r="KB49" i="1"/>
  <c r="KA49" i="1"/>
  <c r="JZ49" i="1"/>
  <c r="JX49" i="1"/>
  <c r="JW49" i="1"/>
  <c r="JU49" i="1"/>
  <c r="JS49" i="1"/>
  <c r="JR49" i="1"/>
  <c r="JQ49" i="1"/>
  <c r="JP49" i="1"/>
  <c r="JO49" i="1"/>
  <c r="JM49" i="1"/>
  <c r="JL49" i="1"/>
  <c r="JJ49" i="1"/>
  <c r="JG49" i="1"/>
  <c r="JF49" i="1"/>
  <c r="JD49" i="1"/>
  <c r="JC49" i="1"/>
  <c r="JB49" i="1"/>
  <c r="IZ49" i="1"/>
  <c r="IY49" i="1"/>
  <c r="IW49" i="1"/>
  <c r="IU49" i="1"/>
  <c r="IJ49" i="1"/>
  <c r="II49" i="1"/>
  <c r="IH49" i="1"/>
  <c r="IF49" i="1"/>
  <c r="IE49" i="1"/>
  <c r="IC49" i="1"/>
  <c r="HZ49" i="1"/>
  <c r="HY49" i="1"/>
  <c r="HW49" i="1"/>
  <c r="HV49" i="1"/>
  <c r="HU49" i="1"/>
  <c r="HS49" i="1"/>
  <c r="HR49" i="1"/>
  <c r="HP49" i="1"/>
  <c r="HN49" i="1"/>
  <c r="HM49" i="1"/>
  <c r="HL49" i="1"/>
  <c r="HK49" i="1"/>
  <c r="HJ49" i="1"/>
  <c r="HH49" i="1"/>
  <c r="HG49" i="1"/>
  <c r="HE49" i="1"/>
  <c r="HB49" i="1"/>
  <c r="HA49" i="1"/>
  <c r="GY49" i="1"/>
  <c r="GX49" i="1"/>
  <c r="GW49" i="1"/>
  <c r="GU49" i="1"/>
  <c r="GT49" i="1"/>
  <c r="GR49" i="1"/>
  <c r="GP49" i="1"/>
  <c r="GE49" i="1"/>
  <c r="GD49" i="1"/>
  <c r="GC49" i="1"/>
  <c r="GA49" i="1"/>
  <c r="FZ49" i="1"/>
  <c r="FX49" i="1"/>
  <c r="FU49" i="1"/>
  <c r="FT49" i="1"/>
  <c r="FR49" i="1"/>
  <c r="FQ49" i="1"/>
  <c r="FP49" i="1"/>
  <c r="FN49" i="1"/>
  <c r="FM49" i="1"/>
  <c r="FK49" i="1"/>
  <c r="FI49" i="1"/>
  <c r="FH49" i="1"/>
  <c r="FG49" i="1"/>
  <c r="FF49" i="1"/>
  <c r="FE49" i="1"/>
  <c r="FC49" i="1"/>
  <c r="FB49" i="1"/>
  <c r="EZ49" i="1"/>
  <c r="EW49" i="1"/>
  <c r="EV49" i="1"/>
  <c r="ET49" i="1"/>
  <c r="ES49" i="1"/>
  <c r="ER49" i="1"/>
  <c r="EP49" i="1"/>
  <c r="EO49" i="1"/>
  <c r="EM49" i="1"/>
  <c r="EK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X49" i="1"/>
  <c r="CW49" i="1"/>
  <c r="CU49" i="1"/>
  <c r="CT49" i="1"/>
  <c r="CR49" i="1"/>
  <c r="CQ49" i="1"/>
  <c r="CO49" i="1"/>
  <c r="CN49" i="1"/>
  <c r="CM49" i="1"/>
  <c r="CK49" i="1"/>
  <c r="CJ49" i="1"/>
  <c r="CH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S49" i="1"/>
  <c r="AR49" i="1"/>
  <c r="AP49" i="1"/>
  <c r="AO49" i="1"/>
  <c r="AM49" i="1"/>
  <c r="AL49" i="1"/>
  <c r="AJ49" i="1"/>
  <c r="AI49" i="1"/>
  <c r="AH49" i="1"/>
  <c r="AF49" i="1"/>
  <c r="AE49" i="1"/>
  <c r="AC49" i="1"/>
  <c r="BV48" i="1"/>
  <c r="EA48" i="1"/>
  <c r="GF48" i="1"/>
  <c r="IK48" i="1"/>
  <c r="KP48" i="1"/>
  <c r="MU48" i="1"/>
  <c r="OZ48" i="1"/>
  <c r="RE48" i="1"/>
  <c r="RF48" i="1"/>
  <c r="RD48" i="1"/>
  <c r="RC48" i="1"/>
  <c r="RB48" i="1"/>
  <c r="QZ48" i="1"/>
  <c r="QY48" i="1"/>
  <c r="QW48" i="1"/>
  <c r="QT48" i="1"/>
  <c r="QS48" i="1"/>
  <c r="QQ48" i="1"/>
  <c r="QP48" i="1"/>
  <c r="QO48" i="1"/>
  <c r="QM48" i="1"/>
  <c r="QL48" i="1"/>
  <c r="QJ48" i="1"/>
  <c r="QH48" i="1"/>
  <c r="QG48" i="1"/>
  <c r="QF48" i="1"/>
  <c r="QE48" i="1"/>
  <c r="QD48" i="1"/>
  <c r="QB48" i="1"/>
  <c r="QA48" i="1"/>
  <c r="PY48" i="1"/>
  <c r="PV48" i="1"/>
  <c r="PU48" i="1"/>
  <c r="PS48" i="1"/>
  <c r="PR48" i="1"/>
  <c r="PQ48" i="1"/>
  <c r="PO48" i="1"/>
  <c r="PN48" i="1"/>
  <c r="PL48" i="1"/>
  <c r="PJ48" i="1"/>
  <c r="OY48" i="1"/>
  <c r="OX48" i="1"/>
  <c r="OW48" i="1"/>
  <c r="OU48" i="1"/>
  <c r="OT48" i="1"/>
  <c r="OR48" i="1"/>
  <c r="OO48" i="1"/>
  <c r="ON48" i="1"/>
  <c r="OL48" i="1"/>
  <c r="OK48" i="1"/>
  <c r="OJ48" i="1"/>
  <c r="OH48" i="1"/>
  <c r="OG48" i="1"/>
  <c r="OE48" i="1"/>
  <c r="OC48" i="1"/>
  <c r="OB48" i="1"/>
  <c r="OA48" i="1"/>
  <c r="NZ48" i="1"/>
  <c r="NY48" i="1"/>
  <c r="NW48" i="1"/>
  <c r="NV48" i="1"/>
  <c r="NT48" i="1"/>
  <c r="NQ48" i="1"/>
  <c r="NP48" i="1"/>
  <c r="NN48" i="1"/>
  <c r="NM48" i="1"/>
  <c r="NL48" i="1"/>
  <c r="NJ48" i="1"/>
  <c r="NI48" i="1"/>
  <c r="NG48" i="1"/>
  <c r="NE48" i="1"/>
  <c r="MT48" i="1"/>
  <c r="MS48" i="1"/>
  <c r="MR48" i="1"/>
  <c r="MP48" i="1"/>
  <c r="MO48" i="1"/>
  <c r="MM48" i="1"/>
  <c r="MJ48" i="1"/>
  <c r="MI48" i="1"/>
  <c r="MG48" i="1"/>
  <c r="MF48" i="1"/>
  <c r="ME48" i="1"/>
  <c r="MC48" i="1"/>
  <c r="MB48" i="1"/>
  <c r="LZ48" i="1"/>
  <c r="LX48" i="1"/>
  <c r="LW48" i="1"/>
  <c r="LV48" i="1"/>
  <c r="LU48" i="1"/>
  <c r="LT48" i="1"/>
  <c r="LR48" i="1"/>
  <c r="LQ48" i="1"/>
  <c r="LO48" i="1"/>
  <c r="LL48" i="1"/>
  <c r="LK48" i="1"/>
  <c r="LI48" i="1"/>
  <c r="LH48" i="1"/>
  <c r="LG48" i="1"/>
  <c r="LE48" i="1"/>
  <c r="LD48" i="1"/>
  <c r="LB48" i="1"/>
  <c r="KZ48" i="1"/>
  <c r="KO48" i="1"/>
  <c r="KN48" i="1"/>
  <c r="KM48" i="1"/>
  <c r="KK48" i="1"/>
  <c r="KJ48" i="1"/>
  <c r="KH48" i="1"/>
  <c r="KE48" i="1"/>
  <c r="KD48" i="1"/>
  <c r="KB48" i="1"/>
  <c r="KA48" i="1"/>
  <c r="JZ48" i="1"/>
  <c r="JX48" i="1"/>
  <c r="JW48" i="1"/>
  <c r="JU48" i="1"/>
  <c r="JS48" i="1"/>
  <c r="JR48" i="1"/>
  <c r="JQ48" i="1"/>
  <c r="JP48" i="1"/>
  <c r="JO48" i="1"/>
  <c r="JM48" i="1"/>
  <c r="JL48" i="1"/>
  <c r="JJ48" i="1"/>
  <c r="JG48" i="1"/>
  <c r="JF48" i="1"/>
  <c r="JD48" i="1"/>
  <c r="JC48" i="1"/>
  <c r="JB48" i="1"/>
  <c r="IZ48" i="1"/>
  <c r="IY48" i="1"/>
  <c r="IW48" i="1"/>
  <c r="IU48" i="1"/>
  <c r="IJ48" i="1"/>
  <c r="II48" i="1"/>
  <c r="IH48" i="1"/>
  <c r="IF48" i="1"/>
  <c r="IE48" i="1"/>
  <c r="IC48" i="1"/>
  <c r="HZ48" i="1"/>
  <c r="HY48" i="1"/>
  <c r="HW48" i="1"/>
  <c r="HV48" i="1"/>
  <c r="HU48" i="1"/>
  <c r="HS48" i="1"/>
  <c r="HR48" i="1"/>
  <c r="HP48" i="1"/>
  <c r="HN48" i="1"/>
  <c r="HM48" i="1"/>
  <c r="HL48" i="1"/>
  <c r="HK48" i="1"/>
  <c r="HJ48" i="1"/>
  <c r="HH48" i="1"/>
  <c r="HG48" i="1"/>
  <c r="HE48" i="1"/>
  <c r="HB48" i="1"/>
  <c r="HA48" i="1"/>
  <c r="GY48" i="1"/>
  <c r="GX48" i="1"/>
  <c r="GW48" i="1"/>
  <c r="GU48" i="1"/>
  <c r="GT48" i="1"/>
  <c r="GR48" i="1"/>
  <c r="GP48" i="1"/>
  <c r="GE48" i="1"/>
  <c r="GD48" i="1"/>
  <c r="GC48" i="1"/>
  <c r="GA48" i="1"/>
  <c r="FZ48" i="1"/>
  <c r="FX48" i="1"/>
  <c r="FU48" i="1"/>
  <c r="FT48" i="1"/>
  <c r="FR48" i="1"/>
  <c r="FQ48" i="1"/>
  <c r="FP48" i="1"/>
  <c r="FN48" i="1"/>
  <c r="FM48" i="1"/>
  <c r="FK48" i="1"/>
  <c r="FI48" i="1"/>
  <c r="FH48" i="1"/>
  <c r="FG48" i="1"/>
  <c r="FF48" i="1"/>
  <c r="FE48" i="1"/>
  <c r="FC48" i="1"/>
  <c r="FB48" i="1"/>
  <c r="EZ48" i="1"/>
  <c r="EW48" i="1"/>
  <c r="EV48" i="1"/>
  <c r="ET48" i="1"/>
  <c r="ES48" i="1"/>
  <c r="ER48" i="1"/>
  <c r="EP48" i="1"/>
  <c r="EO48" i="1"/>
  <c r="EM48" i="1"/>
  <c r="EK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X48" i="1"/>
  <c r="CW48" i="1"/>
  <c r="CU48" i="1"/>
  <c r="CT48" i="1"/>
  <c r="CR48" i="1"/>
  <c r="CQ48" i="1"/>
  <c r="CO48" i="1"/>
  <c r="CN48" i="1"/>
  <c r="CM48" i="1"/>
  <c r="CK48" i="1"/>
  <c r="CJ48" i="1"/>
  <c r="CH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S48" i="1"/>
  <c r="AR48" i="1"/>
  <c r="AP48" i="1"/>
  <c r="AO48" i="1"/>
  <c r="AM48" i="1"/>
  <c r="AL48" i="1"/>
  <c r="AJ48" i="1"/>
  <c r="AI48" i="1"/>
  <c r="AH48" i="1"/>
  <c r="AF48" i="1"/>
  <c r="AE48" i="1"/>
  <c r="AC48" i="1"/>
  <c r="BV47" i="1"/>
  <c r="EA47" i="1"/>
  <c r="GF47" i="1"/>
  <c r="IK47" i="1"/>
  <c r="KP47" i="1"/>
  <c r="MU47" i="1"/>
  <c r="OZ47" i="1"/>
  <c r="RE47" i="1"/>
  <c r="RF47" i="1"/>
  <c r="RD47" i="1"/>
  <c r="RC47" i="1"/>
  <c r="RB47" i="1"/>
  <c r="QZ47" i="1"/>
  <c r="QY47" i="1"/>
  <c r="QW47" i="1"/>
  <c r="QT47" i="1"/>
  <c r="QS47" i="1"/>
  <c r="QQ47" i="1"/>
  <c r="QP47" i="1"/>
  <c r="QO47" i="1"/>
  <c r="QM47" i="1"/>
  <c r="QL47" i="1"/>
  <c r="QJ47" i="1"/>
  <c r="QH47" i="1"/>
  <c r="QG47" i="1"/>
  <c r="QF47" i="1"/>
  <c r="QE47" i="1"/>
  <c r="QD47" i="1"/>
  <c r="QB47" i="1"/>
  <c r="QA47" i="1"/>
  <c r="PY47" i="1"/>
  <c r="PV47" i="1"/>
  <c r="PU47" i="1"/>
  <c r="PS47" i="1"/>
  <c r="PR47" i="1"/>
  <c r="PQ47" i="1"/>
  <c r="PO47" i="1"/>
  <c r="PN47" i="1"/>
  <c r="PL47" i="1"/>
  <c r="PJ47" i="1"/>
  <c r="OY47" i="1"/>
  <c r="OX47" i="1"/>
  <c r="OW47" i="1"/>
  <c r="OU47" i="1"/>
  <c r="OT47" i="1"/>
  <c r="OR47" i="1"/>
  <c r="OO47" i="1"/>
  <c r="ON47" i="1"/>
  <c r="OL47" i="1"/>
  <c r="OK47" i="1"/>
  <c r="OJ47" i="1"/>
  <c r="OH47" i="1"/>
  <c r="OG47" i="1"/>
  <c r="OE47" i="1"/>
  <c r="OC47" i="1"/>
  <c r="OB47" i="1"/>
  <c r="OA47" i="1"/>
  <c r="NZ47" i="1"/>
  <c r="NY47" i="1"/>
  <c r="NW47" i="1"/>
  <c r="NV47" i="1"/>
  <c r="NT47" i="1"/>
  <c r="NQ47" i="1"/>
  <c r="NP47" i="1"/>
  <c r="NN47" i="1"/>
  <c r="NM47" i="1"/>
  <c r="NL47" i="1"/>
  <c r="NJ47" i="1"/>
  <c r="NI47" i="1"/>
  <c r="NG47" i="1"/>
  <c r="NE47" i="1"/>
  <c r="MT47" i="1"/>
  <c r="MS47" i="1"/>
  <c r="MR47" i="1"/>
  <c r="MP47" i="1"/>
  <c r="MO47" i="1"/>
  <c r="MM47" i="1"/>
  <c r="MJ47" i="1"/>
  <c r="MI47" i="1"/>
  <c r="MG47" i="1"/>
  <c r="MF47" i="1"/>
  <c r="ME47" i="1"/>
  <c r="MC47" i="1"/>
  <c r="MB47" i="1"/>
  <c r="LZ47" i="1"/>
  <c r="LX47" i="1"/>
  <c r="LW47" i="1"/>
  <c r="LV47" i="1"/>
  <c r="LU47" i="1"/>
  <c r="LT47" i="1"/>
  <c r="LR47" i="1"/>
  <c r="LQ47" i="1"/>
  <c r="LO47" i="1"/>
  <c r="LL47" i="1"/>
  <c r="LK47" i="1"/>
  <c r="LI47" i="1"/>
  <c r="LH47" i="1"/>
  <c r="LG47" i="1"/>
  <c r="LE47" i="1"/>
  <c r="LD47" i="1"/>
  <c r="LB47" i="1"/>
  <c r="KZ47" i="1"/>
  <c r="KO47" i="1"/>
  <c r="KN47" i="1"/>
  <c r="KM47" i="1"/>
  <c r="KK47" i="1"/>
  <c r="KJ47" i="1"/>
  <c r="KH47" i="1"/>
  <c r="KE47" i="1"/>
  <c r="KD47" i="1"/>
  <c r="KB47" i="1"/>
  <c r="KA47" i="1"/>
  <c r="JZ47" i="1"/>
  <c r="JX47" i="1"/>
  <c r="JW47" i="1"/>
  <c r="JU47" i="1"/>
  <c r="JS47" i="1"/>
  <c r="JR47" i="1"/>
  <c r="JQ47" i="1"/>
  <c r="JP47" i="1"/>
  <c r="JO47" i="1"/>
  <c r="JM47" i="1"/>
  <c r="JL47" i="1"/>
  <c r="JJ47" i="1"/>
  <c r="JG47" i="1"/>
  <c r="JF47" i="1"/>
  <c r="JD47" i="1"/>
  <c r="JC47" i="1"/>
  <c r="JB47" i="1"/>
  <c r="IZ47" i="1"/>
  <c r="IY47" i="1"/>
  <c r="IW47" i="1"/>
  <c r="IU47" i="1"/>
  <c r="IJ47" i="1"/>
  <c r="II47" i="1"/>
  <c r="IH47" i="1"/>
  <c r="IF47" i="1"/>
  <c r="IE47" i="1"/>
  <c r="IC47" i="1"/>
  <c r="HZ47" i="1"/>
  <c r="HY47" i="1"/>
  <c r="HW47" i="1"/>
  <c r="HV47" i="1"/>
  <c r="HU47" i="1"/>
  <c r="HS47" i="1"/>
  <c r="HR47" i="1"/>
  <c r="HP47" i="1"/>
  <c r="HN47" i="1"/>
  <c r="HM47" i="1"/>
  <c r="HL47" i="1"/>
  <c r="HK47" i="1"/>
  <c r="HJ47" i="1"/>
  <c r="HH47" i="1"/>
  <c r="HG47" i="1"/>
  <c r="HE47" i="1"/>
  <c r="HB47" i="1"/>
  <c r="HA47" i="1"/>
  <c r="GY47" i="1"/>
  <c r="GX47" i="1"/>
  <c r="GW47" i="1"/>
  <c r="GU47" i="1"/>
  <c r="GT47" i="1"/>
  <c r="GR47" i="1"/>
  <c r="GP47" i="1"/>
  <c r="GE47" i="1"/>
  <c r="GD47" i="1"/>
  <c r="GC47" i="1"/>
  <c r="GA47" i="1"/>
  <c r="FZ47" i="1"/>
  <c r="FX47" i="1"/>
  <c r="FU47" i="1"/>
  <c r="FT47" i="1"/>
  <c r="FR47" i="1"/>
  <c r="FQ47" i="1"/>
  <c r="FP47" i="1"/>
  <c r="FN47" i="1"/>
  <c r="FM47" i="1"/>
  <c r="FK47" i="1"/>
  <c r="FI47" i="1"/>
  <c r="FH47" i="1"/>
  <c r="FG47" i="1"/>
  <c r="FF47" i="1"/>
  <c r="FE47" i="1"/>
  <c r="FC47" i="1"/>
  <c r="FB47" i="1"/>
  <c r="EZ47" i="1"/>
  <c r="EW47" i="1"/>
  <c r="EV47" i="1"/>
  <c r="ET47" i="1"/>
  <c r="ES47" i="1"/>
  <c r="ER47" i="1"/>
  <c r="EP47" i="1"/>
  <c r="EO47" i="1"/>
  <c r="EM47" i="1"/>
  <c r="EK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X47" i="1"/>
  <c r="CW47" i="1"/>
  <c r="CU47" i="1"/>
  <c r="CT47" i="1"/>
  <c r="CR47" i="1"/>
  <c r="CQ47" i="1"/>
  <c r="CO47" i="1"/>
  <c r="CN47" i="1"/>
  <c r="CM47" i="1"/>
  <c r="CK47" i="1"/>
  <c r="CJ47" i="1"/>
  <c r="CH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S47" i="1"/>
  <c r="AR47" i="1"/>
  <c r="AP47" i="1"/>
  <c r="AO47" i="1"/>
  <c r="AM47" i="1"/>
  <c r="AL47" i="1"/>
  <c r="AJ47" i="1"/>
  <c r="AI47" i="1"/>
  <c r="AH47" i="1"/>
  <c r="AF47" i="1"/>
  <c r="AE47" i="1"/>
  <c r="AC47" i="1"/>
  <c r="BV46" i="1"/>
  <c r="EA46" i="1"/>
  <c r="GF46" i="1"/>
  <c r="IK46" i="1"/>
  <c r="KP46" i="1"/>
  <c r="MU46" i="1"/>
  <c r="OZ46" i="1"/>
  <c r="RE46" i="1"/>
  <c r="RF46" i="1"/>
  <c r="RD46" i="1"/>
  <c r="RC46" i="1"/>
  <c r="RB46" i="1"/>
  <c r="QZ46" i="1"/>
  <c r="QY46" i="1"/>
  <c r="QW46" i="1"/>
  <c r="QT46" i="1"/>
  <c r="QS46" i="1"/>
  <c r="QQ46" i="1"/>
  <c r="QP46" i="1"/>
  <c r="QO46" i="1"/>
  <c r="QM46" i="1"/>
  <c r="QL46" i="1"/>
  <c r="QJ46" i="1"/>
  <c r="QH46" i="1"/>
  <c r="QG46" i="1"/>
  <c r="QF46" i="1"/>
  <c r="QE46" i="1"/>
  <c r="QD46" i="1"/>
  <c r="QB46" i="1"/>
  <c r="QA46" i="1"/>
  <c r="PY46" i="1"/>
  <c r="PV46" i="1"/>
  <c r="PU46" i="1"/>
  <c r="PS46" i="1"/>
  <c r="PR46" i="1"/>
  <c r="PQ46" i="1"/>
  <c r="PO46" i="1"/>
  <c r="PN46" i="1"/>
  <c r="PL46" i="1"/>
  <c r="PJ46" i="1"/>
  <c r="OY46" i="1"/>
  <c r="OX46" i="1"/>
  <c r="OW46" i="1"/>
  <c r="OU46" i="1"/>
  <c r="OT46" i="1"/>
  <c r="OR46" i="1"/>
  <c r="OO46" i="1"/>
  <c r="ON46" i="1"/>
  <c r="OL46" i="1"/>
  <c r="OK46" i="1"/>
  <c r="OJ46" i="1"/>
  <c r="OH46" i="1"/>
  <c r="OG46" i="1"/>
  <c r="OE46" i="1"/>
  <c r="OC46" i="1"/>
  <c r="OB46" i="1"/>
  <c r="OA46" i="1"/>
  <c r="NZ46" i="1"/>
  <c r="NY46" i="1"/>
  <c r="NW46" i="1"/>
  <c r="NV46" i="1"/>
  <c r="NT46" i="1"/>
  <c r="NQ46" i="1"/>
  <c r="NP46" i="1"/>
  <c r="NN46" i="1"/>
  <c r="NM46" i="1"/>
  <c r="NL46" i="1"/>
  <c r="NJ46" i="1"/>
  <c r="NI46" i="1"/>
  <c r="NG46" i="1"/>
  <c r="NE46" i="1"/>
  <c r="MT46" i="1"/>
  <c r="MS46" i="1"/>
  <c r="MR46" i="1"/>
  <c r="MP46" i="1"/>
  <c r="MO46" i="1"/>
  <c r="MM46" i="1"/>
  <c r="MJ46" i="1"/>
  <c r="MI46" i="1"/>
  <c r="MG46" i="1"/>
  <c r="MF46" i="1"/>
  <c r="ME46" i="1"/>
  <c r="MC46" i="1"/>
  <c r="MB46" i="1"/>
  <c r="LZ46" i="1"/>
  <c r="LX46" i="1"/>
  <c r="LW46" i="1"/>
  <c r="LV46" i="1"/>
  <c r="LU46" i="1"/>
  <c r="LT46" i="1"/>
  <c r="LR46" i="1"/>
  <c r="LQ46" i="1"/>
  <c r="LO46" i="1"/>
  <c r="LL46" i="1"/>
  <c r="LK46" i="1"/>
  <c r="LI46" i="1"/>
  <c r="LH46" i="1"/>
  <c r="LG46" i="1"/>
  <c r="LE46" i="1"/>
  <c r="LD46" i="1"/>
  <c r="LB46" i="1"/>
  <c r="KZ46" i="1"/>
  <c r="KO46" i="1"/>
  <c r="KN46" i="1"/>
  <c r="KM46" i="1"/>
  <c r="KK46" i="1"/>
  <c r="KJ46" i="1"/>
  <c r="KH46" i="1"/>
  <c r="KE46" i="1"/>
  <c r="KD46" i="1"/>
  <c r="KB46" i="1"/>
  <c r="KA46" i="1"/>
  <c r="JZ46" i="1"/>
  <c r="JX46" i="1"/>
  <c r="JW46" i="1"/>
  <c r="JU46" i="1"/>
  <c r="JS46" i="1"/>
  <c r="JR46" i="1"/>
  <c r="JQ46" i="1"/>
  <c r="JP46" i="1"/>
  <c r="JO46" i="1"/>
  <c r="JM46" i="1"/>
  <c r="JL46" i="1"/>
  <c r="JJ46" i="1"/>
  <c r="JG46" i="1"/>
  <c r="JF46" i="1"/>
  <c r="JD46" i="1"/>
  <c r="JC46" i="1"/>
  <c r="JB46" i="1"/>
  <c r="IZ46" i="1"/>
  <c r="IY46" i="1"/>
  <c r="IW46" i="1"/>
  <c r="IU46" i="1"/>
  <c r="IJ46" i="1"/>
  <c r="II46" i="1"/>
  <c r="IH46" i="1"/>
  <c r="IF46" i="1"/>
  <c r="IE46" i="1"/>
  <c r="IC46" i="1"/>
  <c r="HZ46" i="1"/>
  <c r="HY46" i="1"/>
  <c r="HW46" i="1"/>
  <c r="HV46" i="1"/>
  <c r="HU46" i="1"/>
  <c r="HS46" i="1"/>
  <c r="HR46" i="1"/>
  <c r="HP46" i="1"/>
  <c r="HN46" i="1"/>
  <c r="HM46" i="1"/>
  <c r="HL46" i="1"/>
  <c r="HK46" i="1"/>
  <c r="HJ46" i="1"/>
  <c r="HH46" i="1"/>
  <c r="HG46" i="1"/>
  <c r="HE46" i="1"/>
  <c r="HB46" i="1"/>
  <c r="HA46" i="1"/>
  <c r="GY46" i="1"/>
  <c r="GX46" i="1"/>
  <c r="GW46" i="1"/>
  <c r="GU46" i="1"/>
  <c r="GT46" i="1"/>
  <c r="GR46" i="1"/>
  <c r="GP46" i="1"/>
  <c r="GE46" i="1"/>
  <c r="GD46" i="1"/>
  <c r="GC46" i="1"/>
  <c r="GA46" i="1"/>
  <c r="FZ46" i="1"/>
  <c r="FX46" i="1"/>
  <c r="FU46" i="1"/>
  <c r="FT46" i="1"/>
  <c r="FR46" i="1"/>
  <c r="FQ46" i="1"/>
  <c r="FP46" i="1"/>
  <c r="FN46" i="1"/>
  <c r="FM46" i="1"/>
  <c r="FK46" i="1"/>
  <c r="FI46" i="1"/>
  <c r="FH46" i="1"/>
  <c r="FG46" i="1"/>
  <c r="FF46" i="1"/>
  <c r="FE46" i="1"/>
  <c r="FC46" i="1"/>
  <c r="FB46" i="1"/>
  <c r="EZ46" i="1"/>
  <c r="EW46" i="1"/>
  <c r="EV46" i="1"/>
  <c r="ET46" i="1"/>
  <c r="ES46" i="1"/>
  <c r="ER46" i="1"/>
  <c r="EP46" i="1"/>
  <c r="EO46" i="1"/>
  <c r="EM46" i="1"/>
  <c r="EK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X46" i="1"/>
  <c r="CW46" i="1"/>
  <c r="CU46" i="1"/>
  <c r="CT46" i="1"/>
  <c r="CR46" i="1"/>
  <c r="CQ46" i="1"/>
  <c r="CO46" i="1"/>
  <c r="CN46" i="1"/>
  <c r="CM46" i="1"/>
  <c r="CK46" i="1"/>
  <c r="CJ46" i="1"/>
  <c r="CH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S46" i="1"/>
  <c r="AR46" i="1"/>
  <c r="AP46" i="1"/>
  <c r="AO46" i="1"/>
  <c r="AM46" i="1"/>
  <c r="AL46" i="1"/>
  <c r="AJ46" i="1"/>
  <c r="AI46" i="1"/>
  <c r="AH46" i="1"/>
  <c r="AF46" i="1"/>
  <c r="AE46" i="1"/>
  <c r="AC46" i="1"/>
  <c r="BV45" i="1"/>
  <c r="EA45" i="1"/>
  <c r="GF45" i="1"/>
  <c r="IK45" i="1"/>
  <c r="KP45" i="1"/>
  <c r="MU45" i="1"/>
  <c r="OZ45" i="1"/>
  <c r="RE45" i="1"/>
  <c r="RF45" i="1"/>
  <c r="RD45" i="1"/>
  <c r="RC45" i="1"/>
  <c r="RB45" i="1"/>
  <c r="QZ45" i="1"/>
  <c r="QY45" i="1"/>
  <c r="QW45" i="1"/>
  <c r="QT45" i="1"/>
  <c r="QS45" i="1"/>
  <c r="QQ45" i="1"/>
  <c r="QP45" i="1"/>
  <c r="QO45" i="1"/>
  <c r="QM45" i="1"/>
  <c r="QL45" i="1"/>
  <c r="QJ45" i="1"/>
  <c r="QH45" i="1"/>
  <c r="QG45" i="1"/>
  <c r="QF45" i="1"/>
  <c r="QE45" i="1"/>
  <c r="QD45" i="1"/>
  <c r="QB45" i="1"/>
  <c r="QA45" i="1"/>
  <c r="PY45" i="1"/>
  <c r="PV45" i="1"/>
  <c r="PU45" i="1"/>
  <c r="PS45" i="1"/>
  <c r="PR45" i="1"/>
  <c r="PQ45" i="1"/>
  <c r="PO45" i="1"/>
  <c r="PN45" i="1"/>
  <c r="PL45" i="1"/>
  <c r="PJ45" i="1"/>
  <c r="OY45" i="1"/>
  <c r="OX45" i="1"/>
  <c r="OW45" i="1"/>
  <c r="OU45" i="1"/>
  <c r="OT45" i="1"/>
  <c r="OR45" i="1"/>
  <c r="OO45" i="1"/>
  <c r="ON45" i="1"/>
  <c r="OL45" i="1"/>
  <c r="OK45" i="1"/>
  <c r="OJ45" i="1"/>
  <c r="OH45" i="1"/>
  <c r="OG45" i="1"/>
  <c r="OE45" i="1"/>
  <c r="OC45" i="1"/>
  <c r="OB45" i="1"/>
  <c r="OA45" i="1"/>
  <c r="NZ45" i="1"/>
  <c r="NY45" i="1"/>
  <c r="NW45" i="1"/>
  <c r="NV45" i="1"/>
  <c r="NT45" i="1"/>
  <c r="NQ45" i="1"/>
  <c r="NP45" i="1"/>
  <c r="NN45" i="1"/>
  <c r="NM45" i="1"/>
  <c r="NL45" i="1"/>
  <c r="NJ45" i="1"/>
  <c r="NI45" i="1"/>
  <c r="NG45" i="1"/>
  <c r="NE45" i="1"/>
  <c r="MT45" i="1"/>
  <c r="MS45" i="1"/>
  <c r="MR45" i="1"/>
  <c r="MP45" i="1"/>
  <c r="MO45" i="1"/>
  <c r="MM45" i="1"/>
  <c r="MJ45" i="1"/>
  <c r="MI45" i="1"/>
  <c r="MG45" i="1"/>
  <c r="MF45" i="1"/>
  <c r="ME45" i="1"/>
  <c r="MC45" i="1"/>
  <c r="MB45" i="1"/>
  <c r="LZ45" i="1"/>
  <c r="LX45" i="1"/>
  <c r="LW45" i="1"/>
  <c r="LV45" i="1"/>
  <c r="LU45" i="1"/>
  <c r="LT45" i="1"/>
  <c r="LR45" i="1"/>
  <c r="LQ45" i="1"/>
  <c r="LO45" i="1"/>
  <c r="LL45" i="1"/>
  <c r="LK45" i="1"/>
  <c r="LI45" i="1"/>
  <c r="LH45" i="1"/>
  <c r="LG45" i="1"/>
  <c r="LE45" i="1"/>
  <c r="LD45" i="1"/>
  <c r="LB45" i="1"/>
  <c r="KZ45" i="1"/>
  <c r="KO45" i="1"/>
  <c r="KN45" i="1"/>
  <c r="KM45" i="1"/>
  <c r="KK45" i="1"/>
  <c r="KJ45" i="1"/>
  <c r="KH45" i="1"/>
  <c r="KE45" i="1"/>
  <c r="KD45" i="1"/>
  <c r="KB45" i="1"/>
  <c r="KA45" i="1"/>
  <c r="JZ45" i="1"/>
  <c r="JX45" i="1"/>
  <c r="JW45" i="1"/>
  <c r="JU45" i="1"/>
  <c r="JS45" i="1"/>
  <c r="JR45" i="1"/>
  <c r="JQ45" i="1"/>
  <c r="JP45" i="1"/>
  <c r="JO45" i="1"/>
  <c r="JM45" i="1"/>
  <c r="JL45" i="1"/>
  <c r="JJ45" i="1"/>
  <c r="JG45" i="1"/>
  <c r="JF45" i="1"/>
  <c r="JD45" i="1"/>
  <c r="JC45" i="1"/>
  <c r="JB45" i="1"/>
  <c r="IZ45" i="1"/>
  <c r="IY45" i="1"/>
  <c r="IW45" i="1"/>
  <c r="IU45" i="1"/>
  <c r="IJ45" i="1"/>
  <c r="II45" i="1"/>
  <c r="IH45" i="1"/>
  <c r="IF45" i="1"/>
  <c r="IE45" i="1"/>
  <c r="IC45" i="1"/>
  <c r="HZ45" i="1"/>
  <c r="HY45" i="1"/>
  <c r="HW45" i="1"/>
  <c r="HV45" i="1"/>
  <c r="HU45" i="1"/>
  <c r="HS45" i="1"/>
  <c r="HR45" i="1"/>
  <c r="HP45" i="1"/>
  <c r="HN45" i="1"/>
  <c r="HM45" i="1"/>
  <c r="HL45" i="1"/>
  <c r="HK45" i="1"/>
  <c r="HJ45" i="1"/>
  <c r="HH45" i="1"/>
  <c r="HG45" i="1"/>
  <c r="HE45" i="1"/>
  <c r="HB45" i="1"/>
  <c r="HA45" i="1"/>
  <c r="GY45" i="1"/>
  <c r="GX45" i="1"/>
  <c r="GW45" i="1"/>
  <c r="GU45" i="1"/>
  <c r="GT45" i="1"/>
  <c r="GR45" i="1"/>
  <c r="GP45" i="1"/>
  <c r="GE45" i="1"/>
  <c r="GD45" i="1"/>
  <c r="GC45" i="1"/>
  <c r="GA45" i="1"/>
  <c r="FZ45" i="1"/>
  <c r="FX45" i="1"/>
  <c r="FU45" i="1"/>
  <c r="FT45" i="1"/>
  <c r="FR45" i="1"/>
  <c r="FQ45" i="1"/>
  <c r="FP45" i="1"/>
  <c r="FN45" i="1"/>
  <c r="FM45" i="1"/>
  <c r="FK45" i="1"/>
  <c r="FI45" i="1"/>
  <c r="FH45" i="1"/>
  <c r="FG45" i="1"/>
  <c r="FF45" i="1"/>
  <c r="FE45" i="1"/>
  <c r="FC45" i="1"/>
  <c r="FB45" i="1"/>
  <c r="EZ45" i="1"/>
  <c r="EW45" i="1"/>
  <c r="EV45" i="1"/>
  <c r="ET45" i="1"/>
  <c r="ES45" i="1"/>
  <c r="ER45" i="1"/>
  <c r="EP45" i="1"/>
  <c r="EO45" i="1"/>
  <c r="EM45" i="1"/>
  <c r="EK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X45" i="1"/>
  <c r="CW45" i="1"/>
  <c r="CU45" i="1"/>
  <c r="CT45" i="1"/>
  <c r="CR45" i="1"/>
  <c r="CQ45" i="1"/>
  <c r="CO45" i="1"/>
  <c r="CN45" i="1"/>
  <c r="CM45" i="1"/>
  <c r="CK45" i="1"/>
  <c r="CJ45" i="1"/>
  <c r="CH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S45" i="1"/>
  <c r="AR45" i="1"/>
  <c r="AP45" i="1"/>
  <c r="AO45" i="1"/>
  <c r="AM45" i="1"/>
  <c r="AL45" i="1"/>
  <c r="AJ45" i="1"/>
  <c r="AI45" i="1"/>
  <c r="AH45" i="1"/>
  <c r="AF45" i="1"/>
  <c r="AE45" i="1"/>
  <c r="AC45" i="1"/>
  <c r="BV44" i="1"/>
  <c r="EA44" i="1"/>
  <c r="GF44" i="1"/>
  <c r="IK44" i="1"/>
  <c r="KP44" i="1"/>
  <c r="MU44" i="1"/>
  <c r="OZ44" i="1"/>
  <c r="RE44" i="1"/>
  <c r="RF44" i="1"/>
  <c r="RD44" i="1"/>
  <c r="RC44" i="1"/>
  <c r="RB44" i="1"/>
  <c r="QZ44" i="1"/>
  <c r="QY44" i="1"/>
  <c r="QW44" i="1"/>
  <c r="QT44" i="1"/>
  <c r="QS44" i="1"/>
  <c r="QQ44" i="1"/>
  <c r="QP44" i="1"/>
  <c r="QO44" i="1"/>
  <c r="QM44" i="1"/>
  <c r="QL44" i="1"/>
  <c r="QJ44" i="1"/>
  <c r="QH44" i="1"/>
  <c r="QG44" i="1"/>
  <c r="QF44" i="1"/>
  <c r="QE44" i="1"/>
  <c r="QD44" i="1"/>
  <c r="QB44" i="1"/>
  <c r="QA44" i="1"/>
  <c r="PY44" i="1"/>
  <c r="PV44" i="1"/>
  <c r="PU44" i="1"/>
  <c r="PS44" i="1"/>
  <c r="PR44" i="1"/>
  <c r="PQ44" i="1"/>
  <c r="PO44" i="1"/>
  <c r="PN44" i="1"/>
  <c r="PL44" i="1"/>
  <c r="PJ44" i="1"/>
  <c r="OY44" i="1"/>
  <c r="OX44" i="1"/>
  <c r="OW44" i="1"/>
  <c r="OU44" i="1"/>
  <c r="OT44" i="1"/>
  <c r="OR44" i="1"/>
  <c r="OO44" i="1"/>
  <c r="ON44" i="1"/>
  <c r="OL44" i="1"/>
  <c r="OK44" i="1"/>
  <c r="OJ44" i="1"/>
  <c r="OH44" i="1"/>
  <c r="OG44" i="1"/>
  <c r="OE44" i="1"/>
  <c r="OC44" i="1"/>
  <c r="OB44" i="1"/>
  <c r="OA44" i="1"/>
  <c r="NZ44" i="1"/>
  <c r="NY44" i="1"/>
  <c r="NW44" i="1"/>
  <c r="NV44" i="1"/>
  <c r="NT44" i="1"/>
  <c r="NQ44" i="1"/>
  <c r="NP44" i="1"/>
  <c r="NN44" i="1"/>
  <c r="NM44" i="1"/>
  <c r="NL44" i="1"/>
  <c r="NJ44" i="1"/>
  <c r="NI44" i="1"/>
  <c r="NG44" i="1"/>
  <c r="NE44" i="1"/>
  <c r="MT44" i="1"/>
  <c r="MS44" i="1"/>
  <c r="MR44" i="1"/>
  <c r="MP44" i="1"/>
  <c r="MO44" i="1"/>
  <c r="MM44" i="1"/>
  <c r="MJ44" i="1"/>
  <c r="MI44" i="1"/>
  <c r="MG44" i="1"/>
  <c r="MF44" i="1"/>
  <c r="ME44" i="1"/>
  <c r="MC44" i="1"/>
  <c r="MB44" i="1"/>
  <c r="LZ44" i="1"/>
  <c r="LX44" i="1"/>
  <c r="LW44" i="1"/>
  <c r="LV44" i="1"/>
  <c r="LU44" i="1"/>
  <c r="LT44" i="1"/>
  <c r="LR44" i="1"/>
  <c r="LQ44" i="1"/>
  <c r="LO44" i="1"/>
  <c r="LL44" i="1"/>
  <c r="LK44" i="1"/>
  <c r="LI44" i="1"/>
  <c r="LH44" i="1"/>
  <c r="LG44" i="1"/>
  <c r="LE44" i="1"/>
  <c r="LD44" i="1"/>
  <c r="LB44" i="1"/>
  <c r="KZ44" i="1"/>
  <c r="KO44" i="1"/>
  <c r="KN44" i="1"/>
  <c r="KM44" i="1"/>
  <c r="KK44" i="1"/>
  <c r="KJ44" i="1"/>
  <c r="KH44" i="1"/>
  <c r="KE44" i="1"/>
  <c r="KD44" i="1"/>
  <c r="KB44" i="1"/>
  <c r="KA44" i="1"/>
  <c r="JZ44" i="1"/>
  <c r="JX44" i="1"/>
  <c r="JW44" i="1"/>
  <c r="JU44" i="1"/>
  <c r="JS44" i="1"/>
  <c r="JR44" i="1"/>
  <c r="JQ44" i="1"/>
  <c r="JP44" i="1"/>
  <c r="JO44" i="1"/>
  <c r="JM44" i="1"/>
  <c r="JL44" i="1"/>
  <c r="JJ44" i="1"/>
  <c r="JG44" i="1"/>
  <c r="JF44" i="1"/>
  <c r="JD44" i="1"/>
  <c r="JC44" i="1"/>
  <c r="JB44" i="1"/>
  <c r="IZ44" i="1"/>
  <c r="IY44" i="1"/>
  <c r="IW44" i="1"/>
  <c r="IU44" i="1"/>
  <c r="IJ44" i="1"/>
  <c r="II44" i="1"/>
  <c r="IH44" i="1"/>
  <c r="IF44" i="1"/>
  <c r="IE44" i="1"/>
  <c r="IC44" i="1"/>
  <c r="HZ44" i="1"/>
  <c r="HY44" i="1"/>
  <c r="HW44" i="1"/>
  <c r="HV44" i="1"/>
  <c r="HU44" i="1"/>
  <c r="HS44" i="1"/>
  <c r="HR44" i="1"/>
  <c r="HP44" i="1"/>
  <c r="HN44" i="1"/>
  <c r="HM44" i="1"/>
  <c r="HL44" i="1"/>
  <c r="HK44" i="1"/>
  <c r="HJ44" i="1"/>
  <c r="HH44" i="1"/>
  <c r="HG44" i="1"/>
  <c r="HE44" i="1"/>
  <c r="HB44" i="1"/>
  <c r="HA44" i="1"/>
  <c r="GY44" i="1"/>
  <c r="GX44" i="1"/>
  <c r="GW44" i="1"/>
  <c r="GU44" i="1"/>
  <c r="GT44" i="1"/>
  <c r="GR44" i="1"/>
  <c r="GP44" i="1"/>
  <c r="GE44" i="1"/>
  <c r="GD44" i="1"/>
  <c r="GC44" i="1"/>
  <c r="GA44" i="1"/>
  <c r="FZ44" i="1"/>
  <c r="FX44" i="1"/>
  <c r="FU44" i="1"/>
  <c r="FT44" i="1"/>
  <c r="FR44" i="1"/>
  <c r="FQ44" i="1"/>
  <c r="FP44" i="1"/>
  <c r="FN44" i="1"/>
  <c r="FM44" i="1"/>
  <c r="FK44" i="1"/>
  <c r="FI44" i="1"/>
  <c r="FH44" i="1"/>
  <c r="FG44" i="1"/>
  <c r="FF44" i="1"/>
  <c r="FE44" i="1"/>
  <c r="FC44" i="1"/>
  <c r="FB44" i="1"/>
  <c r="EZ44" i="1"/>
  <c r="EW44" i="1"/>
  <c r="EV44" i="1"/>
  <c r="ET44" i="1"/>
  <c r="ES44" i="1"/>
  <c r="ER44" i="1"/>
  <c r="EP44" i="1"/>
  <c r="EO44" i="1"/>
  <c r="EM44" i="1"/>
  <c r="EK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X44" i="1"/>
  <c r="CW44" i="1"/>
  <c r="CU44" i="1"/>
  <c r="CT44" i="1"/>
  <c r="CR44" i="1"/>
  <c r="CQ44" i="1"/>
  <c r="CO44" i="1"/>
  <c r="CN44" i="1"/>
  <c r="CM44" i="1"/>
  <c r="CK44" i="1"/>
  <c r="CJ44" i="1"/>
  <c r="CH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S44" i="1"/>
  <c r="AR44" i="1"/>
  <c r="AP44" i="1"/>
  <c r="AO44" i="1"/>
  <c r="AM44" i="1"/>
  <c r="AL44" i="1"/>
  <c r="AJ44" i="1"/>
  <c r="AI44" i="1"/>
  <c r="AH44" i="1"/>
  <c r="AF44" i="1"/>
  <c r="AE44" i="1"/>
  <c r="AC44" i="1"/>
  <c r="BV43" i="1"/>
  <c r="EA43" i="1"/>
  <c r="GF43" i="1"/>
  <c r="IK43" i="1"/>
  <c r="KP43" i="1"/>
  <c r="MU43" i="1"/>
  <c r="OZ43" i="1"/>
  <c r="RE43" i="1"/>
  <c r="RF43" i="1"/>
  <c r="RD43" i="1"/>
  <c r="RC43" i="1"/>
  <c r="RB43" i="1"/>
  <c r="QZ43" i="1"/>
  <c r="QY43" i="1"/>
  <c r="QW43" i="1"/>
  <c r="QT43" i="1"/>
  <c r="QS43" i="1"/>
  <c r="QQ43" i="1"/>
  <c r="QP43" i="1"/>
  <c r="QO43" i="1"/>
  <c r="QM43" i="1"/>
  <c r="QL43" i="1"/>
  <c r="QJ43" i="1"/>
  <c r="QH43" i="1"/>
  <c r="QG43" i="1"/>
  <c r="QF43" i="1"/>
  <c r="QE43" i="1"/>
  <c r="QD43" i="1"/>
  <c r="QB43" i="1"/>
  <c r="QA43" i="1"/>
  <c r="PY43" i="1"/>
  <c r="PV43" i="1"/>
  <c r="PU43" i="1"/>
  <c r="PS43" i="1"/>
  <c r="PR43" i="1"/>
  <c r="PQ43" i="1"/>
  <c r="PO43" i="1"/>
  <c r="PN43" i="1"/>
  <c r="PL43" i="1"/>
  <c r="PJ43" i="1"/>
  <c r="OY43" i="1"/>
  <c r="OX43" i="1"/>
  <c r="OW43" i="1"/>
  <c r="OU43" i="1"/>
  <c r="OT43" i="1"/>
  <c r="OR43" i="1"/>
  <c r="OO43" i="1"/>
  <c r="ON43" i="1"/>
  <c r="OL43" i="1"/>
  <c r="OK43" i="1"/>
  <c r="OJ43" i="1"/>
  <c r="OH43" i="1"/>
  <c r="OG43" i="1"/>
  <c r="OE43" i="1"/>
  <c r="OC43" i="1"/>
  <c r="OB43" i="1"/>
  <c r="OA43" i="1"/>
  <c r="NZ43" i="1"/>
  <c r="NY43" i="1"/>
  <c r="NW43" i="1"/>
  <c r="NV43" i="1"/>
  <c r="NT43" i="1"/>
  <c r="NQ43" i="1"/>
  <c r="NP43" i="1"/>
  <c r="NN43" i="1"/>
  <c r="NM43" i="1"/>
  <c r="NL43" i="1"/>
  <c r="NJ43" i="1"/>
  <c r="NI43" i="1"/>
  <c r="NG43" i="1"/>
  <c r="NE43" i="1"/>
  <c r="MT43" i="1"/>
  <c r="MS43" i="1"/>
  <c r="MR43" i="1"/>
  <c r="MP43" i="1"/>
  <c r="MO43" i="1"/>
  <c r="MM43" i="1"/>
  <c r="MJ43" i="1"/>
  <c r="MI43" i="1"/>
  <c r="MG43" i="1"/>
  <c r="MF43" i="1"/>
  <c r="ME43" i="1"/>
  <c r="MC43" i="1"/>
  <c r="MB43" i="1"/>
  <c r="LZ43" i="1"/>
  <c r="LX43" i="1"/>
  <c r="LW43" i="1"/>
  <c r="LV43" i="1"/>
  <c r="LU43" i="1"/>
  <c r="LT43" i="1"/>
  <c r="LR43" i="1"/>
  <c r="LQ43" i="1"/>
  <c r="LO43" i="1"/>
  <c r="LL43" i="1"/>
  <c r="LK43" i="1"/>
  <c r="LI43" i="1"/>
  <c r="LH43" i="1"/>
  <c r="LG43" i="1"/>
  <c r="LE43" i="1"/>
  <c r="LD43" i="1"/>
  <c r="LB43" i="1"/>
  <c r="KZ43" i="1"/>
  <c r="KO43" i="1"/>
  <c r="KN43" i="1"/>
  <c r="KM43" i="1"/>
  <c r="KK43" i="1"/>
  <c r="KJ43" i="1"/>
  <c r="KH43" i="1"/>
  <c r="KE43" i="1"/>
  <c r="KD43" i="1"/>
  <c r="KB43" i="1"/>
  <c r="KA43" i="1"/>
  <c r="JZ43" i="1"/>
  <c r="JX43" i="1"/>
  <c r="JW43" i="1"/>
  <c r="JU43" i="1"/>
  <c r="JS43" i="1"/>
  <c r="JR43" i="1"/>
  <c r="JQ43" i="1"/>
  <c r="JP43" i="1"/>
  <c r="JO43" i="1"/>
  <c r="JM43" i="1"/>
  <c r="JL43" i="1"/>
  <c r="JJ43" i="1"/>
  <c r="JG43" i="1"/>
  <c r="JF43" i="1"/>
  <c r="JD43" i="1"/>
  <c r="JC43" i="1"/>
  <c r="JB43" i="1"/>
  <c r="IZ43" i="1"/>
  <c r="IY43" i="1"/>
  <c r="IW43" i="1"/>
  <c r="IU43" i="1"/>
  <c r="IJ43" i="1"/>
  <c r="II43" i="1"/>
  <c r="IH43" i="1"/>
  <c r="IF43" i="1"/>
  <c r="IE43" i="1"/>
  <c r="IC43" i="1"/>
  <c r="HZ43" i="1"/>
  <c r="HY43" i="1"/>
  <c r="HW43" i="1"/>
  <c r="HV43" i="1"/>
  <c r="HU43" i="1"/>
  <c r="HS43" i="1"/>
  <c r="HR43" i="1"/>
  <c r="HP43" i="1"/>
  <c r="HN43" i="1"/>
  <c r="HM43" i="1"/>
  <c r="HL43" i="1"/>
  <c r="HK43" i="1"/>
  <c r="HJ43" i="1"/>
  <c r="HH43" i="1"/>
  <c r="HG43" i="1"/>
  <c r="HE43" i="1"/>
  <c r="HB43" i="1"/>
  <c r="HA43" i="1"/>
  <c r="GY43" i="1"/>
  <c r="GX43" i="1"/>
  <c r="GW43" i="1"/>
  <c r="GU43" i="1"/>
  <c r="GT43" i="1"/>
  <c r="GR43" i="1"/>
  <c r="GP43" i="1"/>
  <c r="GE43" i="1"/>
  <c r="GD43" i="1"/>
  <c r="GC43" i="1"/>
  <c r="GA43" i="1"/>
  <c r="FZ43" i="1"/>
  <c r="FX43" i="1"/>
  <c r="FU43" i="1"/>
  <c r="FT43" i="1"/>
  <c r="FR43" i="1"/>
  <c r="FQ43" i="1"/>
  <c r="FP43" i="1"/>
  <c r="FN43" i="1"/>
  <c r="FM43" i="1"/>
  <c r="FK43" i="1"/>
  <c r="FI43" i="1"/>
  <c r="FH43" i="1"/>
  <c r="FG43" i="1"/>
  <c r="FF43" i="1"/>
  <c r="FE43" i="1"/>
  <c r="FC43" i="1"/>
  <c r="FB43" i="1"/>
  <c r="EZ43" i="1"/>
  <c r="EW43" i="1"/>
  <c r="EV43" i="1"/>
  <c r="ET43" i="1"/>
  <c r="ES43" i="1"/>
  <c r="ER43" i="1"/>
  <c r="EP43" i="1"/>
  <c r="EO43" i="1"/>
  <c r="EM43" i="1"/>
  <c r="EK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X43" i="1"/>
  <c r="CW43" i="1"/>
  <c r="CU43" i="1"/>
  <c r="CT43" i="1"/>
  <c r="CR43" i="1"/>
  <c r="CQ43" i="1"/>
  <c r="CO43" i="1"/>
  <c r="CN43" i="1"/>
  <c r="CM43" i="1"/>
  <c r="CK43" i="1"/>
  <c r="CJ43" i="1"/>
  <c r="CH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S43" i="1"/>
  <c r="AR43" i="1"/>
  <c r="AP43" i="1"/>
  <c r="AO43" i="1"/>
  <c r="AM43" i="1"/>
  <c r="AL43" i="1"/>
  <c r="AJ43" i="1"/>
  <c r="AI43" i="1"/>
  <c r="AH43" i="1"/>
  <c r="AF43" i="1"/>
  <c r="AE43" i="1"/>
  <c r="AC43" i="1"/>
  <c r="BV42" i="1"/>
  <c r="EA42" i="1"/>
  <c r="GF42" i="1"/>
  <c r="IK42" i="1"/>
  <c r="KP42" i="1"/>
  <c r="MU42" i="1"/>
  <c r="OZ42" i="1"/>
  <c r="RE42" i="1"/>
  <c r="RF42" i="1"/>
  <c r="RD42" i="1"/>
  <c r="RC42" i="1"/>
  <c r="RB42" i="1"/>
  <c r="QZ42" i="1"/>
  <c r="QY42" i="1"/>
  <c r="QW42" i="1"/>
  <c r="QT42" i="1"/>
  <c r="QS42" i="1"/>
  <c r="QQ42" i="1"/>
  <c r="QP42" i="1"/>
  <c r="QO42" i="1"/>
  <c r="QM42" i="1"/>
  <c r="QL42" i="1"/>
  <c r="QJ42" i="1"/>
  <c r="QH42" i="1"/>
  <c r="QG42" i="1"/>
  <c r="QF42" i="1"/>
  <c r="QE42" i="1"/>
  <c r="QD42" i="1"/>
  <c r="QB42" i="1"/>
  <c r="QA42" i="1"/>
  <c r="PY42" i="1"/>
  <c r="PV42" i="1"/>
  <c r="PU42" i="1"/>
  <c r="PS42" i="1"/>
  <c r="PR42" i="1"/>
  <c r="PQ42" i="1"/>
  <c r="PO42" i="1"/>
  <c r="PN42" i="1"/>
  <c r="PL42" i="1"/>
  <c r="PJ42" i="1"/>
  <c r="OY42" i="1"/>
  <c r="OX42" i="1"/>
  <c r="OW42" i="1"/>
  <c r="OU42" i="1"/>
  <c r="OT42" i="1"/>
  <c r="OR42" i="1"/>
  <c r="OO42" i="1"/>
  <c r="ON42" i="1"/>
  <c r="OL42" i="1"/>
  <c r="OK42" i="1"/>
  <c r="OJ42" i="1"/>
  <c r="OH42" i="1"/>
  <c r="OG42" i="1"/>
  <c r="OE42" i="1"/>
  <c r="OC42" i="1"/>
  <c r="OB42" i="1"/>
  <c r="OA42" i="1"/>
  <c r="NZ42" i="1"/>
  <c r="NY42" i="1"/>
  <c r="NW42" i="1"/>
  <c r="NV42" i="1"/>
  <c r="NT42" i="1"/>
  <c r="NQ42" i="1"/>
  <c r="NP42" i="1"/>
  <c r="NN42" i="1"/>
  <c r="NM42" i="1"/>
  <c r="NL42" i="1"/>
  <c r="NJ42" i="1"/>
  <c r="NI42" i="1"/>
  <c r="NG42" i="1"/>
  <c r="NE42" i="1"/>
  <c r="MT42" i="1"/>
  <c r="MS42" i="1"/>
  <c r="MR42" i="1"/>
  <c r="MP42" i="1"/>
  <c r="MO42" i="1"/>
  <c r="MM42" i="1"/>
  <c r="MJ42" i="1"/>
  <c r="MI42" i="1"/>
  <c r="MG42" i="1"/>
  <c r="MF42" i="1"/>
  <c r="ME42" i="1"/>
  <c r="MC42" i="1"/>
  <c r="MB42" i="1"/>
  <c r="LZ42" i="1"/>
  <c r="LX42" i="1"/>
  <c r="LW42" i="1"/>
  <c r="LV42" i="1"/>
  <c r="LU42" i="1"/>
  <c r="LT42" i="1"/>
  <c r="LR42" i="1"/>
  <c r="LQ42" i="1"/>
  <c r="LO42" i="1"/>
  <c r="LL42" i="1"/>
  <c r="LK42" i="1"/>
  <c r="LI42" i="1"/>
  <c r="LH42" i="1"/>
  <c r="LG42" i="1"/>
  <c r="LE42" i="1"/>
  <c r="LD42" i="1"/>
  <c r="LB42" i="1"/>
  <c r="KZ42" i="1"/>
  <c r="KO42" i="1"/>
  <c r="KN42" i="1"/>
  <c r="KM42" i="1"/>
  <c r="KK42" i="1"/>
  <c r="KJ42" i="1"/>
  <c r="KH42" i="1"/>
  <c r="KE42" i="1"/>
  <c r="KD42" i="1"/>
  <c r="KB42" i="1"/>
  <c r="KA42" i="1"/>
  <c r="JZ42" i="1"/>
  <c r="JX42" i="1"/>
  <c r="JW42" i="1"/>
  <c r="JU42" i="1"/>
  <c r="JS42" i="1"/>
  <c r="JR42" i="1"/>
  <c r="JQ42" i="1"/>
  <c r="JP42" i="1"/>
  <c r="JO42" i="1"/>
  <c r="JM42" i="1"/>
  <c r="JL42" i="1"/>
  <c r="JJ42" i="1"/>
  <c r="JG42" i="1"/>
  <c r="JF42" i="1"/>
  <c r="JD42" i="1"/>
  <c r="JC42" i="1"/>
  <c r="JB42" i="1"/>
  <c r="IZ42" i="1"/>
  <c r="IY42" i="1"/>
  <c r="IW42" i="1"/>
  <c r="IU42" i="1"/>
  <c r="IJ42" i="1"/>
  <c r="II42" i="1"/>
  <c r="IH42" i="1"/>
  <c r="IF42" i="1"/>
  <c r="IE42" i="1"/>
  <c r="IC42" i="1"/>
  <c r="HZ42" i="1"/>
  <c r="HY42" i="1"/>
  <c r="HW42" i="1"/>
  <c r="HV42" i="1"/>
  <c r="HU42" i="1"/>
  <c r="HS42" i="1"/>
  <c r="HR42" i="1"/>
  <c r="HP42" i="1"/>
  <c r="HN42" i="1"/>
  <c r="HM42" i="1"/>
  <c r="HL42" i="1"/>
  <c r="HK42" i="1"/>
  <c r="HJ42" i="1"/>
  <c r="HH42" i="1"/>
  <c r="HG42" i="1"/>
  <c r="HE42" i="1"/>
  <c r="HB42" i="1"/>
  <c r="HA42" i="1"/>
  <c r="GY42" i="1"/>
  <c r="GX42" i="1"/>
  <c r="GW42" i="1"/>
  <c r="GU42" i="1"/>
  <c r="GT42" i="1"/>
  <c r="GR42" i="1"/>
  <c r="GP42" i="1"/>
  <c r="GE42" i="1"/>
  <c r="GD42" i="1"/>
  <c r="GC42" i="1"/>
  <c r="GA42" i="1"/>
  <c r="FZ42" i="1"/>
  <c r="FX42" i="1"/>
  <c r="FU42" i="1"/>
  <c r="FT42" i="1"/>
  <c r="FR42" i="1"/>
  <c r="FQ42" i="1"/>
  <c r="FP42" i="1"/>
  <c r="FN42" i="1"/>
  <c r="FM42" i="1"/>
  <c r="FK42" i="1"/>
  <c r="FI42" i="1"/>
  <c r="FH42" i="1"/>
  <c r="FG42" i="1"/>
  <c r="FF42" i="1"/>
  <c r="FE42" i="1"/>
  <c r="FC42" i="1"/>
  <c r="FB42" i="1"/>
  <c r="EZ42" i="1"/>
  <c r="EW42" i="1"/>
  <c r="EV42" i="1"/>
  <c r="ET42" i="1"/>
  <c r="ES42" i="1"/>
  <c r="ER42" i="1"/>
  <c r="EP42" i="1"/>
  <c r="EO42" i="1"/>
  <c r="EM42" i="1"/>
  <c r="EK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X42" i="1"/>
  <c r="CW42" i="1"/>
  <c r="CU42" i="1"/>
  <c r="CT42" i="1"/>
  <c r="CR42" i="1"/>
  <c r="CQ42" i="1"/>
  <c r="CO42" i="1"/>
  <c r="CN42" i="1"/>
  <c r="CM42" i="1"/>
  <c r="CK42" i="1"/>
  <c r="CJ42" i="1"/>
  <c r="CH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S42" i="1"/>
  <c r="AR42" i="1"/>
  <c r="AP42" i="1"/>
  <c r="AO42" i="1"/>
  <c r="AM42" i="1"/>
  <c r="AL42" i="1"/>
  <c r="AJ42" i="1"/>
  <c r="AI42" i="1"/>
  <c r="AH42" i="1"/>
  <c r="AF42" i="1"/>
  <c r="AE42" i="1"/>
  <c r="AC42" i="1"/>
  <c r="BV41" i="1"/>
  <c r="EA41" i="1"/>
  <c r="GF41" i="1"/>
  <c r="IK41" i="1"/>
  <c r="KP41" i="1"/>
  <c r="MU41" i="1"/>
  <c r="OZ41" i="1"/>
  <c r="RE41" i="1"/>
  <c r="RF41" i="1"/>
  <c r="RD41" i="1"/>
  <c r="RC41" i="1"/>
  <c r="RB41" i="1"/>
  <c r="QZ41" i="1"/>
  <c r="QY41" i="1"/>
  <c r="QW41" i="1"/>
  <c r="QT41" i="1"/>
  <c r="QS41" i="1"/>
  <c r="QQ41" i="1"/>
  <c r="QP41" i="1"/>
  <c r="QO41" i="1"/>
  <c r="QM41" i="1"/>
  <c r="QL41" i="1"/>
  <c r="QJ41" i="1"/>
  <c r="QH41" i="1"/>
  <c r="QG41" i="1"/>
  <c r="QF41" i="1"/>
  <c r="QE41" i="1"/>
  <c r="QD41" i="1"/>
  <c r="QB41" i="1"/>
  <c r="QA41" i="1"/>
  <c r="PY41" i="1"/>
  <c r="PV41" i="1"/>
  <c r="PU41" i="1"/>
  <c r="PS41" i="1"/>
  <c r="PR41" i="1"/>
  <c r="PQ41" i="1"/>
  <c r="PO41" i="1"/>
  <c r="PN41" i="1"/>
  <c r="PL41" i="1"/>
  <c r="PJ41" i="1"/>
  <c r="OY41" i="1"/>
  <c r="OX41" i="1"/>
  <c r="OW41" i="1"/>
  <c r="OU41" i="1"/>
  <c r="OT41" i="1"/>
  <c r="OR41" i="1"/>
  <c r="OO41" i="1"/>
  <c r="ON41" i="1"/>
  <c r="OL41" i="1"/>
  <c r="OK41" i="1"/>
  <c r="OJ41" i="1"/>
  <c r="OH41" i="1"/>
  <c r="OG41" i="1"/>
  <c r="OE41" i="1"/>
  <c r="OC41" i="1"/>
  <c r="OB41" i="1"/>
  <c r="OA41" i="1"/>
  <c r="NZ41" i="1"/>
  <c r="NY41" i="1"/>
  <c r="NW41" i="1"/>
  <c r="NV41" i="1"/>
  <c r="NT41" i="1"/>
  <c r="NQ41" i="1"/>
  <c r="NP41" i="1"/>
  <c r="NN41" i="1"/>
  <c r="NM41" i="1"/>
  <c r="NL41" i="1"/>
  <c r="NJ41" i="1"/>
  <c r="NI41" i="1"/>
  <c r="NG41" i="1"/>
  <c r="NE41" i="1"/>
  <c r="MT41" i="1"/>
  <c r="MS41" i="1"/>
  <c r="MR41" i="1"/>
  <c r="MP41" i="1"/>
  <c r="MO41" i="1"/>
  <c r="MM41" i="1"/>
  <c r="MJ41" i="1"/>
  <c r="MI41" i="1"/>
  <c r="MG41" i="1"/>
  <c r="MF41" i="1"/>
  <c r="ME41" i="1"/>
  <c r="MC41" i="1"/>
  <c r="MB41" i="1"/>
  <c r="LZ41" i="1"/>
  <c r="LX41" i="1"/>
  <c r="LW41" i="1"/>
  <c r="LV41" i="1"/>
  <c r="LU41" i="1"/>
  <c r="LT41" i="1"/>
  <c r="LR41" i="1"/>
  <c r="LQ41" i="1"/>
  <c r="LO41" i="1"/>
  <c r="LL41" i="1"/>
  <c r="LK41" i="1"/>
  <c r="LI41" i="1"/>
  <c r="LH41" i="1"/>
  <c r="LG41" i="1"/>
  <c r="LE41" i="1"/>
  <c r="LD41" i="1"/>
  <c r="LB41" i="1"/>
  <c r="KZ41" i="1"/>
  <c r="KO41" i="1"/>
  <c r="KN41" i="1"/>
  <c r="KM41" i="1"/>
  <c r="KK41" i="1"/>
  <c r="KJ41" i="1"/>
  <c r="KH41" i="1"/>
  <c r="KE41" i="1"/>
  <c r="KD41" i="1"/>
  <c r="KB41" i="1"/>
  <c r="KA41" i="1"/>
  <c r="JZ41" i="1"/>
  <c r="JX41" i="1"/>
  <c r="JW41" i="1"/>
  <c r="JU41" i="1"/>
  <c r="JS41" i="1"/>
  <c r="JR41" i="1"/>
  <c r="JQ41" i="1"/>
  <c r="JP41" i="1"/>
  <c r="JO41" i="1"/>
  <c r="JM41" i="1"/>
  <c r="JL41" i="1"/>
  <c r="JJ41" i="1"/>
  <c r="JG41" i="1"/>
  <c r="JF41" i="1"/>
  <c r="JD41" i="1"/>
  <c r="JC41" i="1"/>
  <c r="JB41" i="1"/>
  <c r="IZ41" i="1"/>
  <c r="IY41" i="1"/>
  <c r="IW41" i="1"/>
  <c r="IU41" i="1"/>
  <c r="IJ41" i="1"/>
  <c r="II41" i="1"/>
  <c r="IH41" i="1"/>
  <c r="IF41" i="1"/>
  <c r="IE41" i="1"/>
  <c r="IC41" i="1"/>
  <c r="HZ41" i="1"/>
  <c r="HY41" i="1"/>
  <c r="HW41" i="1"/>
  <c r="HV41" i="1"/>
  <c r="HU41" i="1"/>
  <c r="HS41" i="1"/>
  <c r="HR41" i="1"/>
  <c r="HP41" i="1"/>
  <c r="HN41" i="1"/>
  <c r="HM41" i="1"/>
  <c r="HL41" i="1"/>
  <c r="HK41" i="1"/>
  <c r="HJ41" i="1"/>
  <c r="HH41" i="1"/>
  <c r="HG41" i="1"/>
  <c r="HE41" i="1"/>
  <c r="HB41" i="1"/>
  <c r="HA41" i="1"/>
  <c r="GY41" i="1"/>
  <c r="GX41" i="1"/>
  <c r="GW41" i="1"/>
  <c r="GU41" i="1"/>
  <c r="GT41" i="1"/>
  <c r="GR41" i="1"/>
  <c r="GP41" i="1"/>
  <c r="GE41" i="1"/>
  <c r="GD41" i="1"/>
  <c r="GC41" i="1"/>
  <c r="GA41" i="1"/>
  <c r="FZ41" i="1"/>
  <c r="FX41" i="1"/>
  <c r="FU41" i="1"/>
  <c r="FT41" i="1"/>
  <c r="FR41" i="1"/>
  <c r="FQ41" i="1"/>
  <c r="FP41" i="1"/>
  <c r="FN41" i="1"/>
  <c r="FM41" i="1"/>
  <c r="FK41" i="1"/>
  <c r="FI41" i="1"/>
  <c r="FH41" i="1"/>
  <c r="FG41" i="1"/>
  <c r="FF41" i="1"/>
  <c r="FE41" i="1"/>
  <c r="FC41" i="1"/>
  <c r="FB41" i="1"/>
  <c r="EZ41" i="1"/>
  <c r="EW41" i="1"/>
  <c r="EV41" i="1"/>
  <c r="ET41" i="1"/>
  <c r="ES41" i="1"/>
  <c r="ER41" i="1"/>
  <c r="EP41" i="1"/>
  <c r="EO41" i="1"/>
  <c r="EM41" i="1"/>
  <c r="EK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X41" i="1"/>
  <c r="CW41" i="1"/>
  <c r="CU41" i="1"/>
  <c r="CT41" i="1"/>
  <c r="CR41" i="1"/>
  <c r="CQ41" i="1"/>
  <c r="CO41" i="1"/>
  <c r="CN41" i="1"/>
  <c r="CM41" i="1"/>
  <c r="CK41" i="1"/>
  <c r="CJ41" i="1"/>
  <c r="CH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S41" i="1"/>
  <c r="AR41" i="1"/>
  <c r="AP41" i="1"/>
  <c r="AO41" i="1"/>
  <c r="AM41" i="1"/>
  <c r="AL41" i="1"/>
  <c r="AJ41" i="1"/>
  <c r="AI41" i="1"/>
  <c r="AH41" i="1"/>
  <c r="AF41" i="1"/>
  <c r="AE41" i="1"/>
  <c r="AC41" i="1"/>
  <c r="BV40" i="1"/>
  <c r="EA40" i="1"/>
  <c r="GF40" i="1"/>
  <c r="IK40" i="1"/>
  <c r="KP40" i="1"/>
  <c r="MU40" i="1"/>
  <c r="OZ40" i="1"/>
  <c r="RE40" i="1"/>
  <c r="RF40" i="1"/>
  <c r="RD40" i="1"/>
  <c r="RC40" i="1"/>
  <c r="RB40" i="1"/>
  <c r="QZ40" i="1"/>
  <c r="QY40" i="1"/>
  <c r="QW40" i="1"/>
  <c r="QT40" i="1"/>
  <c r="QS40" i="1"/>
  <c r="QQ40" i="1"/>
  <c r="QP40" i="1"/>
  <c r="QO40" i="1"/>
  <c r="QM40" i="1"/>
  <c r="QL40" i="1"/>
  <c r="QJ40" i="1"/>
  <c r="QH40" i="1"/>
  <c r="QG40" i="1"/>
  <c r="QF40" i="1"/>
  <c r="QE40" i="1"/>
  <c r="QD40" i="1"/>
  <c r="QB40" i="1"/>
  <c r="QA40" i="1"/>
  <c r="PY40" i="1"/>
  <c r="PV40" i="1"/>
  <c r="PU40" i="1"/>
  <c r="PS40" i="1"/>
  <c r="PR40" i="1"/>
  <c r="PQ40" i="1"/>
  <c r="PO40" i="1"/>
  <c r="PN40" i="1"/>
  <c r="PL40" i="1"/>
  <c r="PJ40" i="1"/>
  <c r="OY40" i="1"/>
  <c r="OX40" i="1"/>
  <c r="OW40" i="1"/>
  <c r="OU40" i="1"/>
  <c r="OT40" i="1"/>
  <c r="OR40" i="1"/>
  <c r="OO40" i="1"/>
  <c r="ON40" i="1"/>
  <c r="OL40" i="1"/>
  <c r="OK40" i="1"/>
  <c r="OJ40" i="1"/>
  <c r="OH40" i="1"/>
  <c r="OG40" i="1"/>
  <c r="OE40" i="1"/>
  <c r="OC40" i="1"/>
  <c r="OB40" i="1"/>
  <c r="OA40" i="1"/>
  <c r="NZ40" i="1"/>
  <c r="NY40" i="1"/>
  <c r="NW40" i="1"/>
  <c r="NV40" i="1"/>
  <c r="NT40" i="1"/>
  <c r="NQ40" i="1"/>
  <c r="NP40" i="1"/>
  <c r="NN40" i="1"/>
  <c r="NM40" i="1"/>
  <c r="NL40" i="1"/>
  <c r="NJ40" i="1"/>
  <c r="NI40" i="1"/>
  <c r="NG40" i="1"/>
  <c r="NE40" i="1"/>
  <c r="MT40" i="1"/>
  <c r="MS40" i="1"/>
  <c r="MR40" i="1"/>
  <c r="MP40" i="1"/>
  <c r="MO40" i="1"/>
  <c r="MM40" i="1"/>
  <c r="MJ40" i="1"/>
  <c r="MI40" i="1"/>
  <c r="MG40" i="1"/>
  <c r="MF40" i="1"/>
  <c r="ME40" i="1"/>
  <c r="MC40" i="1"/>
  <c r="MB40" i="1"/>
  <c r="LZ40" i="1"/>
  <c r="LX40" i="1"/>
  <c r="LW40" i="1"/>
  <c r="LV40" i="1"/>
  <c r="LU40" i="1"/>
  <c r="LT40" i="1"/>
  <c r="LR40" i="1"/>
  <c r="LQ40" i="1"/>
  <c r="LO40" i="1"/>
  <c r="LL40" i="1"/>
  <c r="LK40" i="1"/>
  <c r="LI40" i="1"/>
  <c r="LH40" i="1"/>
  <c r="LG40" i="1"/>
  <c r="LE40" i="1"/>
  <c r="LD40" i="1"/>
  <c r="LB40" i="1"/>
  <c r="KZ40" i="1"/>
  <c r="KO40" i="1"/>
  <c r="KN40" i="1"/>
  <c r="KM40" i="1"/>
  <c r="KK40" i="1"/>
  <c r="KJ40" i="1"/>
  <c r="KH40" i="1"/>
  <c r="KE40" i="1"/>
  <c r="KD40" i="1"/>
  <c r="KB40" i="1"/>
  <c r="KA40" i="1"/>
  <c r="JZ40" i="1"/>
  <c r="JX40" i="1"/>
  <c r="JW40" i="1"/>
  <c r="JU40" i="1"/>
  <c r="JS40" i="1"/>
  <c r="JR40" i="1"/>
  <c r="JQ40" i="1"/>
  <c r="JP40" i="1"/>
  <c r="JO40" i="1"/>
  <c r="JM40" i="1"/>
  <c r="JL40" i="1"/>
  <c r="JJ40" i="1"/>
  <c r="JG40" i="1"/>
  <c r="JF40" i="1"/>
  <c r="JD40" i="1"/>
  <c r="JC40" i="1"/>
  <c r="JB40" i="1"/>
  <c r="IZ40" i="1"/>
  <c r="IY40" i="1"/>
  <c r="IW40" i="1"/>
  <c r="IU40" i="1"/>
  <c r="IJ40" i="1"/>
  <c r="II40" i="1"/>
  <c r="IH40" i="1"/>
  <c r="IF40" i="1"/>
  <c r="IE40" i="1"/>
  <c r="IC40" i="1"/>
  <c r="HZ40" i="1"/>
  <c r="HY40" i="1"/>
  <c r="HW40" i="1"/>
  <c r="HV40" i="1"/>
  <c r="HU40" i="1"/>
  <c r="HS40" i="1"/>
  <c r="HR40" i="1"/>
  <c r="HP40" i="1"/>
  <c r="HN40" i="1"/>
  <c r="HM40" i="1"/>
  <c r="HL40" i="1"/>
  <c r="HK40" i="1"/>
  <c r="HJ40" i="1"/>
  <c r="HH40" i="1"/>
  <c r="HG40" i="1"/>
  <c r="HE40" i="1"/>
  <c r="HB40" i="1"/>
  <c r="HA40" i="1"/>
  <c r="GY40" i="1"/>
  <c r="GX40" i="1"/>
  <c r="GW40" i="1"/>
  <c r="GU40" i="1"/>
  <c r="GT40" i="1"/>
  <c r="GR40" i="1"/>
  <c r="GP40" i="1"/>
  <c r="GE40" i="1"/>
  <c r="GD40" i="1"/>
  <c r="GC40" i="1"/>
  <c r="GA40" i="1"/>
  <c r="FZ40" i="1"/>
  <c r="FX40" i="1"/>
  <c r="FU40" i="1"/>
  <c r="FT40" i="1"/>
  <c r="FR40" i="1"/>
  <c r="FQ40" i="1"/>
  <c r="FP40" i="1"/>
  <c r="FN40" i="1"/>
  <c r="FM40" i="1"/>
  <c r="FK40" i="1"/>
  <c r="FI40" i="1"/>
  <c r="FH40" i="1"/>
  <c r="FG40" i="1"/>
  <c r="FF40" i="1"/>
  <c r="FE40" i="1"/>
  <c r="FC40" i="1"/>
  <c r="FB40" i="1"/>
  <c r="EZ40" i="1"/>
  <c r="EW40" i="1"/>
  <c r="EV40" i="1"/>
  <c r="ET40" i="1"/>
  <c r="ES40" i="1"/>
  <c r="ER40" i="1"/>
  <c r="EP40" i="1"/>
  <c r="EO40" i="1"/>
  <c r="EM40" i="1"/>
  <c r="EK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X40" i="1"/>
  <c r="CW40" i="1"/>
  <c r="CU40" i="1"/>
  <c r="CT40" i="1"/>
  <c r="CR40" i="1"/>
  <c r="CQ40" i="1"/>
  <c r="CO40" i="1"/>
  <c r="CN40" i="1"/>
  <c r="CM40" i="1"/>
  <c r="CK40" i="1"/>
  <c r="CJ40" i="1"/>
  <c r="CH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S40" i="1"/>
  <c r="AR40" i="1"/>
  <c r="AP40" i="1"/>
  <c r="AO40" i="1"/>
  <c r="AM40" i="1"/>
  <c r="AL40" i="1"/>
  <c r="AJ40" i="1"/>
  <c r="AI40" i="1"/>
  <c r="AH40" i="1"/>
  <c r="AF40" i="1"/>
  <c r="AE40" i="1"/>
  <c r="AC40" i="1"/>
  <c r="BV39" i="1"/>
  <c r="EA39" i="1"/>
  <c r="GF39" i="1"/>
  <c r="IK39" i="1"/>
  <c r="KP39" i="1"/>
  <c r="MU39" i="1"/>
  <c r="OZ39" i="1"/>
  <c r="RE39" i="1"/>
  <c r="RF39" i="1"/>
  <c r="RD39" i="1"/>
  <c r="RC39" i="1"/>
  <c r="RB39" i="1"/>
  <c r="QZ39" i="1"/>
  <c r="QY39" i="1"/>
  <c r="QW39" i="1"/>
  <c r="QT39" i="1"/>
  <c r="QS39" i="1"/>
  <c r="QQ39" i="1"/>
  <c r="QP39" i="1"/>
  <c r="QO39" i="1"/>
  <c r="QM39" i="1"/>
  <c r="QL39" i="1"/>
  <c r="QJ39" i="1"/>
  <c r="QH39" i="1"/>
  <c r="QG39" i="1"/>
  <c r="QF39" i="1"/>
  <c r="QE39" i="1"/>
  <c r="QD39" i="1"/>
  <c r="QB39" i="1"/>
  <c r="QA39" i="1"/>
  <c r="PY39" i="1"/>
  <c r="PV39" i="1"/>
  <c r="PU39" i="1"/>
  <c r="PS39" i="1"/>
  <c r="PR39" i="1"/>
  <c r="PQ39" i="1"/>
  <c r="PO39" i="1"/>
  <c r="PN39" i="1"/>
  <c r="PL39" i="1"/>
  <c r="PJ39" i="1"/>
  <c r="OY39" i="1"/>
  <c r="OX39" i="1"/>
  <c r="OW39" i="1"/>
  <c r="OU39" i="1"/>
  <c r="OT39" i="1"/>
  <c r="OR39" i="1"/>
  <c r="OO39" i="1"/>
  <c r="ON39" i="1"/>
  <c r="OL39" i="1"/>
  <c r="OK39" i="1"/>
  <c r="OJ39" i="1"/>
  <c r="OH39" i="1"/>
  <c r="OG39" i="1"/>
  <c r="OE39" i="1"/>
  <c r="OC39" i="1"/>
  <c r="OB39" i="1"/>
  <c r="OA39" i="1"/>
  <c r="NZ39" i="1"/>
  <c r="NY39" i="1"/>
  <c r="NW39" i="1"/>
  <c r="NV39" i="1"/>
  <c r="NT39" i="1"/>
  <c r="NQ39" i="1"/>
  <c r="NP39" i="1"/>
  <c r="NN39" i="1"/>
  <c r="NM39" i="1"/>
  <c r="NL39" i="1"/>
  <c r="NJ39" i="1"/>
  <c r="NI39" i="1"/>
  <c r="NG39" i="1"/>
  <c r="NE39" i="1"/>
  <c r="MT39" i="1"/>
  <c r="MS39" i="1"/>
  <c r="MR39" i="1"/>
  <c r="MP39" i="1"/>
  <c r="MO39" i="1"/>
  <c r="MM39" i="1"/>
  <c r="MJ39" i="1"/>
  <c r="MI39" i="1"/>
  <c r="MG39" i="1"/>
  <c r="MF39" i="1"/>
  <c r="ME39" i="1"/>
  <c r="MC39" i="1"/>
  <c r="MB39" i="1"/>
  <c r="LZ39" i="1"/>
  <c r="LX39" i="1"/>
  <c r="LW39" i="1"/>
  <c r="LV39" i="1"/>
  <c r="LU39" i="1"/>
  <c r="LT39" i="1"/>
  <c r="LR39" i="1"/>
  <c r="LQ39" i="1"/>
  <c r="LO39" i="1"/>
  <c r="LL39" i="1"/>
  <c r="LK39" i="1"/>
  <c r="LI39" i="1"/>
  <c r="LH39" i="1"/>
  <c r="LG39" i="1"/>
  <c r="LE39" i="1"/>
  <c r="LD39" i="1"/>
  <c r="LB39" i="1"/>
  <c r="KZ39" i="1"/>
  <c r="KO39" i="1"/>
  <c r="KN39" i="1"/>
  <c r="KM39" i="1"/>
  <c r="KK39" i="1"/>
  <c r="KJ39" i="1"/>
  <c r="KH39" i="1"/>
  <c r="KE39" i="1"/>
  <c r="KD39" i="1"/>
  <c r="KB39" i="1"/>
  <c r="KA39" i="1"/>
  <c r="JZ39" i="1"/>
  <c r="JX39" i="1"/>
  <c r="JW39" i="1"/>
  <c r="JU39" i="1"/>
  <c r="JS39" i="1"/>
  <c r="JR39" i="1"/>
  <c r="JQ39" i="1"/>
  <c r="JP39" i="1"/>
  <c r="JO39" i="1"/>
  <c r="JM39" i="1"/>
  <c r="JL39" i="1"/>
  <c r="JJ39" i="1"/>
  <c r="JG39" i="1"/>
  <c r="JF39" i="1"/>
  <c r="JD39" i="1"/>
  <c r="JC39" i="1"/>
  <c r="JB39" i="1"/>
  <c r="IZ39" i="1"/>
  <c r="IY39" i="1"/>
  <c r="IW39" i="1"/>
  <c r="IU39" i="1"/>
  <c r="IJ39" i="1"/>
  <c r="II39" i="1"/>
  <c r="IH39" i="1"/>
  <c r="IF39" i="1"/>
  <c r="IE39" i="1"/>
  <c r="IC39" i="1"/>
  <c r="HZ39" i="1"/>
  <c r="HY39" i="1"/>
  <c r="HW39" i="1"/>
  <c r="HV39" i="1"/>
  <c r="HU39" i="1"/>
  <c r="HS39" i="1"/>
  <c r="HR39" i="1"/>
  <c r="HP39" i="1"/>
  <c r="HN39" i="1"/>
  <c r="HM39" i="1"/>
  <c r="HL39" i="1"/>
  <c r="HK39" i="1"/>
  <c r="HJ39" i="1"/>
  <c r="HH39" i="1"/>
  <c r="HG39" i="1"/>
  <c r="HE39" i="1"/>
  <c r="HB39" i="1"/>
  <c r="HA39" i="1"/>
  <c r="GY39" i="1"/>
  <c r="GX39" i="1"/>
  <c r="GW39" i="1"/>
  <c r="GU39" i="1"/>
  <c r="GT39" i="1"/>
  <c r="GR39" i="1"/>
  <c r="GP39" i="1"/>
  <c r="GE39" i="1"/>
  <c r="GD39" i="1"/>
  <c r="GC39" i="1"/>
  <c r="GA39" i="1"/>
  <c r="FZ39" i="1"/>
  <c r="FX39" i="1"/>
  <c r="FU39" i="1"/>
  <c r="FT39" i="1"/>
  <c r="FR39" i="1"/>
  <c r="FQ39" i="1"/>
  <c r="FP39" i="1"/>
  <c r="FN39" i="1"/>
  <c r="FM39" i="1"/>
  <c r="FK39" i="1"/>
  <c r="FI39" i="1"/>
  <c r="FH39" i="1"/>
  <c r="FG39" i="1"/>
  <c r="FF39" i="1"/>
  <c r="FE39" i="1"/>
  <c r="FC39" i="1"/>
  <c r="FB39" i="1"/>
  <c r="EZ39" i="1"/>
  <c r="EW39" i="1"/>
  <c r="EV39" i="1"/>
  <c r="ET39" i="1"/>
  <c r="ES39" i="1"/>
  <c r="ER39" i="1"/>
  <c r="EP39" i="1"/>
  <c r="EO39" i="1"/>
  <c r="EM39" i="1"/>
  <c r="EK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X39" i="1"/>
  <c r="CW39" i="1"/>
  <c r="CU39" i="1"/>
  <c r="CT39" i="1"/>
  <c r="CR39" i="1"/>
  <c r="CQ39" i="1"/>
  <c r="CO39" i="1"/>
  <c r="CN39" i="1"/>
  <c r="CM39" i="1"/>
  <c r="CK39" i="1"/>
  <c r="CJ39" i="1"/>
  <c r="CH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S39" i="1"/>
  <c r="AR39" i="1"/>
  <c r="AP39" i="1"/>
  <c r="AO39" i="1"/>
  <c r="AM39" i="1"/>
  <c r="AL39" i="1"/>
  <c r="AJ39" i="1"/>
  <c r="AI39" i="1"/>
  <c r="AH39" i="1"/>
  <c r="AF39" i="1"/>
  <c r="AE39" i="1"/>
  <c r="AC39" i="1"/>
  <c r="BV38" i="1"/>
  <c r="EA38" i="1"/>
  <c r="GF38" i="1"/>
  <c r="IK38" i="1"/>
  <c r="KP38" i="1"/>
  <c r="MU38" i="1"/>
  <c r="OZ38" i="1"/>
  <c r="RE38" i="1"/>
  <c r="RF38" i="1"/>
  <c r="RD38" i="1"/>
  <c r="RC38" i="1"/>
  <c r="RB38" i="1"/>
  <c r="QZ38" i="1"/>
  <c r="QY38" i="1"/>
  <c r="QW38" i="1"/>
  <c r="QT38" i="1"/>
  <c r="QS38" i="1"/>
  <c r="QQ38" i="1"/>
  <c r="QP38" i="1"/>
  <c r="QO38" i="1"/>
  <c r="QM38" i="1"/>
  <c r="QL38" i="1"/>
  <c r="QJ38" i="1"/>
  <c r="QH38" i="1"/>
  <c r="QG38" i="1"/>
  <c r="QF38" i="1"/>
  <c r="QE38" i="1"/>
  <c r="QD38" i="1"/>
  <c r="QB38" i="1"/>
  <c r="QA38" i="1"/>
  <c r="PY38" i="1"/>
  <c r="PV38" i="1"/>
  <c r="PU38" i="1"/>
  <c r="PS38" i="1"/>
  <c r="PR38" i="1"/>
  <c r="PQ38" i="1"/>
  <c r="PO38" i="1"/>
  <c r="PN38" i="1"/>
  <c r="PL38" i="1"/>
  <c r="PJ38" i="1"/>
  <c r="OY38" i="1"/>
  <c r="OX38" i="1"/>
  <c r="OW38" i="1"/>
  <c r="OU38" i="1"/>
  <c r="OT38" i="1"/>
  <c r="OR38" i="1"/>
  <c r="OO38" i="1"/>
  <c r="ON38" i="1"/>
  <c r="OL38" i="1"/>
  <c r="OK38" i="1"/>
  <c r="OJ38" i="1"/>
  <c r="OH38" i="1"/>
  <c r="OG38" i="1"/>
  <c r="OE38" i="1"/>
  <c r="OC38" i="1"/>
  <c r="OB38" i="1"/>
  <c r="OA38" i="1"/>
  <c r="NZ38" i="1"/>
  <c r="NY38" i="1"/>
  <c r="NW38" i="1"/>
  <c r="NV38" i="1"/>
  <c r="NT38" i="1"/>
  <c r="NQ38" i="1"/>
  <c r="NP38" i="1"/>
  <c r="NN38" i="1"/>
  <c r="NM38" i="1"/>
  <c r="NL38" i="1"/>
  <c r="NJ38" i="1"/>
  <c r="NI38" i="1"/>
  <c r="NG38" i="1"/>
  <c r="NE38" i="1"/>
  <c r="MT38" i="1"/>
  <c r="MS38" i="1"/>
  <c r="MR38" i="1"/>
  <c r="MP38" i="1"/>
  <c r="MO38" i="1"/>
  <c r="MM38" i="1"/>
  <c r="MJ38" i="1"/>
  <c r="MI38" i="1"/>
  <c r="MG38" i="1"/>
  <c r="MF38" i="1"/>
  <c r="ME38" i="1"/>
  <c r="MC38" i="1"/>
  <c r="MB38" i="1"/>
  <c r="LZ38" i="1"/>
  <c r="LX38" i="1"/>
  <c r="LW38" i="1"/>
  <c r="LV38" i="1"/>
  <c r="LU38" i="1"/>
  <c r="LT38" i="1"/>
  <c r="LR38" i="1"/>
  <c r="LQ38" i="1"/>
  <c r="LO38" i="1"/>
  <c r="LL38" i="1"/>
  <c r="LK38" i="1"/>
  <c r="LI38" i="1"/>
  <c r="LH38" i="1"/>
  <c r="LG38" i="1"/>
  <c r="LE38" i="1"/>
  <c r="LD38" i="1"/>
  <c r="LB38" i="1"/>
  <c r="KZ38" i="1"/>
  <c r="KO38" i="1"/>
  <c r="KN38" i="1"/>
  <c r="KM38" i="1"/>
  <c r="KK38" i="1"/>
  <c r="KJ38" i="1"/>
  <c r="KH38" i="1"/>
  <c r="KE38" i="1"/>
  <c r="KD38" i="1"/>
  <c r="KB38" i="1"/>
  <c r="KA38" i="1"/>
  <c r="JZ38" i="1"/>
  <c r="JX38" i="1"/>
  <c r="JW38" i="1"/>
  <c r="JU38" i="1"/>
  <c r="JS38" i="1"/>
  <c r="JR38" i="1"/>
  <c r="JQ38" i="1"/>
  <c r="JP38" i="1"/>
  <c r="JO38" i="1"/>
  <c r="JM38" i="1"/>
  <c r="JL38" i="1"/>
  <c r="JJ38" i="1"/>
  <c r="JG38" i="1"/>
  <c r="JF38" i="1"/>
  <c r="JD38" i="1"/>
  <c r="JC38" i="1"/>
  <c r="JB38" i="1"/>
  <c r="IZ38" i="1"/>
  <c r="IY38" i="1"/>
  <c r="IW38" i="1"/>
  <c r="IU38" i="1"/>
  <c r="IJ38" i="1"/>
  <c r="II38" i="1"/>
  <c r="IH38" i="1"/>
  <c r="IF38" i="1"/>
  <c r="IE38" i="1"/>
  <c r="IC38" i="1"/>
  <c r="HZ38" i="1"/>
  <c r="HY38" i="1"/>
  <c r="HW38" i="1"/>
  <c r="HV38" i="1"/>
  <c r="HU38" i="1"/>
  <c r="HS38" i="1"/>
  <c r="HR38" i="1"/>
  <c r="HP38" i="1"/>
  <c r="HN38" i="1"/>
  <c r="HM38" i="1"/>
  <c r="HL38" i="1"/>
  <c r="HK38" i="1"/>
  <c r="HJ38" i="1"/>
  <c r="HH38" i="1"/>
  <c r="HG38" i="1"/>
  <c r="HE38" i="1"/>
  <c r="HB38" i="1"/>
  <c r="HA38" i="1"/>
  <c r="GY38" i="1"/>
  <c r="GX38" i="1"/>
  <c r="GW38" i="1"/>
  <c r="GU38" i="1"/>
  <c r="GT38" i="1"/>
  <c r="GR38" i="1"/>
  <c r="GP38" i="1"/>
  <c r="GE38" i="1"/>
  <c r="GD38" i="1"/>
  <c r="GC38" i="1"/>
  <c r="GA38" i="1"/>
  <c r="FZ38" i="1"/>
  <c r="FX38" i="1"/>
  <c r="FU38" i="1"/>
  <c r="FT38" i="1"/>
  <c r="FR38" i="1"/>
  <c r="FQ38" i="1"/>
  <c r="FP38" i="1"/>
  <c r="FN38" i="1"/>
  <c r="FM38" i="1"/>
  <c r="FK38" i="1"/>
  <c r="FI38" i="1"/>
  <c r="FH38" i="1"/>
  <c r="FG38" i="1"/>
  <c r="FF38" i="1"/>
  <c r="FE38" i="1"/>
  <c r="FC38" i="1"/>
  <c r="FB38" i="1"/>
  <c r="EZ38" i="1"/>
  <c r="EW38" i="1"/>
  <c r="EV38" i="1"/>
  <c r="ET38" i="1"/>
  <c r="ES38" i="1"/>
  <c r="ER38" i="1"/>
  <c r="EP38" i="1"/>
  <c r="EO38" i="1"/>
  <c r="EM38" i="1"/>
  <c r="EK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X38" i="1"/>
  <c r="CW38" i="1"/>
  <c r="CU38" i="1"/>
  <c r="CT38" i="1"/>
  <c r="CR38" i="1"/>
  <c r="CQ38" i="1"/>
  <c r="CO38" i="1"/>
  <c r="CN38" i="1"/>
  <c r="CM38" i="1"/>
  <c r="CK38" i="1"/>
  <c r="CJ38" i="1"/>
  <c r="CH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S38" i="1"/>
  <c r="AR38" i="1"/>
  <c r="AP38" i="1"/>
  <c r="AO38" i="1"/>
  <c r="AM38" i="1"/>
  <c r="AL38" i="1"/>
  <c r="AJ38" i="1"/>
  <c r="AI38" i="1"/>
  <c r="AH38" i="1"/>
  <c r="AF38" i="1"/>
  <c r="AE38" i="1"/>
  <c r="AC38" i="1"/>
  <c r="BV37" i="1"/>
  <c r="EA37" i="1"/>
  <c r="GF37" i="1"/>
  <c r="RF37" i="1"/>
  <c r="GE37" i="1"/>
  <c r="GD37" i="1"/>
  <c r="GC37" i="1"/>
  <c r="GA37" i="1"/>
  <c r="FZ37" i="1"/>
  <c r="FX37" i="1"/>
  <c r="FU37" i="1"/>
  <c r="FT37" i="1"/>
  <c r="FR37" i="1"/>
  <c r="FQ37" i="1"/>
  <c r="FP37" i="1"/>
  <c r="FN37" i="1"/>
  <c r="FM37" i="1"/>
  <c r="FK37" i="1"/>
  <c r="FI37" i="1"/>
  <c r="FH37" i="1"/>
  <c r="FG37" i="1"/>
  <c r="FF37" i="1"/>
  <c r="FE37" i="1"/>
  <c r="FC37" i="1"/>
  <c r="FB37" i="1"/>
  <c r="EZ37" i="1"/>
  <c r="EW37" i="1"/>
  <c r="EV37" i="1"/>
  <c r="ET37" i="1"/>
  <c r="ES37" i="1"/>
  <c r="ER37" i="1"/>
  <c r="EP37" i="1"/>
  <c r="EO37" i="1"/>
  <c r="EM37" i="1"/>
  <c r="EK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X37" i="1"/>
  <c r="CW37" i="1"/>
  <c r="CU37" i="1"/>
  <c r="CT37" i="1"/>
  <c r="CR37" i="1"/>
  <c r="CQ37" i="1"/>
  <c r="CO37" i="1"/>
  <c r="CN37" i="1"/>
  <c r="CM37" i="1"/>
  <c r="CK37" i="1"/>
  <c r="CJ37" i="1"/>
  <c r="CH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S37" i="1"/>
  <c r="AR37" i="1"/>
  <c r="AP37" i="1"/>
  <c r="AO37" i="1"/>
  <c r="AM37" i="1"/>
  <c r="AL37" i="1"/>
  <c r="AJ37" i="1"/>
  <c r="AI37" i="1"/>
  <c r="AH37" i="1"/>
  <c r="AF37" i="1"/>
  <c r="AE37" i="1"/>
  <c r="AC37" i="1"/>
  <c r="BV36" i="1"/>
  <c r="EA36" i="1"/>
  <c r="GF36" i="1"/>
  <c r="RF36" i="1"/>
  <c r="GE36" i="1"/>
  <c r="GD36" i="1"/>
  <c r="GC36" i="1"/>
  <c r="GA36" i="1"/>
  <c r="FZ36" i="1"/>
  <c r="FX36" i="1"/>
  <c r="FU36" i="1"/>
  <c r="FT36" i="1"/>
  <c r="FR36" i="1"/>
  <c r="FQ36" i="1"/>
  <c r="FP36" i="1"/>
  <c r="FN36" i="1"/>
  <c r="FM36" i="1"/>
  <c r="FK36" i="1"/>
  <c r="FI36" i="1"/>
  <c r="FH36" i="1"/>
  <c r="FG36" i="1"/>
  <c r="FF36" i="1"/>
  <c r="FE36" i="1"/>
  <c r="FC36" i="1"/>
  <c r="FB36" i="1"/>
  <c r="EZ36" i="1"/>
  <c r="EW36" i="1"/>
  <c r="EV36" i="1"/>
  <c r="ET36" i="1"/>
  <c r="ES36" i="1"/>
  <c r="ER36" i="1"/>
  <c r="EP36" i="1"/>
  <c r="EO36" i="1"/>
  <c r="EM36" i="1"/>
  <c r="EK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X36" i="1"/>
  <c r="CW36" i="1"/>
  <c r="CU36" i="1"/>
  <c r="CT36" i="1"/>
  <c r="CR36" i="1"/>
  <c r="CQ36" i="1"/>
  <c r="CO36" i="1"/>
  <c r="CN36" i="1"/>
  <c r="CM36" i="1"/>
  <c r="CK36" i="1"/>
  <c r="CJ36" i="1"/>
  <c r="CH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S36" i="1"/>
  <c r="AR36" i="1"/>
  <c r="AP36" i="1"/>
  <c r="AO36" i="1"/>
  <c r="AM36" i="1"/>
  <c r="AL36" i="1"/>
  <c r="AJ36" i="1"/>
  <c r="AI36" i="1"/>
  <c r="AH36" i="1"/>
  <c r="AF36" i="1"/>
  <c r="AE36" i="1"/>
  <c r="AC36" i="1"/>
  <c r="BV35" i="1"/>
  <c r="EA35" i="1"/>
  <c r="GF35" i="1"/>
  <c r="RF35" i="1"/>
  <c r="GE35" i="1"/>
  <c r="GD35" i="1"/>
  <c r="GC35" i="1"/>
  <c r="GA35" i="1"/>
  <c r="FZ35" i="1"/>
  <c r="FX35" i="1"/>
  <c r="FU35" i="1"/>
  <c r="FT35" i="1"/>
  <c r="FR35" i="1"/>
  <c r="FQ35" i="1"/>
  <c r="FP35" i="1"/>
  <c r="FN35" i="1"/>
  <c r="FM35" i="1"/>
  <c r="FK35" i="1"/>
  <c r="FI35" i="1"/>
  <c r="FH35" i="1"/>
  <c r="FG35" i="1"/>
  <c r="FF35" i="1"/>
  <c r="FE35" i="1"/>
  <c r="FC35" i="1"/>
  <c r="FB35" i="1"/>
  <c r="EZ35" i="1"/>
  <c r="EW35" i="1"/>
  <c r="EV35" i="1"/>
  <c r="ET35" i="1"/>
  <c r="ES35" i="1"/>
  <c r="ER35" i="1"/>
  <c r="EP35" i="1"/>
  <c r="EO35" i="1"/>
  <c r="EM35" i="1"/>
  <c r="EK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X35" i="1"/>
  <c r="CW35" i="1"/>
  <c r="CU35" i="1"/>
  <c r="CT35" i="1"/>
  <c r="CR35" i="1"/>
  <c r="CQ35" i="1"/>
  <c r="CO35" i="1"/>
  <c r="CN35" i="1"/>
  <c r="CM35" i="1"/>
  <c r="CK35" i="1"/>
  <c r="CJ35" i="1"/>
  <c r="CH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S35" i="1"/>
  <c r="AR35" i="1"/>
  <c r="AP35" i="1"/>
  <c r="AO35" i="1"/>
  <c r="AM35" i="1"/>
  <c r="AL35" i="1"/>
  <c r="AJ35" i="1"/>
  <c r="AI35" i="1"/>
  <c r="AH35" i="1"/>
  <c r="AF35" i="1"/>
  <c r="AE35" i="1"/>
  <c r="AC35" i="1"/>
  <c r="BV34" i="1"/>
  <c r="EA34" i="1"/>
  <c r="GF34" i="1"/>
  <c r="RF34" i="1"/>
  <c r="GE34" i="1"/>
  <c r="GD34" i="1"/>
  <c r="GC34" i="1"/>
  <c r="GA34" i="1"/>
  <c r="FZ34" i="1"/>
  <c r="FX34" i="1"/>
  <c r="FU34" i="1"/>
  <c r="FT34" i="1"/>
  <c r="FR34" i="1"/>
  <c r="FQ34" i="1"/>
  <c r="FP34" i="1"/>
  <c r="FN34" i="1"/>
  <c r="FM34" i="1"/>
  <c r="FK34" i="1"/>
  <c r="FI34" i="1"/>
  <c r="FH34" i="1"/>
  <c r="FG34" i="1"/>
  <c r="FF34" i="1"/>
  <c r="FE34" i="1"/>
  <c r="FC34" i="1"/>
  <c r="FB34" i="1"/>
  <c r="EZ34" i="1"/>
  <c r="EW34" i="1"/>
  <c r="EV34" i="1"/>
  <c r="ET34" i="1"/>
  <c r="ES34" i="1"/>
  <c r="ER34" i="1"/>
  <c r="EP34" i="1"/>
  <c r="EO34" i="1"/>
  <c r="EM34" i="1"/>
  <c r="EK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X34" i="1"/>
  <c r="CW34" i="1"/>
  <c r="CU34" i="1"/>
  <c r="CT34" i="1"/>
  <c r="CR34" i="1"/>
  <c r="CQ34" i="1"/>
  <c r="CO34" i="1"/>
  <c r="CN34" i="1"/>
  <c r="CM34" i="1"/>
  <c r="CK34" i="1"/>
  <c r="CJ34" i="1"/>
  <c r="CH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S34" i="1"/>
  <c r="AR34" i="1"/>
  <c r="AP34" i="1"/>
  <c r="AO34" i="1"/>
  <c r="AM34" i="1"/>
  <c r="AL34" i="1"/>
  <c r="AJ34" i="1"/>
  <c r="AI34" i="1"/>
  <c r="AH34" i="1"/>
  <c r="AF34" i="1"/>
  <c r="AE34" i="1"/>
  <c r="AC34" i="1"/>
  <c r="BV33" i="1"/>
  <c r="EA33" i="1"/>
  <c r="GF33" i="1"/>
  <c r="RF33" i="1"/>
  <c r="GE33" i="1"/>
  <c r="GD33" i="1"/>
  <c r="GC33" i="1"/>
  <c r="GA33" i="1"/>
  <c r="FZ33" i="1"/>
  <c r="FX33" i="1"/>
  <c r="FU33" i="1"/>
  <c r="FT33" i="1"/>
  <c r="FR33" i="1"/>
  <c r="FQ33" i="1"/>
  <c r="FP33" i="1"/>
  <c r="FN33" i="1"/>
  <c r="FM33" i="1"/>
  <c r="FK33" i="1"/>
  <c r="FI33" i="1"/>
  <c r="FH33" i="1"/>
  <c r="FG33" i="1"/>
  <c r="FF33" i="1"/>
  <c r="FE33" i="1"/>
  <c r="FC33" i="1"/>
  <c r="FB33" i="1"/>
  <c r="EZ33" i="1"/>
  <c r="EW33" i="1"/>
  <c r="EV33" i="1"/>
  <c r="ET33" i="1"/>
  <c r="ES33" i="1"/>
  <c r="ER33" i="1"/>
  <c r="EP33" i="1"/>
  <c r="EO33" i="1"/>
  <c r="EM33" i="1"/>
  <c r="EK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X33" i="1"/>
  <c r="CW33" i="1"/>
  <c r="CU33" i="1"/>
  <c r="CT33" i="1"/>
  <c r="CR33" i="1"/>
  <c r="CQ33" i="1"/>
  <c r="CO33" i="1"/>
  <c r="CN33" i="1"/>
  <c r="CM33" i="1"/>
  <c r="CK33" i="1"/>
  <c r="CJ33" i="1"/>
  <c r="CH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S33" i="1"/>
  <c r="AR33" i="1"/>
  <c r="AP33" i="1"/>
  <c r="AO33" i="1"/>
  <c r="AM33" i="1"/>
  <c r="AL33" i="1"/>
  <c r="AJ33" i="1"/>
  <c r="AI33" i="1"/>
  <c r="AH33" i="1"/>
  <c r="AF33" i="1"/>
  <c r="AE33" i="1"/>
  <c r="AC33" i="1"/>
  <c r="BV32" i="1"/>
  <c r="EA32" i="1"/>
  <c r="GF32" i="1"/>
  <c r="IK32" i="1"/>
  <c r="KP32" i="1"/>
  <c r="MU32" i="1"/>
  <c r="OZ32" i="1"/>
  <c r="RE32" i="1"/>
  <c r="RF32" i="1"/>
  <c r="RD32" i="1"/>
  <c r="RC32" i="1"/>
  <c r="RB32" i="1"/>
  <c r="QZ32" i="1"/>
  <c r="QY32" i="1"/>
  <c r="QW32" i="1"/>
  <c r="QT32" i="1"/>
  <c r="QS32" i="1"/>
  <c r="QQ32" i="1"/>
  <c r="QP32" i="1"/>
  <c r="QO32" i="1"/>
  <c r="QM32" i="1"/>
  <c r="QL32" i="1"/>
  <c r="QJ32" i="1"/>
  <c r="QH32" i="1"/>
  <c r="QG32" i="1"/>
  <c r="QF32" i="1"/>
  <c r="QE32" i="1"/>
  <c r="QD32" i="1"/>
  <c r="QB32" i="1"/>
  <c r="QA32" i="1"/>
  <c r="PY32" i="1"/>
  <c r="PV32" i="1"/>
  <c r="PU32" i="1"/>
  <c r="PS32" i="1"/>
  <c r="PR32" i="1"/>
  <c r="PQ32" i="1"/>
  <c r="PO32" i="1"/>
  <c r="PN32" i="1"/>
  <c r="PL32" i="1"/>
  <c r="PJ32" i="1"/>
  <c r="OY32" i="1"/>
  <c r="OX32" i="1"/>
  <c r="OW32" i="1"/>
  <c r="OU32" i="1"/>
  <c r="OT32" i="1"/>
  <c r="OR32" i="1"/>
  <c r="OO32" i="1"/>
  <c r="ON32" i="1"/>
  <c r="OL32" i="1"/>
  <c r="OK32" i="1"/>
  <c r="OJ32" i="1"/>
  <c r="OH32" i="1"/>
  <c r="OG32" i="1"/>
  <c r="OE32" i="1"/>
  <c r="OC32" i="1"/>
  <c r="OB32" i="1"/>
  <c r="OA32" i="1"/>
  <c r="NZ32" i="1"/>
  <c r="NY32" i="1"/>
  <c r="NW32" i="1"/>
  <c r="NV32" i="1"/>
  <c r="NT32" i="1"/>
  <c r="NQ32" i="1"/>
  <c r="NP32" i="1"/>
  <c r="NN32" i="1"/>
  <c r="NM32" i="1"/>
  <c r="NL32" i="1"/>
  <c r="NJ32" i="1"/>
  <c r="NI32" i="1"/>
  <c r="NG32" i="1"/>
  <c r="NE32" i="1"/>
  <c r="MT32" i="1"/>
  <c r="MS32" i="1"/>
  <c r="MR32" i="1"/>
  <c r="MP32" i="1"/>
  <c r="MO32" i="1"/>
  <c r="MM32" i="1"/>
  <c r="MJ32" i="1"/>
  <c r="MI32" i="1"/>
  <c r="MG32" i="1"/>
  <c r="MF32" i="1"/>
  <c r="ME32" i="1"/>
  <c r="MC32" i="1"/>
  <c r="MB32" i="1"/>
  <c r="LZ32" i="1"/>
  <c r="LX32" i="1"/>
  <c r="LW32" i="1"/>
  <c r="LV32" i="1"/>
  <c r="LU32" i="1"/>
  <c r="LT32" i="1"/>
  <c r="LR32" i="1"/>
  <c r="LQ32" i="1"/>
  <c r="LO32" i="1"/>
  <c r="LL32" i="1"/>
  <c r="LK32" i="1"/>
  <c r="LI32" i="1"/>
  <c r="LH32" i="1"/>
  <c r="LG32" i="1"/>
  <c r="LE32" i="1"/>
  <c r="LD32" i="1"/>
  <c r="LB32" i="1"/>
  <c r="KZ32" i="1"/>
  <c r="KO32" i="1"/>
  <c r="KN32" i="1"/>
  <c r="KM32" i="1"/>
  <c r="KK32" i="1"/>
  <c r="KJ32" i="1"/>
  <c r="KH32" i="1"/>
  <c r="KE32" i="1"/>
  <c r="KD32" i="1"/>
  <c r="KB32" i="1"/>
  <c r="KA32" i="1"/>
  <c r="JZ32" i="1"/>
  <c r="JX32" i="1"/>
  <c r="JW32" i="1"/>
  <c r="JU32" i="1"/>
  <c r="JS32" i="1"/>
  <c r="JR32" i="1"/>
  <c r="JQ32" i="1"/>
  <c r="JP32" i="1"/>
  <c r="JO32" i="1"/>
  <c r="JM32" i="1"/>
  <c r="JL32" i="1"/>
  <c r="JJ32" i="1"/>
  <c r="JG32" i="1"/>
  <c r="JF32" i="1"/>
  <c r="JD32" i="1"/>
  <c r="JC32" i="1"/>
  <c r="JB32" i="1"/>
  <c r="IZ32" i="1"/>
  <c r="IY32" i="1"/>
  <c r="IW32" i="1"/>
  <c r="IU32" i="1"/>
  <c r="IJ32" i="1"/>
  <c r="II32" i="1"/>
  <c r="IH32" i="1"/>
  <c r="IF32" i="1"/>
  <c r="IE32" i="1"/>
  <c r="IC32" i="1"/>
  <c r="HZ32" i="1"/>
  <c r="HY32" i="1"/>
  <c r="HW32" i="1"/>
  <c r="HV32" i="1"/>
  <c r="HU32" i="1"/>
  <c r="HS32" i="1"/>
  <c r="HR32" i="1"/>
  <c r="HP32" i="1"/>
  <c r="HN32" i="1"/>
  <c r="HM32" i="1"/>
  <c r="HL32" i="1"/>
  <c r="HK32" i="1"/>
  <c r="HJ32" i="1"/>
  <c r="HH32" i="1"/>
  <c r="HG32" i="1"/>
  <c r="HE32" i="1"/>
  <c r="HB32" i="1"/>
  <c r="HA32" i="1"/>
  <c r="GY32" i="1"/>
  <c r="GX32" i="1"/>
  <c r="GW32" i="1"/>
  <c r="GU32" i="1"/>
  <c r="GT32" i="1"/>
  <c r="GR32" i="1"/>
  <c r="GP32" i="1"/>
  <c r="GE32" i="1"/>
  <c r="GD32" i="1"/>
  <c r="GC32" i="1"/>
  <c r="GA32" i="1"/>
  <c r="FZ32" i="1"/>
  <c r="FX32" i="1"/>
  <c r="FU32" i="1"/>
  <c r="FT32" i="1"/>
  <c r="FR32" i="1"/>
  <c r="FQ32" i="1"/>
  <c r="FP32" i="1"/>
  <c r="FN32" i="1"/>
  <c r="FM32" i="1"/>
  <c r="FK32" i="1"/>
  <c r="FI32" i="1"/>
  <c r="FH32" i="1"/>
  <c r="FG32" i="1"/>
  <c r="FF32" i="1"/>
  <c r="FE32" i="1"/>
  <c r="FC32" i="1"/>
  <c r="FB32" i="1"/>
  <c r="EZ32" i="1"/>
  <c r="EW32" i="1"/>
  <c r="EV32" i="1"/>
  <c r="ET32" i="1"/>
  <c r="ES32" i="1"/>
  <c r="ER32" i="1"/>
  <c r="EP32" i="1"/>
  <c r="EO32" i="1"/>
  <c r="EM32" i="1"/>
  <c r="EK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X32" i="1"/>
  <c r="CW32" i="1"/>
  <c r="CU32" i="1"/>
  <c r="CT32" i="1"/>
  <c r="CR32" i="1"/>
  <c r="CQ32" i="1"/>
  <c r="CO32" i="1"/>
  <c r="CN32" i="1"/>
  <c r="CM32" i="1"/>
  <c r="CK32" i="1"/>
  <c r="CJ32" i="1"/>
  <c r="CH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S32" i="1"/>
  <c r="AR32" i="1"/>
  <c r="AP32" i="1"/>
  <c r="AO32" i="1"/>
  <c r="AM32" i="1"/>
  <c r="AL32" i="1"/>
  <c r="AJ32" i="1"/>
  <c r="AI32" i="1"/>
  <c r="AH32" i="1"/>
  <c r="AF32" i="1"/>
  <c r="AE32" i="1"/>
  <c r="AC32" i="1"/>
  <c r="BV31" i="1"/>
  <c r="EA31" i="1"/>
  <c r="GF31" i="1"/>
  <c r="RF31" i="1"/>
  <c r="GE31" i="1"/>
  <c r="GD31" i="1"/>
  <c r="GC31" i="1"/>
  <c r="GA31" i="1"/>
  <c r="FZ31" i="1"/>
  <c r="FX31" i="1"/>
  <c r="FU31" i="1"/>
  <c r="FT31" i="1"/>
  <c r="FR31" i="1"/>
  <c r="FQ31" i="1"/>
  <c r="FP31" i="1"/>
  <c r="FN31" i="1"/>
  <c r="FM31" i="1"/>
  <c r="FK31" i="1"/>
  <c r="FI31" i="1"/>
  <c r="FH31" i="1"/>
  <c r="FG31" i="1"/>
  <c r="FF31" i="1"/>
  <c r="FE31" i="1"/>
  <c r="FC31" i="1"/>
  <c r="FB31" i="1"/>
  <c r="EZ31" i="1"/>
  <c r="EW31" i="1"/>
  <c r="EV31" i="1"/>
  <c r="ET31" i="1"/>
  <c r="ES31" i="1"/>
  <c r="ER31" i="1"/>
  <c r="EP31" i="1"/>
  <c r="EO31" i="1"/>
  <c r="EM31" i="1"/>
  <c r="EK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X31" i="1"/>
  <c r="CW31" i="1"/>
  <c r="CU31" i="1"/>
  <c r="CT31" i="1"/>
  <c r="CR31" i="1"/>
  <c r="CQ31" i="1"/>
  <c r="CO31" i="1"/>
  <c r="CN31" i="1"/>
  <c r="CM31" i="1"/>
  <c r="CK31" i="1"/>
  <c r="CJ31" i="1"/>
  <c r="CH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S31" i="1"/>
  <c r="AR31" i="1"/>
  <c r="AP31" i="1"/>
  <c r="AO31" i="1"/>
  <c r="AM31" i="1"/>
  <c r="AL31" i="1"/>
  <c r="AJ31" i="1"/>
  <c r="AI31" i="1"/>
  <c r="AH31" i="1"/>
  <c r="AF31" i="1"/>
  <c r="AE31" i="1"/>
  <c r="AC31" i="1"/>
  <c r="BV30" i="1"/>
  <c r="EA30" i="1"/>
  <c r="GF30" i="1"/>
  <c r="IK30" i="1"/>
  <c r="KP30" i="1"/>
  <c r="MU30" i="1"/>
  <c r="OZ30" i="1"/>
  <c r="RE30" i="1"/>
  <c r="RF30" i="1"/>
  <c r="RD30" i="1"/>
  <c r="RC30" i="1"/>
  <c r="RB30" i="1"/>
  <c r="QZ30" i="1"/>
  <c r="QY30" i="1"/>
  <c r="QW30" i="1"/>
  <c r="QT30" i="1"/>
  <c r="QS30" i="1"/>
  <c r="QQ30" i="1"/>
  <c r="QP30" i="1"/>
  <c r="QO30" i="1"/>
  <c r="QM30" i="1"/>
  <c r="QL30" i="1"/>
  <c r="QJ30" i="1"/>
  <c r="QH30" i="1"/>
  <c r="QG30" i="1"/>
  <c r="QF30" i="1"/>
  <c r="QE30" i="1"/>
  <c r="QD30" i="1"/>
  <c r="QB30" i="1"/>
  <c r="QA30" i="1"/>
  <c r="PY30" i="1"/>
  <c r="PV30" i="1"/>
  <c r="PU30" i="1"/>
  <c r="PS30" i="1"/>
  <c r="PR30" i="1"/>
  <c r="PQ30" i="1"/>
  <c r="PO30" i="1"/>
  <c r="PN30" i="1"/>
  <c r="PL30" i="1"/>
  <c r="PJ30" i="1"/>
  <c r="OY30" i="1"/>
  <c r="OX30" i="1"/>
  <c r="OW30" i="1"/>
  <c r="OU30" i="1"/>
  <c r="OT30" i="1"/>
  <c r="OR30" i="1"/>
  <c r="OO30" i="1"/>
  <c r="ON30" i="1"/>
  <c r="OL30" i="1"/>
  <c r="OK30" i="1"/>
  <c r="OJ30" i="1"/>
  <c r="OH30" i="1"/>
  <c r="OG30" i="1"/>
  <c r="OE30" i="1"/>
  <c r="OC30" i="1"/>
  <c r="OB30" i="1"/>
  <c r="OA30" i="1"/>
  <c r="NZ30" i="1"/>
  <c r="NY30" i="1"/>
  <c r="NW30" i="1"/>
  <c r="NV30" i="1"/>
  <c r="NT30" i="1"/>
  <c r="NQ30" i="1"/>
  <c r="NP30" i="1"/>
  <c r="NN30" i="1"/>
  <c r="NM30" i="1"/>
  <c r="NL30" i="1"/>
  <c r="NJ30" i="1"/>
  <c r="NI30" i="1"/>
  <c r="NG30" i="1"/>
  <c r="NE30" i="1"/>
  <c r="MT30" i="1"/>
  <c r="MS30" i="1"/>
  <c r="MR30" i="1"/>
  <c r="MP30" i="1"/>
  <c r="MO30" i="1"/>
  <c r="MM30" i="1"/>
  <c r="MJ30" i="1"/>
  <c r="MI30" i="1"/>
  <c r="MG30" i="1"/>
  <c r="MF30" i="1"/>
  <c r="ME30" i="1"/>
  <c r="MC30" i="1"/>
  <c r="MB30" i="1"/>
  <c r="LZ30" i="1"/>
  <c r="LX30" i="1"/>
  <c r="LW30" i="1"/>
  <c r="LV30" i="1"/>
  <c r="LU30" i="1"/>
  <c r="LT30" i="1"/>
  <c r="LR30" i="1"/>
  <c r="LQ30" i="1"/>
  <c r="LO30" i="1"/>
  <c r="LL30" i="1"/>
  <c r="LK30" i="1"/>
  <c r="LI30" i="1"/>
  <c r="LH30" i="1"/>
  <c r="LG30" i="1"/>
  <c r="LE30" i="1"/>
  <c r="LD30" i="1"/>
  <c r="LB30" i="1"/>
  <c r="KZ30" i="1"/>
  <c r="KO30" i="1"/>
  <c r="KN30" i="1"/>
  <c r="KM30" i="1"/>
  <c r="KK30" i="1"/>
  <c r="KJ30" i="1"/>
  <c r="KH30" i="1"/>
  <c r="KE30" i="1"/>
  <c r="KD30" i="1"/>
  <c r="KB30" i="1"/>
  <c r="KA30" i="1"/>
  <c r="JZ30" i="1"/>
  <c r="JX30" i="1"/>
  <c r="JW30" i="1"/>
  <c r="JU30" i="1"/>
  <c r="JS30" i="1"/>
  <c r="JR30" i="1"/>
  <c r="JQ30" i="1"/>
  <c r="JP30" i="1"/>
  <c r="JO30" i="1"/>
  <c r="JM30" i="1"/>
  <c r="JL30" i="1"/>
  <c r="JJ30" i="1"/>
  <c r="JG30" i="1"/>
  <c r="JF30" i="1"/>
  <c r="JD30" i="1"/>
  <c r="JC30" i="1"/>
  <c r="JB30" i="1"/>
  <c r="IZ30" i="1"/>
  <c r="IY30" i="1"/>
  <c r="IW30" i="1"/>
  <c r="IU30" i="1"/>
  <c r="IJ30" i="1"/>
  <c r="II30" i="1"/>
  <c r="IH30" i="1"/>
  <c r="IF30" i="1"/>
  <c r="IE30" i="1"/>
  <c r="IC30" i="1"/>
  <c r="HZ30" i="1"/>
  <c r="HY30" i="1"/>
  <c r="HW30" i="1"/>
  <c r="HV30" i="1"/>
  <c r="HU30" i="1"/>
  <c r="HS30" i="1"/>
  <c r="HR30" i="1"/>
  <c r="HP30" i="1"/>
  <c r="HN30" i="1"/>
  <c r="HM30" i="1"/>
  <c r="HL30" i="1"/>
  <c r="HK30" i="1"/>
  <c r="HJ30" i="1"/>
  <c r="HH30" i="1"/>
  <c r="HG30" i="1"/>
  <c r="HE30" i="1"/>
  <c r="HB30" i="1"/>
  <c r="HA30" i="1"/>
  <c r="GY30" i="1"/>
  <c r="GX30" i="1"/>
  <c r="GW30" i="1"/>
  <c r="GU30" i="1"/>
  <c r="GT30" i="1"/>
  <c r="GR30" i="1"/>
  <c r="GP30" i="1"/>
  <c r="GE30" i="1"/>
  <c r="GD30" i="1"/>
  <c r="GC30" i="1"/>
  <c r="GA30" i="1"/>
  <c r="FZ30" i="1"/>
  <c r="FX30" i="1"/>
  <c r="FU30" i="1"/>
  <c r="FT30" i="1"/>
  <c r="FR30" i="1"/>
  <c r="FQ30" i="1"/>
  <c r="FP30" i="1"/>
  <c r="FN30" i="1"/>
  <c r="FM30" i="1"/>
  <c r="FK30" i="1"/>
  <c r="FI30" i="1"/>
  <c r="FH30" i="1"/>
  <c r="FG30" i="1"/>
  <c r="FF30" i="1"/>
  <c r="FE30" i="1"/>
  <c r="FC30" i="1"/>
  <c r="FB30" i="1"/>
  <c r="EZ30" i="1"/>
  <c r="EW30" i="1"/>
  <c r="EV30" i="1"/>
  <c r="ET30" i="1"/>
  <c r="ES30" i="1"/>
  <c r="ER30" i="1"/>
  <c r="EP30" i="1"/>
  <c r="EO30" i="1"/>
  <c r="EM30" i="1"/>
  <c r="EK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X30" i="1"/>
  <c r="CW30" i="1"/>
  <c r="CU30" i="1"/>
  <c r="CT30" i="1"/>
  <c r="CR30" i="1"/>
  <c r="CQ30" i="1"/>
  <c r="CO30" i="1"/>
  <c r="CN30" i="1"/>
  <c r="CM30" i="1"/>
  <c r="CK30" i="1"/>
  <c r="CJ30" i="1"/>
  <c r="CH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S30" i="1"/>
  <c r="AR30" i="1"/>
  <c r="AP30" i="1"/>
  <c r="AO30" i="1"/>
  <c r="AM30" i="1"/>
  <c r="AL30" i="1"/>
  <c r="AJ30" i="1"/>
  <c r="AI30" i="1"/>
  <c r="AH30" i="1"/>
  <c r="AF30" i="1"/>
  <c r="AE30" i="1"/>
  <c r="AC30" i="1"/>
  <c r="BV29" i="1"/>
  <c r="EA29" i="1"/>
  <c r="GF29" i="1"/>
  <c r="IK29" i="1"/>
  <c r="KP29" i="1"/>
  <c r="MU29" i="1"/>
  <c r="OZ29" i="1"/>
  <c r="RE29" i="1"/>
  <c r="RF29" i="1"/>
  <c r="RD29" i="1"/>
  <c r="RC29" i="1"/>
  <c r="RB29" i="1"/>
  <c r="QZ29" i="1"/>
  <c r="QY29" i="1"/>
  <c r="QW29" i="1"/>
  <c r="QT29" i="1"/>
  <c r="QS29" i="1"/>
  <c r="QQ29" i="1"/>
  <c r="QP29" i="1"/>
  <c r="QO29" i="1"/>
  <c r="QM29" i="1"/>
  <c r="QL29" i="1"/>
  <c r="QJ29" i="1"/>
  <c r="QH29" i="1"/>
  <c r="QG29" i="1"/>
  <c r="QF29" i="1"/>
  <c r="QE29" i="1"/>
  <c r="QD29" i="1"/>
  <c r="QB29" i="1"/>
  <c r="QA29" i="1"/>
  <c r="PY29" i="1"/>
  <c r="PV29" i="1"/>
  <c r="PU29" i="1"/>
  <c r="PS29" i="1"/>
  <c r="PR29" i="1"/>
  <c r="PQ29" i="1"/>
  <c r="PO29" i="1"/>
  <c r="PN29" i="1"/>
  <c r="PL29" i="1"/>
  <c r="PJ29" i="1"/>
  <c r="OY29" i="1"/>
  <c r="OX29" i="1"/>
  <c r="OW29" i="1"/>
  <c r="OU29" i="1"/>
  <c r="OT29" i="1"/>
  <c r="OR29" i="1"/>
  <c r="OO29" i="1"/>
  <c r="ON29" i="1"/>
  <c r="OL29" i="1"/>
  <c r="OK29" i="1"/>
  <c r="OJ29" i="1"/>
  <c r="OH29" i="1"/>
  <c r="OG29" i="1"/>
  <c r="OE29" i="1"/>
  <c r="OC29" i="1"/>
  <c r="OB29" i="1"/>
  <c r="OA29" i="1"/>
  <c r="NZ29" i="1"/>
  <c r="NY29" i="1"/>
  <c r="NW29" i="1"/>
  <c r="NV29" i="1"/>
  <c r="NT29" i="1"/>
  <c r="NQ29" i="1"/>
  <c r="NP29" i="1"/>
  <c r="NN29" i="1"/>
  <c r="NM29" i="1"/>
  <c r="NL29" i="1"/>
  <c r="NJ29" i="1"/>
  <c r="NI29" i="1"/>
  <c r="NG29" i="1"/>
  <c r="NE29" i="1"/>
  <c r="MT29" i="1"/>
  <c r="MS29" i="1"/>
  <c r="MR29" i="1"/>
  <c r="MP29" i="1"/>
  <c r="MO29" i="1"/>
  <c r="MM29" i="1"/>
  <c r="MJ29" i="1"/>
  <c r="MI29" i="1"/>
  <c r="MG29" i="1"/>
  <c r="MF29" i="1"/>
  <c r="ME29" i="1"/>
  <c r="MC29" i="1"/>
  <c r="MB29" i="1"/>
  <c r="LZ29" i="1"/>
  <c r="LX29" i="1"/>
  <c r="LW29" i="1"/>
  <c r="LV29" i="1"/>
  <c r="LU29" i="1"/>
  <c r="LT29" i="1"/>
  <c r="LR29" i="1"/>
  <c r="LQ29" i="1"/>
  <c r="LO29" i="1"/>
  <c r="LL29" i="1"/>
  <c r="LK29" i="1"/>
  <c r="LI29" i="1"/>
  <c r="LH29" i="1"/>
  <c r="LG29" i="1"/>
  <c r="LE29" i="1"/>
  <c r="LD29" i="1"/>
  <c r="LB29" i="1"/>
  <c r="KZ29" i="1"/>
  <c r="KO29" i="1"/>
  <c r="KN29" i="1"/>
  <c r="KM29" i="1"/>
  <c r="KK29" i="1"/>
  <c r="KJ29" i="1"/>
  <c r="KH29" i="1"/>
  <c r="KE29" i="1"/>
  <c r="KD29" i="1"/>
  <c r="KB29" i="1"/>
  <c r="KA29" i="1"/>
  <c r="JZ29" i="1"/>
  <c r="JX29" i="1"/>
  <c r="JW29" i="1"/>
  <c r="JU29" i="1"/>
  <c r="JS29" i="1"/>
  <c r="JR29" i="1"/>
  <c r="JQ29" i="1"/>
  <c r="JP29" i="1"/>
  <c r="JO29" i="1"/>
  <c r="JM29" i="1"/>
  <c r="JL29" i="1"/>
  <c r="JJ29" i="1"/>
  <c r="JG29" i="1"/>
  <c r="JF29" i="1"/>
  <c r="JD29" i="1"/>
  <c r="JC29" i="1"/>
  <c r="JB29" i="1"/>
  <c r="IZ29" i="1"/>
  <c r="IY29" i="1"/>
  <c r="IW29" i="1"/>
  <c r="IU29" i="1"/>
  <c r="IJ29" i="1"/>
  <c r="II29" i="1"/>
  <c r="IH29" i="1"/>
  <c r="IF29" i="1"/>
  <c r="IE29" i="1"/>
  <c r="IC29" i="1"/>
  <c r="HZ29" i="1"/>
  <c r="HY29" i="1"/>
  <c r="HW29" i="1"/>
  <c r="HV29" i="1"/>
  <c r="HU29" i="1"/>
  <c r="HS29" i="1"/>
  <c r="HR29" i="1"/>
  <c r="HP29" i="1"/>
  <c r="HN29" i="1"/>
  <c r="HM29" i="1"/>
  <c r="HL29" i="1"/>
  <c r="HK29" i="1"/>
  <c r="HJ29" i="1"/>
  <c r="HH29" i="1"/>
  <c r="HG29" i="1"/>
  <c r="HE29" i="1"/>
  <c r="HB29" i="1"/>
  <c r="HA29" i="1"/>
  <c r="GY29" i="1"/>
  <c r="GX29" i="1"/>
  <c r="GW29" i="1"/>
  <c r="GU29" i="1"/>
  <c r="GT29" i="1"/>
  <c r="GR29" i="1"/>
  <c r="GP29" i="1"/>
  <c r="GE29" i="1"/>
  <c r="GD29" i="1"/>
  <c r="GC29" i="1"/>
  <c r="GA29" i="1"/>
  <c r="FZ29" i="1"/>
  <c r="FX29" i="1"/>
  <c r="FU29" i="1"/>
  <c r="FT29" i="1"/>
  <c r="FR29" i="1"/>
  <c r="FQ29" i="1"/>
  <c r="FP29" i="1"/>
  <c r="FN29" i="1"/>
  <c r="FM29" i="1"/>
  <c r="FK29" i="1"/>
  <c r="FI29" i="1"/>
  <c r="FH29" i="1"/>
  <c r="FG29" i="1"/>
  <c r="FF29" i="1"/>
  <c r="FE29" i="1"/>
  <c r="FC29" i="1"/>
  <c r="FB29" i="1"/>
  <c r="EZ29" i="1"/>
  <c r="EW29" i="1"/>
  <c r="EV29" i="1"/>
  <c r="ET29" i="1"/>
  <c r="ES29" i="1"/>
  <c r="ER29" i="1"/>
  <c r="EP29" i="1"/>
  <c r="EO29" i="1"/>
  <c r="EM29" i="1"/>
  <c r="EK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X29" i="1"/>
  <c r="CW29" i="1"/>
  <c r="CU29" i="1"/>
  <c r="CT29" i="1"/>
  <c r="CR29" i="1"/>
  <c r="CQ29" i="1"/>
  <c r="CO29" i="1"/>
  <c r="CN29" i="1"/>
  <c r="CM29" i="1"/>
  <c r="CK29" i="1"/>
  <c r="CJ29" i="1"/>
  <c r="CH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S29" i="1"/>
  <c r="AR29" i="1"/>
  <c r="AP29" i="1"/>
  <c r="AO29" i="1"/>
  <c r="AM29" i="1"/>
  <c r="AL29" i="1"/>
  <c r="AJ29" i="1"/>
  <c r="AI29" i="1"/>
  <c r="AH29" i="1"/>
  <c r="AF29" i="1"/>
  <c r="AE29" i="1"/>
  <c r="AC29" i="1"/>
  <c r="BV28" i="1"/>
  <c r="EA28" i="1"/>
  <c r="GF28" i="1"/>
  <c r="RF28" i="1"/>
  <c r="GE28" i="1"/>
  <c r="GD28" i="1"/>
  <c r="GC28" i="1"/>
  <c r="GA28" i="1"/>
  <c r="FZ28" i="1"/>
  <c r="FX28" i="1"/>
  <c r="FU28" i="1"/>
  <c r="FT28" i="1"/>
  <c r="FR28" i="1"/>
  <c r="FQ28" i="1"/>
  <c r="FP28" i="1"/>
  <c r="FN28" i="1"/>
  <c r="FM28" i="1"/>
  <c r="FK28" i="1"/>
  <c r="FI28" i="1"/>
  <c r="FH28" i="1"/>
  <c r="FG28" i="1"/>
  <c r="FF28" i="1"/>
  <c r="FE28" i="1"/>
  <c r="FC28" i="1"/>
  <c r="FB28" i="1"/>
  <c r="EZ28" i="1"/>
  <c r="EW28" i="1"/>
  <c r="EV28" i="1"/>
  <c r="ET28" i="1"/>
  <c r="ES28" i="1"/>
  <c r="ER28" i="1"/>
  <c r="EP28" i="1"/>
  <c r="EO28" i="1"/>
  <c r="EM28" i="1"/>
  <c r="EK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X28" i="1"/>
  <c r="CW28" i="1"/>
  <c r="CU28" i="1"/>
  <c r="CT28" i="1"/>
  <c r="CR28" i="1"/>
  <c r="CQ28" i="1"/>
  <c r="CO28" i="1"/>
  <c r="CN28" i="1"/>
  <c r="CM28" i="1"/>
  <c r="CK28" i="1"/>
  <c r="CJ28" i="1"/>
  <c r="CH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S28" i="1"/>
  <c r="AR28" i="1"/>
  <c r="AP28" i="1"/>
  <c r="AO28" i="1"/>
  <c r="AM28" i="1"/>
  <c r="AL28" i="1"/>
  <c r="AJ28" i="1"/>
  <c r="AI28" i="1"/>
  <c r="AH28" i="1"/>
  <c r="AF28" i="1"/>
  <c r="AE28" i="1"/>
  <c r="AC28" i="1"/>
  <c r="BV27" i="1"/>
  <c r="EA27" i="1"/>
  <c r="GF27" i="1"/>
  <c r="IK27" i="1"/>
  <c r="KP27" i="1"/>
  <c r="MU27" i="1"/>
  <c r="OZ27" i="1"/>
  <c r="RE27" i="1"/>
  <c r="RF27" i="1"/>
  <c r="RD27" i="1"/>
  <c r="RC27" i="1"/>
  <c r="RB27" i="1"/>
  <c r="QZ27" i="1"/>
  <c r="QY27" i="1"/>
  <c r="QW27" i="1"/>
  <c r="QT27" i="1"/>
  <c r="QS27" i="1"/>
  <c r="QQ27" i="1"/>
  <c r="QP27" i="1"/>
  <c r="QO27" i="1"/>
  <c r="QM27" i="1"/>
  <c r="QL27" i="1"/>
  <c r="QJ27" i="1"/>
  <c r="QH27" i="1"/>
  <c r="QG27" i="1"/>
  <c r="QF27" i="1"/>
  <c r="QE27" i="1"/>
  <c r="QD27" i="1"/>
  <c r="QB27" i="1"/>
  <c r="QA27" i="1"/>
  <c r="PY27" i="1"/>
  <c r="PV27" i="1"/>
  <c r="PU27" i="1"/>
  <c r="PS27" i="1"/>
  <c r="PR27" i="1"/>
  <c r="PQ27" i="1"/>
  <c r="PO27" i="1"/>
  <c r="PN27" i="1"/>
  <c r="PL27" i="1"/>
  <c r="PJ27" i="1"/>
  <c r="OY27" i="1"/>
  <c r="OX27" i="1"/>
  <c r="OW27" i="1"/>
  <c r="OU27" i="1"/>
  <c r="OT27" i="1"/>
  <c r="OR27" i="1"/>
  <c r="OO27" i="1"/>
  <c r="ON27" i="1"/>
  <c r="OL27" i="1"/>
  <c r="OK27" i="1"/>
  <c r="OJ27" i="1"/>
  <c r="OH27" i="1"/>
  <c r="OG27" i="1"/>
  <c r="OE27" i="1"/>
  <c r="OC27" i="1"/>
  <c r="OB27" i="1"/>
  <c r="OA27" i="1"/>
  <c r="NZ27" i="1"/>
  <c r="NY27" i="1"/>
  <c r="NW27" i="1"/>
  <c r="NV27" i="1"/>
  <c r="NT27" i="1"/>
  <c r="NQ27" i="1"/>
  <c r="NP27" i="1"/>
  <c r="NN27" i="1"/>
  <c r="NM27" i="1"/>
  <c r="NL27" i="1"/>
  <c r="NJ27" i="1"/>
  <c r="NI27" i="1"/>
  <c r="NG27" i="1"/>
  <c r="NE27" i="1"/>
  <c r="MT27" i="1"/>
  <c r="MS27" i="1"/>
  <c r="MR27" i="1"/>
  <c r="MP27" i="1"/>
  <c r="MO27" i="1"/>
  <c r="MM27" i="1"/>
  <c r="MJ27" i="1"/>
  <c r="MI27" i="1"/>
  <c r="MG27" i="1"/>
  <c r="MF27" i="1"/>
  <c r="ME27" i="1"/>
  <c r="MC27" i="1"/>
  <c r="MB27" i="1"/>
  <c r="LZ27" i="1"/>
  <c r="LX27" i="1"/>
  <c r="LW27" i="1"/>
  <c r="LV27" i="1"/>
  <c r="LU27" i="1"/>
  <c r="LT27" i="1"/>
  <c r="LR27" i="1"/>
  <c r="LQ27" i="1"/>
  <c r="LO27" i="1"/>
  <c r="LL27" i="1"/>
  <c r="LK27" i="1"/>
  <c r="LI27" i="1"/>
  <c r="LH27" i="1"/>
  <c r="LG27" i="1"/>
  <c r="LE27" i="1"/>
  <c r="LD27" i="1"/>
  <c r="LB27" i="1"/>
  <c r="KZ27" i="1"/>
  <c r="KO27" i="1"/>
  <c r="KN27" i="1"/>
  <c r="KM27" i="1"/>
  <c r="KK27" i="1"/>
  <c r="KJ27" i="1"/>
  <c r="KH27" i="1"/>
  <c r="KE27" i="1"/>
  <c r="KD27" i="1"/>
  <c r="KB27" i="1"/>
  <c r="KA27" i="1"/>
  <c r="JZ27" i="1"/>
  <c r="JX27" i="1"/>
  <c r="JW27" i="1"/>
  <c r="JU27" i="1"/>
  <c r="JS27" i="1"/>
  <c r="JR27" i="1"/>
  <c r="JQ27" i="1"/>
  <c r="JP27" i="1"/>
  <c r="JO27" i="1"/>
  <c r="JM27" i="1"/>
  <c r="JL27" i="1"/>
  <c r="JJ27" i="1"/>
  <c r="JG27" i="1"/>
  <c r="JF27" i="1"/>
  <c r="JD27" i="1"/>
  <c r="JC27" i="1"/>
  <c r="JB27" i="1"/>
  <c r="IZ27" i="1"/>
  <c r="IY27" i="1"/>
  <c r="IW27" i="1"/>
  <c r="IU27" i="1"/>
  <c r="IJ27" i="1"/>
  <c r="II27" i="1"/>
  <c r="IH27" i="1"/>
  <c r="IF27" i="1"/>
  <c r="IE27" i="1"/>
  <c r="IC27" i="1"/>
  <c r="HZ27" i="1"/>
  <c r="HY27" i="1"/>
  <c r="HW27" i="1"/>
  <c r="HV27" i="1"/>
  <c r="HU27" i="1"/>
  <c r="HS27" i="1"/>
  <c r="HR27" i="1"/>
  <c r="HP27" i="1"/>
  <c r="HN27" i="1"/>
  <c r="HM27" i="1"/>
  <c r="HL27" i="1"/>
  <c r="HK27" i="1"/>
  <c r="HJ27" i="1"/>
  <c r="HH27" i="1"/>
  <c r="HG27" i="1"/>
  <c r="HE27" i="1"/>
  <c r="HB27" i="1"/>
  <c r="HA27" i="1"/>
  <c r="GY27" i="1"/>
  <c r="GX27" i="1"/>
  <c r="GW27" i="1"/>
  <c r="GU27" i="1"/>
  <c r="GT27" i="1"/>
  <c r="GR27" i="1"/>
  <c r="GP27" i="1"/>
  <c r="GE27" i="1"/>
  <c r="GD27" i="1"/>
  <c r="GC27" i="1"/>
  <c r="GA27" i="1"/>
  <c r="FZ27" i="1"/>
  <c r="FX27" i="1"/>
  <c r="FU27" i="1"/>
  <c r="FT27" i="1"/>
  <c r="FR27" i="1"/>
  <c r="FQ27" i="1"/>
  <c r="FP27" i="1"/>
  <c r="FN27" i="1"/>
  <c r="FM27" i="1"/>
  <c r="FK27" i="1"/>
  <c r="FI27" i="1"/>
  <c r="FH27" i="1"/>
  <c r="FG27" i="1"/>
  <c r="FF27" i="1"/>
  <c r="FE27" i="1"/>
  <c r="FC27" i="1"/>
  <c r="FB27" i="1"/>
  <c r="EZ27" i="1"/>
  <c r="EW27" i="1"/>
  <c r="EV27" i="1"/>
  <c r="ET27" i="1"/>
  <c r="ES27" i="1"/>
  <c r="ER27" i="1"/>
  <c r="EP27" i="1"/>
  <c r="EO27" i="1"/>
  <c r="EM27" i="1"/>
  <c r="EK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X27" i="1"/>
  <c r="CW27" i="1"/>
  <c r="CU27" i="1"/>
  <c r="CT27" i="1"/>
  <c r="CR27" i="1"/>
  <c r="CQ27" i="1"/>
  <c r="CO27" i="1"/>
  <c r="CN27" i="1"/>
  <c r="CM27" i="1"/>
  <c r="CK27" i="1"/>
  <c r="CJ27" i="1"/>
  <c r="CH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S27" i="1"/>
  <c r="AR27" i="1"/>
  <c r="AP27" i="1"/>
  <c r="AO27" i="1"/>
  <c r="AM27" i="1"/>
  <c r="AL27" i="1"/>
  <c r="AJ27" i="1"/>
  <c r="AI27" i="1"/>
  <c r="AH27" i="1"/>
  <c r="AF27" i="1"/>
  <c r="AE27" i="1"/>
  <c r="AC27" i="1"/>
  <c r="BV26" i="1"/>
  <c r="EA26" i="1"/>
  <c r="GF26" i="1"/>
  <c r="IK26" i="1"/>
  <c r="KP26" i="1"/>
  <c r="MU26" i="1"/>
  <c r="OZ26" i="1"/>
  <c r="RE26" i="1"/>
  <c r="RF26" i="1"/>
  <c r="RD26" i="1"/>
  <c r="RC26" i="1"/>
  <c r="RB26" i="1"/>
  <c r="QZ26" i="1"/>
  <c r="QY26" i="1"/>
  <c r="QW26" i="1"/>
  <c r="QT26" i="1"/>
  <c r="QS26" i="1"/>
  <c r="QQ26" i="1"/>
  <c r="QP26" i="1"/>
  <c r="QO26" i="1"/>
  <c r="QM26" i="1"/>
  <c r="QL26" i="1"/>
  <c r="QJ26" i="1"/>
  <c r="QH26" i="1"/>
  <c r="QG26" i="1"/>
  <c r="QF26" i="1"/>
  <c r="QE26" i="1"/>
  <c r="QD26" i="1"/>
  <c r="QB26" i="1"/>
  <c r="QA26" i="1"/>
  <c r="PY26" i="1"/>
  <c r="PV26" i="1"/>
  <c r="PU26" i="1"/>
  <c r="PS26" i="1"/>
  <c r="PR26" i="1"/>
  <c r="PQ26" i="1"/>
  <c r="PO26" i="1"/>
  <c r="PN26" i="1"/>
  <c r="PL26" i="1"/>
  <c r="PJ26" i="1"/>
  <c r="OY26" i="1"/>
  <c r="OX26" i="1"/>
  <c r="OW26" i="1"/>
  <c r="OU26" i="1"/>
  <c r="OT26" i="1"/>
  <c r="OR26" i="1"/>
  <c r="OO26" i="1"/>
  <c r="ON26" i="1"/>
  <c r="OL26" i="1"/>
  <c r="OK26" i="1"/>
  <c r="OJ26" i="1"/>
  <c r="OH26" i="1"/>
  <c r="OG26" i="1"/>
  <c r="OE26" i="1"/>
  <c r="OC26" i="1"/>
  <c r="OB26" i="1"/>
  <c r="OA26" i="1"/>
  <c r="NZ26" i="1"/>
  <c r="NY26" i="1"/>
  <c r="NW26" i="1"/>
  <c r="NV26" i="1"/>
  <c r="NT26" i="1"/>
  <c r="NQ26" i="1"/>
  <c r="NP26" i="1"/>
  <c r="NN26" i="1"/>
  <c r="NM26" i="1"/>
  <c r="NL26" i="1"/>
  <c r="NJ26" i="1"/>
  <c r="NI26" i="1"/>
  <c r="NG26" i="1"/>
  <c r="NE26" i="1"/>
  <c r="MT26" i="1"/>
  <c r="MS26" i="1"/>
  <c r="MR26" i="1"/>
  <c r="MP26" i="1"/>
  <c r="MO26" i="1"/>
  <c r="MM26" i="1"/>
  <c r="MJ26" i="1"/>
  <c r="MI26" i="1"/>
  <c r="MG26" i="1"/>
  <c r="MF26" i="1"/>
  <c r="ME26" i="1"/>
  <c r="MC26" i="1"/>
  <c r="MB26" i="1"/>
  <c r="LZ26" i="1"/>
  <c r="LX26" i="1"/>
  <c r="LW26" i="1"/>
  <c r="LV26" i="1"/>
  <c r="LU26" i="1"/>
  <c r="LT26" i="1"/>
  <c r="LR26" i="1"/>
  <c r="LQ26" i="1"/>
  <c r="LO26" i="1"/>
  <c r="LL26" i="1"/>
  <c r="LK26" i="1"/>
  <c r="LI26" i="1"/>
  <c r="LH26" i="1"/>
  <c r="LG26" i="1"/>
  <c r="LE26" i="1"/>
  <c r="LD26" i="1"/>
  <c r="LB26" i="1"/>
  <c r="KZ26" i="1"/>
  <c r="KO26" i="1"/>
  <c r="KN26" i="1"/>
  <c r="KM26" i="1"/>
  <c r="KK26" i="1"/>
  <c r="KJ26" i="1"/>
  <c r="KH26" i="1"/>
  <c r="KE26" i="1"/>
  <c r="KD26" i="1"/>
  <c r="KB26" i="1"/>
  <c r="KA26" i="1"/>
  <c r="JZ26" i="1"/>
  <c r="JX26" i="1"/>
  <c r="JW26" i="1"/>
  <c r="JU26" i="1"/>
  <c r="JS26" i="1"/>
  <c r="JR26" i="1"/>
  <c r="JQ26" i="1"/>
  <c r="JP26" i="1"/>
  <c r="JO26" i="1"/>
  <c r="JM26" i="1"/>
  <c r="JL26" i="1"/>
  <c r="JJ26" i="1"/>
  <c r="JG26" i="1"/>
  <c r="JF26" i="1"/>
  <c r="JD26" i="1"/>
  <c r="JC26" i="1"/>
  <c r="JB26" i="1"/>
  <c r="IZ26" i="1"/>
  <c r="IY26" i="1"/>
  <c r="IW26" i="1"/>
  <c r="IU26" i="1"/>
  <c r="IJ26" i="1"/>
  <c r="II26" i="1"/>
  <c r="IH26" i="1"/>
  <c r="IF26" i="1"/>
  <c r="IE26" i="1"/>
  <c r="IC26" i="1"/>
  <c r="HZ26" i="1"/>
  <c r="HY26" i="1"/>
  <c r="HW26" i="1"/>
  <c r="HV26" i="1"/>
  <c r="HU26" i="1"/>
  <c r="HS26" i="1"/>
  <c r="HR26" i="1"/>
  <c r="HP26" i="1"/>
  <c r="HN26" i="1"/>
  <c r="HM26" i="1"/>
  <c r="HL26" i="1"/>
  <c r="HK26" i="1"/>
  <c r="HJ26" i="1"/>
  <c r="HH26" i="1"/>
  <c r="HG26" i="1"/>
  <c r="HE26" i="1"/>
  <c r="HB26" i="1"/>
  <c r="HA26" i="1"/>
  <c r="GY26" i="1"/>
  <c r="GX26" i="1"/>
  <c r="GW26" i="1"/>
  <c r="GU26" i="1"/>
  <c r="GT26" i="1"/>
  <c r="GR26" i="1"/>
  <c r="GP26" i="1"/>
  <c r="GE26" i="1"/>
  <c r="GD26" i="1"/>
  <c r="GC26" i="1"/>
  <c r="GA26" i="1"/>
  <c r="FZ26" i="1"/>
  <c r="FX26" i="1"/>
  <c r="FU26" i="1"/>
  <c r="FT26" i="1"/>
  <c r="FR26" i="1"/>
  <c r="FQ26" i="1"/>
  <c r="FP26" i="1"/>
  <c r="FN26" i="1"/>
  <c r="FM26" i="1"/>
  <c r="FK26" i="1"/>
  <c r="FI26" i="1"/>
  <c r="FH26" i="1"/>
  <c r="FG26" i="1"/>
  <c r="FF26" i="1"/>
  <c r="FE26" i="1"/>
  <c r="FC26" i="1"/>
  <c r="FB26" i="1"/>
  <c r="EZ26" i="1"/>
  <c r="EW26" i="1"/>
  <c r="EV26" i="1"/>
  <c r="ET26" i="1"/>
  <c r="ES26" i="1"/>
  <c r="ER26" i="1"/>
  <c r="EP26" i="1"/>
  <c r="EO26" i="1"/>
  <c r="EM26" i="1"/>
  <c r="EK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X26" i="1"/>
  <c r="CW26" i="1"/>
  <c r="CU26" i="1"/>
  <c r="CT26" i="1"/>
  <c r="CR26" i="1"/>
  <c r="CQ26" i="1"/>
  <c r="CO26" i="1"/>
  <c r="CN26" i="1"/>
  <c r="CM26" i="1"/>
  <c r="CK26" i="1"/>
  <c r="CJ26" i="1"/>
  <c r="CH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S26" i="1"/>
  <c r="AR26" i="1"/>
  <c r="AP26" i="1"/>
  <c r="AO26" i="1"/>
  <c r="AM26" i="1"/>
  <c r="AL26" i="1"/>
  <c r="AJ26" i="1"/>
  <c r="AI26" i="1"/>
  <c r="AH26" i="1"/>
  <c r="AF26" i="1"/>
  <c r="AE26" i="1"/>
  <c r="AC26" i="1"/>
  <c r="BV25" i="1"/>
  <c r="EA25" i="1"/>
  <c r="GF25" i="1"/>
  <c r="IK25" i="1"/>
  <c r="KP25" i="1"/>
  <c r="MU25" i="1"/>
  <c r="OZ25" i="1"/>
  <c r="RE25" i="1"/>
  <c r="RF25" i="1"/>
  <c r="RD25" i="1"/>
  <c r="RC25" i="1"/>
  <c r="RB25" i="1"/>
  <c r="QZ25" i="1"/>
  <c r="QY25" i="1"/>
  <c r="QW25" i="1"/>
  <c r="QT25" i="1"/>
  <c r="QS25" i="1"/>
  <c r="QQ25" i="1"/>
  <c r="QP25" i="1"/>
  <c r="QO25" i="1"/>
  <c r="QM25" i="1"/>
  <c r="QL25" i="1"/>
  <c r="QJ25" i="1"/>
  <c r="QH25" i="1"/>
  <c r="QG25" i="1"/>
  <c r="QF25" i="1"/>
  <c r="QE25" i="1"/>
  <c r="QD25" i="1"/>
  <c r="QB25" i="1"/>
  <c r="QA25" i="1"/>
  <c r="PY25" i="1"/>
  <c r="PV25" i="1"/>
  <c r="PU25" i="1"/>
  <c r="PS25" i="1"/>
  <c r="PR25" i="1"/>
  <c r="PQ25" i="1"/>
  <c r="PO25" i="1"/>
  <c r="PN25" i="1"/>
  <c r="PL25" i="1"/>
  <c r="PJ25" i="1"/>
  <c r="OY25" i="1"/>
  <c r="OX25" i="1"/>
  <c r="OW25" i="1"/>
  <c r="OU25" i="1"/>
  <c r="OT25" i="1"/>
  <c r="OR25" i="1"/>
  <c r="OO25" i="1"/>
  <c r="ON25" i="1"/>
  <c r="OL25" i="1"/>
  <c r="OK25" i="1"/>
  <c r="OJ25" i="1"/>
  <c r="OH25" i="1"/>
  <c r="OG25" i="1"/>
  <c r="OE25" i="1"/>
  <c r="OC25" i="1"/>
  <c r="OB25" i="1"/>
  <c r="OA25" i="1"/>
  <c r="NZ25" i="1"/>
  <c r="NY25" i="1"/>
  <c r="NW25" i="1"/>
  <c r="NV25" i="1"/>
  <c r="NT25" i="1"/>
  <c r="NQ25" i="1"/>
  <c r="NP25" i="1"/>
  <c r="NN25" i="1"/>
  <c r="NM25" i="1"/>
  <c r="NL25" i="1"/>
  <c r="NJ25" i="1"/>
  <c r="NI25" i="1"/>
  <c r="NG25" i="1"/>
  <c r="NE25" i="1"/>
  <c r="MT25" i="1"/>
  <c r="MS25" i="1"/>
  <c r="MR25" i="1"/>
  <c r="MP25" i="1"/>
  <c r="MO25" i="1"/>
  <c r="MM25" i="1"/>
  <c r="MJ25" i="1"/>
  <c r="MI25" i="1"/>
  <c r="MG25" i="1"/>
  <c r="MF25" i="1"/>
  <c r="ME25" i="1"/>
  <c r="MC25" i="1"/>
  <c r="MB25" i="1"/>
  <c r="LZ25" i="1"/>
  <c r="LX25" i="1"/>
  <c r="LW25" i="1"/>
  <c r="LV25" i="1"/>
  <c r="LU25" i="1"/>
  <c r="LT25" i="1"/>
  <c r="LR25" i="1"/>
  <c r="LQ25" i="1"/>
  <c r="LO25" i="1"/>
  <c r="LL25" i="1"/>
  <c r="LK25" i="1"/>
  <c r="LI25" i="1"/>
  <c r="LH25" i="1"/>
  <c r="LG25" i="1"/>
  <c r="LE25" i="1"/>
  <c r="LD25" i="1"/>
  <c r="LB25" i="1"/>
  <c r="KZ25" i="1"/>
  <c r="KO25" i="1"/>
  <c r="KN25" i="1"/>
  <c r="KM25" i="1"/>
  <c r="KK25" i="1"/>
  <c r="KJ25" i="1"/>
  <c r="KH25" i="1"/>
  <c r="KE25" i="1"/>
  <c r="KD25" i="1"/>
  <c r="KB25" i="1"/>
  <c r="KA25" i="1"/>
  <c r="JZ25" i="1"/>
  <c r="JX25" i="1"/>
  <c r="JW25" i="1"/>
  <c r="JU25" i="1"/>
  <c r="JS25" i="1"/>
  <c r="JR25" i="1"/>
  <c r="JQ25" i="1"/>
  <c r="JP25" i="1"/>
  <c r="JO25" i="1"/>
  <c r="JM25" i="1"/>
  <c r="JL25" i="1"/>
  <c r="JJ25" i="1"/>
  <c r="JG25" i="1"/>
  <c r="JF25" i="1"/>
  <c r="JD25" i="1"/>
  <c r="JC25" i="1"/>
  <c r="JB25" i="1"/>
  <c r="IZ25" i="1"/>
  <c r="IY25" i="1"/>
  <c r="IW25" i="1"/>
  <c r="IU25" i="1"/>
  <c r="IJ25" i="1"/>
  <c r="II25" i="1"/>
  <c r="IH25" i="1"/>
  <c r="IF25" i="1"/>
  <c r="IE25" i="1"/>
  <c r="IC25" i="1"/>
  <c r="HZ25" i="1"/>
  <c r="HY25" i="1"/>
  <c r="HW25" i="1"/>
  <c r="HV25" i="1"/>
  <c r="HU25" i="1"/>
  <c r="HS25" i="1"/>
  <c r="HR25" i="1"/>
  <c r="HP25" i="1"/>
  <c r="HN25" i="1"/>
  <c r="HM25" i="1"/>
  <c r="HL25" i="1"/>
  <c r="HK25" i="1"/>
  <c r="HJ25" i="1"/>
  <c r="HH25" i="1"/>
  <c r="HG25" i="1"/>
  <c r="HE25" i="1"/>
  <c r="HB25" i="1"/>
  <c r="HA25" i="1"/>
  <c r="GY25" i="1"/>
  <c r="GX25" i="1"/>
  <c r="GW25" i="1"/>
  <c r="GU25" i="1"/>
  <c r="GT25" i="1"/>
  <c r="GR25" i="1"/>
  <c r="GP25" i="1"/>
  <c r="GE25" i="1"/>
  <c r="GD25" i="1"/>
  <c r="GC25" i="1"/>
  <c r="GA25" i="1"/>
  <c r="FZ25" i="1"/>
  <c r="FX25" i="1"/>
  <c r="FU25" i="1"/>
  <c r="FT25" i="1"/>
  <c r="FR25" i="1"/>
  <c r="FQ25" i="1"/>
  <c r="FP25" i="1"/>
  <c r="FN25" i="1"/>
  <c r="FM25" i="1"/>
  <c r="FK25" i="1"/>
  <c r="FI25" i="1"/>
  <c r="FH25" i="1"/>
  <c r="FG25" i="1"/>
  <c r="FF25" i="1"/>
  <c r="FE25" i="1"/>
  <c r="FC25" i="1"/>
  <c r="FB25" i="1"/>
  <c r="EZ25" i="1"/>
  <c r="EW25" i="1"/>
  <c r="EV25" i="1"/>
  <c r="ET25" i="1"/>
  <c r="ES25" i="1"/>
  <c r="ER25" i="1"/>
  <c r="EP25" i="1"/>
  <c r="EO25" i="1"/>
  <c r="EM25" i="1"/>
  <c r="EK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X25" i="1"/>
  <c r="CW25" i="1"/>
  <c r="CU25" i="1"/>
  <c r="CT25" i="1"/>
  <c r="CR25" i="1"/>
  <c r="CQ25" i="1"/>
  <c r="CO25" i="1"/>
  <c r="CN25" i="1"/>
  <c r="CM25" i="1"/>
  <c r="CK25" i="1"/>
  <c r="CJ25" i="1"/>
  <c r="CH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S25" i="1"/>
  <c r="AR25" i="1"/>
  <c r="AP25" i="1"/>
  <c r="AO25" i="1"/>
  <c r="AM25" i="1"/>
  <c r="AL25" i="1"/>
  <c r="AJ25" i="1"/>
  <c r="AI25" i="1"/>
  <c r="AH25" i="1"/>
  <c r="AF25" i="1"/>
  <c r="AE25" i="1"/>
  <c r="AC25" i="1"/>
  <c r="BV24" i="1"/>
  <c r="EA24" i="1"/>
  <c r="GF24" i="1"/>
  <c r="IK24" i="1"/>
  <c r="KP24" i="1"/>
  <c r="MU24" i="1"/>
  <c r="OZ24" i="1"/>
  <c r="RE24" i="1"/>
  <c r="RF24" i="1"/>
  <c r="RD24" i="1"/>
  <c r="RC24" i="1"/>
  <c r="RB24" i="1"/>
  <c r="QZ24" i="1"/>
  <c r="QY24" i="1"/>
  <c r="QW24" i="1"/>
  <c r="QT24" i="1"/>
  <c r="QS24" i="1"/>
  <c r="QQ24" i="1"/>
  <c r="QP24" i="1"/>
  <c r="QO24" i="1"/>
  <c r="QM24" i="1"/>
  <c r="QL24" i="1"/>
  <c r="QJ24" i="1"/>
  <c r="QH24" i="1"/>
  <c r="QG24" i="1"/>
  <c r="QF24" i="1"/>
  <c r="QE24" i="1"/>
  <c r="QD24" i="1"/>
  <c r="QB24" i="1"/>
  <c r="QA24" i="1"/>
  <c r="PY24" i="1"/>
  <c r="PV24" i="1"/>
  <c r="PU24" i="1"/>
  <c r="PS24" i="1"/>
  <c r="PR24" i="1"/>
  <c r="PQ24" i="1"/>
  <c r="PO24" i="1"/>
  <c r="PN24" i="1"/>
  <c r="PL24" i="1"/>
  <c r="PJ24" i="1"/>
  <c r="OY24" i="1"/>
  <c r="OX24" i="1"/>
  <c r="OW24" i="1"/>
  <c r="OU24" i="1"/>
  <c r="OT24" i="1"/>
  <c r="OR24" i="1"/>
  <c r="OO24" i="1"/>
  <c r="ON24" i="1"/>
  <c r="OL24" i="1"/>
  <c r="OK24" i="1"/>
  <c r="OJ24" i="1"/>
  <c r="OH24" i="1"/>
  <c r="OG24" i="1"/>
  <c r="OE24" i="1"/>
  <c r="OC24" i="1"/>
  <c r="OB24" i="1"/>
  <c r="OA24" i="1"/>
  <c r="NZ24" i="1"/>
  <c r="NY24" i="1"/>
  <c r="NW24" i="1"/>
  <c r="NV24" i="1"/>
  <c r="NT24" i="1"/>
  <c r="NQ24" i="1"/>
  <c r="NP24" i="1"/>
  <c r="NN24" i="1"/>
  <c r="NM24" i="1"/>
  <c r="NL24" i="1"/>
  <c r="NJ24" i="1"/>
  <c r="NI24" i="1"/>
  <c r="NG24" i="1"/>
  <c r="NE24" i="1"/>
  <c r="MT24" i="1"/>
  <c r="MS24" i="1"/>
  <c r="MR24" i="1"/>
  <c r="MP24" i="1"/>
  <c r="MO24" i="1"/>
  <c r="MM24" i="1"/>
  <c r="MJ24" i="1"/>
  <c r="MI24" i="1"/>
  <c r="MG24" i="1"/>
  <c r="MF24" i="1"/>
  <c r="ME24" i="1"/>
  <c r="MC24" i="1"/>
  <c r="MB24" i="1"/>
  <c r="LZ24" i="1"/>
  <c r="LX24" i="1"/>
  <c r="LW24" i="1"/>
  <c r="LV24" i="1"/>
  <c r="LU24" i="1"/>
  <c r="LT24" i="1"/>
  <c r="LR24" i="1"/>
  <c r="LQ24" i="1"/>
  <c r="LO24" i="1"/>
  <c r="LL24" i="1"/>
  <c r="LK24" i="1"/>
  <c r="LI24" i="1"/>
  <c r="LH24" i="1"/>
  <c r="LG24" i="1"/>
  <c r="LE24" i="1"/>
  <c r="LD24" i="1"/>
  <c r="LB24" i="1"/>
  <c r="KZ24" i="1"/>
  <c r="KO24" i="1"/>
  <c r="KN24" i="1"/>
  <c r="KM24" i="1"/>
  <c r="KK24" i="1"/>
  <c r="KJ24" i="1"/>
  <c r="KH24" i="1"/>
  <c r="KE24" i="1"/>
  <c r="KD24" i="1"/>
  <c r="KB24" i="1"/>
  <c r="KA24" i="1"/>
  <c r="JZ24" i="1"/>
  <c r="JX24" i="1"/>
  <c r="JW24" i="1"/>
  <c r="JU24" i="1"/>
  <c r="JS24" i="1"/>
  <c r="JR24" i="1"/>
  <c r="JQ24" i="1"/>
  <c r="JP24" i="1"/>
  <c r="JO24" i="1"/>
  <c r="JM24" i="1"/>
  <c r="JL24" i="1"/>
  <c r="JJ24" i="1"/>
  <c r="JG24" i="1"/>
  <c r="JF24" i="1"/>
  <c r="JD24" i="1"/>
  <c r="JC24" i="1"/>
  <c r="JB24" i="1"/>
  <c r="IZ24" i="1"/>
  <c r="IY24" i="1"/>
  <c r="IW24" i="1"/>
  <c r="IU24" i="1"/>
  <c r="IJ24" i="1"/>
  <c r="II24" i="1"/>
  <c r="IH24" i="1"/>
  <c r="IF24" i="1"/>
  <c r="IE24" i="1"/>
  <c r="IC24" i="1"/>
  <c r="HZ24" i="1"/>
  <c r="HY24" i="1"/>
  <c r="HW24" i="1"/>
  <c r="HV24" i="1"/>
  <c r="HU24" i="1"/>
  <c r="HS24" i="1"/>
  <c r="HR24" i="1"/>
  <c r="HP24" i="1"/>
  <c r="HN24" i="1"/>
  <c r="HM24" i="1"/>
  <c r="HL24" i="1"/>
  <c r="HK24" i="1"/>
  <c r="HJ24" i="1"/>
  <c r="HH24" i="1"/>
  <c r="HG24" i="1"/>
  <c r="HE24" i="1"/>
  <c r="HB24" i="1"/>
  <c r="HA24" i="1"/>
  <c r="GY24" i="1"/>
  <c r="GX24" i="1"/>
  <c r="GW24" i="1"/>
  <c r="GU24" i="1"/>
  <c r="GT24" i="1"/>
  <c r="GR24" i="1"/>
  <c r="GP24" i="1"/>
  <c r="GE24" i="1"/>
  <c r="GD24" i="1"/>
  <c r="GC24" i="1"/>
  <c r="GA24" i="1"/>
  <c r="FZ24" i="1"/>
  <c r="FX24" i="1"/>
  <c r="FU24" i="1"/>
  <c r="FT24" i="1"/>
  <c r="FR24" i="1"/>
  <c r="FQ24" i="1"/>
  <c r="FP24" i="1"/>
  <c r="FN24" i="1"/>
  <c r="FM24" i="1"/>
  <c r="FK24" i="1"/>
  <c r="FI24" i="1"/>
  <c r="FH24" i="1"/>
  <c r="FG24" i="1"/>
  <c r="FF24" i="1"/>
  <c r="FE24" i="1"/>
  <c r="FC24" i="1"/>
  <c r="FB24" i="1"/>
  <c r="EZ24" i="1"/>
  <c r="EW24" i="1"/>
  <c r="EV24" i="1"/>
  <c r="ET24" i="1"/>
  <c r="ES24" i="1"/>
  <c r="ER24" i="1"/>
  <c r="EP24" i="1"/>
  <c r="EO24" i="1"/>
  <c r="EM24" i="1"/>
  <c r="EK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X24" i="1"/>
  <c r="CW24" i="1"/>
  <c r="CU24" i="1"/>
  <c r="CT24" i="1"/>
  <c r="CR24" i="1"/>
  <c r="CQ24" i="1"/>
  <c r="CO24" i="1"/>
  <c r="CN24" i="1"/>
  <c r="CM24" i="1"/>
  <c r="CK24" i="1"/>
  <c r="CJ24" i="1"/>
  <c r="CH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S24" i="1"/>
  <c r="AR24" i="1"/>
  <c r="AP24" i="1"/>
  <c r="AO24" i="1"/>
  <c r="AM24" i="1"/>
  <c r="AL24" i="1"/>
  <c r="AJ24" i="1"/>
  <c r="AI24" i="1"/>
  <c r="AH24" i="1"/>
  <c r="AF24" i="1"/>
  <c r="AE24" i="1"/>
  <c r="AC24" i="1"/>
  <c r="BV23" i="1"/>
  <c r="EA23" i="1"/>
  <c r="GF23" i="1"/>
  <c r="IK23" i="1"/>
  <c r="KP23" i="1"/>
  <c r="MU23" i="1"/>
  <c r="OZ23" i="1"/>
  <c r="RE23" i="1"/>
  <c r="RF23" i="1"/>
  <c r="RD23" i="1"/>
  <c r="RC23" i="1"/>
  <c r="RB23" i="1"/>
  <c r="QZ23" i="1"/>
  <c r="QY23" i="1"/>
  <c r="QW23" i="1"/>
  <c r="QT23" i="1"/>
  <c r="QS23" i="1"/>
  <c r="QQ23" i="1"/>
  <c r="QP23" i="1"/>
  <c r="QO23" i="1"/>
  <c r="QM23" i="1"/>
  <c r="QL23" i="1"/>
  <c r="QJ23" i="1"/>
  <c r="QH23" i="1"/>
  <c r="QG23" i="1"/>
  <c r="QF23" i="1"/>
  <c r="QE23" i="1"/>
  <c r="QD23" i="1"/>
  <c r="QB23" i="1"/>
  <c r="QA23" i="1"/>
  <c r="PY23" i="1"/>
  <c r="PV23" i="1"/>
  <c r="PU23" i="1"/>
  <c r="PS23" i="1"/>
  <c r="PR23" i="1"/>
  <c r="PQ23" i="1"/>
  <c r="PO23" i="1"/>
  <c r="PN23" i="1"/>
  <c r="PL23" i="1"/>
  <c r="PJ23" i="1"/>
  <c r="OY23" i="1"/>
  <c r="OX23" i="1"/>
  <c r="OW23" i="1"/>
  <c r="OU23" i="1"/>
  <c r="OT23" i="1"/>
  <c r="OR23" i="1"/>
  <c r="OO23" i="1"/>
  <c r="ON23" i="1"/>
  <c r="OL23" i="1"/>
  <c r="OK23" i="1"/>
  <c r="OJ23" i="1"/>
  <c r="OH23" i="1"/>
  <c r="OG23" i="1"/>
  <c r="OE23" i="1"/>
  <c r="OC23" i="1"/>
  <c r="OB23" i="1"/>
  <c r="OA23" i="1"/>
  <c r="NZ23" i="1"/>
  <c r="NY23" i="1"/>
  <c r="NW23" i="1"/>
  <c r="NV23" i="1"/>
  <c r="NT23" i="1"/>
  <c r="NQ23" i="1"/>
  <c r="NP23" i="1"/>
  <c r="NN23" i="1"/>
  <c r="NM23" i="1"/>
  <c r="NL23" i="1"/>
  <c r="NJ23" i="1"/>
  <c r="NI23" i="1"/>
  <c r="NG23" i="1"/>
  <c r="NE23" i="1"/>
  <c r="MT23" i="1"/>
  <c r="MS23" i="1"/>
  <c r="MR23" i="1"/>
  <c r="MP23" i="1"/>
  <c r="MO23" i="1"/>
  <c r="MM23" i="1"/>
  <c r="MJ23" i="1"/>
  <c r="MI23" i="1"/>
  <c r="MG23" i="1"/>
  <c r="MF23" i="1"/>
  <c r="ME23" i="1"/>
  <c r="MC23" i="1"/>
  <c r="MB23" i="1"/>
  <c r="LZ23" i="1"/>
  <c r="LX23" i="1"/>
  <c r="LW23" i="1"/>
  <c r="LV23" i="1"/>
  <c r="LU23" i="1"/>
  <c r="LT23" i="1"/>
  <c r="LR23" i="1"/>
  <c r="LQ23" i="1"/>
  <c r="LO23" i="1"/>
  <c r="LL23" i="1"/>
  <c r="LK23" i="1"/>
  <c r="LI23" i="1"/>
  <c r="LH23" i="1"/>
  <c r="LG23" i="1"/>
  <c r="LE23" i="1"/>
  <c r="LD23" i="1"/>
  <c r="LB23" i="1"/>
  <c r="KZ23" i="1"/>
  <c r="KO23" i="1"/>
  <c r="KN23" i="1"/>
  <c r="KM23" i="1"/>
  <c r="KK23" i="1"/>
  <c r="KJ23" i="1"/>
  <c r="KH23" i="1"/>
  <c r="KE23" i="1"/>
  <c r="KD23" i="1"/>
  <c r="KB23" i="1"/>
  <c r="KA23" i="1"/>
  <c r="JZ23" i="1"/>
  <c r="JX23" i="1"/>
  <c r="JW23" i="1"/>
  <c r="JU23" i="1"/>
  <c r="JS23" i="1"/>
  <c r="JR23" i="1"/>
  <c r="JQ23" i="1"/>
  <c r="JP23" i="1"/>
  <c r="JO23" i="1"/>
  <c r="JM23" i="1"/>
  <c r="JL23" i="1"/>
  <c r="JJ23" i="1"/>
  <c r="JG23" i="1"/>
  <c r="JF23" i="1"/>
  <c r="JD23" i="1"/>
  <c r="JC23" i="1"/>
  <c r="JB23" i="1"/>
  <c r="IZ23" i="1"/>
  <c r="IY23" i="1"/>
  <c r="IW23" i="1"/>
  <c r="IU23" i="1"/>
  <c r="IJ23" i="1"/>
  <c r="II23" i="1"/>
  <c r="IH23" i="1"/>
  <c r="IF23" i="1"/>
  <c r="IE23" i="1"/>
  <c r="IC23" i="1"/>
  <c r="HZ23" i="1"/>
  <c r="HY23" i="1"/>
  <c r="HW23" i="1"/>
  <c r="HV23" i="1"/>
  <c r="HU23" i="1"/>
  <c r="HS23" i="1"/>
  <c r="HR23" i="1"/>
  <c r="HP23" i="1"/>
  <c r="HN23" i="1"/>
  <c r="HM23" i="1"/>
  <c r="HL23" i="1"/>
  <c r="HK23" i="1"/>
  <c r="HJ23" i="1"/>
  <c r="HH23" i="1"/>
  <c r="HG23" i="1"/>
  <c r="HE23" i="1"/>
  <c r="HB23" i="1"/>
  <c r="HA23" i="1"/>
  <c r="GY23" i="1"/>
  <c r="GX23" i="1"/>
  <c r="GW23" i="1"/>
  <c r="GU23" i="1"/>
  <c r="GT23" i="1"/>
  <c r="GR23" i="1"/>
  <c r="GP23" i="1"/>
  <c r="GE23" i="1"/>
  <c r="GD23" i="1"/>
  <c r="GC23" i="1"/>
  <c r="GA23" i="1"/>
  <c r="FZ23" i="1"/>
  <c r="FX23" i="1"/>
  <c r="FU23" i="1"/>
  <c r="FT23" i="1"/>
  <c r="FR23" i="1"/>
  <c r="FQ23" i="1"/>
  <c r="FP23" i="1"/>
  <c r="FN23" i="1"/>
  <c r="FM23" i="1"/>
  <c r="FK23" i="1"/>
  <c r="FI23" i="1"/>
  <c r="FH23" i="1"/>
  <c r="FG23" i="1"/>
  <c r="FF23" i="1"/>
  <c r="FE23" i="1"/>
  <c r="FC23" i="1"/>
  <c r="FB23" i="1"/>
  <c r="EZ23" i="1"/>
  <c r="EW23" i="1"/>
  <c r="EV23" i="1"/>
  <c r="ET23" i="1"/>
  <c r="ES23" i="1"/>
  <c r="ER23" i="1"/>
  <c r="EP23" i="1"/>
  <c r="EO23" i="1"/>
  <c r="EM23" i="1"/>
  <c r="EK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X23" i="1"/>
  <c r="CW23" i="1"/>
  <c r="CU23" i="1"/>
  <c r="CT23" i="1"/>
  <c r="CR23" i="1"/>
  <c r="CQ23" i="1"/>
  <c r="CO23" i="1"/>
  <c r="CN23" i="1"/>
  <c r="CM23" i="1"/>
  <c r="CK23" i="1"/>
  <c r="CJ23" i="1"/>
  <c r="CH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S23" i="1"/>
  <c r="AR23" i="1"/>
  <c r="AP23" i="1"/>
  <c r="AO23" i="1"/>
  <c r="AM23" i="1"/>
  <c r="AL23" i="1"/>
  <c r="AJ23" i="1"/>
  <c r="AI23" i="1"/>
  <c r="AH23" i="1"/>
  <c r="AF23" i="1"/>
  <c r="AE23" i="1"/>
  <c r="AC23" i="1"/>
  <c r="BV22" i="1"/>
  <c r="EA22" i="1"/>
  <c r="GF22" i="1"/>
  <c r="IK22" i="1"/>
  <c r="KP22" i="1"/>
  <c r="MU22" i="1"/>
  <c r="OZ22" i="1"/>
  <c r="RE22" i="1"/>
  <c r="RF22" i="1"/>
  <c r="RD22" i="1"/>
  <c r="RC22" i="1"/>
  <c r="RB22" i="1"/>
  <c r="QZ22" i="1"/>
  <c r="QY22" i="1"/>
  <c r="QW22" i="1"/>
  <c r="QT22" i="1"/>
  <c r="QS22" i="1"/>
  <c r="QQ22" i="1"/>
  <c r="QP22" i="1"/>
  <c r="QO22" i="1"/>
  <c r="QM22" i="1"/>
  <c r="QL22" i="1"/>
  <c r="QJ22" i="1"/>
  <c r="QH22" i="1"/>
  <c r="QG22" i="1"/>
  <c r="QF22" i="1"/>
  <c r="QE22" i="1"/>
  <c r="QD22" i="1"/>
  <c r="QB22" i="1"/>
  <c r="QA22" i="1"/>
  <c r="PY22" i="1"/>
  <c r="PV22" i="1"/>
  <c r="PU22" i="1"/>
  <c r="PS22" i="1"/>
  <c r="PR22" i="1"/>
  <c r="PQ22" i="1"/>
  <c r="PO22" i="1"/>
  <c r="PN22" i="1"/>
  <c r="PL22" i="1"/>
  <c r="PJ22" i="1"/>
  <c r="OY22" i="1"/>
  <c r="OX22" i="1"/>
  <c r="OW22" i="1"/>
  <c r="OU22" i="1"/>
  <c r="OT22" i="1"/>
  <c r="OR22" i="1"/>
  <c r="OO22" i="1"/>
  <c r="ON22" i="1"/>
  <c r="OL22" i="1"/>
  <c r="OK22" i="1"/>
  <c r="OJ22" i="1"/>
  <c r="OH22" i="1"/>
  <c r="OG22" i="1"/>
  <c r="OE22" i="1"/>
  <c r="OC22" i="1"/>
  <c r="OB22" i="1"/>
  <c r="OA22" i="1"/>
  <c r="NZ22" i="1"/>
  <c r="NY22" i="1"/>
  <c r="NW22" i="1"/>
  <c r="NV22" i="1"/>
  <c r="NT22" i="1"/>
  <c r="NQ22" i="1"/>
  <c r="NP22" i="1"/>
  <c r="NN22" i="1"/>
  <c r="NM22" i="1"/>
  <c r="NL22" i="1"/>
  <c r="NJ22" i="1"/>
  <c r="NI22" i="1"/>
  <c r="NG22" i="1"/>
  <c r="NE22" i="1"/>
  <c r="MT22" i="1"/>
  <c r="MS22" i="1"/>
  <c r="MR22" i="1"/>
  <c r="MP22" i="1"/>
  <c r="MO22" i="1"/>
  <c r="MM22" i="1"/>
  <c r="MJ22" i="1"/>
  <c r="MI22" i="1"/>
  <c r="MG22" i="1"/>
  <c r="MF22" i="1"/>
  <c r="ME22" i="1"/>
  <c r="MC22" i="1"/>
  <c r="MB22" i="1"/>
  <c r="LZ22" i="1"/>
  <c r="LX22" i="1"/>
  <c r="LW22" i="1"/>
  <c r="LV22" i="1"/>
  <c r="LU22" i="1"/>
  <c r="LT22" i="1"/>
  <c r="LR22" i="1"/>
  <c r="LQ22" i="1"/>
  <c r="LO22" i="1"/>
  <c r="LL22" i="1"/>
  <c r="LK22" i="1"/>
  <c r="LI22" i="1"/>
  <c r="LH22" i="1"/>
  <c r="LG22" i="1"/>
  <c r="LE22" i="1"/>
  <c r="LD22" i="1"/>
  <c r="LB22" i="1"/>
  <c r="KZ22" i="1"/>
  <c r="KO22" i="1"/>
  <c r="KN22" i="1"/>
  <c r="KM22" i="1"/>
  <c r="KK22" i="1"/>
  <c r="KJ22" i="1"/>
  <c r="KH22" i="1"/>
  <c r="KE22" i="1"/>
  <c r="KD22" i="1"/>
  <c r="KB22" i="1"/>
  <c r="KA22" i="1"/>
  <c r="JZ22" i="1"/>
  <c r="JX22" i="1"/>
  <c r="JW22" i="1"/>
  <c r="JU22" i="1"/>
  <c r="JS22" i="1"/>
  <c r="JR22" i="1"/>
  <c r="JQ22" i="1"/>
  <c r="JP22" i="1"/>
  <c r="JO22" i="1"/>
  <c r="JM22" i="1"/>
  <c r="JL22" i="1"/>
  <c r="JJ22" i="1"/>
  <c r="JG22" i="1"/>
  <c r="JF22" i="1"/>
  <c r="JD22" i="1"/>
  <c r="JC22" i="1"/>
  <c r="JB22" i="1"/>
  <c r="IZ22" i="1"/>
  <c r="IY22" i="1"/>
  <c r="IW22" i="1"/>
  <c r="IU22" i="1"/>
  <c r="IJ22" i="1"/>
  <c r="II22" i="1"/>
  <c r="IH22" i="1"/>
  <c r="IF22" i="1"/>
  <c r="IE22" i="1"/>
  <c r="IC22" i="1"/>
  <c r="HZ22" i="1"/>
  <c r="HY22" i="1"/>
  <c r="HW22" i="1"/>
  <c r="HV22" i="1"/>
  <c r="HU22" i="1"/>
  <c r="HS22" i="1"/>
  <c r="HR22" i="1"/>
  <c r="HP22" i="1"/>
  <c r="HN22" i="1"/>
  <c r="HM22" i="1"/>
  <c r="HL22" i="1"/>
  <c r="HK22" i="1"/>
  <c r="HJ22" i="1"/>
  <c r="HH22" i="1"/>
  <c r="HG22" i="1"/>
  <c r="HE22" i="1"/>
  <c r="HB22" i="1"/>
  <c r="HA22" i="1"/>
  <c r="GY22" i="1"/>
  <c r="GX22" i="1"/>
  <c r="GW22" i="1"/>
  <c r="GU22" i="1"/>
  <c r="GT22" i="1"/>
  <c r="GR22" i="1"/>
  <c r="GP22" i="1"/>
  <c r="GE22" i="1"/>
  <c r="GD22" i="1"/>
  <c r="GC22" i="1"/>
  <c r="GA22" i="1"/>
  <c r="FZ22" i="1"/>
  <c r="FX22" i="1"/>
  <c r="FU22" i="1"/>
  <c r="FT22" i="1"/>
  <c r="FR22" i="1"/>
  <c r="FQ22" i="1"/>
  <c r="FP22" i="1"/>
  <c r="FN22" i="1"/>
  <c r="FM22" i="1"/>
  <c r="FK22" i="1"/>
  <c r="FI22" i="1"/>
  <c r="FH22" i="1"/>
  <c r="FG22" i="1"/>
  <c r="FF22" i="1"/>
  <c r="FE22" i="1"/>
  <c r="FC22" i="1"/>
  <c r="FB22" i="1"/>
  <c r="EZ22" i="1"/>
  <c r="EW22" i="1"/>
  <c r="EV22" i="1"/>
  <c r="ET22" i="1"/>
  <c r="ES22" i="1"/>
  <c r="ER22" i="1"/>
  <c r="EP22" i="1"/>
  <c r="EO22" i="1"/>
  <c r="EM22" i="1"/>
  <c r="EK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X22" i="1"/>
  <c r="CW22" i="1"/>
  <c r="CU22" i="1"/>
  <c r="CT22" i="1"/>
  <c r="CR22" i="1"/>
  <c r="CQ22" i="1"/>
  <c r="CO22" i="1"/>
  <c r="CN22" i="1"/>
  <c r="CM22" i="1"/>
  <c r="CK22" i="1"/>
  <c r="CJ22" i="1"/>
  <c r="CH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S22" i="1"/>
  <c r="AR22" i="1"/>
  <c r="AP22" i="1"/>
  <c r="AO22" i="1"/>
  <c r="AM22" i="1"/>
  <c r="AL22" i="1"/>
  <c r="AJ22" i="1"/>
  <c r="AI22" i="1"/>
  <c r="AH22" i="1"/>
  <c r="AF22" i="1"/>
  <c r="AE22" i="1"/>
  <c r="AC22" i="1"/>
  <c r="BV21" i="1"/>
  <c r="EA21" i="1"/>
  <c r="GF21" i="1"/>
  <c r="IK21" i="1"/>
  <c r="KP21" i="1"/>
  <c r="MU21" i="1"/>
  <c r="OZ21" i="1"/>
  <c r="RE21" i="1"/>
  <c r="RF21" i="1"/>
  <c r="RD21" i="1"/>
  <c r="RC21" i="1"/>
  <c r="RB21" i="1"/>
  <c r="QZ21" i="1"/>
  <c r="QY21" i="1"/>
  <c r="QW21" i="1"/>
  <c r="QT21" i="1"/>
  <c r="QS21" i="1"/>
  <c r="QQ21" i="1"/>
  <c r="QP21" i="1"/>
  <c r="QO21" i="1"/>
  <c r="QM21" i="1"/>
  <c r="QL21" i="1"/>
  <c r="QJ21" i="1"/>
  <c r="QH21" i="1"/>
  <c r="QG21" i="1"/>
  <c r="QF21" i="1"/>
  <c r="QE21" i="1"/>
  <c r="QD21" i="1"/>
  <c r="QB21" i="1"/>
  <c r="QA21" i="1"/>
  <c r="PY21" i="1"/>
  <c r="PV21" i="1"/>
  <c r="PU21" i="1"/>
  <c r="PS21" i="1"/>
  <c r="PR21" i="1"/>
  <c r="PQ21" i="1"/>
  <c r="PO21" i="1"/>
  <c r="PN21" i="1"/>
  <c r="PL21" i="1"/>
  <c r="PJ21" i="1"/>
  <c r="OY21" i="1"/>
  <c r="OX21" i="1"/>
  <c r="OW21" i="1"/>
  <c r="OU21" i="1"/>
  <c r="OT21" i="1"/>
  <c r="OR21" i="1"/>
  <c r="OO21" i="1"/>
  <c r="ON21" i="1"/>
  <c r="OL21" i="1"/>
  <c r="OK21" i="1"/>
  <c r="OJ21" i="1"/>
  <c r="OH21" i="1"/>
  <c r="OG21" i="1"/>
  <c r="OE21" i="1"/>
  <c r="OC21" i="1"/>
  <c r="OB21" i="1"/>
  <c r="OA21" i="1"/>
  <c r="NZ21" i="1"/>
  <c r="NY21" i="1"/>
  <c r="NW21" i="1"/>
  <c r="NV21" i="1"/>
  <c r="NT21" i="1"/>
  <c r="NQ21" i="1"/>
  <c r="NP21" i="1"/>
  <c r="NN21" i="1"/>
  <c r="NM21" i="1"/>
  <c r="NL21" i="1"/>
  <c r="NJ21" i="1"/>
  <c r="NI21" i="1"/>
  <c r="NG21" i="1"/>
  <c r="NE21" i="1"/>
  <c r="MT21" i="1"/>
  <c r="MS21" i="1"/>
  <c r="MR21" i="1"/>
  <c r="MP21" i="1"/>
  <c r="MO21" i="1"/>
  <c r="MM21" i="1"/>
  <c r="MJ21" i="1"/>
  <c r="MI21" i="1"/>
  <c r="MG21" i="1"/>
  <c r="MF21" i="1"/>
  <c r="ME21" i="1"/>
  <c r="MC21" i="1"/>
  <c r="MB21" i="1"/>
  <c r="LZ21" i="1"/>
  <c r="LX21" i="1"/>
  <c r="LW21" i="1"/>
  <c r="LV21" i="1"/>
  <c r="LU21" i="1"/>
  <c r="LT21" i="1"/>
  <c r="LR21" i="1"/>
  <c r="LQ21" i="1"/>
  <c r="LO21" i="1"/>
  <c r="LL21" i="1"/>
  <c r="LK21" i="1"/>
  <c r="LI21" i="1"/>
  <c r="LH21" i="1"/>
  <c r="LG21" i="1"/>
  <c r="LE21" i="1"/>
  <c r="LD21" i="1"/>
  <c r="LB21" i="1"/>
  <c r="KZ21" i="1"/>
  <c r="KO21" i="1"/>
  <c r="KN21" i="1"/>
  <c r="KM21" i="1"/>
  <c r="KK21" i="1"/>
  <c r="KJ21" i="1"/>
  <c r="KH21" i="1"/>
  <c r="KE21" i="1"/>
  <c r="KD21" i="1"/>
  <c r="KB21" i="1"/>
  <c r="KA21" i="1"/>
  <c r="JZ21" i="1"/>
  <c r="JX21" i="1"/>
  <c r="JW21" i="1"/>
  <c r="JU21" i="1"/>
  <c r="JS21" i="1"/>
  <c r="JR21" i="1"/>
  <c r="JQ21" i="1"/>
  <c r="JP21" i="1"/>
  <c r="JO21" i="1"/>
  <c r="JM21" i="1"/>
  <c r="JL21" i="1"/>
  <c r="JJ21" i="1"/>
  <c r="JG21" i="1"/>
  <c r="JF21" i="1"/>
  <c r="JD21" i="1"/>
  <c r="JC21" i="1"/>
  <c r="JB21" i="1"/>
  <c r="IZ21" i="1"/>
  <c r="IY21" i="1"/>
  <c r="IW21" i="1"/>
  <c r="IU21" i="1"/>
  <c r="IJ21" i="1"/>
  <c r="II21" i="1"/>
  <c r="IH21" i="1"/>
  <c r="IF21" i="1"/>
  <c r="IE21" i="1"/>
  <c r="IC21" i="1"/>
  <c r="HZ21" i="1"/>
  <c r="HY21" i="1"/>
  <c r="HW21" i="1"/>
  <c r="HV21" i="1"/>
  <c r="HU21" i="1"/>
  <c r="HS21" i="1"/>
  <c r="HR21" i="1"/>
  <c r="HP21" i="1"/>
  <c r="HN21" i="1"/>
  <c r="HM21" i="1"/>
  <c r="HL21" i="1"/>
  <c r="HK21" i="1"/>
  <c r="HJ21" i="1"/>
  <c r="HH21" i="1"/>
  <c r="HG21" i="1"/>
  <c r="HE21" i="1"/>
  <c r="HB21" i="1"/>
  <c r="HA21" i="1"/>
  <c r="GY21" i="1"/>
  <c r="GX21" i="1"/>
  <c r="GW21" i="1"/>
  <c r="GU21" i="1"/>
  <c r="GT21" i="1"/>
  <c r="GR21" i="1"/>
  <c r="GP21" i="1"/>
  <c r="GE21" i="1"/>
  <c r="GD21" i="1"/>
  <c r="GC21" i="1"/>
  <c r="GA21" i="1"/>
  <c r="FZ21" i="1"/>
  <c r="FX21" i="1"/>
  <c r="FU21" i="1"/>
  <c r="FT21" i="1"/>
  <c r="FR21" i="1"/>
  <c r="FQ21" i="1"/>
  <c r="FP21" i="1"/>
  <c r="FN21" i="1"/>
  <c r="FM21" i="1"/>
  <c r="FK21" i="1"/>
  <c r="FI21" i="1"/>
  <c r="FH21" i="1"/>
  <c r="FG21" i="1"/>
  <c r="FF21" i="1"/>
  <c r="FE21" i="1"/>
  <c r="FC21" i="1"/>
  <c r="FB21" i="1"/>
  <c r="EZ21" i="1"/>
  <c r="EW21" i="1"/>
  <c r="EV21" i="1"/>
  <c r="ET21" i="1"/>
  <c r="ES21" i="1"/>
  <c r="ER21" i="1"/>
  <c r="EP21" i="1"/>
  <c r="EO21" i="1"/>
  <c r="EM21" i="1"/>
  <c r="EK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X21" i="1"/>
  <c r="CW21" i="1"/>
  <c r="CU21" i="1"/>
  <c r="CT21" i="1"/>
  <c r="CR21" i="1"/>
  <c r="CQ21" i="1"/>
  <c r="CO21" i="1"/>
  <c r="CN21" i="1"/>
  <c r="CM21" i="1"/>
  <c r="CK21" i="1"/>
  <c r="CJ21" i="1"/>
  <c r="CH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S21" i="1"/>
  <c r="AR21" i="1"/>
  <c r="AP21" i="1"/>
  <c r="AO21" i="1"/>
  <c r="AM21" i="1"/>
  <c r="AL21" i="1"/>
  <c r="AJ21" i="1"/>
  <c r="AI21" i="1"/>
  <c r="AH21" i="1"/>
  <c r="AF21" i="1"/>
  <c r="AE21" i="1"/>
  <c r="AC21" i="1"/>
  <c r="BV20" i="1"/>
  <c r="EA20" i="1"/>
  <c r="GF20" i="1"/>
  <c r="IK20" i="1"/>
  <c r="KP20" i="1"/>
  <c r="MU20" i="1"/>
  <c r="OZ20" i="1"/>
  <c r="RE20" i="1"/>
  <c r="RF20" i="1"/>
  <c r="RD20" i="1"/>
  <c r="RC20" i="1"/>
  <c r="RB20" i="1"/>
  <c r="QZ20" i="1"/>
  <c r="QY20" i="1"/>
  <c r="QW20" i="1"/>
  <c r="QT20" i="1"/>
  <c r="QS20" i="1"/>
  <c r="QQ20" i="1"/>
  <c r="QP20" i="1"/>
  <c r="QO20" i="1"/>
  <c r="QM20" i="1"/>
  <c r="QL20" i="1"/>
  <c r="QJ20" i="1"/>
  <c r="QH20" i="1"/>
  <c r="QG20" i="1"/>
  <c r="QF20" i="1"/>
  <c r="QE20" i="1"/>
  <c r="QD20" i="1"/>
  <c r="QB20" i="1"/>
  <c r="QA20" i="1"/>
  <c r="PY20" i="1"/>
  <c r="PV20" i="1"/>
  <c r="PU20" i="1"/>
  <c r="PS20" i="1"/>
  <c r="PR20" i="1"/>
  <c r="PQ20" i="1"/>
  <c r="PO20" i="1"/>
  <c r="PN20" i="1"/>
  <c r="PL20" i="1"/>
  <c r="PJ20" i="1"/>
  <c r="OY20" i="1"/>
  <c r="OX20" i="1"/>
  <c r="OW20" i="1"/>
  <c r="OU20" i="1"/>
  <c r="OT20" i="1"/>
  <c r="OR20" i="1"/>
  <c r="OO20" i="1"/>
  <c r="ON20" i="1"/>
  <c r="OL20" i="1"/>
  <c r="OK20" i="1"/>
  <c r="OJ20" i="1"/>
  <c r="OH20" i="1"/>
  <c r="OG20" i="1"/>
  <c r="OE20" i="1"/>
  <c r="OC20" i="1"/>
  <c r="OB20" i="1"/>
  <c r="OA20" i="1"/>
  <c r="NZ20" i="1"/>
  <c r="NY20" i="1"/>
  <c r="NW20" i="1"/>
  <c r="NV20" i="1"/>
  <c r="NT20" i="1"/>
  <c r="NQ20" i="1"/>
  <c r="NP20" i="1"/>
  <c r="NN20" i="1"/>
  <c r="NM20" i="1"/>
  <c r="NL20" i="1"/>
  <c r="NJ20" i="1"/>
  <c r="NI20" i="1"/>
  <c r="NG20" i="1"/>
  <c r="NE20" i="1"/>
  <c r="MT20" i="1"/>
  <c r="MS20" i="1"/>
  <c r="MR20" i="1"/>
  <c r="MP20" i="1"/>
  <c r="MO20" i="1"/>
  <c r="MM20" i="1"/>
  <c r="MJ20" i="1"/>
  <c r="MI20" i="1"/>
  <c r="MG20" i="1"/>
  <c r="MF20" i="1"/>
  <c r="ME20" i="1"/>
  <c r="MC20" i="1"/>
  <c r="MB20" i="1"/>
  <c r="LZ20" i="1"/>
  <c r="LX20" i="1"/>
  <c r="LW20" i="1"/>
  <c r="LV20" i="1"/>
  <c r="LU20" i="1"/>
  <c r="LT20" i="1"/>
  <c r="LR20" i="1"/>
  <c r="LQ20" i="1"/>
  <c r="LO20" i="1"/>
  <c r="LL20" i="1"/>
  <c r="LK20" i="1"/>
  <c r="LI20" i="1"/>
  <c r="LH20" i="1"/>
  <c r="LG20" i="1"/>
  <c r="LE20" i="1"/>
  <c r="LD20" i="1"/>
  <c r="LB20" i="1"/>
  <c r="KZ20" i="1"/>
  <c r="KO20" i="1"/>
  <c r="KN20" i="1"/>
  <c r="KM20" i="1"/>
  <c r="KK20" i="1"/>
  <c r="KJ20" i="1"/>
  <c r="KH20" i="1"/>
  <c r="KE20" i="1"/>
  <c r="KD20" i="1"/>
  <c r="KB20" i="1"/>
  <c r="KA20" i="1"/>
  <c r="JZ20" i="1"/>
  <c r="JX20" i="1"/>
  <c r="JW20" i="1"/>
  <c r="JU20" i="1"/>
  <c r="JS20" i="1"/>
  <c r="JR20" i="1"/>
  <c r="JQ20" i="1"/>
  <c r="JP20" i="1"/>
  <c r="JO20" i="1"/>
  <c r="JM20" i="1"/>
  <c r="JL20" i="1"/>
  <c r="JJ20" i="1"/>
  <c r="JG20" i="1"/>
  <c r="JF20" i="1"/>
  <c r="JD20" i="1"/>
  <c r="JC20" i="1"/>
  <c r="JB20" i="1"/>
  <c r="IZ20" i="1"/>
  <c r="IY20" i="1"/>
  <c r="IW20" i="1"/>
  <c r="IU20" i="1"/>
  <c r="IJ20" i="1"/>
  <c r="II20" i="1"/>
  <c r="IH20" i="1"/>
  <c r="IF20" i="1"/>
  <c r="IE20" i="1"/>
  <c r="IC20" i="1"/>
  <c r="HZ20" i="1"/>
  <c r="HY20" i="1"/>
  <c r="HW20" i="1"/>
  <c r="HV20" i="1"/>
  <c r="HU20" i="1"/>
  <c r="HS20" i="1"/>
  <c r="HR20" i="1"/>
  <c r="HP20" i="1"/>
  <c r="HN20" i="1"/>
  <c r="HM20" i="1"/>
  <c r="HL20" i="1"/>
  <c r="HK20" i="1"/>
  <c r="HJ20" i="1"/>
  <c r="HH20" i="1"/>
  <c r="HG20" i="1"/>
  <c r="HE20" i="1"/>
  <c r="HB20" i="1"/>
  <c r="HA20" i="1"/>
  <c r="GY20" i="1"/>
  <c r="GX20" i="1"/>
  <c r="GW20" i="1"/>
  <c r="GU20" i="1"/>
  <c r="GT20" i="1"/>
  <c r="GR20" i="1"/>
  <c r="GP20" i="1"/>
  <c r="GE20" i="1"/>
  <c r="GD20" i="1"/>
  <c r="GC20" i="1"/>
  <c r="GA20" i="1"/>
  <c r="FZ20" i="1"/>
  <c r="FX20" i="1"/>
  <c r="FU20" i="1"/>
  <c r="FT20" i="1"/>
  <c r="FR20" i="1"/>
  <c r="FQ20" i="1"/>
  <c r="FP20" i="1"/>
  <c r="FN20" i="1"/>
  <c r="FM20" i="1"/>
  <c r="FK20" i="1"/>
  <c r="FI20" i="1"/>
  <c r="FH20" i="1"/>
  <c r="FG20" i="1"/>
  <c r="FF20" i="1"/>
  <c r="FE20" i="1"/>
  <c r="FC20" i="1"/>
  <c r="FB20" i="1"/>
  <c r="EZ20" i="1"/>
  <c r="EW20" i="1"/>
  <c r="EV20" i="1"/>
  <c r="ET20" i="1"/>
  <c r="ES20" i="1"/>
  <c r="ER20" i="1"/>
  <c r="EP20" i="1"/>
  <c r="EO20" i="1"/>
  <c r="EM20" i="1"/>
  <c r="EK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X20" i="1"/>
  <c r="CW20" i="1"/>
  <c r="CU20" i="1"/>
  <c r="CT20" i="1"/>
  <c r="CR20" i="1"/>
  <c r="CQ20" i="1"/>
  <c r="CO20" i="1"/>
  <c r="CN20" i="1"/>
  <c r="CM20" i="1"/>
  <c r="CK20" i="1"/>
  <c r="CJ20" i="1"/>
  <c r="CH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S20" i="1"/>
  <c r="AR20" i="1"/>
  <c r="AP20" i="1"/>
  <c r="AO20" i="1"/>
  <c r="AM20" i="1"/>
  <c r="AL20" i="1"/>
  <c r="AJ20" i="1"/>
  <c r="AI20" i="1"/>
  <c r="AH20" i="1"/>
  <c r="AF20" i="1"/>
  <c r="AE20" i="1"/>
  <c r="AC20" i="1"/>
  <c r="BV19" i="1"/>
  <c r="EA19" i="1"/>
  <c r="GF19" i="1"/>
  <c r="IK19" i="1"/>
  <c r="KP19" i="1"/>
  <c r="MU19" i="1"/>
  <c r="OZ19" i="1"/>
  <c r="RE19" i="1"/>
  <c r="RF19" i="1"/>
  <c r="RD19" i="1"/>
  <c r="RC19" i="1"/>
  <c r="RB19" i="1"/>
  <c r="QZ19" i="1"/>
  <c r="QY19" i="1"/>
  <c r="QW19" i="1"/>
  <c r="QT19" i="1"/>
  <c r="QS19" i="1"/>
  <c r="QQ19" i="1"/>
  <c r="QP19" i="1"/>
  <c r="QO19" i="1"/>
  <c r="QM19" i="1"/>
  <c r="QL19" i="1"/>
  <c r="QJ19" i="1"/>
  <c r="QH19" i="1"/>
  <c r="QG19" i="1"/>
  <c r="QF19" i="1"/>
  <c r="QE19" i="1"/>
  <c r="QD19" i="1"/>
  <c r="QB19" i="1"/>
  <c r="QA19" i="1"/>
  <c r="PY19" i="1"/>
  <c r="PV19" i="1"/>
  <c r="PU19" i="1"/>
  <c r="PS19" i="1"/>
  <c r="PR19" i="1"/>
  <c r="PQ19" i="1"/>
  <c r="PO19" i="1"/>
  <c r="PN19" i="1"/>
  <c r="PL19" i="1"/>
  <c r="PJ19" i="1"/>
  <c r="OY19" i="1"/>
  <c r="OX19" i="1"/>
  <c r="OW19" i="1"/>
  <c r="OU19" i="1"/>
  <c r="OT19" i="1"/>
  <c r="OR19" i="1"/>
  <c r="OO19" i="1"/>
  <c r="ON19" i="1"/>
  <c r="OL19" i="1"/>
  <c r="OK19" i="1"/>
  <c r="OJ19" i="1"/>
  <c r="OH19" i="1"/>
  <c r="OG19" i="1"/>
  <c r="OE19" i="1"/>
  <c r="OC19" i="1"/>
  <c r="OB19" i="1"/>
  <c r="OA19" i="1"/>
  <c r="NZ19" i="1"/>
  <c r="NY19" i="1"/>
  <c r="NW19" i="1"/>
  <c r="NV19" i="1"/>
  <c r="NT19" i="1"/>
  <c r="NQ19" i="1"/>
  <c r="NP19" i="1"/>
  <c r="NN19" i="1"/>
  <c r="NM19" i="1"/>
  <c r="NL19" i="1"/>
  <c r="NJ19" i="1"/>
  <c r="NI19" i="1"/>
  <c r="NG19" i="1"/>
  <c r="NE19" i="1"/>
  <c r="MT19" i="1"/>
  <c r="MS19" i="1"/>
  <c r="MR19" i="1"/>
  <c r="MP19" i="1"/>
  <c r="MO19" i="1"/>
  <c r="MM19" i="1"/>
  <c r="MJ19" i="1"/>
  <c r="MI19" i="1"/>
  <c r="MG19" i="1"/>
  <c r="MF19" i="1"/>
  <c r="ME19" i="1"/>
  <c r="MC19" i="1"/>
  <c r="MB19" i="1"/>
  <c r="LZ19" i="1"/>
  <c r="LX19" i="1"/>
  <c r="LW19" i="1"/>
  <c r="LV19" i="1"/>
  <c r="LU19" i="1"/>
  <c r="LT19" i="1"/>
  <c r="LR19" i="1"/>
  <c r="LQ19" i="1"/>
  <c r="LO19" i="1"/>
  <c r="LL19" i="1"/>
  <c r="LK19" i="1"/>
  <c r="LI19" i="1"/>
  <c r="LH19" i="1"/>
  <c r="LG19" i="1"/>
  <c r="LE19" i="1"/>
  <c r="LD19" i="1"/>
  <c r="LB19" i="1"/>
  <c r="KZ19" i="1"/>
  <c r="KO19" i="1"/>
  <c r="KN19" i="1"/>
  <c r="KM19" i="1"/>
  <c r="KK19" i="1"/>
  <c r="KJ19" i="1"/>
  <c r="KH19" i="1"/>
  <c r="KE19" i="1"/>
  <c r="KD19" i="1"/>
  <c r="KB19" i="1"/>
  <c r="KA19" i="1"/>
  <c r="JZ19" i="1"/>
  <c r="JX19" i="1"/>
  <c r="JW19" i="1"/>
  <c r="JU19" i="1"/>
  <c r="JS19" i="1"/>
  <c r="JR19" i="1"/>
  <c r="JQ19" i="1"/>
  <c r="JP19" i="1"/>
  <c r="JO19" i="1"/>
  <c r="JM19" i="1"/>
  <c r="JL19" i="1"/>
  <c r="JJ19" i="1"/>
  <c r="JG19" i="1"/>
  <c r="JF19" i="1"/>
  <c r="JD19" i="1"/>
  <c r="JC19" i="1"/>
  <c r="JB19" i="1"/>
  <c r="IZ19" i="1"/>
  <c r="IY19" i="1"/>
  <c r="IW19" i="1"/>
  <c r="IU19" i="1"/>
  <c r="IJ19" i="1"/>
  <c r="II19" i="1"/>
  <c r="IH19" i="1"/>
  <c r="IF19" i="1"/>
  <c r="IE19" i="1"/>
  <c r="IC19" i="1"/>
  <c r="HZ19" i="1"/>
  <c r="HY19" i="1"/>
  <c r="HW19" i="1"/>
  <c r="HV19" i="1"/>
  <c r="HU19" i="1"/>
  <c r="HS19" i="1"/>
  <c r="HR19" i="1"/>
  <c r="HP19" i="1"/>
  <c r="HN19" i="1"/>
  <c r="HM19" i="1"/>
  <c r="HL19" i="1"/>
  <c r="HK19" i="1"/>
  <c r="HJ19" i="1"/>
  <c r="HH19" i="1"/>
  <c r="HG19" i="1"/>
  <c r="HE19" i="1"/>
  <c r="HB19" i="1"/>
  <c r="HA19" i="1"/>
  <c r="GY19" i="1"/>
  <c r="GX19" i="1"/>
  <c r="GW19" i="1"/>
  <c r="GU19" i="1"/>
  <c r="GT19" i="1"/>
  <c r="GR19" i="1"/>
  <c r="GP19" i="1"/>
  <c r="GE19" i="1"/>
  <c r="GD19" i="1"/>
  <c r="GC19" i="1"/>
  <c r="GA19" i="1"/>
  <c r="FZ19" i="1"/>
  <c r="FX19" i="1"/>
  <c r="FU19" i="1"/>
  <c r="FT19" i="1"/>
  <c r="FR19" i="1"/>
  <c r="FQ19" i="1"/>
  <c r="FP19" i="1"/>
  <c r="FN19" i="1"/>
  <c r="FM19" i="1"/>
  <c r="FK19" i="1"/>
  <c r="FI19" i="1"/>
  <c r="FH19" i="1"/>
  <c r="FG19" i="1"/>
  <c r="FF19" i="1"/>
  <c r="FE19" i="1"/>
  <c r="FC19" i="1"/>
  <c r="FB19" i="1"/>
  <c r="EZ19" i="1"/>
  <c r="EW19" i="1"/>
  <c r="EV19" i="1"/>
  <c r="ET19" i="1"/>
  <c r="ES19" i="1"/>
  <c r="ER19" i="1"/>
  <c r="EP19" i="1"/>
  <c r="EO19" i="1"/>
  <c r="EM19" i="1"/>
  <c r="EK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X19" i="1"/>
  <c r="CW19" i="1"/>
  <c r="CU19" i="1"/>
  <c r="CT19" i="1"/>
  <c r="CR19" i="1"/>
  <c r="CQ19" i="1"/>
  <c r="CO19" i="1"/>
  <c r="CN19" i="1"/>
  <c r="CM19" i="1"/>
  <c r="CK19" i="1"/>
  <c r="CJ19" i="1"/>
  <c r="CH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S19" i="1"/>
  <c r="AR19" i="1"/>
  <c r="AP19" i="1"/>
  <c r="AO19" i="1"/>
  <c r="AM19" i="1"/>
  <c r="AL19" i="1"/>
  <c r="AJ19" i="1"/>
  <c r="AI19" i="1"/>
  <c r="AH19" i="1"/>
  <c r="AF19" i="1"/>
  <c r="AE19" i="1"/>
  <c r="AC19" i="1"/>
  <c r="BV18" i="1"/>
  <c r="EA18" i="1"/>
  <c r="GF18" i="1"/>
  <c r="IK18" i="1"/>
  <c r="KP18" i="1"/>
  <c r="MU18" i="1"/>
  <c r="OZ18" i="1"/>
  <c r="RE18" i="1"/>
  <c r="RF18" i="1"/>
  <c r="RD18" i="1"/>
  <c r="RC18" i="1"/>
  <c r="RB18" i="1"/>
  <c r="QZ18" i="1"/>
  <c r="QY18" i="1"/>
  <c r="QW18" i="1"/>
  <c r="QT18" i="1"/>
  <c r="QS18" i="1"/>
  <c r="QQ18" i="1"/>
  <c r="QP18" i="1"/>
  <c r="QO18" i="1"/>
  <c r="QM18" i="1"/>
  <c r="QL18" i="1"/>
  <c r="QJ18" i="1"/>
  <c r="QH18" i="1"/>
  <c r="QG18" i="1"/>
  <c r="QF18" i="1"/>
  <c r="QE18" i="1"/>
  <c r="QD18" i="1"/>
  <c r="QB18" i="1"/>
  <c r="QA18" i="1"/>
  <c r="PY18" i="1"/>
  <c r="PV18" i="1"/>
  <c r="PU18" i="1"/>
  <c r="PS18" i="1"/>
  <c r="PR18" i="1"/>
  <c r="PQ18" i="1"/>
  <c r="PO18" i="1"/>
  <c r="PN18" i="1"/>
  <c r="PL18" i="1"/>
  <c r="PJ18" i="1"/>
  <c r="OY18" i="1"/>
  <c r="OX18" i="1"/>
  <c r="OW18" i="1"/>
  <c r="OU18" i="1"/>
  <c r="OT18" i="1"/>
  <c r="OR18" i="1"/>
  <c r="OO18" i="1"/>
  <c r="ON18" i="1"/>
  <c r="OL18" i="1"/>
  <c r="OK18" i="1"/>
  <c r="OJ18" i="1"/>
  <c r="OH18" i="1"/>
  <c r="OG18" i="1"/>
  <c r="OE18" i="1"/>
  <c r="OC18" i="1"/>
  <c r="OB18" i="1"/>
  <c r="OA18" i="1"/>
  <c r="NZ18" i="1"/>
  <c r="NY18" i="1"/>
  <c r="NW18" i="1"/>
  <c r="NV18" i="1"/>
  <c r="NT18" i="1"/>
  <c r="NQ18" i="1"/>
  <c r="NP18" i="1"/>
  <c r="NN18" i="1"/>
  <c r="NM18" i="1"/>
  <c r="NL18" i="1"/>
  <c r="NJ18" i="1"/>
  <c r="NI18" i="1"/>
  <c r="NG18" i="1"/>
  <c r="NE18" i="1"/>
  <c r="MT18" i="1"/>
  <c r="MS18" i="1"/>
  <c r="MR18" i="1"/>
  <c r="MP18" i="1"/>
  <c r="MO18" i="1"/>
  <c r="MM18" i="1"/>
  <c r="MJ18" i="1"/>
  <c r="MI18" i="1"/>
  <c r="MG18" i="1"/>
  <c r="MF18" i="1"/>
  <c r="ME18" i="1"/>
  <c r="MC18" i="1"/>
  <c r="MB18" i="1"/>
  <c r="LZ18" i="1"/>
  <c r="LX18" i="1"/>
  <c r="LW18" i="1"/>
  <c r="LV18" i="1"/>
  <c r="LU18" i="1"/>
  <c r="LT18" i="1"/>
  <c r="LR18" i="1"/>
  <c r="LQ18" i="1"/>
  <c r="LO18" i="1"/>
  <c r="LL18" i="1"/>
  <c r="LK18" i="1"/>
  <c r="LI18" i="1"/>
  <c r="LH18" i="1"/>
  <c r="LG18" i="1"/>
  <c r="LE18" i="1"/>
  <c r="LD18" i="1"/>
  <c r="LB18" i="1"/>
  <c r="KZ18" i="1"/>
  <c r="KO18" i="1"/>
  <c r="KN18" i="1"/>
  <c r="KM18" i="1"/>
  <c r="KK18" i="1"/>
  <c r="KJ18" i="1"/>
  <c r="KH18" i="1"/>
  <c r="KE18" i="1"/>
  <c r="KD18" i="1"/>
  <c r="KB18" i="1"/>
  <c r="KA18" i="1"/>
  <c r="JZ18" i="1"/>
  <c r="JX18" i="1"/>
  <c r="JW18" i="1"/>
  <c r="JU18" i="1"/>
  <c r="JS18" i="1"/>
  <c r="JR18" i="1"/>
  <c r="JQ18" i="1"/>
  <c r="JP18" i="1"/>
  <c r="JO18" i="1"/>
  <c r="JM18" i="1"/>
  <c r="JL18" i="1"/>
  <c r="JJ18" i="1"/>
  <c r="JG18" i="1"/>
  <c r="JF18" i="1"/>
  <c r="JD18" i="1"/>
  <c r="JC18" i="1"/>
  <c r="JB18" i="1"/>
  <c r="IZ18" i="1"/>
  <c r="IY18" i="1"/>
  <c r="IW18" i="1"/>
  <c r="IU18" i="1"/>
  <c r="IJ18" i="1"/>
  <c r="II18" i="1"/>
  <c r="IH18" i="1"/>
  <c r="IF18" i="1"/>
  <c r="IE18" i="1"/>
  <c r="IC18" i="1"/>
  <c r="HZ18" i="1"/>
  <c r="HY18" i="1"/>
  <c r="HW18" i="1"/>
  <c r="HV18" i="1"/>
  <c r="HU18" i="1"/>
  <c r="HS18" i="1"/>
  <c r="HR18" i="1"/>
  <c r="HP18" i="1"/>
  <c r="HN18" i="1"/>
  <c r="HM18" i="1"/>
  <c r="HL18" i="1"/>
  <c r="HK18" i="1"/>
  <c r="HJ18" i="1"/>
  <c r="HH18" i="1"/>
  <c r="HG18" i="1"/>
  <c r="HE18" i="1"/>
  <c r="HB18" i="1"/>
  <c r="HA18" i="1"/>
  <c r="GY18" i="1"/>
  <c r="GX18" i="1"/>
  <c r="GW18" i="1"/>
  <c r="GU18" i="1"/>
  <c r="GT18" i="1"/>
  <c r="GR18" i="1"/>
  <c r="GP18" i="1"/>
  <c r="GE18" i="1"/>
  <c r="GD18" i="1"/>
  <c r="GC18" i="1"/>
  <c r="GA18" i="1"/>
  <c r="FZ18" i="1"/>
  <c r="FX18" i="1"/>
  <c r="FU18" i="1"/>
  <c r="FT18" i="1"/>
  <c r="FR18" i="1"/>
  <c r="FQ18" i="1"/>
  <c r="FP18" i="1"/>
  <c r="FN18" i="1"/>
  <c r="FM18" i="1"/>
  <c r="FK18" i="1"/>
  <c r="FI18" i="1"/>
  <c r="FH18" i="1"/>
  <c r="FG18" i="1"/>
  <c r="FF18" i="1"/>
  <c r="FE18" i="1"/>
  <c r="FC18" i="1"/>
  <c r="FB18" i="1"/>
  <c r="EZ18" i="1"/>
  <c r="EW18" i="1"/>
  <c r="EV18" i="1"/>
  <c r="ET18" i="1"/>
  <c r="ES18" i="1"/>
  <c r="ER18" i="1"/>
  <c r="EP18" i="1"/>
  <c r="EO18" i="1"/>
  <c r="EM18" i="1"/>
  <c r="EK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X18" i="1"/>
  <c r="CW18" i="1"/>
  <c r="CU18" i="1"/>
  <c r="CT18" i="1"/>
  <c r="CR18" i="1"/>
  <c r="CQ18" i="1"/>
  <c r="CO18" i="1"/>
  <c r="CN18" i="1"/>
  <c r="CM18" i="1"/>
  <c r="CK18" i="1"/>
  <c r="CJ18" i="1"/>
  <c r="CH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S18" i="1"/>
  <c r="AR18" i="1"/>
  <c r="AP18" i="1"/>
  <c r="AO18" i="1"/>
  <c r="AM18" i="1"/>
  <c r="AL18" i="1"/>
  <c r="AJ18" i="1"/>
  <c r="AI18" i="1"/>
  <c r="AH18" i="1"/>
  <c r="AF18" i="1"/>
  <c r="AE18" i="1"/>
  <c r="AC18" i="1"/>
  <c r="BV17" i="1"/>
  <c r="EA17" i="1"/>
  <c r="GF17" i="1"/>
  <c r="IK17" i="1"/>
  <c r="KP17" i="1"/>
  <c r="MU17" i="1"/>
  <c r="OZ17" i="1"/>
  <c r="RE17" i="1"/>
  <c r="RF17" i="1"/>
  <c r="RD17" i="1"/>
  <c r="RC17" i="1"/>
  <c r="RB17" i="1"/>
  <c r="QZ17" i="1"/>
  <c r="QY17" i="1"/>
  <c r="QW17" i="1"/>
  <c r="QT17" i="1"/>
  <c r="QS17" i="1"/>
  <c r="QQ17" i="1"/>
  <c r="QP17" i="1"/>
  <c r="QO17" i="1"/>
  <c r="QM17" i="1"/>
  <c r="QL17" i="1"/>
  <c r="QJ17" i="1"/>
  <c r="QH17" i="1"/>
  <c r="QG17" i="1"/>
  <c r="QF17" i="1"/>
  <c r="QE17" i="1"/>
  <c r="QD17" i="1"/>
  <c r="QB17" i="1"/>
  <c r="QA17" i="1"/>
  <c r="PY17" i="1"/>
  <c r="PV17" i="1"/>
  <c r="PU17" i="1"/>
  <c r="PS17" i="1"/>
  <c r="PR17" i="1"/>
  <c r="PQ17" i="1"/>
  <c r="PO17" i="1"/>
  <c r="PN17" i="1"/>
  <c r="PL17" i="1"/>
  <c r="PJ17" i="1"/>
  <c r="OY17" i="1"/>
  <c r="OX17" i="1"/>
  <c r="OW17" i="1"/>
  <c r="OU17" i="1"/>
  <c r="OT17" i="1"/>
  <c r="OR17" i="1"/>
  <c r="OO17" i="1"/>
  <c r="ON17" i="1"/>
  <c r="OL17" i="1"/>
  <c r="OK17" i="1"/>
  <c r="OJ17" i="1"/>
  <c r="OH17" i="1"/>
  <c r="OG17" i="1"/>
  <c r="OE17" i="1"/>
  <c r="OC17" i="1"/>
  <c r="OB17" i="1"/>
  <c r="OA17" i="1"/>
  <c r="NZ17" i="1"/>
  <c r="NY17" i="1"/>
  <c r="NW17" i="1"/>
  <c r="NV17" i="1"/>
  <c r="NT17" i="1"/>
  <c r="NQ17" i="1"/>
  <c r="NP17" i="1"/>
  <c r="NN17" i="1"/>
  <c r="NM17" i="1"/>
  <c r="NL17" i="1"/>
  <c r="NJ17" i="1"/>
  <c r="NI17" i="1"/>
  <c r="NG17" i="1"/>
  <c r="NE17" i="1"/>
  <c r="MT17" i="1"/>
  <c r="MS17" i="1"/>
  <c r="MR17" i="1"/>
  <c r="MP17" i="1"/>
  <c r="MO17" i="1"/>
  <c r="MM17" i="1"/>
  <c r="MJ17" i="1"/>
  <c r="MI17" i="1"/>
  <c r="MG17" i="1"/>
  <c r="MF17" i="1"/>
  <c r="ME17" i="1"/>
  <c r="MC17" i="1"/>
  <c r="MB17" i="1"/>
  <c r="LZ17" i="1"/>
  <c r="LX17" i="1"/>
  <c r="LW17" i="1"/>
  <c r="LV17" i="1"/>
  <c r="LU17" i="1"/>
  <c r="LT17" i="1"/>
  <c r="LR17" i="1"/>
  <c r="LQ17" i="1"/>
  <c r="LO17" i="1"/>
  <c r="LL17" i="1"/>
  <c r="LK17" i="1"/>
  <c r="LI17" i="1"/>
  <c r="LH17" i="1"/>
  <c r="LG17" i="1"/>
  <c r="LE17" i="1"/>
  <c r="LD17" i="1"/>
  <c r="LB17" i="1"/>
  <c r="KZ17" i="1"/>
  <c r="KO17" i="1"/>
  <c r="KN17" i="1"/>
  <c r="KM17" i="1"/>
  <c r="KK17" i="1"/>
  <c r="KJ17" i="1"/>
  <c r="KH17" i="1"/>
  <c r="KE17" i="1"/>
  <c r="KD17" i="1"/>
  <c r="KB17" i="1"/>
  <c r="KA17" i="1"/>
  <c r="JZ17" i="1"/>
  <c r="JX17" i="1"/>
  <c r="JW17" i="1"/>
  <c r="JU17" i="1"/>
  <c r="JS17" i="1"/>
  <c r="JR17" i="1"/>
  <c r="JQ17" i="1"/>
  <c r="JP17" i="1"/>
  <c r="JO17" i="1"/>
  <c r="JM17" i="1"/>
  <c r="JL17" i="1"/>
  <c r="JJ17" i="1"/>
  <c r="JG17" i="1"/>
  <c r="JF17" i="1"/>
  <c r="JD17" i="1"/>
  <c r="JC17" i="1"/>
  <c r="JB17" i="1"/>
  <c r="IZ17" i="1"/>
  <c r="IY17" i="1"/>
  <c r="IW17" i="1"/>
  <c r="IU17" i="1"/>
  <c r="IJ17" i="1"/>
  <c r="II17" i="1"/>
  <c r="IH17" i="1"/>
  <c r="IF17" i="1"/>
  <c r="IE17" i="1"/>
  <c r="IC17" i="1"/>
  <c r="HZ17" i="1"/>
  <c r="HY17" i="1"/>
  <c r="HW17" i="1"/>
  <c r="HV17" i="1"/>
  <c r="HU17" i="1"/>
  <c r="HS17" i="1"/>
  <c r="HR17" i="1"/>
  <c r="HP17" i="1"/>
  <c r="HN17" i="1"/>
  <c r="HM17" i="1"/>
  <c r="HL17" i="1"/>
  <c r="HK17" i="1"/>
  <c r="HJ17" i="1"/>
  <c r="HH17" i="1"/>
  <c r="HG17" i="1"/>
  <c r="HE17" i="1"/>
  <c r="HB17" i="1"/>
  <c r="HA17" i="1"/>
  <c r="GY17" i="1"/>
  <c r="GX17" i="1"/>
  <c r="GW17" i="1"/>
  <c r="GU17" i="1"/>
  <c r="GT17" i="1"/>
  <c r="GR17" i="1"/>
  <c r="GP17" i="1"/>
  <c r="GE17" i="1"/>
  <c r="GD17" i="1"/>
  <c r="GC17" i="1"/>
  <c r="GA17" i="1"/>
  <c r="FZ17" i="1"/>
  <c r="FX17" i="1"/>
  <c r="FU17" i="1"/>
  <c r="FT17" i="1"/>
  <c r="FR17" i="1"/>
  <c r="FQ17" i="1"/>
  <c r="FP17" i="1"/>
  <c r="FN17" i="1"/>
  <c r="FM17" i="1"/>
  <c r="FK17" i="1"/>
  <c r="FI17" i="1"/>
  <c r="FH17" i="1"/>
  <c r="FG17" i="1"/>
  <c r="FF17" i="1"/>
  <c r="FE17" i="1"/>
  <c r="FC17" i="1"/>
  <c r="FB17" i="1"/>
  <c r="EZ17" i="1"/>
  <c r="EW17" i="1"/>
  <c r="EV17" i="1"/>
  <c r="ET17" i="1"/>
  <c r="ES17" i="1"/>
  <c r="ER17" i="1"/>
  <c r="EP17" i="1"/>
  <c r="EO17" i="1"/>
  <c r="EM17" i="1"/>
  <c r="EK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X17" i="1"/>
  <c r="CW17" i="1"/>
  <c r="CU17" i="1"/>
  <c r="CT17" i="1"/>
  <c r="CR17" i="1"/>
  <c r="CQ17" i="1"/>
  <c r="CO17" i="1"/>
  <c r="CN17" i="1"/>
  <c r="CM17" i="1"/>
  <c r="CK17" i="1"/>
  <c r="CJ17" i="1"/>
  <c r="CH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S17" i="1"/>
  <c r="AR17" i="1"/>
  <c r="AP17" i="1"/>
  <c r="AO17" i="1"/>
  <c r="AM17" i="1"/>
  <c r="AL17" i="1"/>
  <c r="AJ17" i="1"/>
  <c r="AI17" i="1"/>
  <c r="AH17" i="1"/>
  <c r="AF17" i="1"/>
  <c r="AE17" i="1"/>
  <c r="AC17" i="1"/>
  <c r="BV16" i="1"/>
  <c r="EA16" i="1"/>
  <c r="GF16" i="1"/>
  <c r="IK16" i="1"/>
  <c r="KP16" i="1"/>
  <c r="MU16" i="1"/>
  <c r="OZ16" i="1"/>
  <c r="RE16" i="1"/>
  <c r="RF16" i="1"/>
  <c r="RD16" i="1"/>
  <c r="RC16" i="1"/>
  <c r="RB16" i="1"/>
  <c r="QZ16" i="1"/>
  <c r="QY16" i="1"/>
  <c r="QW16" i="1"/>
  <c r="QT16" i="1"/>
  <c r="QS16" i="1"/>
  <c r="QQ16" i="1"/>
  <c r="QP16" i="1"/>
  <c r="QO16" i="1"/>
  <c r="QM16" i="1"/>
  <c r="QL16" i="1"/>
  <c r="QJ16" i="1"/>
  <c r="QH16" i="1"/>
  <c r="QG16" i="1"/>
  <c r="QF16" i="1"/>
  <c r="QE16" i="1"/>
  <c r="QD16" i="1"/>
  <c r="QB16" i="1"/>
  <c r="QA16" i="1"/>
  <c r="PY16" i="1"/>
  <c r="PV16" i="1"/>
  <c r="PU16" i="1"/>
  <c r="PS16" i="1"/>
  <c r="PR16" i="1"/>
  <c r="PQ16" i="1"/>
  <c r="PO16" i="1"/>
  <c r="PN16" i="1"/>
  <c r="PL16" i="1"/>
  <c r="PJ16" i="1"/>
  <c r="OY16" i="1"/>
  <c r="OX16" i="1"/>
  <c r="OW16" i="1"/>
  <c r="OU16" i="1"/>
  <c r="OT16" i="1"/>
  <c r="OR16" i="1"/>
  <c r="OO16" i="1"/>
  <c r="ON16" i="1"/>
  <c r="OL16" i="1"/>
  <c r="OK16" i="1"/>
  <c r="OJ16" i="1"/>
  <c r="OH16" i="1"/>
  <c r="OG16" i="1"/>
  <c r="OE16" i="1"/>
  <c r="OC16" i="1"/>
  <c r="OB16" i="1"/>
  <c r="OA16" i="1"/>
  <c r="NZ16" i="1"/>
  <c r="NY16" i="1"/>
  <c r="NW16" i="1"/>
  <c r="NV16" i="1"/>
  <c r="NT16" i="1"/>
  <c r="NQ16" i="1"/>
  <c r="NP16" i="1"/>
  <c r="NN16" i="1"/>
  <c r="NM16" i="1"/>
  <c r="NL16" i="1"/>
  <c r="NJ16" i="1"/>
  <c r="NI16" i="1"/>
  <c r="NG16" i="1"/>
  <c r="NE16" i="1"/>
  <c r="MT16" i="1"/>
  <c r="MS16" i="1"/>
  <c r="MR16" i="1"/>
  <c r="MP16" i="1"/>
  <c r="MO16" i="1"/>
  <c r="MM16" i="1"/>
  <c r="MJ16" i="1"/>
  <c r="MI16" i="1"/>
  <c r="MG16" i="1"/>
  <c r="MF16" i="1"/>
  <c r="ME16" i="1"/>
  <c r="MC16" i="1"/>
  <c r="MB16" i="1"/>
  <c r="LZ16" i="1"/>
  <c r="LX16" i="1"/>
  <c r="LW16" i="1"/>
  <c r="LV16" i="1"/>
  <c r="LU16" i="1"/>
  <c r="LT16" i="1"/>
  <c r="LR16" i="1"/>
  <c r="LQ16" i="1"/>
  <c r="LO16" i="1"/>
  <c r="LL16" i="1"/>
  <c r="LK16" i="1"/>
  <c r="LI16" i="1"/>
  <c r="LH16" i="1"/>
  <c r="LG16" i="1"/>
  <c r="LE16" i="1"/>
  <c r="LD16" i="1"/>
  <c r="LB16" i="1"/>
  <c r="KZ16" i="1"/>
  <c r="KO16" i="1"/>
  <c r="KN16" i="1"/>
  <c r="KM16" i="1"/>
  <c r="KK16" i="1"/>
  <c r="KJ16" i="1"/>
  <c r="KH16" i="1"/>
  <c r="KE16" i="1"/>
  <c r="KD16" i="1"/>
  <c r="KB16" i="1"/>
  <c r="KA16" i="1"/>
  <c r="JZ16" i="1"/>
  <c r="JX16" i="1"/>
  <c r="JW16" i="1"/>
  <c r="JU16" i="1"/>
  <c r="JS16" i="1"/>
  <c r="JR16" i="1"/>
  <c r="JQ16" i="1"/>
  <c r="JP16" i="1"/>
  <c r="JO16" i="1"/>
  <c r="JM16" i="1"/>
  <c r="JL16" i="1"/>
  <c r="JJ16" i="1"/>
  <c r="JG16" i="1"/>
  <c r="JF16" i="1"/>
  <c r="JD16" i="1"/>
  <c r="JC16" i="1"/>
  <c r="JB16" i="1"/>
  <c r="IZ16" i="1"/>
  <c r="IY16" i="1"/>
  <c r="IW16" i="1"/>
  <c r="IU16" i="1"/>
  <c r="IJ16" i="1"/>
  <c r="II16" i="1"/>
  <c r="IH16" i="1"/>
  <c r="IF16" i="1"/>
  <c r="IE16" i="1"/>
  <c r="IC16" i="1"/>
  <c r="HZ16" i="1"/>
  <c r="HY16" i="1"/>
  <c r="HW16" i="1"/>
  <c r="HV16" i="1"/>
  <c r="HU16" i="1"/>
  <c r="HS16" i="1"/>
  <c r="HR16" i="1"/>
  <c r="HP16" i="1"/>
  <c r="HN16" i="1"/>
  <c r="HM16" i="1"/>
  <c r="HL16" i="1"/>
  <c r="HK16" i="1"/>
  <c r="HJ16" i="1"/>
  <c r="HH16" i="1"/>
  <c r="HG16" i="1"/>
  <c r="HE16" i="1"/>
  <c r="HB16" i="1"/>
  <c r="HA16" i="1"/>
  <c r="GY16" i="1"/>
  <c r="GX16" i="1"/>
  <c r="GW16" i="1"/>
  <c r="GU16" i="1"/>
  <c r="GT16" i="1"/>
  <c r="GR16" i="1"/>
  <c r="GP16" i="1"/>
  <c r="GE16" i="1"/>
  <c r="GD16" i="1"/>
  <c r="GC16" i="1"/>
  <c r="GA16" i="1"/>
  <c r="FZ16" i="1"/>
  <c r="FX16" i="1"/>
  <c r="FU16" i="1"/>
  <c r="FT16" i="1"/>
  <c r="FR16" i="1"/>
  <c r="FQ16" i="1"/>
  <c r="FP16" i="1"/>
  <c r="FN16" i="1"/>
  <c r="FM16" i="1"/>
  <c r="FK16" i="1"/>
  <c r="FI16" i="1"/>
  <c r="FH16" i="1"/>
  <c r="FG16" i="1"/>
  <c r="FF16" i="1"/>
  <c r="FE16" i="1"/>
  <c r="FC16" i="1"/>
  <c r="FB16" i="1"/>
  <c r="EZ16" i="1"/>
  <c r="EW16" i="1"/>
  <c r="EV16" i="1"/>
  <c r="ET16" i="1"/>
  <c r="ES16" i="1"/>
  <c r="ER16" i="1"/>
  <c r="EP16" i="1"/>
  <c r="EO16" i="1"/>
  <c r="EM16" i="1"/>
  <c r="EK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X16" i="1"/>
  <c r="CW16" i="1"/>
  <c r="CU16" i="1"/>
  <c r="CT16" i="1"/>
  <c r="CR16" i="1"/>
  <c r="CQ16" i="1"/>
  <c r="CO16" i="1"/>
  <c r="CN16" i="1"/>
  <c r="CM16" i="1"/>
  <c r="CK16" i="1"/>
  <c r="CJ16" i="1"/>
  <c r="CH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S16" i="1"/>
  <c r="AR16" i="1"/>
  <c r="AP16" i="1"/>
  <c r="AO16" i="1"/>
  <c r="AM16" i="1"/>
  <c r="AL16" i="1"/>
  <c r="AJ16" i="1"/>
  <c r="AI16" i="1"/>
  <c r="AH16" i="1"/>
  <c r="AF16" i="1"/>
  <c r="AE16" i="1"/>
  <c r="AC16" i="1"/>
  <c r="BV15" i="1"/>
  <c r="EA15" i="1"/>
  <c r="GF15" i="1"/>
  <c r="IK15" i="1"/>
  <c r="KP15" i="1"/>
  <c r="MU15" i="1"/>
  <c r="OZ15" i="1"/>
  <c r="RE15" i="1"/>
  <c r="RF15" i="1"/>
  <c r="RD15" i="1"/>
  <c r="RC15" i="1"/>
  <c r="RB15" i="1"/>
  <c r="QZ15" i="1"/>
  <c r="QY15" i="1"/>
  <c r="QW15" i="1"/>
  <c r="QT15" i="1"/>
  <c r="QS15" i="1"/>
  <c r="QQ15" i="1"/>
  <c r="QP15" i="1"/>
  <c r="QO15" i="1"/>
  <c r="QM15" i="1"/>
  <c r="QL15" i="1"/>
  <c r="QJ15" i="1"/>
  <c r="QH15" i="1"/>
  <c r="QG15" i="1"/>
  <c r="QF15" i="1"/>
  <c r="QE15" i="1"/>
  <c r="QD15" i="1"/>
  <c r="QB15" i="1"/>
  <c r="QA15" i="1"/>
  <c r="PY15" i="1"/>
  <c r="PV15" i="1"/>
  <c r="PU15" i="1"/>
  <c r="PS15" i="1"/>
  <c r="PR15" i="1"/>
  <c r="PQ15" i="1"/>
  <c r="PO15" i="1"/>
  <c r="PN15" i="1"/>
  <c r="PL15" i="1"/>
  <c r="PJ15" i="1"/>
  <c r="OY15" i="1"/>
  <c r="OX15" i="1"/>
  <c r="OW15" i="1"/>
  <c r="OU15" i="1"/>
  <c r="OT15" i="1"/>
  <c r="OR15" i="1"/>
  <c r="OO15" i="1"/>
  <c r="ON15" i="1"/>
  <c r="OL15" i="1"/>
  <c r="OK15" i="1"/>
  <c r="OJ15" i="1"/>
  <c r="OH15" i="1"/>
  <c r="OG15" i="1"/>
  <c r="OE15" i="1"/>
  <c r="OC15" i="1"/>
  <c r="OB15" i="1"/>
  <c r="OA15" i="1"/>
  <c r="NZ15" i="1"/>
  <c r="NY15" i="1"/>
  <c r="NW15" i="1"/>
  <c r="NV15" i="1"/>
  <c r="NT15" i="1"/>
  <c r="NQ15" i="1"/>
  <c r="NP15" i="1"/>
  <c r="NN15" i="1"/>
  <c r="NM15" i="1"/>
  <c r="NL15" i="1"/>
  <c r="NJ15" i="1"/>
  <c r="NI15" i="1"/>
  <c r="NG15" i="1"/>
  <c r="NE15" i="1"/>
  <c r="MT15" i="1"/>
  <c r="MS15" i="1"/>
  <c r="MR15" i="1"/>
  <c r="MP15" i="1"/>
  <c r="MO15" i="1"/>
  <c r="MM15" i="1"/>
  <c r="MJ15" i="1"/>
  <c r="MI15" i="1"/>
  <c r="MG15" i="1"/>
  <c r="MF15" i="1"/>
  <c r="ME15" i="1"/>
  <c r="MC15" i="1"/>
  <c r="MB15" i="1"/>
  <c r="LZ15" i="1"/>
  <c r="LX15" i="1"/>
  <c r="LW15" i="1"/>
  <c r="LV15" i="1"/>
  <c r="LU15" i="1"/>
  <c r="LT15" i="1"/>
  <c r="LR15" i="1"/>
  <c r="LQ15" i="1"/>
  <c r="LO15" i="1"/>
  <c r="LL15" i="1"/>
  <c r="LK15" i="1"/>
  <c r="LI15" i="1"/>
  <c r="LH15" i="1"/>
  <c r="LG15" i="1"/>
  <c r="LE15" i="1"/>
  <c r="LD15" i="1"/>
  <c r="LB15" i="1"/>
  <c r="KZ15" i="1"/>
  <c r="KO15" i="1"/>
  <c r="KN15" i="1"/>
  <c r="KM15" i="1"/>
  <c r="KK15" i="1"/>
  <c r="KJ15" i="1"/>
  <c r="KH15" i="1"/>
  <c r="KE15" i="1"/>
  <c r="KD15" i="1"/>
  <c r="KB15" i="1"/>
  <c r="KA15" i="1"/>
  <c r="JZ15" i="1"/>
  <c r="JX15" i="1"/>
  <c r="JW15" i="1"/>
  <c r="JU15" i="1"/>
  <c r="JS15" i="1"/>
  <c r="JR15" i="1"/>
  <c r="JQ15" i="1"/>
  <c r="JP15" i="1"/>
  <c r="JO15" i="1"/>
  <c r="JM15" i="1"/>
  <c r="JL15" i="1"/>
  <c r="JJ15" i="1"/>
  <c r="JG15" i="1"/>
  <c r="JF15" i="1"/>
  <c r="JD15" i="1"/>
  <c r="JC15" i="1"/>
  <c r="JB15" i="1"/>
  <c r="IZ15" i="1"/>
  <c r="IY15" i="1"/>
  <c r="IW15" i="1"/>
  <c r="IU15" i="1"/>
  <c r="IJ15" i="1"/>
  <c r="II15" i="1"/>
  <c r="IH15" i="1"/>
  <c r="IF15" i="1"/>
  <c r="IE15" i="1"/>
  <c r="IC15" i="1"/>
  <c r="HZ15" i="1"/>
  <c r="HY15" i="1"/>
  <c r="HW15" i="1"/>
  <c r="HV15" i="1"/>
  <c r="HU15" i="1"/>
  <c r="HS15" i="1"/>
  <c r="HR15" i="1"/>
  <c r="HP15" i="1"/>
  <c r="HN15" i="1"/>
  <c r="HM15" i="1"/>
  <c r="HL15" i="1"/>
  <c r="HK15" i="1"/>
  <c r="HJ15" i="1"/>
  <c r="HH15" i="1"/>
  <c r="HG15" i="1"/>
  <c r="HE15" i="1"/>
  <c r="HB15" i="1"/>
  <c r="HA15" i="1"/>
  <c r="GY15" i="1"/>
  <c r="GX15" i="1"/>
  <c r="GW15" i="1"/>
  <c r="GU15" i="1"/>
  <c r="GT15" i="1"/>
  <c r="GR15" i="1"/>
  <c r="GP15" i="1"/>
  <c r="GE15" i="1"/>
  <c r="GD15" i="1"/>
  <c r="GC15" i="1"/>
  <c r="GA15" i="1"/>
  <c r="FZ15" i="1"/>
  <c r="FX15" i="1"/>
  <c r="FU15" i="1"/>
  <c r="FT15" i="1"/>
  <c r="FR15" i="1"/>
  <c r="FQ15" i="1"/>
  <c r="FP15" i="1"/>
  <c r="FN15" i="1"/>
  <c r="FM15" i="1"/>
  <c r="FK15" i="1"/>
  <c r="FI15" i="1"/>
  <c r="FH15" i="1"/>
  <c r="FG15" i="1"/>
  <c r="FF15" i="1"/>
  <c r="FE15" i="1"/>
  <c r="FC15" i="1"/>
  <c r="FB15" i="1"/>
  <c r="EZ15" i="1"/>
  <c r="EW15" i="1"/>
  <c r="EV15" i="1"/>
  <c r="ET15" i="1"/>
  <c r="ES15" i="1"/>
  <c r="ER15" i="1"/>
  <c r="EP15" i="1"/>
  <c r="EO15" i="1"/>
  <c r="EM15" i="1"/>
  <c r="EK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X15" i="1"/>
  <c r="CW15" i="1"/>
  <c r="CU15" i="1"/>
  <c r="CT15" i="1"/>
  <c r="CR15" i="1"/>
  <c r="CQ15" i="1"/>
  <c r="CO15" i="1"/>
  <c r="CN15" i="1"/>
  <c r="CM15" i="1"/>
  <c r="CK15" i="1"/>
  <c r="CJ15" i="1"/>
  <c r="CH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S15" i="1"/>
  <c r="AR15" i="1"/>
  <c r="AP15" i="1"/>
  <c r="AO15" i="1"/>
  <c r="AM15" i="1"/>
  <c r="AL15" i="1"/>
  <c r="AJ15" i="1"/>
  <c r="AI15" i="1"/>
  <c r="AH15" i="1"/>
  <c r="AF15" i="1"/>
  <c r="AE15" i="1"/>
  <c r="AC15" i="1"/>
  <c r="BV14" i="1"/>
  <c r="EA14" i="1"/>
  <c r="GF14" i="1"/>
  <c r="IK14" i="1"/>
  <c r="KP14" i="1"/>
  <c r="MU14" i="1"/>
  <c r="OZ14" i="1"/>
  <c r="RE14" i="1"/>
  <c r="RF14" i="1"/>
  <c r="RD14" i="1"/>
  <c r="RC14" i="1"/>
  <c r="RB14" i="1"/>
  <c r="QZ14" i="1"/>
  <c r="QY14" i="1"/>
  <c r="QW14" i="1"/>
  <c r="QT14" i="1"/>
  <c r="QS14" i="1"/>
  <c r="QQ14" i="1"/>
  <c r="QP14" i="1"/>
  <c r="QO14" i="1"/>
  <c r="QM14" i="1"/>
  <c r="QL14" i="1"/>
  <c r="QJ14" i="1"/>
  <c r="QH14" i="1"/>
  <c r="QG14" i="1"/>
  <c r="QF14" i="1"/>
  <c r="QE14" i="1"/>
  <c r="QD14" i="1"/>
  <c r="QB14" i="1"/>
  <c r="QA14" i="1"/>
  <c r="PY14" i="1"/>
  <c r="PV14" i="1"/>
  <c r="PU14" i="1"/>
  <c r="PS14" i="1"/>
  <c r="PR14" i="1"/>
  <c r="PQ14" i="1"/>
  <c r="PO14" i="1"/>
  <c r="PN14" i="1"/>
  <c r="PL14" i="1"/>
  <c r="PJ14" i="1"/>
  <c r="OY14" i="1"/>
  <c r="OX14" i="1"/>
  <c r="OW14" i="1"/>
  <c r="OU14" i="1"/>
  <c r="OT14" i="1"/>
  <c r="OR14" i="1"/>
  <c r="OO14" i="1"/>
  <c r="ON14" i="1"/>
  <c r="OL14" i="1"/>
  <c r="OK14" i="1"/>
  <c r="OJ14" i="1"/>
  <c r="OH14" i="1"/>
  <c r="OG14" i="1"/>
  <c r="OE14" i="1"/>
  <c r="OC14" i="1"/>
  <c r="OB14" i="1"/>
  <c r="OA14" i="1"/>
  <c r="NZ14" i="1"/>
  <c r="NY14" i="1"/>
  <c r="NW14" i="1"/>
  <c r="NV14" i="1"/>
  <c r="NT14" i="1"/>
  <c r="NQ14" i="1"/>
  <c r="NP14" i="1"/>
  <c r="NN14" i="1"/>
  <c r="NM14" i="1"/>
  <c r="NL14" i="1"/>
  <c r="NJ14" i="1"/>
  <c r="NI14" i="1"/>
  <c r="NG14" i="1"/>
  <c r="NE14" i="1"/>
  <c r="MT14" i="1"/>
  <c r="MS14" i="1"/>
  <c r="MR14" i="1"/>
  <c r="MP14" i="1"/>
  <c r="MO14" i="1"/>
  <c r="MM14" i="1"/>
  <c r="MJ14" i="1"/>
  <c r="MI14" i="1"/>
  <c r="MG14" i="1"/>
  <c r="MF14" i="1"/>
  <c r="ME14" i="1"/>
  <c r="MC14" i="1"/>
  <c r="MB14" i="1"/>
  <c r="LZ14" i="1"/>
  <c r="LX14" i="1"/>
  <c r="LW14" i="1"/>
  <c r="LV14" i="1"/>
  <c r="LU14" i="1"/>
  <c r="LT14" i="1"/>
  <c r="LR14" i="1"/>
  <c r="LQ14" i="1"/>
  <c r="LO14" i="1"/>
  <c r="LL14" i="1"/>
  <c r="LK14" i="1"/>
  <c r="LI14" i="1"/>
  <c r="LH14" i="1"/>
  <c r="LG14" i="1"/>
  <c r="LE14" i="1"/>
  <c r="LD14" i="1"/>
  <c r="LB14" i="1"/>
  <c r="KZ14" i="1"/>
  <c r="KO14" i="1"/>
  <c r="KN14" i="1"/>
  <c r="KM14" i="1"/>
  <c r="KK14" i="1"/>
  <c r="KJ14" i="1"/>
  <c r="KH14" i="1"/>
  <c r="KE14" i="1"/>
  <c r="KD14" i="1"/>
  <c r="KB14" i="1"/>
  <c r="KA14" i="1"/>
  <c r="JZ14" i="1"/>
  <c r="JX14" i="1"/>
  <c r="JW14" i="1"/>
  <c r="JU14" i="1"/>
  <c r="JS14" i="1"/>
  <c r="JR14" i="1"/>
  <c r="JQ14" i="1"/>
  <c r="JP14" i="1"/>
  <c r="JO14" i="1"/>
  <c r="JM14" i="1"/>
  <c r="JL14" i="1"/>
  <c r="JJ14" i="1"/>
  <c r="JG14" i="1"/>
  <c r="JF14" i="1"/>
  <c r="JD14" i="1"/>
  <c r="JC14" i="1"/>
  <c r="JB14" i="1"/>
  <c r="IZ14" i="1"/>
  <c r="IY14" i="1"/>
  <c r="IW14" i="1"/>
  <c r="IU14" i="1"/>
  <c r="IJ14" i="1"/>
  <c r="II14" i="1"/>
  <c r="IH14" i="1"/>
  <c r="IF14" i="1"/>
  <c r="IE14" i="1"/>
  <c r="IC14" i="1"/>
  <c r="HZ14" i="1"/>
  <c r="HY14" i="1"/>
  <c r="HW14" i="1"/>
  <c r="HV14" i="1"/>
  <c r="HU14" i="1"/>
  <c r="HS14" i="1"/>
  <c r="HR14" i="1"/>
  <c r="HP14" i="1"/>
  <c r="HN14" i="1"/>
  <c r="HM14" i="1"/>
  <c r="HL14" i="1"/>
  <c r="HK14" i="1"/>
  <c r="HJ14" i="1"/>
  <c r="HH14" i="1"/>
  <c r="HG14" i="1"/>
  <c r="HE14" i="1"/>
  <c r="HB14" i="1"/>
  <c r="HA14" i="1"/>
  <c r="GY14" i="1"/>
  <c r="GX14" i="1"/>
  <c r="GW14" i="1"/>
  <c r="GU14" i="1"/>
  <c r="GT14" i="1"/>
  <c r="GR14" i="1"/>
  <c r="GP14" i="1"/>
  <c r="GE14" i="1"/>
  <c r="GD14" i="1"/>
  <c r="GC14" i="1"/>
  <c r="GA14" i="1"/>
  <c r="FZ14" i="1"/>
  <c r="FX14" i="1"/>
  <c r="FU14" i="1"/>
  <c r="FT14" i="1"/>
  <c r="FR14" i="1"/>
  <c r="FQ14" i="1"/>
  <c r="FP14" i="1"/>
  <c r="FN14" i="1"/>
  <c r="FM14" i="1"/>
  <c r="FK14" i="1"/>
  <c r="FI14" i="1"/>
  <c r="FH14" i="1"/>
  <c r="FG14" i="1"/>
  <c r="FF14" i="1"/>
  <c r="FE14" i="1"/>
  <c r="FC14" i="1"/>
  <c r="FB14" i="1"/>
  <c r="EZ14" i="1"/>
  <c r="EW14" i="1"/>
  <c r="EV14" i="1"/>
  <c r="ET14" i="1"/>
  <c r="ES14" i="1"/>
  <c r="ER14" i="1"/>
  <c r="EP14" i="1"/>
  <c r="EO14" i="1"/>
  <c r="EM14" i="1"/>
  <c r="EK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X14" i="1"/>
  <c r="CW14" i="1"/>
  <c r="CU14" i="1"/>
  <c r="CT14" i="1"/>
  <c r="CR14" i="1"/>
  <c r="CQ14" i="1"/>
  <c r="CO14" i="1"/>
  <c r="CN14" i="1"/>
  <c r="CM14" i="1"/>
  <c r="CK14" i="1"/>
  <c r="CJ14" i="1"/>
  <c r="CH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S14" i="1"/>
  <c r="AR14" i="1"/>
  <c r="AP14" i="1"/>
  <c r="AO14" i="1"/>
  <c r="AM14" i="1"/>
  <c r="AL14" i="1"/>
  <c r="AJ14" i="1"/>
  <c r="AI14" i="1"/>
  <c r="AH14" i="1"/>
  <c r="AF14" i="1"/>
  <c r="AE14" i="1"/>
  <c r="AC14" i="1"/>
  <c r="BV13" i="1"/>
  <c r="EA13" i="1"/>
  <c r="GF13" i="1"/>
  <c r="IK13" i="1"/>
  <c r="KP13" i="1"/>
  <c r="MU13" i="1"/>
  <c r="OZ13" i="1"/>
  <c r="RE13" i="1"/>
  <c r="RF13" i="1"/>
  <c r="RD13" i="1"/>
  <c r="RC13" i="1"/>
  <c r="QS13" i="1"/>
  <c r="QQ13" i="1"/>
  <c r="QP13" i="1"/>
  <c r="QG13" i="1"/>
  <c r="QF13" i="1"/>
  <c r="QE13" i="1"/>
  <c r="PU13" i="1"/>
  <c r="PS13" i="1"/>
  <c r="PR13" i="1"/>
  <c r="OX13" i="1"/>
  <c r="ON13" i="1"/>
  <c r="OL13" i="1"/>
  <c r="OK13" i="1"/>
  <c r="OB13" i="1"/>
  <c r="OA13" i="1"/>
  <c r="NZ13" i="1"/>
  <c r="NP13" i="1"/>
  <c r="NN13" i="1"/>
  <c r="NM13" i="1"/>
  <c r="MS13" i="1"/>
  <c r="MI13" i="1"/>
  <c r="MG13" i="1"/>
  <c r="MF13" i="1"/>
  <c r="LW13" i="1"/>
  <c r="LV13" i="1"/>
  <c r="LU13" i="1"/>
  <c r="LK13" i="1"/>
  <c r="LI13" i="1"/>
  <c r="LH13" i="1"/>
  <c r="KN13" i="1"/>
  <c r="KD13" i="1"/>
  <c r="KB13" i="1"/>
  <c r="KA13" i="1"/>
  <c r="JR13" i="1"/>
  <c r="JQ13" i="1"/>
  <c r="JP13" i="1"/>
  <c r="JF13" i="1"/>
  <c r="JD13" i="1"/>
  <c r="JC13" i="1"/>
  <c r="II13" i="1"/>
  <c r="HY13" i="1"/>
  <c r="HW13" i="1"/>
  <c r="HV13" i="1"/>
  <c r="HM13" i="1"/>
  <c r="HL13" i="1"/>
  <c r="HK13" i="1"/>
  <c r="HA13" i="1"/>
  <c r="GY13" i="1"/>
  <c r="GX13" i="1"/>
  <c r="GD13" i="1"/>
  <c r="FT13" i="1"/>
  <c r="FR13" i="1"/>
  <c r="FQ13" i="1"/>
  <c r="FH13" i="1"/>
  <c r="FG13" i="1"/>
  <c r="FF13" i="1"/>
  <c r="EV13" i="1"/>
  <c r="ET13" i="1"/>
  <c r="ES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X13" i="1"/>
  <c r="CW13" i="1"/>
  <c r="CU13" i="1"/>
  <c r="CT13" i="1"/>
  <c r="CR13" i="1"/>
  <c r="CQ13" i="1"/>
  <c r="CO13" i="1"/>
  <c r="CN13" i="1"/>
  <c r="CM13" i="1"/>
  <c r="CK13" i="1"/>
  <c r="CJ13" i="1"/>
  <c r="CH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S13" i="1"/>
  <c r="AR13" i="1"/>
  <c r="AP13" i="1"/>
  <c r="AO13" i="1"/>
  <c r="AM13" i="1"/>
  <c r="AL13" i="1"/>
  <c r="AJ13" i="1"/>
  <c r="AI13" i="1"/>
  <c r="AH13" i="1"/>
  <c r="AF13" i="1"/>
  <c r="AE13" i="1"/>
  <c r="AC13" i="1"/>
  <c r="BV12" i="1"/>
  <c r="EA12" i="1"/>
  <c r="GF12" i="1"/>
  <c r="IK12" i="1"/>
  <c r="KP12" i="1"/>
  <c r="MU12" i="1"/>
  <c r="OZ12" i="1"/>
  <c r="RE12" i="1"/>
  <c r="RF12" i="1"/>
  <c r="RD12" i="1"/>
  <c r="RC12" i="1"/>
  <c r="RB12" i="1"/>
  <c r="QZ12" i="1"/>
  <c r="QY12" i="1"/>
  <c r="QW12" i="1"/>
  <c r="QT12" i="1"/>
  <c r="QS12" i="1"/>
  <c r="QQ12" i="1"/>
  <c r="QP12" i="1"/>
  <c r="QO12" i="1"/>
  <c r="QM12" i="1"/>
  <c r="QL12" i="1"/>
  <c r="QJ12" i="1"/>
  <c r="QH12" i="1"/>
  <c r="QG12" i="1"/>
  <c r="QF12" i="1"/>
  <c r="QE12" i="1"/>
  <c r="QD12" i="1"/>
  <c r="QB12" i="1"/>
  <c r="QA12" i="1"/>
  <c r="PY12" i="1"/>
  <c r="PV12" i="1"/>
  <c r="PU12" i="1"/>
  <c r="PS12" i="1"/>
  <c r="PR12" i="1"/>
  <c r="PQ12" i="1"/>
  <c r="PO12" i="1"/>
  <c r="PN12" i="1"/>
  <c r="PL12" i="1"/>
  <c r="PJ12" i="1"/>
  <c r="OY12" i="1"/>
  <c r="OX12" i="1"/>
  <c r="OW12" i="1"/>
  <c r="OU12" i="1"/>
  <c r="OT12" i="1"/>
  <c r="OR12" i="1"/>
  <c r="OO12" i="1"/>
  <c r="ON12" i="1"/>
  <c r="OL12" i="1"/>
  <c r="OK12" i="1"/>
  <c r="OJ12" i="1"/>
  <c r="OH12" i="1"/>
  <c r="OG12" i="1"/>
  <c r="OE12" i="1"/>
  <c r="OC12" i="1"/>
  <c r="OB12" i="1"/>
  <c r="OA12" i="1"/>
  <c r="NZ12" i="1"/>
  <c r="NY12" i="1"/>
  <c r="NW12" i="1"/>
  <c r="NV12" i="1"/>
  <c r="NT12" i="1"/>
  <c r="NQ12" i="1"/>
  <c r="NP12" i="1"/>
  <c r="NN12" i="1"/>
  <c r="NM12" i="1"/>
  <c r="NL12" i="1"/>
  <c r="NJ12" i="1"/>
  <c r="NI12" i="1"/>
  <c r="NG12" i="1"/>
  <c r="NE12" i="1"/>
  <c r="MT12" i="1"/>
  <c r="MS12" i="1"/>
  <c r="MR12" i="1"/>
  <c r="MP12" i="1"/>
  <c r="MO12" i="1"/>
  <c r="MM12" i="1"/>
  <c r="MJ12" i="1"/>
  <c r="MI12" i="1"/>
  <c r="MG12" i="1"/>
  <c r="MF12" i="1"/>
  <c r="ME12" i="1"/>
  <c r="MC12" i="1"/>
  <c r="MB12" i="1"/>
  <c r="LZ12" i="1"/>
  <c r="LX12" i="1"/>
  <c r="LW12" i="1"/>
  <c r="LV12" i="1"/>
  <c r="LU12" i="1"/>
  <c r="LT12" i="1"/>
  <c r="LR12" i="1"/>
  <c r="LQ12" i="1"/>
  <c r="LO12" i="1"/>
  <c r="LL12" i="1"/>
  <c r="LK12" i="1"/>
  <c r="LI12" i="1"/>
  <c r="LH12" i="1"/>
  <c r="LG12" i="1"/>
  <c r="LE12" i="1"/>
  <c r="LD12" i="1"/>
  <c r="LB12" i="1"/>
  <c r="KZ12" i="1"/>
  <c r="KO12" i="1"/>
  <c r="KN12" i="1"/>
  <c r="KM12" i="1"/>
  <c r="KK12" i="1"/>
  <c r="KJ12" i="1"/>
  <c r="KH12" i="1"/>
  <c r="KE12" i="1"/>
  <c r="KD12" i="1"/>
  <c r="KB12" i="1"/>
  <c r="KA12" i="1"/>
  <c r="JZ12" i="1"/>
  <c r="JX12" i="1"/>
  <c r="JW12" i="1"/>
  <c r="JU12" i="1"/>
  <c r="JS12" i="1"/>
  <c r="JR12" i="1"/>
  <c r="JQ12" i="1"/>
  <c r="JP12" i="1"/>
  <c r="JO12" i="1"/>
  <c r="JM12" i="1"/>
  <c r="JL12" i="1"/>
  <c r="JJ12" i="1"/>
  <c r="JG12" i="1"/>
  <c r="JF12" i="1"/>
  <c r="JD12" i="1"/>
  <c r="JC12" i="1"/>
  <c r="JB12" i="1"/>
  <c r="IZ12" i="1"/>
  <c r="IY12" i="1"/>
  <c r="IW12" i="1"/>
  <c r="IU12" i="1"/>
  <c r="IJ12" i="1"/>
  <c r="II12" i="1"/>
  <c r="IH12" i="1"/>
  <c r="IF12" i="1"/>
  <c r="IE12" i="1"/>
  <c r="IC12" i="1"/>
  <c r="HZ12" i="1"/>
  <c r="HY12" i="1"/>
  <c r="HW12" i="1"/>
  <c r="HV12" i="1"/>
  <c r="HU12" i="1"/>
  <c r="HS12" i="1"/>
  <c r="HR12" i="1"/>
  <c r="HP12" i="1"/>
  <c r="HN12" i="1"/>
  <c r="HM12" i="1"/>
  <c r="HL12" i="1"/>
  <c r="HK12" i="1"/>
  <c r="HJ12" i="1"/>
  <c r="HH12" i="1"/>
  <c r="HG12" i="1"/>
  <c r="HE12" i="1"/>
  <c r="HB12" i="1"/>
  <c r="HA12" i="1"/>
  <c r="GY12" i="1"/>
  <c r="GX12" i="1"/>
  <c r="GW12" i="1"/>
  <c r="GU12" i="1"/>
  <c r="GT12" i="1"/>
  <c r="GR12" i="1"/>
  <c r="GP12" i="1"/>
  <c r="GE12" i="1"/>
  <c r="GD12" i="1"/>
  <c r="GC12" i="1"/>
  <c r="GA12" i="1"/>
  <c r="FZ12" i="1"/>
  <c r="FX12" i="1"/>
  <c r="FU12" i="1"/>
  <c r="FT12" i="1"/>
  <c r="FR12" i="1"/>
  <c r="FQ12" i="1"/>
  <c r="FP12" i="1"/>
  <c r="FN12" i="1"/>
  <c r="FM12" i="1"/>
  <c r="FK12" i="1"/>
  <c r="FI12" i="1"/>
  <c r="FH12" i="1"/>
  <c r="FG12" i="1"/>
  <c r="FF12" i="1"/>
  <c r="FE12" i="1"/>
  <c r="FC12" i="1"/>
  <c r="FB12" i="1"/>
  <c r="EZ12" i="1"/>
  <c r="EW12" i="1"/>
  <c r="EV12" i="1"/>
  <c r="ET12" i="1"/>
  <c r="ES12" i="1"/>
  <c r="ER12" i="1"/>
  <c r="EP12" i="1"/>
  <c r="EO12" i="1"/>
  <c r="EM12" i="1"/>
  <c r="EK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X12" i="1"/>
  <c r="CW12" i="1"/>
  <c r="CU12" i="1"/>
  <c r="CT12" i="1"/>
  <c r="CR12" i="1"/>
  <c r="CQ12" i="1"/>
  <c r="CO12" i="1"/>
  <c r="CN12" i="1"/>
  <c r="CM12" i="1"/>
  <c r="CK12" i="1"/>
  <c r="CJ12" i="1"/>
  <c r="CH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S12" i="1"/>
  <c r="AR12" i="1"/>
  <c r="AP12" i="1"/>
  <c r="AO12" i="1"/>
  <c r="AM12" i="1"/>
  <c r="AL12" i="1"/>
  <c r="AJ12" i="1"/>
  <c r="AI12" i="1"/>
  <c r="AH12" i="1"/>
  <c r="AF12" i="1"/>
  <c r="AE12" i="1"/>
  <c r="AC12" i="1"/>
  <c r="BV11" i="1"/>
  <c r="EA11" i="1"/>
  <c r="GF11" i="1"/>
  <c r="IK11" i="1"/>
  <c r="KP11" i="1"/>
  <c r="MU11" i="1"/>
  <c r="OZ11" i="1"/>
  <c r="RE11" i="1"/>
  <c r="RF11" i="1"/>
  <c r="RD11" i="1"/>
  <c r="RC11" i="1"/>
  <c r="RB11" i="1"/>
  <c r="QZ11" i="1"/>
  <c r="QY11" i="1"/>
  <c r="QW11" i="1"/>
  <c r="QT11" i="1"/>
  <c r="QS11" i="1"/>
  <c r="QQ11" i="1"/>
  <c r="QP11" i="1"/>
  <c r="QO11" i="1"/>
  <c r="QM11" i="1"/>
  <c r="QL11" i="1"/>
  <c r="QJ11" i="1"/>
  <c r="QH11" i="1"/>
  <c r="QG11" i="1"/>
  <c r="QF11" i="1"/>
  <c r="QE11" i="1"/>
  <c r="QD11" i="1"/>
  <c r="QB11" i="1"/>
  <c r="QA11" i="1"/>
  <c r="PY11" i="1"/>
  <c r="PV11" i="1"/>
  <c r="PU11" i="1"/>
  <c r="PS11" i="1"/>
  <c r="PR11" i="1"/>
  <c r="PQ11" i="1"/>
  <c r="PO11" i="1"/>
  <c r="PN11" i="1"/>
  <c r="PL11" i="1"/>
  <c r="PJ11" i="1"/>
  <c r="OY11" i="1"/>
  <c r="OX11" i="1"/>
  <c r="OW11" i="1"/>
  <c r="OU11" i="1"/>
  <c r="OT11" i="1"/>
  <c r="OR11" i="1"/>
  <c r="OO11" i="1"/>
  <c r="ON11" i="1"/>
  <c r="OL11" i="1"/>
  <c r="OK11" i="1"/>
  <c r="OJ11" i="1"/>
  <c r="OH11" i="1"/>
  <c r="OG11" i="1"/>
  <c r="OE11" i="1"/>
  <c r="OC11" i="1"/>
  <c r="OB11" i="1"/>
  <c r="OA11" i="1"/>
  <c r="NZ11" i="1"/>
  <c r="NY11" i="1"/>
  <c r="NW11" i="1"/>
  <c r="NV11" i="1"/>
  <c r="NT11" i="1"/>
  <c r="NQ11" i="1"/>
  <c r="NP11" i="1"/>
  <c r="NN11" i="1"/>
  <c r="NM11" i="1"/>
  <c r="NL11" i="1"/>
  <c r="NJ11" i="1"/>
  <c r="NI11" i="1"/>
  <c r="NG11" i="1"/>
  <c r="NE11" i="1"/>
  <c r="MT11" i="1"/>
  <c r="MS11" i="1"/>
  <c r="MR11" i="1"/>
  <c r="MP11" i="1"/>
  <c r="MO11" i="1"/>
  <c r="MM11" i="1"/>
  <c r="MJ11" i="1"/>
  <c r="MI11" i="1"/>
  <c r="MG11" i="1"/>
  <c r="MF11" i="1"/>
  <c r="ME11" i="1"/>
  <c r="MC11" i="1"/>
  <c r="MB11" i="1"/>
  <c r="LZ11" i="1"/>
  <c r="LX11" i="1"/>
  <c r="LW11" i="1"/>
  <c r="LV11" i="1"/>
  <c r="LU11" i="1"/>
  <c r="LT11" i="1"/>
  <c r="LR11" i="1"/>
  <c r="LQ11" i="1"/>
  <c r="LO11" i="1"/>
  <c r="LL11" i="1"/>
  <c r="LK11" i="1"/>
  <c r="LI11" i="1"/>
  <c r="LH11" i="1"/>
  <c r="LG11" i="1"/>
  <c r="LE11" i="1"/>
  <c r="LD11" i="1"/>
  <c r="LB11" i="1"/>
  <c r="KZ11" i="1"/>
  <c r="KO11" i="1"/>
  <c r="KN11" i="1"/>
  <c r="KM11" i="1"/>
  <c r="KK11" i="1"/>
  <c r="KJ11" i="1"/>
  <c r="KH11" i="1"/>
  <c r="KE11" i="1"/>
  <c r="KD11" i="1"/>
  <c r="KB11" i="1"/>
  <c r="KA11" i="1"/>
  <c r="JZ11" i="1"/>
  <c r="JX11" i="1"/>
  <c r="JW11" i="1"/>
  <c r="JU11" i="1"/>
  <c r="JS11" i="1"/>
  <c r="JR11" i="1"/>
  <c r="JQ11" i="1"/>
  <c r="JP11" i="1"/>
  <c r="JO11" i="1"/>
  <c r="JM11" i="1"/>
  <c r="JL11" i="1"/>
  <c r="JJ11" i="1"/>
  <c r="JG11" i="1"/>
  <c r="JF11" i="1"/>
  <c r="JD11" i="1"/>
  <c r="JC11" i="1"/>
  <c r="JB11" i="1"/>
  <c r="IZ11" i="1"/>
  <c r="IY11" i="1"/>
  <c r="IW11" i="1"/>
  <c r="IU11" i="1"/>
  <c r="IJ11" i="1"/>
  <c r="II11" i="1"/>
  <c r="IH11" i="1"/>
  <c r="IF11" i="1"/>
  <c r="IE11" i="1"/>
  <c r="IC11" i="1"/>
  <c r="HZ11" i="1"/>
  <c r="HY11" i="1"/>
  <c r="HW11" i="1"/>
  <c r="HV11" i="1"/>
  <c r="HU11" i="1"/>
  <c r="HS11" i="1"/>
  <c r="HR11" i="1"/>
  <c r="HP11" i="1"/>
  <c r="HN11" i="1"/>
  <c r="HM11" i="1"/>
  <c r="HL11" i="1"/>
  <c r="HK11" i="1"/>
  <c r="HJ11" i="1"/>
  <c r="HH11" i="1"/>
  <c r="HG11" i="1"/>
  <c r="HE11" i="1"/>
  <c r="HB11" i="1"/>
  <c r="HA11" i="1"/>
  <c r="GY11" i="1"/>
  <c r="GX11" i="1"/>
  <c r="GW11" i="1"/>
  <c r="GU11" i="1"/>
  <c r="GT11" i="1"/>
  <c r="GR11" i="1"/>
  <c r="GP11" i="1"/>
  <c r="GE11" i="1"/>
  <c r="GD11" i="1"/>
  <c r="GC11" i="1"/>
  <c r="GA11" i="1"/>
  <c r="FZ11" i="1"/>
  <c r="FX11" i="1"/>
  <c r="FU11" i="1"/>
  <c r="FT11" i="1"/>
  <c r="FR11" i="1"/>
  <c r="FQ11" i="1"/>
  <c r="FP11" i="1"/>
  <c r="FN11" i="1"/>
  <c r="FM11" i="1"/>
  <c r="FK11" i="1"/>
  <c r="FI11" i="1"/>
  <c r="FH11" i="1"/>
  <c r="FG11" i="1"/>
  <c r="FF11" i="1"/>
  <c r="FE11" i="1"/>
  <c r="FC11" i="1"/>
  <c r="FB11" i="1"/>
  <c r="EZ11" i="1"/>
  <c r="EW11" i="1"/>
  <c r="EV11" i="1"/>
  <c r="ET11" i="1"/>
  <c r="ES11" i="1"/>
  <c r="ER11" i="1"/>
  <c r="EP11" i="1"/>
  <c r="EO11" i="1"/>
  <c r="EM11" i="1"/>
  <c r="EK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X11" i="1"/>
  <c r="CW11" i="1"/>
  <c r="CU11" i="1"/>
  <c r="CT11" i="1"/>
  <c r="CR11" i="1"/>
  <c r="CQ11" i="1"/>
  <c r="CO11" i="1"/>
  <c r="CN11" i="1"/>
  <c r="CM11" i="1"/>
  <c r="CK11" i="1"/>
  <c r="CJ11" i="1"/>
  <c r="CH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S11" i="1"/>
  <c r="AR11" i="1"/>
  <c r="AP11" i="1"/>
  <c r="AO11" i="1"/>
  <c r="AM11" i="1"/>
  <c r="AL11" i="1"/>
  <c r="AJ11" i="1"/>
  <c r="AI11" i="1"/>
  <c r="AH11" i="1"/>
  <c r="AF11" i="1"/>
  <c r="AE11" i="1"/>
  <c r="AC11" i="1"/>
  <c r="BV10" i="1"/>
  <c r="EA10" i="1"/>
  <c r="GF10" i="1"/>
  <c r="IK10" i="1"/>
  <c r="KP10" i="1"/>
  <c r="MU10" i="1"/>
  <c r="OZ10" i="1"/>
  <c r="RE10" i="1"/>
  <c r="RF10" i="1"/>
  <c r="RD10" i="1"/>
  <c r="RC10" i="1"/>
  <c r="RB10" i="1"/>
  <c r="QZ10" i="1"/>
  <c r="QY10" i="1"/>
  <c r="QW10" i="1"/>
  <c r="QT10" i="1"/>
  <c r="QS10" i="1"/>
  <c r="QQ10" i="1"/>
  <c r="QP10" i="1"/>
  <c r="QO10" i="1"/>
  <c r="QM10" i="1"/>
  <c r="QL10" i="1"/>
  <c r="QJ10" i="1"/>
  <c r="QH10" i="1"/>
  <c r="QG10" i="1"/>
  <c r="QF10" i="1"/>
  <c r="QE10" i="1"/>
  <c r="QD10" i="1"/>
  <c r="QB10" i="1"/>
  <c r="QA10" i="1"/>
  <c r="PY10" i="1"/>
  <c r="PV10" i="1"/>
  <c r="PU10" i="1"/>
  <c r="PS10" i="1"/>
  <c r="PR10" i="1"/>
  <c r="PQ10" i="1"/>
  <c r="PO10" i="1"/>
  <c r="PN10" i="1"/>
  <c r="PL10" i="1"/>
  <c r="PJ10" i="1"/>
  <c r="OY10" i="1"/>
  <c r="OX10" i="1"/>
  <c r="OW10" i="1"/>
  <c r="OU10" i="1"/>
  <c r="OT10" i="1"/>
  <c r="OR10" i="1"/>
  <c r="OO10" i="1"/>
  <c r="ON10" i="1"/>
  <c r="OL10" i="1"/>
  <c r="OK10" i="1"/>
  <c r="OJ10" i="1"/>
  <c r="OH10" i="1"/>
  <c r="OG10" i="1"/>
  <c r="OE10" i="1"/>
  <c r="OC10" i="1"/>
  <c r="OB10" i="1"/>
  <c r="OA10" i="1"/>
  <c r="NZ10" i="1"/>
  <c r="NY10" i="1"/>
  <c r="NW10" i="1"/>
  <c r="NV10" i="1"/>
  <c r="NT10" i="1"/>
  <c r="NQ10" i="1"/>
  <c r="NP10" i="1"/>
  <c r="NN10" i="1"/>
  <c r="NM10" i="1"/>
  <c r="NL10" i="1"/>
  <c r="NJ10" i="1"/>
  <c r="NI10" i="1"/>
  <c r="NG10" i="1"/>
  <c r="NE10" i="1"/>
  <c r="MT10" i="1"/>
  <c r="MS10" i="1"/>
  <c r="MR10" i="1"/>
  <c r="MP10" i="1"/>
  <c r="MO10" i="1"/>
  <c r="MM10" i="1"/>
  <c r="MJ10" i="1"/>
  <c r="MI10" i="1"/>
  <c r="MG10" i="1"/>
  <c r="MF10" i="1"/>
  <c r="ME10" i="1"/>
  <c r="MC10" i="1"/>
  <c r="MB10" i="1"/>
  <c r="LZ10" i="1"/>
  <c r="LX10" i="1"/>
  <c r="LW10" i="1"/>
  <c r="LV10" i="1"/>
  <c r="LU10" i="1"/>
  <c r="LT10" i="1"/>
  <c r="LR10" i="1"/>
  <c r="LQ10" i="1"/>
  <c r="LO10" i="1"/>
  <c r="LL10" i="1"/>
  <c r="LK10" i="1"/>
  <c r="LI10" i="1"/>
  <c r="LH10" i="1"/>
  <c r="LG10" i="1"/>
  <c r="LE10" i="1"/>
  <c r="LD10" i="1"/>
  <c r="LB10" i="1"/>
  <c r="KZ10" i="1"/>
  <c r="KO10" i="1"/>
  <c r="KN10" i="1"/>
  <c r="KM10" i="1"/>
  <c r="KK10" i="1"/>
  <c r="KJ10" i="1"/>
  <c r="KH10" i="1"/>
  <c r="KE10" i="1"/>
  <c r="KD10" i="1"/>
  <c r="KB10" i="1"/>
  <c r="KA10" i="1"/>
  <c r="JZ10" i="1"/>
  <c r="JX10" i="1"/>
  <c r="JW10" i="1"/>
  <c r="JU10" i="1"/>
  <c r="JS10" i="1"/>
  <c r="JR10" i="1"/>
  <c r="JQ10" i="1"/>
  <c r="JP10" i="1"/>
  <c r="JO10" i="1"/>
  <c r="JM10" i="1"/>
  <c r="JL10" i="1"/>
  <c r="JJ10" i="1"/>
  <c r="JG10" i="1"/>
  <c r="JF10" i="1"/>
  <c r="JD10" i="1"/>
  <c r="JC10" i="1"/>
  <c r="JB10" i="1"/>
  <c r="IZ10" i="1"/>
  <c r="IY10" i="1"/>
  <c r="IW10" i="1"/>
  <c r="IU10" i="1"/>
  <c r="IJ10" i="1"/>
  <c r="II10" i="1"/>
  <c r="IH10" i="1"/>
  <c r="IF10" i="1"/>
  <c r="IE10" i="1"/>
  <c r="IC10" i="1"/>
  <c r="HZ10" i="1"/>
  <c r="HY10" i="1"/>
  <c r="HW10" i="1"/>
  <c r="HV10" i="1"/>
  <c r="HU10" i="1"/>
  <c r="HS10" i="1"/>
  <c r="HR10" i="1"/>
  <c r="HP10" i="1"/>
  <c r="HN10" i="1"/>
  <c r="HM10" i="1"/>
  <c r="HL10" i="1"/>
  <c r="HK10" i="1"/>
  <c r="HJ10" i="1"/>
  <c r="HH10" i="1"/>
  <c r="HG10" i="1"/>
  <c r="HE10" i="1"/>
  <c r="HB10" i="1"/>
  <c r="HA10" i="1"/>
  <c r="GY10" i="1"/>
  <c r="GX10" i="1"/>
  <c r="GW10" i="1"/>
  <c r="GU10" i="1"/>
  <c r="GT10" i="1"/>
  <c r="GR10" i="1"/>
  <c r="GP10" i="1"/>
  <c r="GE10" i="1"/>
  <c r="GD10" i="1"/>
  <c r="GC10" i="1"/>
  <c r="GA10" i="1"/>
  <c r="FZ10" i="1"/>
  <c r="FX10" i="1"/>
  <c r="FU10" i="1"/>
  <c r="FT10" i="1"/>
  <c r="FR10" i="1"/>
  <c r="FQ10" i="1"/>
  <c r="FP10" i="1"/>
  <c r="FN10" i="1"/>
  <c r="FM10" i="1"/>
  <c r="FK10" i="1"/>
  <c r="FI10" i="1"/>
  <c r="FH10" i="1"/>
  <c r="FG10" i="1"/>
  <c r="FF10" i="1"/>
  <c r="FE10" i="1"/>
  <c r="FC10" i="1"/>
  <c r="FB10" i="1"/>
  <c r="EZ10" i="1"/>
  <c r="EW10" i="1"/>
  <c r="EV10" i="1"/>
  <c r="ET10" i="1"/>
  <c r="ES10" i="1"/>
  <c r="ER10" i="1"/>
  <c r="EP10" i="1"/>
  <c r="EO10" i="1"/>
  <c r="EM10" i="1"/>
  <c r="EK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X10" i="1"/>
  <c r="CW10" i="1"/>
  <c r="CU10" i="1"/>
  <c r="CT10" i="1"/>
  <c r="CR10" i="1"/>
  <c r="CQ10" i="1"/>
  <c r="CO10" i="1"/>
  <c r="CN10" i="1"/>
  <c r="CM10" i="1"/>
  <c r="CK10" i="1"/>
  <c r="CJ10" i="1"/>
  <c r="CH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S10" i="1"/>
  <c r="AR10" i="1"/>
  <c r="AP10" i="1"/>
  <c r="AO10" i="1"/>
  <c r="AM10" i="1"/>
  <c r="AL10" i="1"/>
  <c r="AJ10" i="1"/>
  <c r="AI10" i="1"/>
  <c r="AH10" i="1"/>
  <c r="AF10" i="1"/>
  <c r="AE10" i="1"/>
  <c r="AC10" i="1"/>
  <c r="BV9" i="1"/>
  <c r="EA9" i="1"/>
  <c r="GF9" i="1"/>
  <c r="IK9" i="1"/>
  <c r="KP9" i="1"/>
  <c r="MU9" i="1"/>
  <c r="OZ9" i="1"/>
  <c r="RE9" i="1"/>
  <c r="RF9" i="1"/>
  <c r="RD9" i="1"/>
  <c r="RC9" i="1"/>
  <c r="RB9" i="1"/>
  <c r="QZ9" i="1"/>
  <c r="QY9" i="1"/>
  <c r="QW9" i="1"/>
  <c r="QT9" i="1"/>
  <c r="QS9" i="1"/>
  <c r="QQ9" i="1"/>
  <c r="QP9" i="1"/>
  <c r="QO9" i="1"/>
  <c r="QM9" i="1"/>
  <c r="QL9" i="1"/>
  <c r="QJ9" i="1"/>
  <c r="QH9" i="1"/>
  <c r="QG9" i="1"/>
  <c r="QF9" i="1"/>
  <c r="QE9" i="1"/>
  <c r="QD9" i="1"/>
  <c r="QB9" i="1"/>
  <c r="QA9" i="1"/>
  <c r="PY9" i="1"/>
  <c r="PV9" i="1"/>
  <c r="PU9" i="1"/>
  <c r="PS9" i="1"/>
  <c r="PR9" i="1"/>
  <c r="PQ9" i="1"/>
  <c r="PO9" i="1"/>
  <c r="PN9" i="1"/>
  <c r="PL9" i="1"/>
  <c r="PJ9" i="1"/>
  <c r="OY9" i="1"/>
  <c r="OX9" i="1"/>
  <c r="OW9" i="1"/>
  <c r="OU9" i="1"/>
  <c r="OT9" i="1"/>
  <c r="OR9" i="1"/>
  <c r="OO9" i="1"/>
  <c r="ON9" i="1"/>
  <c r="OL9" i="1"/>
  <c r="OK9" i="1"/>
  <c r="OJ9" i="1"/>
  <c r="OH9" i="1"/>
  <c r="OG9" i="1"/>
  <c r="OE9" i="1"/>
  <c r="OC9" i="1"/>
  <c r="OB9" i="1"/>
  <c r="OA9" i="1"/>
  <c r="NZ9" i="1"/>
  <c r="NY9" i="1"/>
  <c r="NW9" i="1"/>
  <c r="NV9" i="1"/>
  <c r="NT9" i="1"/>
  <c r="NQ9" i="1"/>
  <c r="NP9" i="1"/>
  <c r="NN9" i="1"/>
  <c r="NM9" i="1"/>
  <c r="NL9" i="1"/>
  <c r="NJ9" i="1"/>
  <c r="NI9" i="1"/>
  <c r="NG9" i="1"/>
  <c r="NE9" i="1"/>
  <c r="MT9" i="1"/>
  <c r="MS9" i="1"/>
  <c r="MR9" i="1"/>
  <c r="MP9" i="1"/>
  <c r="MO9" i="1"/>
  <c r="MM9" i="1"/>
  <c r="MJ9" i="1"/>
  <c r="MI9" i="1"/>
  <c r="MG9" i="1"/>
  <c r="MF9" i="1"/>
  <c r="ME9" i="1"/>
  <c r="MC9" i="1"/>
  <c r="MB9" i="1"/>
  <c r="LZ9" i="1"/>
  <c r="LX9" i="1"/>
  <c r="LW9" i="1"/>
  <c r="LV9" i="1"/>
  <c r="LU9" i="1"/>
  <c r="LT9" i="1"/>
  <c r="LR9" i="1"/>
  <c r="LQ9" i="1"/>
  <c r="LO9" i="1"/>
  <c r="LL9" i="1"/>
  <c r="LK9" i="1"/>
  <c r="LI9" i="1"/>
  <c r="LH9" i="1"/>
  <c r="LG9" i="1"/>
  <c r="LE9" i="1"/>
  <c r="LD9" i="1"/>
  <c r="LB9" i="1"/>
  <c r="KZ9" i="1"/>
  <c r="KO9" i="1"/>
  <c r="KN9" i="1"/>
  <c r="KM9" i="1"/>
  <c r="KK9" i="1"/>
  <c r="KJ9" i="1"/>
  <c r="KH9" i="1"/>
  <c r="KE9" i="1"/>
  <c r="KD9" i="1"/>
  <c r="KB9" i="1"/>
  <c r="KA9" i="1"/>
  <c r="JZ9" i="1"/>
  <c r="JX9" i="1"/>
  <c r="JW9" i="1"/>
  <c r="JU9" i="1"/>
  <c r="JS9" i="1"/>
  <c r="JR9" i="1"/>
  <c r="JQ9" i="1"/>
  <c r="JP9" i="1"/>
  <c r="JO9" i="1"/>
  <c r="JM9" i="1"/>
  <c r="JL9" i="1"/>
  <c r="JJ9" i="1"/>
  <c r="JG9" i="1"/>
  <c r="JF9" i="1"/>
  <c r="JD9" i="1"/>
  <c r="JC9" i="1"/>
  <c r="JB9" i="1"/>
  <c r="IZ9" i="1"/>
  <c r="IY9" i="1"/>
  <c r="IW9" i="1"/>
  <c r="IU9" i="1"/>
  <c r="IJ9" i="1"/>
  <c r="II9" i="1"/>
  <c r="IH9" i="1"/>
  <c r="IF9" i="1"/>
  <c r="IE9" i="1"/>
  <c r="IC9" i="1"/>
  <c r="HZ9" i="1"/>
  <c r="HY9" i="1"/>
  <c r="HW9" i="1"/>
  <c r="HV9" i="1"/>
  <c r="HU9" i="1"/>
  <c r="HS9" i="1"/>
  <c r="HR9" i="1"/>
  <c r="HP9" i="1"/>
  <c r="HN9" i="1"/>
  <c r="HM9" i="1"/>
  <c r="HL9" i="1"/>
  <c r="HK9" i="1"/>
  <c r="HJ9" i="1"/>
  <c r="HH9" i="1"/>
  <c r="HG9" i="1"/>
  <c r="HE9" i="1"/>
  <c r="HB9" i="1"/>
  <c r="HA9" i="1"/>
  <c r="GY9" i="1"/>
  <c r="GX9" i="1"/>
  <c r="GW9" i="1"/>
  <c r="GU9" i="1"/>
  <c r="GT9" i="1"/>
  <c r="GR9" i="1"/>
  <c r="GP9" i="1"/>
  <c r="GE9" i="1"/>
  <c r="GD9" i="1"/>
  <c r="GC9" i="1"/>
  <c r="GA9" i="1"/>
  <c r="FZ9" i="1"/>
  <c r="FX9" i="1"/>
  <c r="FU9" i="1"/>
  <c r="FT9" i="1"/>
  <c r="FR9" i="1"/>
  <c r="FQ9" i="1"/>
  <c r="FP9" i="1"/>
  <c r="FN9" i="1"/>
  <c r="FM9" i="1"/>
  <c r="FK9" i="1"/>
  <c r="FI9" i="1"/>
  <c r="FH9" i="1"/>
  <c r="FG9" i="1"/>
  <c r="FF9" i="1"/>
  <c r="FE9" i="1"/>
  <c r="FC9" i="1"/>
  <c r="FB9" i="1"/>
  <c r="EZ9" i="1"/>
  <c r="EW9" i="1"/>
  <c r="EV9" i="1"/>
  <c r="ET9" i="1"/>
  <c r="ES9" i="1"/>
  <c r="ER9" i="1"/>
  <c r="EP9" i="1"/>
  <c r="EO9" i="1"/>
  <c r="EM9" i="1"/>
  <c r="EK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X9" i="1"/>
  <c r="CW9" i="1"/>
  <c r="CU9" i="1"/>
  <c r="CT9" i="1"/>
  <c r="CR9" i="1"/>
  <c r="CQ9" i="1"/>
  <c r="CO9" i="1"/>
  <c r="CN9" i="1"/>
  <c r="CM9" i="1"/>
  <c r="CK9" i="1"/>
  <c r="CJ9" i="1"/>
  <c r="CH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S9" i="1"/>
  <c r="AR9" i="1"/>
  <c r="AP9" i="1"/>
  <c r="AO9" i="1"/>
  <c r="AM9" i="1"/>
  <c r="AL9" i="1"/>
  <c r="AJ9" i="1"/>
  <c r="AI9" i="1"/>
  <c r="AH9" i="1"/>
  <c r="AF9" i="1"/>
  <c r="AE9" i="1"/>
  <c r="AC9" i="1"/>
  <c r="BV8" i="1"/>
  <c r="EA8" i="1"/>
  <c r="GF8" i="1"/>
  <c r="IK8" i="1"/>
  <c r="KP8" i="1"/>
  <c r="MU8" i="1"/>
  <c r="OZ8" i="1"/>
  <c r="RE8" i="1"/>
  <c r="RF8" i="1"/>
  <c r="RD8" i="1"/>
  <c r="RC8" i="1"/>
  <c r="RB8" i="1"/>
  <c r="QZ8" i="1"/>
  <c r="QY8" i="1"/>
  <c r="QW8" i="1"/>
  <c r="QT8" i="1"/>
  <c r="QS8" i="1"/>
  <c r="QQ8" i="1"/>
  <c r="QP8" i="1"/>
  <c r="QO8" i="1"/>
  <c r="QM8" i="1"/>
  <c r="QL8" i="1"/>
  <c r="QJ8" i="1"/>
  <c r="QH8" i="1"/>
  <c r="QG8" i="1"/>
  <c r="QF8" i="1"/>
  <c r="QE8" i="1"/>
  <c r="QD8" i="1"/>
  <c r="QB8" i="1"/>
  <c r="QA8" i="1"/>
  <c r="PY8" i="1"/>
  <c r="PV8" i="1"/>
  <c r="PU8" i="1"/>
  <c r="PS8" i="1"/>
  <c r="PR8" i="1"/>
  <c r="PQ8" i="1"/>
  <c r="PO8" i="1"/>
  <c r="PN8" i="1"/>
  <c r="PL8" i="1"/>
  <c r="PJ8" i="1"/>
  <c r="OY8" i="1"/>
  <c r="OX8" i="1"/>
  <c r="OW8" i="1"/>
  <c r="OU8" i="1"/>
  <c r="OT8" i="1"/>
  <c r="OR8" i="1"/>
  <c r="OO8" i="1"/>
  <c r="ON8" i="1"/>
  <c r="OL8" i="1"/>
  <c r="OK8" i="1"/>
  <c r="OJ8" i="1"/>
  <c r="OH8" i="1"/>
  <c r="OG8" i="1"/>
  <c r="OE8" i="1"/>
  <c r="OC8" i="1"/>
  <c r="OB8" i="1"/>
  <c r="OA8" i="1"/>
  <c r="NZ8" i="1"/>
  <c r="NY8" i="1"/>
  <c r="NW8" i="1"/>
  <c r="NV8" i="1"/>
  <c r="NT8" i="1"/>
  <c r="NQ8" i="1"/>
  <c r="NP8" i="1"/>
  <c r="NN8" i="1"/>
  <c r="NM8" i="1"/>
  <c r="NL8" i="1"/>
  <c r="NJ8" i="1"/>
  <c r="NI8" i="1"/>
  <c r="NG8" i="1"/>
  <c r="NE8" i="1"/>
  <c r="MT8" i="1"/>
  <c r="MS8" i="1"/>
  <c r="MR8" i="1"/>
  <c r="MP8" i="1"/>
  <c r="MO8" i="1"/>
  <c r="MM8" i="1"/>
  <c r="MJ8" i="1"/>
  <c r="MI8" i="1"/>
  <c r="MG8" i="1"/>
  <c r="MF8" i="1"/>
  <c r="ME8" i="1"/>
  <c r="MC8" i="1"/>
  <c r="MB8" i="1"/>
  <c r="LZ8" i="1"/>
  <c r="LX8" i="1"/>
  <c r="LW8" i="1"/>
  <c r="LV8" i="1"/>
  <c r="LU8" i="1"/>
  <c r="LT8" i="1"/>
  <c r="LR8" i="1"/>
  <c r="LQ8" i="1"/>
  <c r="LO8" i="1"/>
  <c r="LL8" i="1"/>
  <c r="LK8" i="1"/>
  <c r="LI8" i="1"/>
  <c r="LH8" i="1"/>
  <c r="LG8" i="1"/>
  <c r="LE8" i="1"/>
  <c r="LD8" i="1"/>
  <c r="LB8" i="1"/>
  <c r="KZ8" i="1"/>
  <c r="KO8" i="1"/>
  <c r="KN8" i="1"/>
  <c r="KM8" i="1"/>
  <c r="KK8" i="1"/>
  <c r="KJ8" i="1"/>
  <c r="KH8" i="1"/>
  <c r="KE8" i="1"/>
  <c r="KD8" i="1"/>
  <c r="KB8" i="1"/>
  <c r="KA8" i="1"/>
  <c r="JZ8" i="1"/>
  <c r="JX8" i="1"/>
  <c r="JW8" i="1"/>
  <c r="JU8" i="1"/>
  <c r="JS8" i="1"/>
  <c r="JR8" i="1"/>
  <c r="JQ8" i="1"/>
  <c r="JP8" i="1"/>
  <c r="JO8" i="1"/>
  <c r="JM8" i="1"/>
  <c r="JL8" i="1"/>
  <c r="JJ8" i="1"/>
  <c r="JG8" i="1"/>
  <c r="JF8" i="1"/>
  <c r="JD8" i="1"/>
  <c r="JC8" i="1"/>
  <c r="JB8" i="1"/>
  <c r="IZ8" i="1"/>
  <c r="IY8" i="1"/>
  <c r="IW8" i="1"/>
  <c r="IU8" i="1"/>
  <c r="IJ8" i="1"/>
  <c r="II8" i="1"/>
  <c r="IH8" i="1"/>
  <c r="IF8" i="1"/>
  <c r="IE8" i="1"/>
  <c r="IC8" i="1"/>
  <c r="HZ8" i="1"/>
  <c r="HY8" i="1"/>
  <c r="HW8" i="1"/>
  <c r="HV8" i="1"/>
  <c r="HU8" i="1"/>
  <c r="HS8" i="1"/>
  <c r="HR8" i="1"/>
  <c r="HP8" i="1"/>
  <c r="HN8" i="1"/>
  <c r="HM8" i="1"/>
  <c r="HL8" i="1"/>
  <c r="HK8" i="1"/>
  <c r="HJ8" i="1"/>
  <c r="HH8" i="1"/>
  <c r="HG8" i="1"/>
  <c r="HE8" i="1"/>
  <c r="HB8" i="1"/>
  <c r="HA8" i="1"/>
  <c r="GY8" i="1"/>
  <c r="GX8" i="1"/>
  <c r="GW8" i="1"/>
  <c r="GU8" i="1"/>
  <c r="GT8" i="1"/>
  <c r="GR8" i="1"/>
  <c r="GP8" i="1"/>
  <c r="GE8" i="1"/>
  <c r="GD8" i="1"/>
  <c r="GC8" i="1"/>
  <c r="GA8" i="1"/>
  <c r="FZ8" i="1"/>
  <c r="FX8" i="1"/>
  <c r="FU8" i="1"/>
  <c r="FT8" i="1"/>
  <c r="FR8" i="1"/>
  <c r="FQ8" i="1"/>
  <c r="FP8" i="1"/>
  <c r="FN8" i="1"/>
  <c r="FM8" i="1"/>
  <c r="FK8" i="1"/>
  <c r="FI8" i="1"/>
  <c r="FH8" i="1"/>
  <c r="FG8" i="1"/>
  <c r="FF8" i="1"/>
  <c r="FE8" i="1"/>
  <c r="FC8" i="1"/>
  <c r="FB8" i="1"/>
  <c r="EZ8" i="1"/>
  <c r="EW8" i="1"/>
  <c r="EV8" i="1"/>
  <c r="ET8" i="1"/>
  <c r="ES8" i="1"/>
  <c r="ER8" i="1"/>
  <c r="EP8" i="1"/>
  <c r="EO8" i="1"/>
  <c r="EM8" i="1"/>
  <c r="EK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X8" i="1"/>
  <c r="CW8" i="1"/>
  <c r="CU8" i="1"/>
  <c r="CT8" i="1"/>
  <c r="CR8" i="1"/>
  <c r="CQ8" i="1"/>
  <c r="CO8" i="1"/>
  <c r="CN8" i="1"/>
  <c r="CM8" i="1"/>
  <c r="CK8" i="1"/>
  <c r="CJ8" i="1"/>
  <c r="CH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S8" i="1"/>
  <c r="AR8" i="1"/>
  <c r="AP8" i="1"/>
  <c r="AO8" i="1"/>
  <c r="AM8" i="1"/>
  <c r="AL8" i="1"/>
  <c r="AJ8" i="1"/>
  <c r="AI8" i="1"/>
  <c r="AH8" i="1"/>
  <c r="AF8" i="1"/>
  <c r="AE8" i="1"/>
  <c r="AC8" i="1"/>
  <c r="BV7" i="1"/>
  <c r="EA7" i="1"/>
  <c r="GF7" i="1"/>
  <c r="IK7" i="1"/>
  <c r="KP7" i="1"/>
  <c r="MU7" i="1"/>
  <c r="OZ7" i="1"/>
  <c r="RE7" i="1"/>
  <c r="RF7" i="1"/>
  <c r="RD7" i="1"/>
  <c r="RC7" i="1"/>
  <c r="RB7" i="1"/>
  <c r="QZ7" i="1"/>
  <c r="QY7" i="1"/>
  <c r="QW7" i="1"/>
  <c r="QT7" i="1"/>
  <c r="QS7" i="1"/>
  <c r="QQ7" i="1"/>
  <c r="QP7" i="1"/>
  <c r="QO7" i="1"/>
  <c r="QM7" i="1"/>
  <c r="QL7" i="1"/>
  <c r="QJ7" i="1"/>
  <c r="QH7" i="1"/>
  <c r="QG7" i="1"/>
  <c r="QF7" i="1"/>
  <c r="QE7" i="1"/>
  <c r="QD7" i="1"/>
  <c r="QB7" i="1"/>
  <c r="QA7" i="1"/>
  <c r="PY7" i="1"/>
  <c r="PV7" i="1"/>
  <c r="PU7" i="1"/>
  <c r="PS7" i="1"/>
  <c r="PR7" i="1"/>
  <c r="PQ7" i="1"/>
  <c r="PO7" i="1"/>
  <c r="PN7" i="1"/>
  <c r="PL7" i="1"/>
  <c r="PJ7" i="1"/>
  <c r="OY7" i="1"/>
  <c r="OX7" i="1"/>
  <c r="OW7" i="1"/>
  <c r="OU7" i="1"/>
  <c r="OT7" i="1"/>
  <c r="OR7" i="1"/>
  <c r="OO7" i="1"/>
  <c r="ON7" i="1"/>
  <c r="OL7" i="1"/>
  <c r="OK7" i="1"/>
  <c r="OJ7" i="1"/>
  <c r="OH7" i="1"/>
  <c r="OG7" i="1"/>
  <c r="OE7" i="1"/>
  <c r="OC7" i="1"/>
  <c r="OB7" i="1"/>
  <c r="OA7" i="1"/>
  <c r="NZ7" i="1"/>
  <c r="NY7" i="1"/>
  <c r="NW7" i="1"/>
  <c r="NV7" i="1"/>
  <c r="NT7" i="1"/>
  <c r="NQ7" i="1"/>
  <c r="NP7" i="1"/>
  <c r="NN7" i="1"/>
  <c r="NM7" i="1"/>
  <c r="NL7" i="1"/>
  <c r="NJ7" i="1"/>
  <c r="NI7" i="1"/>
  <c r="NG7" i="1"/>
  <c r="NE7" i="1"/>
  <c r="MT7" i="1"/>
  <c r="MS7" i="1"/>
  <c r="MR7" i="1"/>
  <c r="MP7" i="1"/>
  <c r="MO7" i="1"/>
  <c r="MM7" i="1"/>
  <c r="MJ7" i="1"/>
  <c r="MI7" i="1"/>
  <c r="MG7" i="1"/>
  <c r="MF7" i="1"/>
  <c r="ME7" i="1"/>
  <c r="MC7" i="1"/>
  <c r="MB7" i="1"/>
  <c r="LZ7" i="1"/>
  <c r="LX7" i="1"/>
  <c r="LW7" i="1"/>
  <c r="LV7" i="1"/>
  <c r="LU7" i="1"/>
  <c r="LT7" i="1"/>
  <c r="LR7" i="1"/>
  <c r="LQ7" i="1"/>
  <c r="LO7" i="1"/>
  <c r="LL7" i="1"/>
  <c r="LK7" i="1"/>
  <c r="LI7" i="1"/>
  <c r="LH7" i="1"/>
  <c r="LG7" i="1"/>
  <c r="LE7" i="1"/>
  <c r="LD7" i="1"/>
  <c r="LB7" i="1"/>
  <c r="KZ7" i="1"/>
  <c r="KO7" i="1"/>
  <c r="KN7" i="1"/>
  <c r="KM7" i="1"/>
  <c r="KK7" i="1"/>
  <c r="KJ7" i="1"/>
  <c r="KH7" i="1"/>
  <c r="KE7" i="1"/>
  <c r="KD7" i="1"/>
  <c r="KB7" i="1"/>
  <c r="KA7" i="1"/>
  <c r="JZ7" i="1"/>
  <c r="JX7" i="1"/>
  <c r="JW7" i="1"/>
  <c r="JU7" i="1"/>
  <c r="JS7" i="1"/>
  <c r="JR7" i="1"/>
  <c r="JQ7" i="1"/>
  <c r="JP7" i="1"/>
  <c r="JO7" i="1"/>
  <c r="JM7" i="1"/>
  <c r="JL7" i="1"/>
  <c r="JJ7" i="1"/>
  <c r="JG7" i="1"/>
  <c r="JF7" i="1"/>
  <c r="JD7" i="1"/>
  <c r="JC7" i="1"/>
  <c r="JB7" i="1"/>
  <c r="IZ7" i="1"/>
  <c r="IY7" i="1"/>
  <c r="IW7" i="1"/>
  <c r="IU7" i="1"/>
  <c r="IJ7" i="1"/>
  <c r="II7" i="1"/>
  <c r="IH7" i="1"/>
  <c r="IF7" i="1"/>
  <c r="IE7" i="1"/>
  <c r="IC7" i="1"/>
  <c r="HZ7" i="1"/>
  <c r="HY7" i="1"/>
  <c r="HW7" i="1"/>
  <c r="HV7" i="1"/>
  <c r="HU7" i="1"/>
  <c r="HS7" i="1"/>
  <c r="HR7" i="1"/>
  <c r="HP7" i="1"/>
  <c r="HN7" i="1"/>
  <c r="HM7" i="1"/>
  <c r="HL7" i="1"/>
  <c r="HK7" i="1"/>
  <c r="HJ7" i="1"/>
  <c r="HH7" i="1"/>
  <c r="HG7" i="1"/>
  <c r="HE7" i="1"/>
  <c r="HB7" i="1"/>
  <c r="HA7" i="1"/>
  <c r="GY7" i="1"/>
  <c r="GX7" i="1"/>
  <c r="GW7" i="1"/>
  <c r="GU7" i="1"/>
  <c r="GT7" i="1"/>
  <c r="GR7" i="1"/>
  <c r="GP7" i="1"/>
  <c r="GE7" i="1"/>
  <c r="GD7" i="1"/>
  <c r="GC7" i="1"/>
  <c r="GA7" i="1"/>
  <c r="FZ7" i="1"/>
  <c r="FX7" i="1"/>
  <c r="FU7" i="1"/>
  <c r="FT7" i="1"/>
  <c r="FR7" i="1"/>
  <c r="FQ7" i="1"/>
  <c r="FP7" i="1"/>
  <c r="FN7" i="1"/>
  <c r="FM7" i="1"/>
  <c r="FK7" i="1"/>
  <c r="FI7" i="1"/>
  <c r="FH7" i="1"/>
  <c r="FG7" i="1"/>
  <c r="FF7" i="1"/>
  <c r="FE7" i="1"/>
  <c r="FC7" i="1"/>
  <c r="FB7" i="1"/>
  <c r="EZ7" i="1"/>
  <c r="EW7" i="1"/>
  <c r="EV7" i="1"/>
  <c r="ET7" i="1"/>
  <c r="ES7" i="1"/>
  <c r="ER7" i="1"/>
  <c r="EP7" i="1"/>
  <c r="EO7" i="1"/>
  <c r="EM7" i="1"/>
  <c r="EK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X7" i="1"/>
  <c r="CW7" i="1"/>
  <c r="CU7" i="1"/>
  <c r="CT7" i="1"/>
  <c r="CR7" i="1"/>
  <c r="CQ7" i="1"/>
  <c r="CO7" i="1"/>
  <c r="CN7" i="1"/>
  <c r="CM7" i="1"/>
  <c r="CK7" i="1"/>
  <c r="CJ7" i="1"/>
  <c r="CH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S7" i="1"/>
  <c r="AR7" i="1"/>
  <c r="AP7" i="1"/>
  <c r="AO7" i="1"/>
  <c r="AM7" i="1"/>
  <c r="AL7" i="1"/>
  <c r="AJ7" i="1"/>
  <c r="AI7" i="1"/>
  <c r="AH7" i="1"/>
  <c r="AF7" i="1"/>
  <c r="AE7" i="1"/>
  <c r="AC7" i="1"/>
  <c r="BV6" i="1"/>
  <c r="EA6" i="1"/>
  <c r="GF6" i="1"/>
  <c r="IK6" i="1"/>
  <c r="KP6" i="1"/>
  <c r="MU6" i="1"/>
  <c r="OZ6" i="1"/>
  <c r="RE6" i="1"/>
  <c r="RF6" i="1"/>
  <c r="RD6" i="1"/>
  <c r="RC6" i="1"/>
  <c r="RB6" i="1"/>
  <c r="QZ6" i="1"/>
  <c r="QY6" i="1"/>
  <c r="QW6" i="1"/>
  <c r="QT6" i="1"/>
  <c r="QS6" i="1"/>
  <c r="QQ6" i="1"/>
  <c r="QP6" i="1"/>
  <c r="QO6" i="1"/>
  <c r="QM6" i="1"/>
  <c r="QL6" i="1"/>
  <c r="QJ6" i="1"/>
  <c r="QH6" i="1"/>
  <c r="QG6" i="1"/>
  <c r="QF6" i="1"/>
  <c r="QE6" i="1"/>
  <c r="QD6" i="1"/>
  <c r="QB6" i="1"/>
  <c r="QA6" i="1"/>
  <c r="PY6" i="1"/>
  <c r="PV6" i="1"/>
  <c r="PU6" i="1"/>
  <c r="PS6" i="1"/>
  <c r="PR6" i="1"/>
  <c r="PQ6" i="1"/>
  <c r="PO6" i="1"/>
  <c r="PN6" i="1"/>
  <c r="PL6" i="1"/>
  <c r="PJ6" i="1"/>
  <c r="OY6" i="1"/>
  <c r="OX6" i="1"/>
  <c r="OW6" i="1"/>
  <c r="OU6" i="1"/>
  <c r="OT6" i="1"/>
  <c r="OR6" i="1"/>
  <c r="OO6" i="1"/>
  <c r="ON6" i="1"/>
  <c r="OL6" i="1"/>
  <c r="OK6" i="1"/>
  <c r="OJ6" i="1"/>
  <c r="OH6" i="1"/>
  <c r="OG6" i="1"/>
  <c r="OE6" i="1"/>
  <c r="OC6" i="1"/>
  <c r="OB6" i="1"/>
  <c r="OA6" i="1"/>
  <c r="NZ6" i="1"/>
  <c r="NY6" i="1"/>
  <c r="NW6" i="1"/>
  <c r="NV6" i="1"/>
  <c r="NT6" i="1"/>
  <c r="NQ6" i="1"/>
  <c r="NP6" i="1"/>
  <c r="NN6" i="1"/>
  <c r="NM6" i="1"/>
  <c r="NL6" i="1"/>
  <c r="NJ6" i="1"/>
  <c r="NI6" i="1"/>
  <c r="NG6" i="1"/>
  <c r="NE6" i="1"/>
  <c r="MT6" i="1"/>
  <c r="MS6" i="1"/>
  <c r="MR6" i="1"/>
  <c r="MP6" i="1"/>
  <c r="MO6" i="1"/>
  <c r="MM6" i="1"/>
  <c r="MJ6" i="1"/>
  <c r="MI6" i="1"/>
  <c r="MG6" i="1"/>
  <c r="MF6" i="1"/>
  <c r="ME6" i="1"/>
  <c r="MC6" i="1"/>
  <c r="MB6" i="1"/>
  <c r="LZ6" i="1"/>
  <c r="LX6" i="1"/>
  <c r="LW6" i="1"/>
  <c r="LV6" i="1"/>
  <c r="LU6" i="1"/>
  <c r="LT6" i="1"/>
  <c r="LR6" i="1"/>
  <c r="LQ6" i="1"/>
  <c r="LO6" i="1"/>
  <c r="LL6" i="1"/>
  <c r="LK6" i="1"/>
  <c r="LI6" i="1"/>
  <c r="LH6" i="1"/>
  <c r="LG6" i="1"/>
  <c r="LE6" i="1"/>
  <c r="LD6" i="1"/>
  <c r="LB6" i="1"/>
  <c r="KZ6" i="1"/>
  <c r="KO6" i="1"/>
  <c r="KN6" i="1"/>
  <c r="KM6" i="1"/>
  <c r="KK6" i="1"/>
  <c r="KJ6" i="1"/>
  <c r="KH6" i="1"/>
  <c r="KE6" i="1"/>
  <c r="KD6" i="1"/>
  <c r="KB6" i="1"/>
  <c r="KA6" i="1"/>
  <c r="JZ6" i="1"/>
  <c r="JX6" i="1"/>
  <c r="JW6" i="1"/>
  <c r="JU6" i="1"/>
  <c r="JS6" i="1"/>
  <c r="JR6" i="1"/>
  <c r="JQ6" i="1"/>
  <c r="JP6" i="1"/>
  <c r="JO6" i="1"/>
  <c r="JM6" i="1"/>
  <c r="JL6" i="1"/>
  <c r="JJ6" i="1"/>
  <c r="JG6" i="1"/>
  <c r="JF6" i="1"/>
  <c r="JD6" i="1"/>
  <c r="JC6" i="1"/>
  <c r="JB6" i="1"/>
  <c r="IZ6" i="1"/>
  <c r="IY6" i="1"/>
  <c r="IW6" i="1"/>
  <c r="IU6" i="1"/>
  <c r="IJ6" i="1"/>
  <c r="II6" i="1"/>
  <c r="IH6" i="1"/>
  <c r="IF6" i="1"/>
  <c r="IE6" i="1"/>
  <c r="IC6" i="1"/>
  <c r="HZ6" i="1"/>
  <c r="HY6" i="1"/>
  <c r="HW6" i="1"/>
  <c r="HV6" i="1"/>
  <c r="HU6" i="1"/>
  <c r="HS6" i="1"/>
  <c r="HR6" i="1"/>
  <c r="HP6" i="1"/>
  <c r="HN6" i="1"/>
  <c r="HM6" i="1"/>
  <c r="HL6" i="1"/>
  <c r="HK6" i="1"/>
  <c r="HJ6" i="1"/>
  <c r="HH6" i="1"/>
  <c r="HG6" i="1"/>
  <c r="HE6" i="1"/>
  <c r="HB6" i="1"/>
  <c r="HA6" i="1"/>
  <c r="GY6" i="1"/>
  <c r="GX6" i="1"/>
  <c r="GW6" i="1"/>
  <c r="GU6" i="1"/>
  <c r="GT6" i="1"/>
  <c r="GR6" i="1"/>
  <c r="GP6" i="1"/>
  <c r="GE6" i="1"/>
  <c r="GD6" i="1"/>
  <c r="GC6" i="1"/>
  <c r="GA6" i="1"/>
  <c r="FZ6" i="1"/>
  <c r="FX6" i="1"/>
  <c r="FU6" i="1"/>
  <c r="FT6" i="1"/>
  <c r="FR6" i="1"/>
  <c r="FQ6" i="1"/>
  <c r="FP6" i="1"/>
  <c r="FN6" i="1"/>
  <c r="FM6" i="1"/>
  <c r="FK6" i="1"/>
  <c r="FI6" i="1"/>
  <c r="FH6" i="1"/>
  <c r="FG6" i="1"/>
  <c r="FF6" i="1"/>
  <c r="FE6" i="1"/>
  <c r="FC6" i="1"/>
  <c r="FB6" i="1"/>
  <c r="EZ6" i="1"/>
  <c r="EW6" i="1"/>
  <c r="EV6" i="1"/>
  <c r="ET6" i="1"/>
  <c r="ES6" i="1"/>
  <c r="ER6" i="1"/>
  <c r="EP6" i="1"/>
  <c r="EO6" i="1"/>
  <c r="EM6" i="1"/>
  <c r="EK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X6" i="1"/>
  <c r="CW6" i="1"/>
  <c r="CU6" i="1"/>
  <c r="CT6" i="1"/>
  <c r="CR6" i="1"/>
  <c r="CQ6" i="1"/>
  <c r="CO6" i="1"/>
  <c r="CN6" i="1"/>
  <c r="CM6" i="1"/>
  <c r="CK6" i="1"/>
  <c r="CJ6" i="1"/>
  <c r="CH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S6" i="1"/>
  <c r="AR6" i="1"/>
  <c r="AP6" i="1"/>
  <c r="AO6" i="1"/>
  <c r="AM6" i="1"/>
  <c r="AL6" i="1"/>
  <c r="AJ6" i="1"/>
  <c r="AI6" i="1"/>
  <c r="AH6" i="1"/>
  <c r="AF6" i="1"/>
  <c r="AE6" i="1"/>
  <c r="AC6" i="1"/>
  <c r="BV5" i="1"/>
  <c r="EA5" i="1"/>
  <c r="GF5" i="1"/>
  <c r="IK5" i="1"/>
  <c r="KP5" i="1"/>
  <c r="MU5" i="1"/>
  <c r="OZ5" i="1"/>
  <c r="RE5" i="1"/>
  <c r="RF5" i="1"/>
  <c r="RD5" i="1"/>
  <c r="RC5" i="1"/>
  <c r="RB5" i="1"/>
  <c r="QZ5" i="1"/>
  <c r="QY5" i="1"/>
  <c r="QW5" i="1"/>
  <c r="QT5" i="1"/>
  <c r="QS5" i="1"/>
  <c r="QQ5" i="1"/>
  <c r="QP5" i="1"/>
  <c r="QO5" i="1"/>
  <c r="QM5" i="1"/>
  <c r="QL5" i="1"/>
  <c r="QJ5" i="1"/>
  <c r="QH5" i="1"/>
  <c r="QG5" i="1"/>
  <c r="QF5" i="1"/>
  <c r="QE5" i="1"/>
  <c r="QD5" i="1"/>
  <c r="QB5" i="1"/>
  <c r="QA5" i="1"/>
  <c r="PY5" i="1"/>
  <c r="PV5" i="1"/>
  <c r="PU5" i="1"/>
  <c r="PS5" i="1"/>
  <c r="PR5" i="1"/>
  <c r="PQ5" i="1"/>
  <c r="PO5" i="1"/>
  <c r="PN5" i="1"/>
  <c r="PL5" i="1"/>
  <c r="PJ5" i="1"/>
  <c r="OY5" i="1"/>
  <c r="OX5" i="1"/>
  <c r="OW5" i="1"/>
  <c r="OU5" i="1"/>
  <c r="OT5" i="1"/>
  <c r="OR5" i="1"/>
  <c r="OO5" i="1"/>
  <c r="ON5" i="1"/>
  <c r="OL5" i="1"/>
  <c r="OK5" i="1"/>
  <c r="OJ5" i="1"/>
  <c r="OH5" i="1"/>
  <c r="OG5" i="1"/>
  <c r="OE5" i="1"/>
  <c r="OC5" i="1"/>
  <c r="OB5" i="1"/>
  <c r="OA5" i="1"/>
  <c r="NZ5" i="1"/>
  <c r="NY5" i="1"/>
  <c r="NW5" i="1"/>
  <c r="NV5" i="1"/>
  <c r="NT5" i="1"/>
  <c r="NQ5" i="1"/>
  <c r="NP5" i="1"/>
  <c r="NN5" i="1"/>
  <c r="NM5" i="1"/>
  <c r="NL5" i="1"/>
  <c r="NJ5" i="1"/>
  <c r="NI5" i="1"/>
  <c r="NG5" i="1"/>
  <c r="NE5" i="1"/>
  <c r="MT5" i="1"/>
  <c r="MS5" i="1"/>
  <c r="MR5" i="1"/>
  <c r="MP5" i="1"/>
  <c r="MO5" i="1"/>
  <c r="MM5" i="1"/>
  <c r="MJ5" i="1"/>
  <c r="MI5" i="1"/>
  <c r="MG5" i="1"/>
  <c r="MF5" i="1"/>
  <c r="ME5" i="1"/>
  <c r="MC5" i="1"/>
  <c r="MB5" i="1"/>
  <c r="LZ5" i="1"/>
  <c r="LX5" i="1"/>
  <c r="LW5" i="1"/>
  <c r="LV5" i="1"/>
  <c r="LU5" i="1"/>
  <c r="LT5" i="1"/>
  <c r="LR5" i="1"/>
  <c r="LQ5" i="1"/>
  <c r="LO5" i="1"/>
  <c r="LL5" i="1"/>
  <c r="LK5" i="1"/>
  <c r="LI5" i="1"/>
  <c r="LH5" i="1"/>
  <c r="LG5" i="1"/>
  <c r="LE5" i="1"/>
  <c r="LD5" i="1"/>
  <c r="LB5" i="1"/>
  <c r="KZ5" i="1"/>
  <c r="KO5" i="1"/>
  <c r="KN5" i="1"/>
  <c r="KM5" i="1"/>
  <c r="KK5" i="1"/>
  <c r="KJ5" i="1"/>
  <c r="KH5" i="1"/>
  <c r="KE5" i="1"/>
  <c r="KD5" i="1"/>
  <c r="KB5" i="1"/>
  <c r="KA5" i="1"/>
  <c r="JZ5" i="1"/>
  <c r="JX5" i="1"/>
  <c r="JW5" i="1"/>
  <c r="JU5" i="1"/>
  <c r="JS5" i="1"/>
  <c r="JR5" i="1"/>
  <c r="JQ5" i="1"/>
  <c r="JP5" i="1"/>
  <c r="JO5" i="1"/>
  <c r="JM5" i="1"/>
  <c r="JL5" i="1"/>
  <c r="JJ5" i="1"/>
  <c r="JG5" i="1"/>
  <c r="JF5" i="1"/>
  <c r="JD5" i="1"/>
  <c r="JC5" i="1"/>
  <c r="JB5" i="1"/>
  <c r="IZ5" i="1"/>
  <c r="IY5" i="1"/>
  <c r="IW5" i="1"/>
  <c r="IU5" i="1"/>
  <c r="IJ5" i="1"/>
  <c r="II5" i="1"/>
  <c r="IH5" i="1"/>
  <c r="IF5" i="1"/>
  <c r="IE5" i="1"/>
  <c r="IC5" i="1"/>
  <c r="HZ5" i="1"/>
  <c r="HY5" i="1"/>
  <c r="HW5" i="1"/>
  <c r="HV5" i="1"/>
  <c r="HU5" i="1"/>
  <c r="HS5" i="1"/>
  <c r="HR5" i="1"/>
  <c r="HP5" i="1"/>
  <c r="HN5" i="1"/>
  <c r="HM5" i="1"/>
  <c r="HL5" i="1"/>
  <c r="HK5" i="1"/>
  <c r="HJ5" i="1"/>
  <c r="HH5" i="1"/>
  <c r="HG5" i="1"/>
  <c r="HE5" i="1"/>
  <c r="HB5" i="1"/>
  <c r="HA5" i="1"/>
  <c r="GY5" i="1"/>
  <c r="GX5" i="1"/>
  <c r="GW5" i="1"/>
  <c r="GU5" i="1"/>
  <c r="GT5" i="1"/>
  <c r="GR5" i="1"/>
  <c r="GP5" i="1"/>
  <c r="GE5" i="1"/>
  <c r="GD5" i="1"/>
  <c r="GC5" i="1"/>
  <c r="GA5" i="1"/>
  <c r="FZ5" i="1"/>
  <c r="FX5" i="1"/>
  <c r="FU5" i="1"/>
  <c r="FT5" i="1"/>
  <c r="FR5" i="1"/>
  <c r="FQ5" i="1"/>
  <c r="FP5" i="1"/>
  <c r="FN5" i="1"/>
  <c r="FM5" i="1"/>
  <c r="FK5" i="1"/>
  <c r="FI5" i="1"/>
  <c r="FH5" i="1"/>
  <c r="FG5" i="1"/>
  <c r="FF5" i="1"/>
  <c r="FE5" i="1"/>
  <c r="FC5" i="1"/>
  <c r="FB5" i="1"/>
  <c r="EZ5" i="1"/>
  <c r="EW5" i="1"/>
  <c r="EV5" i="1"/>
  <c r="ET5" i="1"/>
  <c r="ES5" i="1"/>
  <c r="ER5" i="1"/>
  <c r="EP5" i="1"/>
  <c r="EO5" i="1"/>
  <c r="EM5" i="1"/>
  <c r="EK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B2" i="1"/>
</calcChain>
</file>

<file path=xl/sharedStrings.xml><?xml version="1.0" encoding="utf-8"?>
<sst xmlns="http://schemas.openxmlformats.org/spreadsheetml/2006/main" count="3478" uniqueCount="164">
  <si>
    <t>Position</t>
  </si>
  <si>
    <t>WYCC commission included (%)</t>
  </si>
  <si>
    <t>Broker commission included amount</t>
  </si>
  <si>
    <t>Broker commission included (%)</t>
  </si>
  <si>
    <t>Total Cie commission amount</t>
  </si>
  <si>
    <t>Cie Premium  without tax (included com+dicount)</t>
  </si>
  <si>
    <t>Total Cie commission (%)</t>
  </si>
  <si>
    <t>Cie Net Premium  without tax without com with discount/increase</t>
  </si>
  <si>
    <t>WYCC commission included amount</t>
  </si>
  <si>
    <t>Discount / increase (%)</t>
  </si>
  <si>
    <t>Total client Premium  without bank + broker fees</t>
  </si>
  <si>
    <t>WYCC surcom  
amount</t>
  </si>
  <si>
    <t>WYCC surcom  
(%)</t>
  </si>
  <si>
    <t>Broker Surcom  
amount</t>
  </si>
  <si>
    <t>Broker Surcom  
(%)</t>
  </si>
  <si>
    <t>Total Surcom  
amount</t>
  </si>
  <si>
    <t>Premium with surcom</t>
  </si>
  <si>
    <t>Cie Net Premium  without tax without com</t>
  </si>
  <si>
    <t>Tax 
(%)</t>
  </si>
  <si>
    <t>Total Surcom  
(%)</t>
  </si>
  <si>
    <t>Tax 
amount</t>
  </si>
  <si>
    <t>WYCC Fees 
(%)</t>
  </si>
  <si>
    <t>Broker  add fees cotisation
amount</t>
  </si>
  <si>
    <t>Frequency of payment Fees 
(%)</t>
  </si>
  <si>
    <t>Frequency of payment</t>
  </si>
  <si>
    <t>WCA</t>
  </si>
  <si>
    <t>Premium Tc</t>
  </si>
  <si>
    <t>Premium Tax and Fees included</t>
  </si>
  <si>
    <t>WYCC Fees 
Amount or fixed sum</t>
  </si>
  <si>
    <t>Broker add Bank Fees
%</t>
  </si>
  <si>
    <t>Nb of Months</t>
  </si>
  <si>
    <t>nb of days</t>
  </si>
  <si>
    <t>monthly salary</t>
  </si>
  <si>
    <t>Currency</t>
  </si>
  <si>
    <t>End Date</t>
  </si>
  <si>
    <t>Start Date</t>
  </si>
  <si>
    <t>Type of module</t>
  </si>
  <si>
    <t>Number of Children</t>
  </si>
  <si>
    <t>Nationality</t>
  </si>
  <si>
    <t>Single or family</t>
  </si>
  <si>
    <t>Period Covered
Yearly, Working Period, Private Life, On-duty+on-leave</t>
  </si>
  <si>
    <t>Crew Manning agency</t>
  </si>
  <si>
    <t>Vessel or Corporate</t>
  </si>
  <si>
    <t>Surname</t>
  </si>
  <si>
    <t>Name</t>
  </si>
  <si>
    <t>Country of residence</t>
  </si>
  <si>
    <t>Insurance company</t>
  </si>
  <si>
    <t>Formula</t>
  </si>
  <si>
    <t>Policy number</t>
  </si>
  <si>
    <t>Captain/Master</t>
  </si>
  <si>
    <t>BRISSON</t>
  </si>
  <si>
    <t>Stephane</t>
  </si>
  <si>
    <t>ENIGMA</t>
  </si>
  <si>
    <t>Annual</t>
  </si>
  <si>
    <t>NO</t>
  </si>
  <si>
    <t>French</t>
  </si>
  <si>
    <t>France</t>
  </si>
  <si>
    <t>0</t>
  </si>
  <si>
    <t>EUR</t>
  </si>
  <si>
    <t>daily</t>
  </si>
  <si>
    <t>PRESTIGES</t>
  </si>
  <si>
    <t>AIG Luxembourg</t>
  </si>
  <si>
    <t>Healthcare Plan</t>
  </si>
  <si>
    <t>not applicable</t>
  </si>
  <si>
    <t>monthly</t>
  </si>
  <si>
    <t>L2022479</t>
  </si>
  <si>
    <t>Assistance and Repatriation</t>
  </si>
  <si>
    <t>Death Accident</t>
  </si>
  <si>
    <t>Anker Verzekeringen n.v.</t>
  </si>
  <si>
    <t>Formula 3</t>
  </si>
  <si>
    <t>Death Illness</t>
  </si>
  <si>
    <t>Permanent Disability Accident</t>
  </si>
  <si>
    <t>Permanent Disability Illness</t>
  </si>
  <si>
    <t>Temporary Disability Accident</t>
  </si>
  <si>
    <t>Temporary Disability Illness</t>
  </si>
  <si>
    <t>St�phane</t>
  </si>
  <si>
    <t xml:space="preserve"> Estate Manager</t>
  </si>
  <si>
    <t xml:space="preserve">WAN </t>
  </si>
  <si>
    <t>ANDRE</t>
  </si>
  <si>
    <t>MW MARINE - SHORE OFFICE</t>
  </si>
  <si>
    <t>Belgian</t>
  </si>
  <si>
    <t>Belgium</t>
  </si>
  <si>
    <t>Stewardess</t>
  </si>
  <si>
    <t>LINARD</t>
  </si>
  <si>
    <t>ELODIE</t>
  </si>
  <si>
    <t>COMFORTMLC S</t>
  </si>
  <si>
    <t>Chief Engineer</t>
  </si>
  <si>
    <t>LOPEZ</t>
  </si>
  <si>
    <t>MATTHIAS</t>
  </si>
  <si>
    <t>Chief officer</t>
  </si>
  <si>
    <t>LESCANFF</t>
  </si>
  <si>
    <t>ERWAN</t>
  </si>
  <si>
    <t>2nd engineer</t>
  </si>
  <si>
    <t>PRODHOMME</t>
  </si>
  <si>
    <t>DAVID</t>
  </si>
  <si>
    <t>Engineer</t>
  </si>
  <si>
    <t>CLAUDE</t>
  </si>
  <si>
    <t>ANNE-LAURE</t>
  </si>
  <si>
    <t>Deckhand</t>
  </si>
  <si>
    <t>NABTI</t>
  </si>
  <si>
    <t>BRUNO</t>
  </si>
  <si>
    <t>CRETTE</t>
  </si>
  <si>
    <t>Martin</t>
  </si>
  <si>
    <t>PRINSLOO</t>
  </si>
  <si>
    <t>Tarryn</t>
  </si>
  <si>
    <t>South African</t>
  </si>
  <si>
    <t>South Africa</t>
  </si>
  <si>
    <t>COX</t>
  </si>
  <si>
    <t>Michael</t>
  </si>
  <si>
    <t>Seasonal</t>
  </si>
  <si>
    <t>Formula 1A accident</t>
  </si>
  <si>
    <t>2nd officer</t>
  </si>
  <si>
    <t>HENSHILWOOD</t>
  </si>
  <si>
    <t>Thomas</t>
  </si>
  <si>
    <t>LIEBENBERG</t>
  </si>
  <si>
    <t>Nicolette</t>
  </si>
  <si>
    <t>JOYCE-CLARK</t>
  </si>
  <si>
    <t>John winston</t>
  </si>
  <si>
    <t>British</t>
  </si>
  <si>
    <t>United Kingdom</t>
  </si>
  <si>
    <t>LE ROUX</t>
  </si>
  <si>
    <t>Reni</t>
  </si>
  <si>
    <t>2nd cook</t>
  </si>
  <si>
    <t>BOTHA</t>
  </si>
  <si>
    <t>Simone</t>
  </si>
  <si>
    <t>DOGER DE SPEVILLE</t>
  </si>
  <si>
    <t>Damien</t>
  </si>
  <si>
    <t>SERCA</t>
  </si>
  <si>
    <t>Jean-marc</t>
  </si>
  <si>
    <t>FRITH</t>
  </si>
  <si>
    <t>Shaun</t>
  </si>
  <si>
    <t>BLANCKENSEE</t>
  </si>
  <si>
    <t>Keagan</t>
  </si>
  <si>
    <t>2nd Cook</t>
  </si>
  <si>
    <t>WILLEMAN</t>
  </si>
  <si>
    <t>Matthew</t>
  </si>
  <si>
    <t>MARAIS</t>
  </si>
  <si>
    <t>Charlize</t>
  </si>
  <si>
    <t>PROVOOST</t>
  </si>
  <si>
    <t>Jochen</t>
  </si>
  <si>
    <t>ROGNIAUX</t>
  </si>
  <si>
    <t>Laurent</t>
  </si>
  <si>
    <t>Motorman</t>
  </si>
  <si>
    <t>Chief Steward/ess</t>
  </si>
  <si>
    <t>VAN BASSELAERE</t>
  </si>
  <si>
    <t>Lien</t>
  </si>
  <si>
    <t>n/a</t>
  </si>
  <si>
    <t>BUNODIERE</t>
  </si>
  <si>
    <t>2nd captain</t>
  </si>
  <si>
    <t>GAUTIER</t>
  </si>
  <si>
    <t>Yves</t>
  </si>
  <si>
    <t>PRADINES</t>
  </si>
  <si>
    <t>Lionel</t>
  </si>
  <si>
    <t>FETAS</t>
  </si>
  <si>
    <t>Pierre Adrien</t>
  </si>
  <si>
    <t>GOW</t>
  </si>
  <si>
    <t>Aimee</t>
  </si>
  <si>
    <t>Third engineer</t>
  </si>
  <si>
    <t>BENJAMIN</t>
  </si>
  <si>
    <t>GEOFFROY</t>
  </si>
  <si>
    <t>Nicolas</t>
  </si>
  <si>
    <t>BOUTTE</t>
  </si>
  <si>
    <t>Jean Baptiste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</si>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</sst>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13"/>
      </patternFill>
    </fill>
    <fill>
      <patternFill patternType="none">
        <bgColor indexed="1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801">
    <xf numFmtId="0" fontId="0" fillId="0" borderId="0" xfId="0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0" borderId="0" xfId="0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0" borderId="0" xfId="0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0" borderId="0" xfId="0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0" borderId="0" xfId="0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0" borderId="0" xfId="0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0" borderId="0" xfId="0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0" borderId="0" xfId="0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/>
    <xf numFmtId="0" fontId="0" fillId="3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L66"/>
  <sheetViews>
    <sheetView tabSelected="1" topLeftCell="BA1" workbookViewId="0">
      <selection activeCell="BG4" sqref="BG4"/>
    </sheetView>
  </sheetViews>
  <sheetFormatPr baseColWidth="10" defaultColWidth="8.83203125" defaultRowHeight="15" x14ac:dyDescent="0.2"/>
  <cols>
    <col min="74" max="74" width="16.6640625" customWidth="1"/>
  </cols>
  <sheetData>
    <row r="2" spans="1:480" x14ac:dyDescent="0.2">
      <c r="A2" t="s">
        <v>163</v>
      </c>
      <c r="B2">
        <f>SUM(RF5:RF66)</f>
        <v>-84300392.50576207</v>
      </c>
    </row>
    <row r="4" spans="1:480" ht="35" customHeight="1" x14ac:dyDescent="0.2">
      <c r="A4" s="1" t="s">
        <v>0</v>
      </c>
      <c r="B4" s="38" t="s">
        <v>44</v>
      </c>
      <c r="C4" s="37" t="s">
        <v>43</v>
      </c>
      <c r="D4" s="36" t="s">
        <v>42</v>
      </c>
      <c r="E4" s="35" t="s">
        <v>41</v>
      </c>
      <c r="F4" s="34" t="s">
        <v>40</v>
      </c>
      <c r="G4" s="33" t="s">
        <v>39</v>
      </c>
      <c r="H4" s="32" t="s">
        <v>38</v>
      </c>
      <c r="I4" s="39" t="s">
        <v>45</v>
      </c>
      <c r="J4" s="31" t="s">
        <v>37</v>
      </c>
      <c r="K4" s="29" t="s">
        <v>35</v>
      </c>
      <c r="L4" s="28" t="s">
        <v>34</v>
      </c>
      <c r="M4" s="27" t="s">
        <v>33</v>
      </c>
      <c r="N4" s="26" t="s">
        <v>30</v>
      </c>
      <c r="O4" s="25" t="s">
        <v>32</v>
      </c>
      <c r="P4" s="24" t="s">
        <v>31</v>
      </c>
      <c r="Q4" s="23" t="s">
        <v>30</v>
      </c>
      <c r="R4" s="30" t="s">
        <v>36</v>
      </c>
      <c r="S4" s="40" t="s">
        <v>46</v>
      </c>
      <c r="T4" s="42" t="s">
        <v>47</v>
      </c>
      <c r="U4" s="51" t="s">
        <v>48</v>
      </c>
      <c r="V4" s="43" t="s">
        <v>33</v>
      </c>
      <c r="AE4" s="52" t="s">
        <v>5</v>
      </c>
      <c r="AF4" s="50" t="s">
        <v>4</v>
      </c>
      <c r="AG4" s="49" t="s">
        <v>3</v>
      </c>
      <c r="AH4" s="48" t="s">
        <v>2</v>
      </c>
      <c r="AI4" s="47" t="s">
        <v>1</v>
      </c>
      <c r="AJ4" s="46" t="s">
        <v>8</v>
      </c>
      <c r="AK4" s="45" t="s">
        <v>18</v>
      </c>
      <c r="AL4" s="44" t="s">
        <v>20</v>
      </c>
      <c r="AM4" s="22" t="s">
        <v>26</v>
      </c>
      <c r="AN4" s="41" t="s">
        <v>21</v>
      </c>
      <c r="AO4" s="21" t="s">
        <v>28</v>
      </c>
      <c r="AP4" s="19" t="s">
        <v>27</v>
      </c>
      <c r="AQ4" s="17" t="s">
        <v>19</v>
      </c>
      <c r="AR4" s="15" t="s">
        <v>16</v>
      </c>
      <c r="AS4" s="14" t="s">
        <v>15</v>
      </c>
      <c r="AT4" s="13" t="s">
        <v>14</v>
      </c>
      <c r="AU4" s="12" t="s">
        <v>13</v>
      </c>
      <c r="AV4" s="11" t="s">
        <v>12</v>
      </c>
      <c r="AW4" s="10" t="s">
        <v>11</v>
      </c>
      <c r="AX4" s="9" t="s">
        <v>10</v>
      </c>
      <c r="AY4" s="16" t="s">
        <v>17</v>
      </c>
      <c r="AZ4" s="8" t="s">
        <v>9</v>
      </c>
      <c r="BA4" s="7" t="s">
        <v>7</v>
      </c>
      <c r="BB4" s="6" t="s">
        <v>6</v>
      </c>
      <c r="BC4" s="5" t="s">
        <v>5</v>
      </c>
      <c r="BD4" s="4" t="s">
        <v>4</v>
      </c>
      <c r="BE4" s="3" t="s">
        <v>3</v>
      </c>
      <c r="BF4" s="2" t="s">
        <v>2</v>
      </c>
      <c r="BG4" s="75" t="s">
        <v>44</v>
      </c>
      <c r="BH4" s="74" t="s">
        <v>43</v>
      </c>
      <c r="BI4" s="73" t="s">
        <v>42</v>
      </c>
      <c r="BJ4" s="72" t="s">
        <v>41</v>
      </c>
      <c r="BK4" s="71" t="s">
        <v>40</v>
      </c>
      <c r="BL4" s="70" t="s">
        <v>39</v>
      </c>
      <c r="BM4" s="69" t="s">
        <v>38</v>
      </c>
      <c r="BN4" s="76" t="s">
        <v>45</v>
      </c>
      <c r="BO4" s="68" t="s">
        <v>37</v>
      </c>
      <c r="BP4" s="66" t="s">
        <v>35</v>
      </c>
      <c r="BQ4" s="65" t="s">
        <v>34</v>
      </c>
      <c r="BR4" s="64" t="s">
        <v>33</v>
      </c>
      <c r="BS4" s="63" t="s">
        <v>30</v>
      </c>
      <c r="BT4" s="62" t="s">
        <v>32</v>
      </c>
      <c r="BU4" s="61" t="s">
        <v>31</v>
      </c>
      <c r="BV4" s="60" t="s">
        <v>30</v>
      </c>
      <c r="BW4" s="67" t="s">
        <v>36</v>
      </c>
      <c r="BX4" s="77" t="s">
        <v>46</v>
      </c>
      <c r="BY4" s="79" t="s">
        <v>47</v>
      </c>
      <c r="BZ4" s="88" t="s">
        <v>48</v>
      </c>
      <c r="CA4" s="80" t="s">
        <v>33</v>
      </c>
      <c r="CB4" s="18" t="s">
        <v>22</v>
      </c>
      <c r="CC4" s="20" t="s">
        <v>29</v>
      </c>
      <c r="CJ4" s="89" t="s">
        <v>5</v>
      </c>
      <c r="CK4" s="87" t="s">
        <v>4</v>
      </c>
      <c r="CL4" s="86" t="s">
        <v>3</v>
      </c>
      <c r="CM4" s="85" t="s">
        <v>2</v>
      </c>
      <c r="CN4" s="84" t="s">
        <v>1</v>
      </c>
      <c r="CO4" s="83" t="s">
        <v>8</v>
      </c>
      <c r="CP4" s="82" t="s">
        <v>18</v>
      </c>
      <c r="CQ4" s="81" t="s">
        <v>20</v>
      </c>
      <c r="CR4" s="59" t="s">
        <v>26</v>
      </c>
      <c r="CS4" s="78" t="s">
        <v>21</v>
      </c>
      <c r="CT4" s="58" t="s">
        <v>28</v>
      </c>
      <c r="CU4" s="56" t="s">
        <v>27</v>
      </c>
      <c r="CV4" s="54" t="s">
        <v>19</v>
      </c>
      <c r="DD4" s="53" t="s">
        <v>17</v>
      </c>
      <c r="DL4" s="112" t="s">
        <v>44</v>
      </c>
      <c r="DM4" s="111" t="s">
        <v>43</v>
      </c>
      <c r="DN4" s="110" t="s">
        <v>42</v>
      </c>
      <c r="DO4" s="109" t="s">
        <v>41</v>
      </c>
      <c r="DP4" s="108" t="s">
        <v>40</v>
      </c>
      <c r="DQ4" s="107" t="s">
        <v>39</v>
      </c>
      <c r="DR4" s="106" t="s">
        <v>38</v>
      </c>
      <c r="DS4" s="113" t="s">
        <v>45</v>
      </c>
      <c r="DT4" s="105" t="s">
        <v>37</v>
      </c>
      <c r="DU4" s="103" t="s">
        <v>35</v>
      </c>
      <c r="DV4" s="102" t="s">
        <v>34</v>
      </c>
      <c r="DW4" s="101" t="s">
        <v>33</v>
      </c>
      <c r="DX4" s="100" t="s">
        <v>30</v>
      </c>
      <c r="DY4" s="99" t="s">
        <v>32</v>
      </c>
      <c r="DZ4" s="98" t="s">
        <v>31</v>
      </c>
      <c r="EA4" s="97" t="s">
        <v>30</v>
      </c>
      <c r="EB4" s="104" t="s">
        <v>36</v>
      </c>
      <c r="EC4" s="114" t="s">
        <v>46</v>
      </c>
      <c r="ED4" s="116" t="s">
        <v>47</v>
      </c>
      <c r="EE4" s="125" t="s">
        <v>48</v>
      </c>
      <c r="EF4" s="117" t="s">
        <v>33</v>
      </c>
      <c r="EG4" s="55" t="s">
        <v>22</v>
      </c>
      <c r="EH4" s="57" t="s">
        <v>29</v>
      </c>
      <c r="EO4" s="126" t="s">
        <v>5</v>
      </c>
      <c r="EP4" s="124" t="s">
        <v>4</v>
      </c>
      <c r="EQ4" s="123" t="s">
        <v>3</v>
      </c>
      <c r="ER4" s="122" t="s">
        <v>2</v>
      </c>
      <c r="ES4" s="121" t="s">
        <v>1</v>
      </c>
      <c r="ET4" s="120" t="s">
        <v>8</v>
      </c>
      <c r="EU4" s="119" t="s">
        <v>18</v>
      </c>
      <c r="EV4" s="118" t="s">
        <v>20</v>
      </c>
      <c r="EW4" s="96" t="s">
        <v>26</v>
      </c>
      <c r="EX4" s="115" t="s">
        <v>21</v>
      </c>
      <c r="EY4" s="95" t="s">
        <v>28</v>
      </c>
      <c r="EZ4" s="93" t="s">
        <v>27</v>
      </c>
      <c r="FA4" s="91" t="s">
        <v>19</v>
      </c>
      <c r="FI4" s="90" t="s">
        <v>17</v>
      </c>
      <c r="FQ4" s="149" t="s">
        <v>44</v>
      </c>
      <c r="FR4" s="148" t="s">
        <v>43</v>
      </c>
      <c r="FS4" s="147" t="s">
        <v>42</v>
      </c>
      <c r="FT4" s="146" t="s">
        <v>41</v>
      </c>
      <c r="FU4" s="145" t="s">
        <v>40</v>
      </c>
      <c r="FV4" s="144" t="s">
        <v>39</v>
      </c>
      <c r="FW4" s="143" t="s">
        <v>38</v>
      </c>
      <c r="FX4" s="150" t="s">
        <v>45</v>
      </c>
      <c r="FY4" s="142" t="s">
        <v>37</v>
      </c>
      <c r="FZ4" s="140" t="s">
        <v>35</v>
      </c>
      <c r="GA4" s="139" t="s">
        <v>34</v>
      </c>
      <c r="GB4" s="138" t="s">
        <v>33</v>
      </c>
      <c r="GC4" s="137" t="s">
        <v>30</v>
      </c>
      <c r="GD4" s="136" t="s">
        <v>32</v>
      </c>
      <c r="GE4" s="135" t="s">
        <v>31</v>
      </c>
      <c r="GF4" s="134" t="s">
        <v>30</v>
      </c>
      <c r="GG4" s="141" t="s">
        <v>36</v>
      </c>
      <c r="GH4" s="151" t="s">
        <v>46</v>
      </c>
      <c r="GI4" s="153" t="s">
        <v>47</v>
      </c>
      <c r="GJ4" s="162" t="s">
        <v>48</v>
      </c>
      <c r="GK4" s="154" t="s">
        <v>33</v>
      </c>
      <c r="GL4" s="92" t="s">
        <v>22</v>
      </c>
      <c r="GM4" s="94" t="s">
        <v>29</v>
      </c>
      <c r="GT4" s="163" t="s">
        <v>5</v>
      </c>
      <c r="GU4" s="161" t="s">
        <v>4</v>
      </c>
      <c r="GV4" s="160" t="s">
        <v>3</v>
      </c>
      <c r="GW4" s="159" t="s">
        <v>2</v>
      </c>
      <c r="GX4" s="158" t="s">
        <v>1</v>
      </c>
      <c r="GY4" s="157" t="s">
        <v>8</v>
      </c>
      <c r="GZ4" s="156" t="s">
        <v>18</v>
      </c>
      <c r="HA4" s="155" t="s">
        <v>20</v>
      </c>
      <c r="HB4" s="133" t="s">
        <v>26</v>
      </c>
      <c r="HC4" s="152" t="s">
        <v>21</v>
      </c>
      <c r="HD4" s="132" t="s">
        <v>28</v>
      </c>
      <c r="HE4" s="130" t="s">
        <v>27</v>
      </c>
      <c r="HF4" s="128" t="s">
        <v>19</v>
      </c>
      <c r="HN4" s="127" t="s">
        <v>17</v>
      </c>
      <c r="HV4" s="186" t="s">
        <v>44</v>
      </c>
      <c r="HW4" s="185" t="s">
        <v>43</v>
      </c>
      <c r="HX4" s="184" t="s">
        <v>42</v>
      </c>
      <c r="HY4" s="183" t="s">
        <v>41</v>
      </c>
      <c r="HZ4" s="182" t="s">
        <v>40</v>
      </c>
      <c r="IA4" s="181" t="s">
        <v>39</v>
      </c>
      <c r="IB4" s="180" t="s">
        <v>38</v>
      </c>
      <c r="IC4" s="187" t="s">
        <v>45</v>
      </c>
      <c r="ID4" s="179" t="s">
        <v>37</v>
      </c>
      <c r="IE4" s="177" t="s">
        <v>35</v>
      </c>
      <c r="IF4" s="176" t="s">
        <v>34</v>
      </c>
      <c r="IG4" s="175" t="s">
        <v>33</v>
      </c>
      <c r="IH4" s="174" t="s">
        <v>30</v>
      </c>
      <c r="II4" s="173" t="s">
        <v>32</v>
      </c>
      <c r="IJ4" s="172" t="s">
        <v>31</v>
      </c>
      <c r="IK4" s="171" t="s">
        <v>30</v>
      </c>
      <c r="IL4" s="178" t="s">
        <v>36</v>
      </c>
      <c r="IM4" s="188" t="s">
        <v>46</v>
      </c>
      <c r="IN4" s="190" t="s">
        <v>47</v>
      </c>
      <c r="IO4" s="199" t="s">
        <v>48</v>
      </c>
      <c r="IP4" s="191" t="s">
        <v>33</v>
      </c>
      <c r="IQ4" s="129" t="s">
        <v>22</v>
      </c>
      <c r="IR4" s="131" t="s">
        <v>29</v>
      </c>
      <c r="IY4" s="200" t="s">
        <v>5</v>
      </c>
      <c r="IZ4" s="198" t="s">
        <v>4</v>
      </c>
      <c r="JA4" s="197" t="s">
        <v>3</v>
      </c>
      <c r="JB4" s="196" t="s">
        <v>2</v>
      </c>
      <c r="JC4" s="195" t="s">
        <v>1</v>
      </c>
      <c r="JD4" s="194" t="s">
        <v>8</v>
      </c>
      <c r="JE4" s="193" t="s">
        <v>18</v>
      </c>
      <c r="JF4" s="192" t="s">
        <v>20</v>
      </c>
      <c r="JG4" s="170" t="s">
        <v>26</v>
      </c>
      <c r="JH4" s="189" t="s">
        <v>21</v>
      </c>
      <c r="JI4" s="169" t="s">
        <v>28</v>
      </c>
      <c r="JJ4" s="167" t="s">
        <v>27</v>
      </c>
      <c r="JK4" s="165" t="s">
        <v>19</v>
      </c>
      <c r="JS4" s="164" t="s">
        <v>17</v>
      </c>
      <c r="KA4" s="223" t="s">
        <v>44</v>
      </c>
      <c r="KB4" s="222" t="s">
        <v>43</v>
      </c>
      <c r="KC4" s="221" t="s">
        <v>42</v>
      </c>
      <c r="KD4" s="220" t="s">
        <v>41</v>
      </c>
      <c r="KE4" s="219" t="s">
        <v>40</v>
      </c>
      <c r="KF4" s="218" t="s">
        <v>39</v>
      </c>
      <c r="KG4" s="217" t="s">
        <v>38</v>
      </c>
      <c r="KH4" s="224" t="s">
        <v>45</v>
      </c>
      <c r="KI4" s="216" t="s">
        <v>37</v>
      </c>
      <c r="KJ4" s="214" t="s">
        <v>35</v>
      </c>
      <c r="KK4" s="213" t="s">
        <v>34</v>
      </c>
      <c r="KL4" s="212" t="s">
        <v>33</v>
      </c>
      <c r="KM4" s="211" t="s">
        <v>30</v>
      </c>
      <c r="KN4" s="210" t="s">
        <v>32</v>
      </c>
      <c r="KO4" s="209" t="s">
        <v>31</v>
      </c>
      <c r="KP4" s="208" t="s">
        <v>30</v>
      </c>
      <c r="KQ4" s="215" t="s">
        <v>36</v>
      </c>
      <c r="KR4" s="225" t="s">
        <v>46</v>
      </c>
      <c r="KS4" s="227" t="s">
        <v>47</v>
      </c>
      <c r="KT4" s="236" t="s">
        <v>48</v>
      </c>
      <c r="KU4" s="228" t="s">
        <v>33</v>
      </c>
      <c r="KV4" s="166" t="s">
        <v>22</v>
      </c>
      <c r="KW4" s="168" t="s">
        <v>29</v>
      </c>
      <c r="LD4" s="237" t="s">
        <v>5</v>
      </c>
      <c r="LE4" s="235" t="s">
        <v>4</v>
      </c>
      <c r="LF4" s="234" t="s">
        <v>3</v>
      </c>
      <c r="LG4" s="233" t="s">
        <v>2</v>
      </c>
      <c r="LH4" s="232" t="s">
        <v>1</v>
      </c>
      <c r="LI4" s="231" t="s">
        <v>8</v>
      </c>
      <c r="LJ4" s="230" t="s">
        <v>18</v>
      </c>
      <c r="LK4" s="229" t="s">
        <v>20</v>
      </c>
      <c r="LL4" s="207" t="s">
        <v>26</v>
      </c>
      <c r="LM4" s="226" t="s">
        <v>21</v>
      </c>
      <c r="LN4" s="206" t="s">
        <v>28</v>
      </c>
      <c r="LO4" s="204" t="s">
        <v>27</v>
      </c>
      <c r="LP4" s="202" t="s">
        <v>19</v>
      </c>
      <c r="LX4" s="201" t="s">
        <v>17</v>
      </c>
      <c r="MF4" s="260" t="s">
        <v>44</v>
      </c>
      <c r="MG4" s="259" t="s">
        <v>43</v>
      </c>
      <c r="MH4" s="258" t="s">
        <v>42</v>
      </c>
      <c r="MI4" s="257" t="s">
        <v>41</v>
      </c>
      <c r="MJ4" s="256" t="s">
        <v>40</v>
      </c>
      <c r="MK4" s="255" t="s">
        <v>39</v>
      </c>
      <c r="ML4" s="254" t="s">
        <v>38</v>
      </c>
      <c r="MM4" s="261" t="s">
        <v>45</v>
      </c>
      <c r="MN4" s="253" t="s">
        <v>37</v>
      </c>
      <c r="MO4" s="251" t="s">
        <v>35</v>
      </c>
      <c r="MP4" s="250" t="s">
        <v>34</v>
      </c>
      <c r="MQ4" s="249" t="s">
        <v>33</v>
      </c>
      <c r="MR4" s="248" t="s">
        <v>30</v>
      </c>
      <c r="MS4" s="247" t="s">
        <v>32</v>
      </c>
      <c r="MT4" s="246" t="s">
        <v>31</v>
      </c>
      <c r="MU4" s="245" t="s">
        <v>30</v>
      </c>
      <c r="MV4" s="252" t="s">
        <v>36</v>
      </c>
      <c r="MW4" s="262" t="s">
        <v>46</v>
      </c>
      <c r="MX4" s="264" t="s">
        <v>47</v>
      </c>
      <c r="MY4" s="273" t="s">
        <v>48</v>
      </c>
      <c r="MZ4" s="265" t="s">
        <v>33</v>
      </c>
      <c r="NA4" s="203" t="s">
        <v>22</v>
      </c>
      <c r="NB4" s="205" t="s">
        <v>29</v>
      </c>
      <c r="NI4" s="274" t="s">
        <v>5</v>
      </c>
      <c r="NJ4" s="272" t="s">
        <v>4</v>
      </c>
      <c r="NK4" s="271" t="s">
        <v>3</v>
      </c>
      <c r="NL4" s="270" t="s">
        <v>2</v>
      </c>
      <c r="NM4" s="269" t="s">
        <v>1</v>
      </c>
      <c r="NN4" s="268" t="s">
        <v>8</v>
      </c>
      <c r="NO4" s="267" t="s">
        <v>18</v>
      </c>
      <c r="NP4" s="266" t="s">
        <v>20</v>
      </c>
      <c r="NQ4" s="244" t="s">
        <v>26</v>
      </c>
      <c r="NR4" s="263" t="s">
        <v>21</v>
      </c>
      <c r="NS4" s="243" t="s">
        <v>28</v>
      </c>
      <c r="NT4" s="241" t="s">
        <v>27</v>
      </c>
      <c r="NU4" s="239" t="s">
        <v>19</v>
      </c>
      <c r="OC4" s="238" t="s">
        <v>17</v>
      </c>
      <c r="OK4" s="316" t="s">
        <v>44</v>
      </c>
      <c r="OL4" s="315" t="s">
        <v>43</v>
      </c>
      <c r="OM4" s="314" t="s">
        <v>42</v>
      </c>
      <c r="ON4" s="313" t="s">
        <v>41</v>
      </c>
      <c r="OO4" s="312" t="s">
        <v>40</v>
      </c>
      <c r="OP4" s="311" t="s">
        <v>39</v>
      </c>
      <c r="OQ4" s="310" t="s">
        <v>38</v>
      </c>
      <c r="OR4" s="317" t="s">
        <v>45</v>
      </c>
      <c r="OS4" s="309" t="s">
        <v>37</v>
      </c>
      <c r="OT4" s="307" t="s">
        <v>35</v>
      </c>
      <c r="OU4" s="306" t="s">
        <v>34</v>
      </c>
      <c r="OV4" s="305" t="s">
        <v>33</v>
      </c>
      <c r="OW4" s="304" t="s">
        <v>30</v>
      </c>
      <c r="OX4" s="303" t="s">
        <v>32</v>
      </c>
      <c r="OY4" s="302" t="s">
        <v>31</v>
      </c>
      <c r="OZ4" s="301" t="s">
        <v>30</v>
      </c>
      <c r="PA4" s="308" t="s">
        <v>36</v>
      </c>
      <c r="PB4" s="318" t="s">
        <v>46</v>
      </c>
      <c r="PC4" s="320" t="s">
        <v>47</v>
      </c>
      <c r="PD4" s="329" t="s">
        <v>48</v>
      </c>
      <c r="PE4" s="321" t="s">
        <v>33</v>
      </c>
      <c r="PF4" s="240" t="s">
        <v>22</v>
      </c>
      <c r="PG4" s="242" t="s">
        <v>29</v>
      </c>
      <c r="PN4" s="330" t="s">
        <v>5</v>
      </c>
      <c r="PO4" s="328" t="s">
        <v>4</v>
      </c>
      <c r="PP4" s="327" t="s">
        <v>3</v>
      </c>
      <c r="PQ4" s="326" t="s">
        <v>2</v>
      </c>
      <c r="PR4" s="325" t="s">
        <v>1</v>
      </c>
      <c r="PS4" s="324" t="s">
        <v>8</v>
      </c>
      <c r="PT4" s="323" t="s">
        <v>18</v>
      </c>
      <c r="PU4" s="322" t="s">
        <v>20</v>
      </c>
      <c r="PV4" s="300" t="s">
        <v>26</v>
      </c>
      <c r="PW4" s="319" t="s">
        <v>21</v>
      </c>
      <c r="PX4" s="299" t="s">
        <v>28</v>
      </c>
      <c r="PY4" s="297" t="s">
        <v>27</v>
      </c>
      <c r="PZ4" s="277" t="s">
        <v>19</v>
      </c>
      <c r="QH4" s="275" t="s">
        <v>17</v>
      </c>
      <c r="QR4" s="276" t="s">
        <v>18</v>
      </c>
      <c r="QS4" s="278" t="s">
        <v>20</v>
      </c>
      <c r="QT4" s="287" t="s">
        <v>26</v>
      </c>
      <c r="QU4" s="279" t="s">
        <v>21</v>
      </c>
      <c r="QV4" s="295" t="s">
        <v>28</v>
      </c>
      <c r="QW4" s="294" t="s">
        <v>27</v>
      </c>
      <c r="QX4" s="293" t="s">
        <v>19</v>
      </c>
      <c r="QY4" s="292" t="s">
        <v>16</v>
      </c>
      <c r="QZ4" s="291" t="s">
        <v>15</v>
      </c>
      <c r="RA4" s="290" t="s">
        <v>14</v>
      </c>
      <c r="RB4" s="289" t="s">
        <v>13</v>
      </c>
      <c r="RC4" s="296" t="s">
        <v>12</v>
      </c>
      <c r="RD4" s="288" t="s">
        <v>11</v>
      </c>
      <c r="RE4" s="286" t="s">
        <v>10</v>
      </c>
      <c r="RF4" s="285"/>
      <c r="RG4" s="284" t="s">
        <v>25</v>
      </c>
      <c r="RH4" s="283" t="s">
        <v>25</v>
      </c>
      <c r="RI4" s="282" t="s">
        <v>24</v>
      </c>
      <c r="RJ4" s="281" t="s">
        <v>23</v>
      </c>
      <c r="RK4" s="280" t="s">
        <v>22</v>
      </c>
      <c r="RL4" s="298" t="s">
        <v>29</v>
      </c>
    </row>
    <row r="5" spans="1:480" x14ac:dyDescent="0.2">
      <c r="A5" t="s">
        <v>49</v>
      </c>
      <c r="B5" t="s">
        <v>50</v>
      </c>
      <c r="C5" t="s">
        <v>51</v>
      </c>
      <c r="D5" t="s">
        <v>52</v>
      </c>
      <c r="F5" t="s">
        <v>53</v>
      </c>
      <c r="G5" t="s">
        <v>54</v>
      </c>
      <c r="H5" t="s">
        <v>55</v>
      </c>
      <c r="I5" t="s">
        <v>56</v>
      </c>
      <c r="J5" t="s">
        <v>57</v>
      </c>
      <c r="K5" s="331">
        <v>42832.988958333335</v>
      </c>
      <c r="L5" s="331">
        <v>42387</v>
      </c>
      <c r="M5" t="s">
        <v>58</v>
      </c>
      <c r="N5">
        <v>-3</v>
      </c>
      <c r="O5">
        <v>12000</v>
      </c>
      <c r="P5">
        <v>-445</v>
      </c>
      <c r="Q5">
        <v>-2</v>
      </c>
      <c r="R5" s="346" t="s">
        <v>62</v>
      </c>
      <c r="S5" s="345" t="s">
        <v>61</v>
      </c>
      <c r="T5" s="344" t="s">
        <v>60</v>
      </c>
      <c r="U5" s="343" t="s">
        <v>65</v>
      </c>
      <c r="V5" s="342" t="s">
        <v>58</v>
      </c>
      <c r="W5" s="341" t="s">
        <v>64</v>
      </c>
      <c r="X5" s="340" t="s">
        <v>63</v>
      </c>
      <c r="Y5" s="332">
        <v>3</v>
      </c>
      <c r="Z5" s="339">
        <v>500000</v>
      </c>
      <c r="AA5" s="338">
        <v>1822.1199951171875</v>
      </c>
      <c r="AB5" s="337">
        <v>0</v>
      </c>
      <c r="AC5">
        <f>AA5*(1+AB5)</f>
        <v>1822.1199951171875</v>
      </c>
      <c r="AD5" s="347">
        <v>0.25</v>
      </c>
      <c r="AE5">
        <f>AC5/(1-AD5)</f>
        <v>2429.4933268229165</v>
      </c>
      <c r="AF5">
        <f>AD5*AE5</f>
        <v>607.37333170572913</v>
      </c>
      <c r="AG5" s="336">
        <v>0.15000000596046448</v>
      </c>
      <c r="AH5">
        <f>AG5*AE5</f>
        <v>364.42401350434614</v>
      </c>
      <c r="AI5">
        <f>AD5-AG5</f>
        <v>9.9999994039535522E-2</v>
      </c>
      <c r="AJ5">
        <f>AF5-AH5</f>
        <v>242.94931820138299</v>
      </c>
      <c r="AK5" s="335">
        <v>3.9999999105930328E-2</v>
      </c>
      <c r="AL5">
        <f>AK5*AE5</f>
        <v>97.179730900780356</v>
      </c>
      <c r="AM5">
        <f>AE5*(1+AK5)</f>
        <v>2526.6730577236967</v>
      </c>
      <c r="AN5" s="334">
        <v>2.9999999329447746E-2</v>
      </c>
      <c r="AO5">
        <f>AN5*AM5</f>
        <v>75.800190037444594</v>
      </c>
      <c r="AP5">
        <f>AM5+AO5</f>
        <v>2602.4732477611415</v>
      </c>
      <c r="AQ5" s="333">
        <v>0.10000000149011612</v>
      </c>
      <c r="AR5">
        <f>AP5/(1-AQ5)</f>
        <v>2891.6369467444624</v>
      </c>
      <c r="AS5">
        <f>AQ5*AR5</f>
        <v>289.16369898332107</v>
      </c>
      <c r="AT5" s="348">
        <v>0.10000000149011612</v>
      </c>
      <c r="AU5">
        <f>AT5*AR5</f>
        <v>289.16369898332107</v>
      </c>
      <c r="AV5">
        <f>AQ5-AT5</f>
        <v>0</v>
      </c>
      <c r="AW5">
        <f>AS5-AU5</f>
        <v>0</v>
      </c>
      <c r="AX5">
        <f>AR5</f>
        <v>2891.6369467444624</v>
      </c>
      <c r="AY5">
        <f t="shared" ref="AY5:BV5" si="0">AA5/12*$Q$5</f>
        <v>-303.68666585286456</v>
      </c>
      <c r="AZ5">
        <f t="shared" si="0"/>
        <v>0</v>
      </c>
      <c r="BA5">
        <f t="shared" si="0"/>
        <v>-303.68666585286456</v>
      </c>
      <c r="BB5">
        <f t="shared" si="0"/>
        <v>-4.1666666666666664E-2</v>
      </c>
      <c r="BC5">
        <f t="shared" si="0"/>
        <v>-404.91555447048609</v>
      </c>
      <c r="BD5">
        <f t="shared" si="0"/>
        <v>-101.22888861762152</v>
      </c>
      <c r="BE5">
        <f t="shared" si="0"/>
        <v>-2.5000000993410747E-2</v>
      </c>
      <c r="BF5">
        <f t="shared" si="0"/>
        <v>-60.737335584057689</v>
      </c>
      <c r="BG5">
        <f t="shared" si="0"/>
        <v>-1.666666567325592E-2</v>
      </c>
      <c r="BH5">
        <f t="shared" si="0"/>
        <v>-40.491553033563832</v>
      </c>
      <c r="BI5">
        <f t="shared" si="0"/>
        <v>-6.666666517655055E-3</v>
      </c>
      <c r="BJ5">
        <f t="shared" si="0"/>
        <v>-16.196621816796725</v>
      </c>
      <c r="BK5">
        <f t="shared" si="0"/>
        <v>-421.11217628728281</v>
      </c>
      <c r="BL5">
        <f t="shared" si="0"/>
        <v>-4.999999888241291E-3</v>
      </c>
      <c r="BM5">
        <f t="shared" si="0"/>
        <v>-12.633365006240766</v>
      </c>
      <c r="BN5">
        <f t="shared" si="0"/>
        <v>-433.74554129352356</v>
      </c>
      <c r="BO5">
        <f t="shared" si="0"/>
        <v>-1.6666666915019352E-2</v>
      </c>
      <c r="BP5">
        <f t="shared" si="0"/>
        <v>-481.93949112407705</v>
      </c>
      <c r="BQ5">
        <f t="shared" si="0"/>
        <v>-48.193949830553514</v>
      </c>
      <c r="BR5">
        <f t="shared" si="0"/>
        <v>-1.6666666915019352E-2</v>
      </c>
      <c r="BS5">
        <f t="shared" si="0"/>
        <v>-48.193949830553514</v>
      </c>
      <c r="BT5">
        <f t="shared" si="0"/>
        <v>0</v>
      </c>
      <c r="BU5">
        <f t="shared" si="0"/>
        <v>0</v>
      </c>
      <c r="BV5">
        <f t="shared" si="0"/>
        <v>-481.93949112407705</v>
      </c>
      <c r="BW5" s="363" t="s">
        <v>66</v>
      </c>
      <c r="BX5" s="362" t="s">
        <v>61</v>
      </c>
      <c r="BY5" s="361" t="s">
        <v>60</v>
      </c>
      <c r="BZ5" s="360" t="s">
        <v>65</v>
      </c>
      <c r="CA5" s="359" t="s">
        <v>58</v>
      </c>
      <c r="CB5" s="358" t="s">
        <v>64</v>
      </c>
      <c r="CC5" s="357" t="s">
        <v>63</v>
      </c>
      <c r="CD5" s="349">
        <v>3</v>
      </c>
      <c r="CE5" s="356">
        <v>500000</v>
      </c>
      <c r="CF5" s="355">
        <v>0</v>
      </c>
      <c r="CG5" s="354">
        <v>0</v>
      </c>
      <c r="CH5">
        <f>CF5*(1+CG5)</f>
        <v>0</v>
      </c>
      <c r="CI5" s="364">
        <v>0.25</v>
      </c>
      <c r="CJ5">
        <f>CH5/(1-CI5)</f>
        <v>0</v>
      </c>
      <c r="CK5">
        <f>CI5*CJ5</f>
        <v>0</v>
      </c>
      <c r="CL5" s="353">
        <v>0.15000000596046448</v>
      </c>
      <c r="CM5">
        <f>CL5*CJ5</f>
        <v>0</v>
      </c>
      <c r="CN5">
        <f>CI5-CL5</f>
        <v>9.9999994039535522E-2</v>
      </c>
      <c r="CO5">
        <f>CK5-CM5</f>
        <v>0</v>
      </c>
      <c r="CP5" s="352">
        <v>3.9999999105930328E-2</v>
      </c>
      <c r="CQ5">
        <f>CP5*CJ5</f>
        <v>0</v>
      </c>
      <c r="CR5">
        <f>CJ5*(1+CP5)</f>
        <v>0</v>
      </c>
      <c r="CS5" s="351">
        <v>2.9999999329447746E-2</v>
      </c>
      <c r="CT5">
        <f>CS5*CR5</f>
        <v>0</v>
      </c>
      <c r="CU5">
        <f>CR5+CT5</f>
        <v>0</v>
      </c>
      <c r="CV5" s="350">
        <v>0.10000000149011612</v>
      </c>
      <c r="CW5">
        <f>CU5/(1-CV5)</f>
        <v>0</v>
      </c>
      <c r="CX5">
        <f>CV5*CW5</f>
        <v>0</v>
      </c>
      <c r="CY5" s="365">
        <v>0.10000000149011612</v>
      </c>
      <c r="CZ5">
        <f>CY5*CW5</f>
        <v>0</v>
      </c>
      <c r="DA5">
        <f>CV5-CY5</f>
        <v>0</v>
      </c>
      <c r="DB5">
        <f>CX5-CZ5</f>
        <v>0</v>
      </c>
      <c r="DC5">
        <f>CW5</f>
        <v>0</v>
      </c>
      <c r="DD5">
        <f t="shared" ref="DD5:EA5" si="1">CF5/12*$Q$5</f>
        <v>0</v>
      </c>
      <c r="DE5">
        <f t="shared" si="1"/>
        <v>0</v>
      </c>
      <c r="DF5">
        <f t="shared" si="1"/>
        <v>0</v>
      </c>
      <c r="DG5">
        <f t="shared" si="1"/>
        <v>-4.1666666666666664E-2</v>
      </c>
      <c r="DH5">
        <f t="shared" si="1"/>
        <v>0</v>
      </c>
      <c r="DI5">
        <f t="shared" si="1"/>
        <v>0</v>
      </c>
      <c r="DJ5">
        <f t="shared" si="1"/>
        <v>-2.5000000993410747E-2</v>
      </c>
      <c r="DK5">
        <f t="shared" si="1"/>
        <v>0</v>
      </c>
      <c r="DL5">
        <f t="shared" si="1"/>
        <v>-1.666666567325592E-2</v>
      </c>
      <c r="DM5">
        <f t="shared" si="1"/>
        <v>0</v>
      </c>
      <c r="DN5">
        <f t="shared" si="1"/>
        <v>-6.666666517655055E-3</v>
      </c>
      <c r="DO5">
        <f t="shared" si="1"/>
        <v>0</v>
      </c>
      <c r="DP5">
        <f t="shared" si="1"/>
        <v>0</v>
      </c>
      <c r="DQ5">
        <f t="shared" si="1"/>
        <v>-4.999999888241291E-3</v>
      </c>
      <c r="DR5">
        <f t="shared" si="1"/>
        <v>0</v>
      </c>
      <c r="DS5">
        <f t="shared" si="1"/>
        <v>0</v>
      </c>
      <c r="DT5">
        <f t="shared" si="1"/>
        <v>-1.6666666915019352E-2</v>
      </c>
      <c r="DU5">
        <f t="shared" si="1"/>
        <v>0</v>
      </c>
      <c r="DV5">
        <f t="shared" si="1"/>
        <v>0</v>
      </c>
      <c r="DW5">
        <f t="shared" si="1"/>
        <v>-1.6666666915019352E-2</v>
      </c>
      <c r="DX5">
        <f t="shared" si="1"/>
        <v>0</v>
      </c>
      <c r="DY5">
        <f t="shared" si="1"/>
        <v>0</v>
      </c>
      <c r="DZ5">
        <f t="shared" si="1"/>
        <v>0</v>
      </c>
      <c r="EA5">
        <f t="shared" si="1"/>
        <v>0</v>
      </c>
      <c r="EB5" s="375" t="s">
        <v>67</v>
      </c>
      <c r="EC5" s="376" t="s">
        <v>68</v>
      </c>
      <c r="ED5" s="377" t="s">
        <v>69</v>
      </c>
      <c r="EE5" s="378">
        <v>240322</v>
      </c>
      <c r="EF5" s="379" t="s">
        <v>58</v>
      </c>
      <c r="EG5" s="380" t="s">
        <v>59</v>
      </c>
      <c r="EH5" s="381">
        <v>0.50099998712539673</v>
      </c>
      <c r="EI5" s="382">
        <v>3</v>
      </c>
      <c r="EJ5" s="383">
        <v>100000</v>
      </c>
      <c r="EK5">
        <f>EH13*EJ13</f>
        <v>50099.998712539673</v>
      </c>
      <c r="EL5" s="384">
        <v>0</v>
      </c>
      <c r="EM5">
        <f>EK13*(1+EL13)</f>
        <v>50099.998712539673</v>
      </c>
      <c r="EN5" s="390">
        <v>0.25</v>
      </c>
      <c r="EO5">
        <f>EM13/(1-EN13)</f>
        <v>66799.99828338623</v>
      </c>
      <c r="EP5">
        <f>EN13*EO13</f>
        <v>16699.999570846558</v>
      </c>
      <c r="EQ5" s="385">
        <v>0.15000000596046448</v>
      </c>
      <c r="ER5">
        <f>EQ13*EO13</f>
        <v>10020.000140666951</v>
      </c>
      <c r="ES5">
        <f>EN13-EQ13</f>
        <v>9.9999994039535522E-2</v>
      </c>
      <c r="ET5">
        <f>EP13-ER13</f>
        <v>6679.9994301796069</v>
      </c>
      <c r="EU5" s="386">
        <v>3.9999999105930328E-2</v>
      </c>
      <c r="EV5">
        <f>EU13*EO13</f>
        <v>2671.9998716115965</v>
      </c>
      <c r="EW5">
        <f>EO13*(1+EU13)</f>
        <v>69471.998154997826</v>
      </c>
      <c r="EX5" s="387">
        <v>0</v>
      </c>
      <c r="EY5" s="388">
        <v>15</v>
      </c>
      <c r="EZ5">
        <f>EW13+EY13</f>
        <v>69486.998154997826</v>
      </c>
      <c r="FA5" s="389">
        <v>0.10000000149011612</v>
      </c>
      <c r="FB5">
        <f>EZ13/(1-FA13)</f>
        <v>77207.775855607091</v>
      </c>
      <c r="FC5">
        <f>FA13*FB13</f>
        <v>7720.7777006092601</v>
      </c>
      <c r="FD5" s="374">
        <v>0.10000000149011612</v>
      </c>
      <c r="FE5">
        <f>FD13*FB13</f>
        <v>7720.7777006092601</v>
      </c>
      <c r="FF5">
        <f>FA13-FD13</f>
        <v>0</v>
      </c>
      <c r="FG5">
        <f>FC13-FE13</f>
        <v>0</v>
      </c>
      <c r="FH5">
        <f>FB13</f>
        <v>77207.775855607091</v>
      </c>
      <c r="FI5">
        <f>EH13*EJ13/365*DZ13</f>
        <v>0</v>
      </c>
      <c r="FJ5" s="366">
        <v>0</v>
      </c>
      <c r="FK5">
        <f>FI13*(1+FJ13)</f>
        <v>0</v>
      </c>
      <c r="FL5" s="367">
        <v>0.25</v>
      </c>
      <c r="FM5">
        <f>FK13/(1-FL13)</f>
        <v>0</v>
      </c>
      <c r="FN5">
        <f>FL13*FM13</f>
        <v>0</v>
      </c>
      <c r="FO5" s="368">
        <v>0.15000000596046448</v>
      </c>
      <c r="FP5">
        <f>FO13*FM13</f>
        <v>0</v>
      </c>
      <c r="FQ5">
        <f>FL13-FO13</f>
        <v>9.9999994039535522E-2</v>
      </c>
      <c r="FR5">
        <f>FN13-FP13</f>
        <v>0</v>
      </c>
      <c r="FS5" s="369">
        <v>3.9999999105930328E-2</v>
      </c>
      <c r="FT5">
        <f>FS13*FM13</f>
        <v>0</v>
      </c>
      <c r="FU5">
        <f>FM13*(1+FS13)</f>
        <v>0</v>
      </c>
      <c r="FV5" s="370">
        <v>0</v>
      </c>
      <c r="FW5" s="371">
        <v>15</v>
      </c>
      <c r="FX5">
        <f>FU13+FW13</f>
        <v>15</v>
      </c>
      <c r="FY5" s="372">
        <v>0.10000000149011612</v>
      </c>
      <c r="FZ5">
        <f>FX13/(1-FY13)</f>
        <v>16.666666694261409</v>
      </c>
      <c r="GA5">
        <f>FY13*FZ13</f>
        <v>1.6666666942614095</v>
      </c>
      <c r="GB5" s="373">
        <v>0.10000000149011612</v>
      </c>
      <c r="GC5">
        <f>GB13*FZ13</f>
        <v>1.6666666942614095</v>
      </c>
      <c r="GD5">
        <f>FY13-GB13</f>
        <v>0</v>
      </c>
      <c r="GE5">
        <f>GA13-GC13</f>
        <v>0</v>
      </c>
      <c r="GF5">
        <f>FZ13</f>
        <v>16.666666694261409</v>
      </c>
      <c r="GG5" s="400" t="s">
        <v>70</v>
      </c>
      <c r="GH5" s="401" t="s">
        <v>68</v>
      </c>
      <c r="GI5" s="402" t="s">
        <v>69</v>
      </c>
      <c r="GJ5" s="403">
        <v>240322</v>
      </c>
      <c r="GK5" s="404" t="s">
        <v>58</v>
      </c>
      <c r="GL5" s="405" t="s">
        <v>59</v>
      </c>
      <c r="GM5" s="406">
        <v>0.12530000507831573</v>
      </c>
      <c r="GN5" s="407">
        <v>3</v>
      </c>
      <c r="GO5" s="408">
        <v>100000</v>
      </c>
      <c r="GP5">
        <f>GM13*GO13</f>
        <v>12530.000507831573</v>
      </c>
      <c r="GQ5" s="409">
        <v>0</v>
      </c>
      <c r="GR5">
        <f>GP13*(1+GQ13)</f>
        <v>12530.000507831573</v>
      </c>
      <c r="GS5" s="415">
        <v>0.25</v>
      </c>
      <c r="GT5">
        <f>GR13/(1-GS13)</f>
        <v>16706.667343775433</v>
      </c>
      <c r="GU5">
        <f>GS13*GT13</f>
        <v>4176.6668359438581</v>
      </c>
      <c r="GV5" s="410">
        <v>0.15000000596046448</v>
      </c>
      <c r="GW5">
        <f>GV13*GT13</f>
        <v>2506.0002011458123</v>
      </c>
      <c r="GX5">
        <f>GS13-GV13</f>
        <v>9.9999994039535522E-2</v>
      </c>
      <c r="GY5">
        <f>GU13-GW13</f>
        <v>1670.6666347980458</v>
      </c>
      <c r="GZ5" s="411">
        <v>3.9999999105930328E-2</v>
      </c>
      <c r="HA5">
        <f>GZ13*GT13</f>
        <v>668.26667881409276</v>
      </c>
      <c r="HB5">
        <f>GT13*(1+GZ13)</f>
        <v>17374.934022589525</v>
      </c>
      <c r="HC5" s="412">
        <v>0</v>
      </c>
      <c r="HD5" s="413">
        <v>15</v>
      </c>
      <c r="HE5">
        <f>HB13+HD13</f>
        <v>17389.934022589525</v>
      </c>
      <c r="HF5" s="414">
        <v>0.10000000149011612</v>
      </c>
      <c r="HG5">
        <f>HE13/(1-HF13)</f>
        <v>19322.148945979745</v>
      </c>
      <c r="HH5">
        <f>HF13*HG13</f>
        <v>1932.2149233902201</v>
      </c>
      <c r="HI5" s="399">
        <v>0.10000000149011612</v>
      </c>
      <c r="HJ5">
        <f>HI13*HG13</f>
        <v>1932.2149233902201</v>
      </c>
      <c r="HK5">
        <f>HF13-HI13</f>
        <v>0</v>
      </c>
      <c r="HL5">
        <f>HH13-HJ13</f>
        <v>0</v>
      </c>
      <c r="HM5">
        <f>HG13</f>
        <v>19322.148945979745</v>
      </c>
      <c r="HN5">
        <f>GM13*GO13/365*GE13</f>
        <v>0</v>
      </c>
      <c r="HO5" s="391">
        <v>0</v>
      </c>
      <c r="HP5">
        <f>HN13*(1+HO13)</f>
        <v>0</v>
      </c>
      <c r="HQ5" s="392">
        <v>0.25</v>
      </c>
      <c r="HR5">
        <f>HP13/(1-HQ13)</f>
        <v>0</v>
      </c>
      <c r="HS5">
        <f>HQ13*HR13</f>
        <v>0</v>
      </c>
      <c r="HT5" s="393">
        <v>0.15000000596046448</v>
      </c>
      <c r="HU5">
        <f>HT13*HR13</f>
        <v>0</v>
      </c>
      <c r="HV5">
        <f>HQ13-HT13</f>
        <v>9.9999994039535522E-2</v>
      </c>
      <c r="HW5">
        <f>HS13-HU13</f>
        <v>0</v>
      </c>
      <c r="HX5" s="394">
        <v>3.9999999105930328E-2</v>
      </c>
      <c r="HY5">
        <f>HX13*HR13</f>
        <v>0</v>
      </c>
      <c r="HZ5">
        <f>HR13*(1+HX13)</f>
        <v>0</v>
      </c>
      <c r="IA5" s="395">
        <v>0</v>
      </c>
      <c r="IB5" s="396">
        <v>15</v>
      </c>
      <c r="IC5">
        <f>HZ13+IB13</f>
        <v>15</v>
      </c>
      <c r="ID5" s="397">
        <v>0.10000000149011612</v>
      </c>
      <c r="IE5">
        <f>IC13/(1-ID13)</f>
        <v>16.666666694261409</v>
      </c>
      <c r="IF5">
        <f>ID13*IE13</f>
        <v>1.6666666942614095</v>
      </c>
      <c r="IG5" s="398">
        <v>0.10000000149011612</v>
      </c>
      <c r="IH5">
        <f>IG13*IE13</f>
        <v>1.6666666942614095</v>
      </c>
      <c r="II5">
        <f>ID13-IG13</f>
        <v>0</v>
      </c>
      <c r="IJ5">
        <f>IF13-IH13</f>
        <v>0</v>
      </c>
      <c r="IK5">
        <f>IE13</f>
        <v>16.666666694261409</v>
      </c>
      <c r="IL5" s="425" t="s">
        <v>71</v>
      </c>
      <c r="IM5" s="426" t="s">
        <v>68</v>
      </c>
      <c r="IN5" s="427" t="s">
        <v>69</v>
      </c>
      <c r="IO5" s="428">
        <v>240322</v>
      </c>
      <c r="IP5" s="429" t="s">
        <v>58</v>
      </c>
      <c r="IQ5" s="430" t="s">
        <v>59</v>
      </c>
      <c r="IR5" s="431">
        <v>6.1900001019239426E-2</v>
      </c>
      <c r="IS5" s="432">
        <v>3</v>
      </c>
      <c r="IT5" s="433">
        <v>100000</v>
      </c>
      <c r="IU5">
        <f>IR13*IT13</f>
        <v>6190.0001019239426</v>
      </c>
      <c r="IV5" s="434">
        <v>0</v>
      </c>
      <c r="IW5">
        <f>IU13*(1+IV13)</f>
        <v>6190.0001019239426</v>
      </c>
      <c r="IX5" s="440">
        <v>0.25</v>
      </c>
      <c r="IY5">
        <f>IW13/(1-IX13)</f>
        <v>8253.333469231924</v>
      </c>
      <c r="IZ5">
        <f>IX13*IY13</f>
        <v>2063.333367307981</v>
      </c>
      <c r="JA5" s="435">
        <v>0.15000000596046448</v>
      </c>
      <c r="JB5">
        <f>JA13*IY13</f>
        <v>1238.0000695784895</v>
      </c>
      <c r="JC5">
        <f>IX13-JA13</f>
        <v>9.9999994039535522E-2</v>
      </c>
      <c r="JD5">
        <f>IZ13-JB13</f>
        <v>825.33329772949151</v>
      </c>
      <c r="JE5" s="436">
        <v>3.9999999105930328E-2</v>
      </c>
      <c r="JF5">
        <f>JE13*IY13</f>
        <v>330.13333139022183</v>
      </c>
      <c r="JG5">
        <f>IY13*(1+JE13)</f>
        <v>8583.4668006221455</v>
      </c>
      <c r="JH5" s="437">
        <v>0</v>
      </c>
      <c r="JI5" s="438">
        <v>15</v>
      </c>
      <c r="JJ5">
        <f>JG13+JI13</f>
        <v>8598.4668006221455</v>
      </c>
      <c r="JK5" s="439">
        <v>0.10000000149011612</v>
      </c>
      <c r="JL5">
        <f>JJ13/(1-JK13)</f>
        <v>9553.8520165094378</v>
      </c>
      <c r="JM5">
        <f>JK13*JL13</f>
        <v>955.3852158872927</v>
      </c>
      <c r="JN5" s="424">
        <v>0.10000000149011612</v>
      </c>
      <c r="JO5">
        <f>JN13*JL13</f>
        <v>955.3852158872927</v>
      </c>
      <c r="JP5">
        <f>JK13-JN13</f>
        <v>0</v>
      </c>
      <c r="JQ5">
        <f>JM13-JO13</f>
        <v>0</v>
      </c>
      <c r="JR5">
        <f>JL13</f>
        <v>9553.8520165094378</v>
      </c>
      <c r="JS5">
        <f>IR13*IT13/365*IJ13</f>
        <v>0</v>
      </c>
      <c r="JT5" s="416">
        <v>0</v>
      </c>
      <c r="JU5">
        <f>JS13*(1+JT13)</f>
        <v>0</v>
      </c>
      <c r="JV5" s="417">
        <v>0.25</v>
      </c>
      <c r="JW5">
        <f>JU13/(1-JV13)</f>
        <v>0</v>
      </c>
      <c r="JX5">
        <f>JV13*JW13</f>
        <v>0</v>
      </c>
      <c r="JY5" s="418">
        <v>0.15000000596046448</v>
      </c>
      <c r="JZ5">
        <f>JY13*JW13</f>
        <v>0</v>
      </c>
      <c r="KA5">
        <f>JV13-JY13</f>
        <v>9.9999994039535522E-2</v>
      </c>
      <c r="KB5">
        <f>JX13-JZ13</f>
        <v>0</v>
      </c>
      <c r="KC5" s="419">
        <v>3.9999999105930328E-2</v>
      </c>
      <c r="KD5">
        <f>KC13*JW13</f>
        <v>0</v>
      </c>
      <c r="KE5">
        <f>JW13*(1+KC13)</f>
        <v>0</v>
      </c>
      <c r="KF5" s="420">
        <v>0</v>
      </c>
      <c r="KG5" s="421">
        <v>15</v>
      </c>
      <c r="KH5">
        <f>KE13+KG13</f>
        <v>15</v>
      </c>
      <c r="KI5" s="422">
        <v>0.10000000149011612</v>
      </c>
      <c r="KJ5">
        <f>KH13/(1-KI13)</f>
        <v>16.666666694261409</v>
      </c>
      <c r="KK5">
        <f>KI13*KJ13</f>
        <v>1.6666666942614095</v>
      </c>
      <c r="KL5" s="423">
        <v>0.10000000149011612</v>
      </c>
      <c r="KM5">
        <f>KL13*KJ13</f>
        <v>1.6666666942614095</v>
      </c>
      <c r="KN5">
        <f>KI13-KL13</f>
        <v>0</v>
      </c>
      <c r="KO5">
        <f>KK13-KM13</f>
        <v>0</v>
      </c>
      <c r="KP5">
        <f>KJ13</f>
        <v>16.666666694261409</v>
      </c>
      <c r="KQ5" s="450" t="s">
        <v>72</v>
      </c>
      <c r="KR5" s="451" t="s">
        <v>68</v>
      </c>
      <c r="KS5" s="452" t="s">
        <v>69</v>
      </c>
      <c r="KT5" s="453">
        <v>240322</v>
      </c>
      <c r="KU5" s="454" t="s">
        <v>58</v>
      </c>
      <c r="KV5" s="455" t="s">
        <v>59</v>
      </c>
      <c r="KW5" s="456">
        <v>0.21080000698566437</v>
      </c>
      <c r="KX5" s="457">
        <v>3</v>
      </c>
      <c r="KY5" s="458">
        <v>100000</v>
      </c>
      <c r="KZ5">
        <f>KW13*KY13</f>
        <v>21080.000698566437</v>
      </c>
      <c r="LA5" s="459">
        <v>0</v>
      </c>
      <c r="LB5">
        <f>KZ13*(1+LA13)</f>
        <v>21080.000698566437</v>
      </c>
      <c r="LC5" s="465">
        <v>0.25</v>
      </c>
      <c r="LD5">
        <f>LB13/(1-LC13)</f>
        <v>28106.667598088581</v>
      </c>
      <c r="LE5">
        <f>LC13*LD13</f>
        <v>7026.6668995221453</v>
      </c>
      <c r="LF5" s="460">
        <v>0.15000000596046448</v>
      </c>
      <c r="LG5">
        <f>LF13*LD13</f>
        <v>4216.0003072420814</v>
      </c>
      <c r="LH5">
        <f>LC13-LF13</f>
        <v>9.9999994039535522E-2</v>
      </c>
      <c r="LI5">
        <f>LE13-LG13</f>
        <v>2810.6665922800639</v>
      </c>
      <c r="LJ5" s="461">
        <v>3.9999999105930328E-2</v>
      </c>
      <c r="LK5">
        <f>LJ13*LD13</f>
        <v>1124.2666787942242</v>
      </c>
      <c r="LL5">
        <f>LD13*(1+LJ13)</f>
        <v>29230.934276882806</v>
      </c>
      <c r="LM5" s="462">
        <v>0</v>
      </c>
      <c r="LN5" s="463">
        <v>15</v>
      </c>
      <c r="LO5">
        <f>LL13+LN13</f>
        <v>29245.934276882806</v>
      </c>
      <c r="LP5" s="464">
        <v>0.10000000149011612</v>
      </c>
      <c r="LQ5">
        <f>LO13/(1-LP13)</f>
        <v>32495.482583672056</v>
      </c>
      <c r="LR5">
        <f>LP13*LQ13</f>
        <v>3249.5483067892478</v>
      </c>
      <c r="LS5" s="449">
        <v>0.10000000149011612</v>
      </c>
      <c r="LT5">
        <f>LS13*LQ13</f>
        <v>3249.5483067892478</v>
      </c>
      <c r="LU5">
        <f>LP13-LS13</f>
        <v>0</v>
      </c>
      <c r="LV5">
        <f>LR13-LT13</f>
        <v>0</v>
      </c>
      <c r="LW5">
        <f>LQ13</f>
        <v>32495.482583672056</v>
      </c>
      <c r="LX5">
        <f>KW13*KY13/365*KO13</f>
        <v>0</v>
      </c>
      <c r="LY5" s="441">
        <v>0</v>
      </c>
      <c r="LZ5">
        <f>LX13*(1+LY13)</f>
        <v>0</v>
      </c>
      <c r="MA5" s="442">
        <v>0.25</v>
      </c>
      <c r="MB5">
        <f>LZ13/(1-MA13)</f>
        <v>0</v>
      </c>
      <c r="MC5">
        <f>MA13*MB13</f>
        <v>0</v>
      </c>
      <c r="MD5" s="443">
        <v>0.15000000596046448</v>
      </c>
      <c r="ME5">
        <f>MD13*MB13</f>
        <v>0</v>
      </c>
      <c r="MF5">
        <f>MA13-MD13</f>
        <v>9.9999994039535522E-2</v>
      </c>
      <c r="MG5">
        <f>MC13-ME13</f>
        <v>0</v>
      </c>
      <c r="MH5" s="444">
        <v>3.9999999105930328E-2</v>
      </c>
      <c r="MI5">
        <f>MH13*MB13</f>
        <v>0</v>
      </c>
      <c r="MJ5">
        <f>MB13*(1+MH13)</f>
        <v>0</v>
      </c>
      <c r="MK5" s="445">
        <v>0</v>
      </c>
      <c r="ML5" s="446">
        <v>15</v>
      </c>
      <c r="MM5">
        <f>MJ13+ML13</f>
        <v>15</v>
      </c>
      <c r="MN5" s="447">
        <v>0.10000000149011612</v>
      </c>
      <c r="MO5">
        <f>MM13/(1-MN13)</f>
        <v>16.666666694261409</v>
      </c>
      <c r="MP5">
        <f>MN13*MO13</f>
        <v>1.6666666942614095</v>
      </c>
      <c r="MQ5" s="448">
        <v>0.10000000149011612</v>
      </c>
      <c r="MR5">
        <f>MQ13*MO13</f>
        <v>1.6666666942614095</v>
      </c>
      <c r="MS5">
        <f>MN13-MQ13</f>
        <v>0</v>
      </c>
      <c r="MT5">
        <f>MP13-MR13</f>
        <v>0</v>
      </c>
      <c r="MU5">
        <f>MO13</f>
        <v>16.666666694261409</v>
      </c>
      <c r="MV5" s="475" t="s">
        <v>73</v>
      </c>
      <c r="MW5" s="476" t="s">
        <v>68</v>
      </c>
      <c r="MX5" s="477" t="s">
        <v>69</v>
      </c>
      <c r="MY5" s="478">
        <v>240322</v>
      </c>
      <c r="MZ5" s="479" t="s">
        <v>58</v>
      </c>
      <c r="NA5" s="480" t="s">
        <v>59</v>
      </c>
      <c r="NB5" s="481">
        <v>0.45249998569488525</v>
      </c>
      <c r="NC5" s="482">
        <v>1</v>
      </c>
      <c r="ND5" s="483">
        <v>100000</v>
      </c>
      <c r="NE5">
        <f>NB13*ND13</f>
        <v>45249.998569488525</v>
      </c>
      <c r="NF5" s="484">
        <v>0</v>
      </c>
      <c r="NG5">
        <f>NE13*(1+NF13)</f>
        <v>45249.998569488525</v>
      </c>
      <c r="NH5" s="490">
        <v>0.25</v>
      </c>
      <c r="NI5">
        <f>NG13/(1-NH13)</f>
        <v>60333.331425984703</v>
      </c>
      <c r="NJ5">
        <f>NH13*NI13</f>
        <v>15083.332856496176</v>
      </c>
      <c r="NK5" s="485">
        <v>0.15000000596046448</v>
      </c>
      <c r="NL5">
        <f>NK13*NI13</f>
        <v>9050.0000735123849</v>
      </c>
      <c r="NM5">
        <f>NH13-NK13</f>
        <v>9.9999994039535522E-2</v>
      </c>
      <c r="NN5">
        <f>NJ13-NL13</f>
        <v>6033.3327829837908</v>
      </c>
      <c r="NO5" s="486">
        <v>3.9999999105930328E-2</v>
      </c>
      <c r="NP5">
        <f>NO13*NI13</f>
        <v>2413.3332030971865</v>
      </c>
      <c r="NQ5">
        <f>NI13*(1+NO13)</f>
        <v>62746.66462908189</v>
      </c>
      <c r="NR5" s="487">
        <v>0</v>
      </c>
      <c r="NS5" s="488">
        <v>15</v>
      </c>
      <c r="NT5">
        <f>NQ13+NS13</f>
        <v>62761.66462908189</v>
      </c>
      <c r="NU5" s="489">
        <v>0.10000000149011612</v>
      </c>
      <c r="NV5">
        <f>NT13/(1-NU13)</f>
        <v>69735.183036661561</v>
      </c>
      <c r="NW5">
        <f>NU13*NV13</f>
        <v>6973.518407579676</v>
      </c>
      <c r="NX5" s="474">
        <v>0.10000000149011612</v>
      </c>
      <c r="NY5">
        <f>NX13*NV13</f>
        <v>6973.518407579676</v>
      </c>
      <c r="NZ5">
        <f>NU13-NX13</f>
        <v>0</v>
      </c>
      <c r="OA5">
        <f>NW13-NY13</f>
        <v>0</v>
      </c>
      <c r="OB5">
        <f>NV13</f>
        <v>69735.183036661561</v>
      </c>
      <c r="OC5">
        <f>NB13*ND13/365*MT13</f>
        <v>0</v>
      </c>
      <c r="OD5" s="466">
        <v>0</v>
      </c>
      <c r="OE5">
        <f>OC13*(1+OD13)</f>
        <v>0</v>
      </c>
      <c r="OF5" s="467">
        <v>0.25</v>
      </c>
      <c r="OG5">
        <f>OE13/(1-OF13)</f>
        <v>0</v>
      </c>
      <c r="OH5">
        <f>OF13*OG13</f>
        <v>0</v>
      </c>
      <c r="OI5" s="468">
        <v>0.15000000596046448</v>
      </c>
      <c r="OJ5">
        <f>OI13*OG13</f>
        <v>0</v>
      </c>
      <c r="OK5">
        <f>OF13-OI13</f>
        <v>9.9999994039535522E-2</v>
      </c>
      <c r="OL5">
        <f>OH13-OJ13</f>
        <v>0</v>
      </c>
      <c r="OM5" s="469">
        <v>3.9999999105930328E-2</v>
      </c>
      <c r="ON5">
        <f>OM13*OG13</f>
        <v>0</v>
      </c>
      <c r="OO5">
        <f>OG13*(1+OM13)</f>
        <v>0</v>
      </c>
      <c r="OP5" s="470">
        <v>0</v>
      </c>
      <c r="OQ5" s="471">
        <v>15</v>
      </c>
      <c r="OR5">
        <f>OO13+OQ13</f>
        <v>15</v>
      </c>
      <c r="OS5" s="472">
        <v>0.10000000149011612</v>
      </c>
      <c r="OT5">
        <f>OR13/(1-OS13)</f>
        <v>16.666666694261409</v>
      </c>
      <c r="OU5">
        <f>OS13*OT13</f>
        <v>1.6666666942614095</v>
      </c>
      <c r="OV5" s="473">
        <v>0.10000000149011612</v>
      </c>
      <c r="OW5">
        <f>OV13*OT13</f>
        <v>1.6666666942614095</v>
      </c>
      <c r="OX5">
        <f>OS13-OV13</f>
        <v>0</v>
      </c>
      <c r="OY5">
        <f>OU13-OW13</f>
        <v>0</v>
      </c>
      <c r="OZ5">
        <f>OT13</f>
        <v>16.666666694261409</v>
      </c>
      <c r="PA5" s="500" t="s">
        <v>74</v>
      </c>
      <c r="PB5" s="501" t="s">
        <v>68</v>
      </c>
      <c r="PC5" s="502" t="s">
        <v>69</v>
      </c>
      <c r="PD5" s="503">
        <v>240322</v>
      </c>
      <c r="PE5" s="504" t="s">
        <v>58</v>
      </c>
      <c r="PF5" s="505" t="s">
        <v>59</v>
      </c>
      <c r="PG5" s="506">
        <v>0.90439999103546143</v>
      </c>
      <c r="PH5" s="507">
        <v>1</v>
      </c>
      <c r="PI5" s="508">
        <v>100000</v>
      </c>
      <c r="PJ5">
        <f>PG13*PI13</f>
        <v>90439.999103546143</v>
      </c>
      <c r="PK5" s="509">
        <v>0</v>
      </c>
      <c r="PL5">
        <f>PJ13*(1+PK13)</f>
        <v>90439.999103546143</v>
      </c>
      <c r="PM5" s="515">
        <v>0.25</v>
      </c>
      <c r="PN5">
        <f>PL13/(1-PM13)</f>
        <v>120586.66547139485</v>
      </c>
      <c r="PO5">
        <f>PM13*PN13</f>
        <v>30146.666367848713</v>
      </c>
      <c r="PP5" s="510">
        <v>0.15000000596046448</v>
      </c>
      <c r="PQ5">
        <f>PP13*PN13</f>
        <v>18088.000539461766</v>
      </c>
      <c r="PR5">
        <f>PM13-PP13</f>
        <v>9.9999994039535522E-2</v>
      </c>
      <c r="PS5">
        <f>PO13-PQ13</f>
        <v>12058.665828386947</v>
      </c>
      <c r="PT5" s="511">
        <v>3.9999999105930328E-2</v>
      </c>
      <c r="PU5">
        <f>PT13*PN13</f>
        <v>4823.4665110429132</v>
      </c>
      <c r="PV5">
        <f>PN13*(1+PT13)</f>
        <v>125410.13198243777</v>
      </c>
      <c r="PW5" s="512">
        <v>0</v>
      </c>
      <c r="PX5" s="513">
        <v>15</v>
      </c>
      <c r="PY5">
        <f>PV13+PX13</f>
        <v>125425.13198243777</v>
      </c>
      <c r="PZ5" s="514">
        <v>0.10000000149011612</v>
      </c>
      <c r="QA5">
        <f>PY13/(1-PZ13)</f>
        <v>139361.25798900248</v>
      </c>
      <c r="QB5">
        <f>PZ13*QA13</f>
        <v>13936.126006564706</v>
      </c>
      <c r="QC5" s="499">
        <v>0.10000000149011612</v>
      </c>
      <c r="QD5">
        <f>QC13*QA13</f>
        <v>13936.126006564706</v>
      </c>
      <c r="QE5">
        <f>PZ13-QC13</f>
        <v>0</v>
      </c>
      <c r="QF5">
        <f>QB13-QD13</f>
        <v>0</v>
      </c>
      <c r="QG5">
        <f>QA13</f>
        <v>139361.25798900248</v>
      </c>
      <c r="QH5">
        <f>OYG13*OYI13/365*OY13</f>
        <v>0</v>
      </c>
      <c r="QI5" s="491">
        <v>0</v>
      </c>
      <c r="QJ5">
        <f>QH13*(1+QI13)</f>
        <v>0</v>
      </c>
      <c r="QK5" s="492">
        <v>0.25</v>
      </c>
      <c r="QL5">
        <f>QJ13/(1-QK13)</f>
        <v>0</v>
      </c>
      <c r="QM5">
        <f>QK13*QL13</f>
        <v>0</v>
      </c>
      <c r="QN5" s="493">
        <v>0.15000000596046448</v>
      </c>
      <c r="QO5">
        <f>QN13*QL13</f>
        <v>0</v>
      </c>
      <c r="QP5">
        <f>QK13-QN13</f>
        <v>9.9999994039535522E-2</v>
      </c>
      <c r="QQ5">
        <f>QM13-QO13</f>
        <v>0</v>
      </c>
      <c r="QR5" s="494">
        <v>3.9999999105930328E-2</v>
      </c>
      <c r="QS5">
        <f>QR13*QL13</f>
        <v>0</v>
      </c>
      <c r="QT5">
        <f>QL13*(1+QR13)</f>
        <v>0</v>
      </c>
      <c r="QU5" s="495">
        <v>0</v>
      </c>
      <c r="QV5" s="496">
        <v>15</v>
      </c>
      <c r="QW5">
        <f>QT13+QV13</f>
        <v>15</v>
      </c>
      <c r="QX5" s="497">
        <v>0.10000000149011612</v>
      </c>
      <c r="QY5">
        <f>QW13/(1-QX13)</f>
        <v>16.666666694261409</v>
      </c>
      <c r="QZ5">
        <f>QX13*QY13</f>
        <v>1.6666666942614095</v>
      </c>
      <c r="RA5" s="498">
        <v>0.10000000149011612</v>
      </c>
      <c r="RB5">
        <f>RA13*QY13</f>
        <v>1.6666666942614095</v>
      </c>
      <c r="RC5">
        <f>QX13-RA13</f>
        <v>0</v>
      </c>
      <c r="RD5">
        <f>QZ13-RB13</f>
        <v>0</v>
      </c>
      <c r="RE5">
        <f>QY13</f>
        <v>16.666666694261409</v>
      </c>
      <c r="RF5">
        <f t="shared" ref="RF5:RF10" si="2">(IF(BV5&gt;(2001/12),2001/12,BV5)*1822.12)+(IF(BV5&gt;(2001/12),2001/12,BV5)*1822.12)+(IF(EA5&gt;(2001/12),2001/12,EA5)*0)+(IF(EA5&gt;(2001/12),2001/12,EA5)*0)+(IF(GF5&gt;(2001/12),2001/12,GF5)*0.501)+(IF(IK5&gt;(2001/12),2001/12,IK5)*0.1253)+(IF(KP5&gt;(2001/12),2001/12,KP5)*0.0619)+(IF(MU5&gt;(2001/12),2001/12,MU5)*0.2108)+(IF(OZ5&gt;(2001/12),2001/12,OZ5)*0.4525)+(IF(RE5&gt;(2001/12),2001/12,RE5)*0.9044)</f>
        <v>-1756265.5728006107</v>
      </c>
    </row>
    <row r="6" spans="1:480" x14ac:dyDescent="0.2">
      <c r="A6" t="s">
        <v>49</v>
      </c>
      <c r="B6" t="s">
        <v>50</v>
      </c>
      <c r="C6" t="s">
        <v>75</v>
      </c>
      <c r="D6" t="s">
        <v>52</v>
      </c>
      <c r="F6" t="s">
        <v>53</v>
      </c>
      <c r="G6" t="s">
        <v>54</v>
      </c>
      <c r="H6" t="s">
        <v>55</v>
      </c>
      <c r="I6" t="s">
        <v>56</v>
      </c>
      <c r="J6" t="s">
        <v>57</v>
      </c>
      <c r="K6" s="516">
        <v>42832.988958333335</v>
      </c>
      <c r="L6" s="516">
        <v>42424</v>
      </c>
      <c r="M6" t="s">
        <v>58</v>
      </c>
      <c r="N6">
        <v>-2</v>
      </c>
      <c r="O6">
        <v>12000</v>
      </c>
      <c r="P6">
        <v>-408</v>
      </c>
      <c r="Q6">
        <v>-1.2000000476837158</v>
      </c>
      <c r="R6" s="531" t="s">
        <v>62</v>
      </c>
      <c r="S6" s="530" t="s">
        <v>61</v>
      </c>
      <c r="T6" s="529" t="s">
        <v>60</v>
      </c>
      <c r="U6" s="528" t="s">
        <v>65</v>
      </c>
      <c r="V6" s="527" t="s">
        <v>58</v>
      </c>
      <c r="W6" s="526" t="s">
        <v>64</v>
      </c>
      <c r="X6" s="525" t="s">
        <v>63</v>
      </c>
      <c r="Y6" s="517">
        <v>3</v>
      </c>
      <c r="Z6" s="524">
        <v>500000</v>
      </c>
      <c r="AA6" s="523">
        <v>1822.1199951171875</v>
      </c>
      <c r="AB6" s="522">
        <v>0</v>
      </c>
      <c r="AC6">
        <f>AA5*(1+AB5)</f>
        <v>1822.1199951171875</v>
      </c>
      <c r="AD6" s="532">
        <v>0.25</v>
      </c>
      <c r="AE6">
        <f>AC5/(1-AD5)</f>
        <v>2429.4933268229165</v>
      </c>
      <c r="AF6">
        <f>AD5*AE5</f>
        <v>607.37333170572913</v>
      </c>
      <c r="AG6" s="521">
        <v>0.15000000596046448</v>
      </c>
      <c r="AH6">
        <f>AG5*AE5</f>
        <v>364.42401350434614</v>
      </c>
      <c r="AI6">
        <f>AD5-AG5</f>
        <v>9.9999994039535522E-2</v>
      </c>
      <c r="AJ6">
        <f>AF5-AH5</f>
        <v>242.94931820138299</v>
      </c>
      <c r="AK6" s="520">
        <v>3.9999999105930328E-2</v>
      </c>
      <c r="AL6">
        <f>AK5*AE5</f>
        <v>97.179730900780356</v>
      </c>
      <c r="AM6">
        <f>AE5*(1+AK5)</f>
        <v>2526.6730577236967</v>
      </c>
      <c r="AN6" s="519">
        <v>2.9999999329447746E-2</v>
      </c>
      <c r="AO6">
        <f>AN5*AM5</f>
        <v>75.800190037444594</v>
      </c>
      <c r="AP6">
        <f>AM5+AO5</f>
        <v>2602.4732477611415</v>
      </c>
      <c r="AQ6" s="518">
        <v>0.10000000149011612</v>
      </c>
      <c r="AR6">
        <f>AP5/(1-AQ5)</f>
        <v>2891.6369467444624</v>
      </c>
      <c r="AS6">
        <f>AQ5*AR5</f>
        <v>289.16369898332107</v>
      </c>
      <c r="AT6" s="533">
        <v>0.10000000149011612</v>
      </c>
      <c r="AU6">
        <f>AT5*AR5</f>
        <v>289.16369898332107</v>
      </c>
      <c r="AV6">
        <f>AQ5-AT5</f>
        <v>0</v>
      </c>
      <c r="AW6">
        <f>AS5-AU5</f>
        <v>0</v>
      </c>
      <c r="AX6">
        <f>AR5</f>
        <v>2891.6369467444624</v>
      </c>
      <c r="AY6">
        <f t="shared" ref="AY6:BV6" si="3">AA5/12*$Q$5</f>
        <v>-303.68666585286456</v>
      </c>
      <c r="AZ6">
        <f t="shared" si="3"/>
        <v>0</v>
      </c>
      <c r="BA6">
        <f t="shared" si="3"/>
        <v>-303.68666585286456</v>
      </c>
      <c r="BB6">
        <f t="shared" si="3"/>
        <v>-4.1666666666666664E-2</v>
      </c>
      <c r="BC6">
        <f t="shared" si="3"/>
        <v>-404.91555447048609</v>
      </c>
      <c r="BD6">
        <f t="shared" si="3"/>
        <v>-101.22888861762152</v>
      </c>
      <c r="BE6">
        <f t="shared" si="3"/>
        <v>-2.5000000993410747E-2</v>
      </c>
      <c r="BF6">
        <f t="shared" si="3"/>
        <v>-60.737335584057689</v>
      </c>
      <c r="BG6">
        <f t="shared" si="3"/>
        <v>-1.666666567325592E-2</v>
      </c>
      <c r="BH6">
        <f t="shared" si="3"/>
        <v>-40.491553033563832</v>
      </c>
      <c r="BI6">
        <f t="shared" si="3"/>
        <v>-6.666666517655055E-3</v>
      </c>
      <c r="BJ6">
        <f t="shared" si="3"/>
        <v>-16.196621816796725</v>
      </c>
      <c r="BK6">
        <f t="shared" si="3"/>
        <v>-421.11217628728281</v>
      </c>
      <c r="BL6">
        <f t="shared" si="3"/>
        <v>-4.999999888241291E-3</v>
      </c>
      <c r="BM6">
        <f t="shared" si="3"/>
        <v>-12.633365006240766</v>
      </c>
      <c r="BN6">
        <f t="shared" si="3"/>
        <v>-433.74554129352356</v>
      </c>
      <c r="BO6">
        <f t="shared" si="3"/>
        <v>-1.6666666915019352E-2</v>
      </c>
      <c r="BP6">
        <f t="shared" si="3"/>
        <v>-481.93949112407705</v>
      </c>
      <c r="BQ6">
        <f t="shared" si="3"/>
        <v>-48.193949830553514</v>
      </c>
      <c r="BR6">
        <f t="shared" si="3"/>
        <v>-1.6666666915019352E-2</v>
      </c>
      <c r="BS6">
        <f t="shared" si="3"/>
        <v>-48.193949830553514</v>
      </c>
      <c r="BT6">
        <f t="shared" si="3"/>
        <v>0</v>
      </c>
      <c r="BU6">
        <f t="shared" si="3"/>
        <v>0</v>
      </c>
      <c r="BV6">
        <f t="shared" si="3"/>
        <v>-481.93949112407705</v>
      </c>
      <c r="BW6" s="548" t="s">
        <v>66</v>
      </c>
      <c r="BX6" s="547" t="s">
        <v>61</v>
      </c>
      <c r="BY6" s="546" t="s">
        <v>60</v>
      </c>
      <c r="BZ6" s="545" t="s">
        <v>65</v>
      </c>
      <c r="CA6" s="544" t="s">
        <v>58</v>
      </c>
      <c r="CB6" s="543" t="s">
        <v>64</v>
      </c>
      <c r="CC6" s="542" t="s">
        <v>63</v>
      </c>
      <c r="CD6" s="534">
        <v>3</v>
      </c>
      <c r="CE6" s="541">
        <v>500000</v>
      </c>
      <c r="CF6" s="540">
        <v>0</v>
      </c>
      <c r="CG6" s="539">
        <v>0</v>
      </c>
      <c r="CH6">
        <f>CF5*(1+CG5)</f>
        <v>0</v>
      </c>
      <c r="CI6" s="549">
        <v>0.25</v>
      </c>
      <c r="CJ6">
        <f>CH5/(1-CI5)</f>
        <v>0</v>
      </c>
      <c r="CK6">
        <f>CI5*CJ5</f>
        <v>0</v>
      </c>
      <c r="CL6" s="538">
        <v>0.15000000596046448</v>
      </c>
      <c r="CM6">
        <f>CL5*CJ5</f>
        <v>0</v>
      </c>
      <c r="CN6">
        <f>CI5-CL5</f>
        <v>9.9999994039535522E-2</v>
      </c>
      <c r="CO6">
        <f>CK5-CM5</f>
        <v>0</v>
      </c>
      <c r="CP6" s="537">
        <v>3.9999999105930328E-2</v>
      </c>
      <c r="CQ6">
        <f>CP5*CJ5</f>
        <v>0</v>
      </c>
      <c r="CR6">
        <f>CJ5*(1+CP5)</f>
        <v>0</v>
      </c>
      <c r="CS6" s="536">
        <v>2.9999999329447746E-2</v>
      </c>
      <c r="CT6">
        <f>CS5*CR5</f>
        <v>0</v>
      </c>
      <c r="CU6">
        <f>CR5+CT5</f>
        <v>0</v>
      </c>
      <c r="CV6" s="535">
        <v>0.10000000149011612</v>
      </c>
      <c r="CW6">
        <f>CU5/(1-CV5)</f>
        <v>0</v>
      </c>
      <c r="CX6">
        <f>CV5*CW5</f>
        <v>0</v>
      </c>
      <c r="CY6" s="550">
        <v>0.10000000149011612</v>
      </c>
      <c r="CZ6">
        <f>CY5*CW5</f>
        <v>0</v>
      </c>
      <c r="DA6">
        <f>CV5-CY5</f>
        <v>0</v>
      </c>
      <c r="DB6">
        <f>CX5-CZ5</f>
        <v>0</v>
      </c>
      <c r="DC6">
        <f>CW5</f>
        <v>0</v>
      </c>
      <c r="DD6">
        <f t="shared" ref="DD6:EA6" si="4">CF5/12*$Q$5</f>
        <v>0</v>
      </c>
      <c r="DE6">
        <f t="shared" si="4"/>
        <v>0</v>
      </c>
      <c r="DF6">
        <f t="shared" si="4"/>
        <v>0</v>
      </c>
      <c r="DG6">
        <f t="shared" si="4"/>
        <v>-4.1666666666666664E-2</v>
      </c>
      <c r="DH6">
        <f t="shared" si="4"/>
        <v>0</v>
      </c>
      <c r="DI6">
        <f t="shared" si="4"/>
        <v>0</v>
      </c>
      <c r="DJ6">
        <f t="shared" si="4"/>
        <v>-2.5000000993410747E-2</v>
      </c>
      <c r="DK6">
        <f t="shared" si="4"/>
        <v>0</v>
      </c>
      <c r="DL6">
        <f t="shared" si="4"/>
        <v>-1.666666567325592E-2</v>
      </c>
      <c r="DM6">
        <f t="shared" si="4"/>
        <v>0</v>
      </c>
      <c r="DN6">
        <f t="shared" si="4"/>
        <v>-6.666666517655055E-3</v>
      </c>
      <c r="DO6">
        <f t="shared" si="4"/>
        <v>0</v>
      </c>
      <c r="DP6">
        <f t="shared" si="4"/>
        <v>0</v>
      </c>
      <c r="DQ6">
        <f t="shared" si="4"/>
        <v>-4.999999888241291E-3</v>
      </c>
      <c r="DR6">
        <f t="shared" si="4"/>
        <v>0</v>
      </c>
      <c r="DS6">
        <f t="shared" si="4"/>
        <v>0</v>
      </c>
      <c r="DT6">
        <f t="shared" si="4"/>
        <v>-1.6666666915019352E-2</v>
      </c>
      <c r="DU6">
        <f t="shared" si="4"/>
        <v>0</v>
      </c>
      <c r="DV6">
        <f t="shared" si="4"/>
        <v>0</v>
      </c>
      <c r="DW6">
        <f t="shared" si="4"/>
        <v>-1.6666666915019352E-2</v>
      </c>
      <c r="DX6">
        <f t="shared" si="4"/>
        <v>0</v>
      </c>
      <c r="DY6">
        <f t="shared" si="4"/>
        <v>0</v>
      </c>
      <c r="DZ6">
        <f t="shared" si="4"/>
        <v>0</v>
      </c>
      <c r="EA6">
        <f t="shared" si="4"/>
        <v>0</v>
      </c>
      <c r="EB6" s="560" t="s">
        <v>67</v>
      </c>
      <c r="EC6" s="561" t="s">
        <v>68</v>
      </c>
      <c r="ED6" s="562" t="s">
        <v>69</v>
      </c>
      <c r="EE6" s="563">
        <v>240322</v>
      </c>
      <c r="EF6" s="564" t="s">
        <v>58</v>
      </c>
      <c r="EG6" s="565" t="s">
        <v>59</v>
      </c>
      <c r="EH6" s="566">
        <v>0.50099998712539673</v>
      </c>
      <c r="EI6" s="567">
        <v>3</v>
      </c>
      <c r="EJ6" s="568">
        <v>100000</v>
      </c>
      <c r="EK6">
        <f>EH13*EJ13</f>
        <v>50099.998712539673</v>
      </c>
      <c r="EL6" s="569">
        <v>0</v>
      </c>
      <c r="EM6">
        <f>EK13*(1+EL13)</f>
        <v>50099.998712539673</v>
      </c>
      <c r="EN6" s="575">
        <v>0.25</v>
      </c>
      <c r="EO6">
        <f>EM13/(1-EN13)</f>
        <v>66799.99828338623</v>
      </c>
      <c r="EP6">
        <f>EN13*EO13</f>
        <v>16699.999570846558</v>
      </c>
      <c r="EQ6" s="570">
        <v>0.15000000596046448</v>
      </c>
      <c r="ER6">
        <f>EQ13*EO13</f>
        <v>10020.000140666951</v>
      </c>
      <c r="ES6">
        <f>EN13-EQ13</f>
        <v>9.9999994039535522E-2</v>
      </c>
      <c r="ET6">
        <f>EP13-ER13</f>
        <v>6679.9994301796069</v>
      </c>
      <c r="EU6" s="571">
        <v>3.9999999105930328E-2</v>
      </c>
      <c r="EV6">
        <f>EU13*EO13</f>
        <v>2671.9998716115965</v>
      </c>
      <c r="EW6">
        <f>EO13*(1+EU13)</f>
        <v>69471.998154997826</v>
      </c>
      <c r="EX6" s="572">
        <v>0</v>
      </c>
      <c r="EY6" s="573">
        <v>15</v>
      </c>
      <c r="EZ6">
        <f>EW13+EY13</f>
        <v>69486.998154997826</v>
      </c>
      <c r="FA6" s="574">
        <v>0.10000000149011612</v>
      </c>
      <c r="FB6">
        <f>EZ13/(1-FA13)</f>
        <v>77207.775855607091</v>
      </c>
      <c r="FC6">
        <f>FA13*FB13</f>
        <v>7720.7777006092601</v>
      </c>
      <c r="FD6" s="559">
        <v>0.10000000149011612</v>
      </c>
      <c r="FE6">
        <f>FD13*FB13</f>
        <v>7720.7777006092601</v>
      </c>
      <c r="FF6">
        <f>FA13-FD13</f>
        <v>0</v>
      </c>
      <c r="FG6">
        <f>FC13-FE13</f>
        <v>0</v>
      </c>
      <c r="FH6">
        <f>FB13</f>
        <v>77207.775855607091</v>
      </c>
      <c r="FI6">
        <f>EH13*EJ13/365*DZ13</f>
        <v>0</v>
      </c>
      <c r="FJ6" s="551">
        <v>0</v>
      </c>
      <c r="FK6">
        <f>FI13*(1+FJ13)</f>
        <v>0</v>
      </c>
      <c r="FL6" s="552">
        <v>0.25</v>
      </c>
      <c r="FM6">
        <f>FK13/(1-FL13)</f>
        <v>0</v>
      </c>
      <c r="FN6">
        <f>FL13*FM13</f>
        <v>0</v>
      </c>
      <c r="FO6" s="553">
        <v>0.15000000596046448</v>
      </c>
      <c r="FP6">
        <f>FO13*FM13</f>
        <v>0</v>
      </c>
      <c r="FQ6">
        <f>FL13-FO13</f>
        <v>9.9999994039535522E-2</v>
      </c>
      <c r="FR6">
        <f>FN13-FP13</f>
        <v>0</v>
      </c>
      <c r="FS6" s="554">
        <v>3.9999999105930328E-2</v>
      </c>
      <c r="FT6">
        <f>FS13*FM13</f>
        <v>0</v>
      </c>
      <c r="FU6">
        <f>FM13*(1+FS13)</f>
        <v>0</v>
      </c>
      <c r="FV6" s="555">
        <v>0</v>
      </c>
      <c r="FW6" s="556">
        <v>15</v>
      </c>
      <c r="FX6">
        <f>FU13+FW13</f>
        <v>15</v>
      </c>
      <c r="FY6" s="557">
        <v>0.10000000149011612</v>
      </c>
      <c r="FZ6">
        <f>FX13/(1-FY13)</f>
        <v>16.666666694261409</v>
      </c>
      <c r="GA6">
        <f>FY13*FZ13</f>
        <v>1.6666666942614095</v>
      </c>
      <c r="GB6" s="558">
        <v>0.10000000149011612</v>
      </c>
      <c r="GC6">
        <f>GB13*FZ13</f>
        <v>1.6666666942614095</v>
      </c>
      <c r="GD6">
        <f>FY13-GB13</f>
        <v>0</v>
      </c>
      <c r="GE6">
        <f>GA13-GC13</f>
        <v>0</v>
      </c>
      <c r="GF6">
        <f>FZ13</f>
        <v>16.666666694261409</v>
      </c>
      <c r="GG6" s="585" t="s">
        <v>70</v>
      </c>
      <c r="GH6" s="586" t="s">
        <v>68</v>
      </c>
      <c r="GI6" s="587" t="s">
        <v>69</v>
      </c>
      <c r="GJ6" s="588">
        <v>240322</v>
      </c>
      <c r="GK6" s="589" t="s">
        <v>58</v>
      </c>
      <c r="GL6" s="590" t="s">
        <v>59</v>
      </c>
      <c r="GM6" s="591">
        <v>0.12530000507831573</v>
      </c>
      <c r="GN6" s="592">
        <v>3</v>
      </c>
      <c r="GO6" s="593">
        <v>100000</v>
      </c>
      <c r="GP6">
        <f>GM13*GO13</f>
        <v>12530.000507831573</v>
      </c>
      <c r="GQ6" s="594">
        <v>0</v>
      </c>
      <c r="GR6">
        <f>GP13*(1+GQ13)</f>
        <v>12530.000507831573</v>
      </c>
      <c r="GS6" s="600">
        <v>0.25</v>
      </c>
      <c r="GT6">
        <f>GR13/(1-GS13)</f>
        <v>16706.667343775433</v>
      </c>
      <c r="GU6">
        <f>GS13*GT13</f>
        <v>4176.6668359438581</v>
      </c>
      <c r="GV6" s="595">
        <v>0.15000000596046448</v>
      </c>
      <c r="GW6">
        <f>GV13*GT13</f>
        <v>2506.0002011458123</v>
      </c>
      <c r="GX6">
        <f>GS13-GV13</f>
        <v>9.9999994039535522E-2</v>
      </c>
      <c r="GY6">
        <f>GU13-GW13</f>
        <v>1670.6666347980458</v>
      </c>
      <c r="GZ6" s="596">
        <v>3.9999999105930328E-2</v>
      </c>
      <c r="HA6">
        <f>GZ13*GT13</f>
        <v>668.26667881409276</v>
      </c>
      <c r="HB6">
        <f>GT13*(1+GZ13)</f>
        <v>17374.934022589525</v>
      </c>
      <c r="HC6" s="597">
        <v>0</v>
      </c>
      <c r="HD6" s="598">
        <v>15</v>
      </c>
      <c r="HE6">
        <f>HB13+HD13</f>
        <v>17389.934022589525</v>
      </c>
      <c r="HF6" s="599">
        <v>0.10000000149011612</v>
      </c>
      <c r="HG6">
        <f>HE13/(1-HF13)</f>
        <v>19322.148945979745</v>
      </c>
      <c r="HH6">
        <f>HF13*HG13</f>
        <v>1932.2149233902201</v>
      </c>
      <c r="HI6" s="584">
        <v>0.10000000149011612</v>
      </c>
      <c r="HJ6">
        <f>HI13*HG13</f>
        <v>1932.2149233902201</v>
      </c>
      <c r="HK6">
        <f>HF13-HI13</f>
        <v>0</v>
      </c>
      <c r="HL6">
        <f>HH13-HJ13</f>
        <v>0</v>
      </c>
      <c r="HM6">
        <f>HG13</f>
        <v>19322.148945979745</v>
      </c>
      <c r="HN6">
        <f>GM13*GO13/365*GE13</f>
        <v>0</v>
      </c>
      <c r="HO6" s="576">
        <v>0</v>
      </c>
      <c r="HP6">
        <f>HN13*(1+HO13)</f>
        <v>0</v>
      </c>
      <c r="HQ6" s="577">
        <v>0.25</v>
      </c>
      <c r="HR6">
        <f>HP13/(1-HQ13)</f>
        <v>0</v>
      </c>
      <c r="HS6">
        <f>HQ13*HR13</f>
        <v>0</v>
      </c>
      <c r="HT6" s="578">
        <v>0.15000000596046448</v>
      </c>
      <c r="HU6">
        <f>HT13*HR13</f>
        <v>0</v>
      </c>
      <c r="HV6">
        <f>HQ13-HT13</f>
        <v>9.9999994039535522E-2</v>
      </c>
      <c r="HW6">
        <f>HS13-HU13</f>
        <v>0</v>
      </c>
      <c r="HX6" s="579">
        <v>3.9999999105930328E-2</v>
      </c>
      <c r="HY6">
        <f>HX13*HR13</f>
        <v>0</v>
      </c>
      <c r="HZ6">
        <f>HR13*(1+HX13)</f>
        <v>0</v>
      </c>
      <c r="IA6" s="580">
        <v>0</v>
      </c>
      <c r="IB6" s="581">
        <v>15</v>
      </c>
      <c r="IC6">
        <f>HZ13+IB13</f>
        <v>15</v>
      </c>
      <c r="ID6" s="582">
        <v>0.10000000149011612</v>
      </c>
      <c r="IE6">
        <f>IC13/(1-ID13)</f>
        <v>16.666666694261409</v>
      </c>
      <c r="IF6">
        <f>ID13*IE13</f>
        <v>1.6666666942614095</v>
      </c>
      <c r="IG6" s="583">
        <v>0.10000000149011612</v>
      </c>
      <c r="IH6">
        <f>IG13*IE13</f>
        <v>1.6666666942614095</v>
      </c>
      <c r="II6">
        <f>ID13-IG13</f>
        <v>0</v>
      </c>
      <c r="IJ6">
        <f>IF13-IH13</f>
        <v>0</v>
      </c>
      <c r="IK6">
        <f>IE13</f>
        <v>16.666666694261409</v>
      </c>
      <c r="IL6" s="610" t="s">
        <v>71</v>
      </c>
      <c r="IM6" s="611" t="s">
        <v>68</v>
      </c>
      <c r="IN6" s="612" t="s">
        <v>69</v>
      </c>
      <c r="IO6" s="613">
        <v>240322</v>
      </c>
      <c r="IP6" s="614" t="s">
        <v>58</v>
      </c>
      <c r="IQ6" s="615" t="s">
        <v>59</v>
      </c>
      <c r="IR6" s="616">
        <v>6.1900001019239426E-2</v>
      </c>
      <c r="IS6" s="617">
        <v>3</v>
      </c>
      <c r="IT6" s="618">
        <v>100000</v>
      </c>
      <c r="IU6">
        <f>IR13*IT13</f>
        <v>6190.0001019239426</v>
      </c>
      <c r="IV6" s="619">
        <v>0</v>
      </c>
      <c r="IW6">
        <f>IU13*(1+IV13)</f>
        <v>6190.0001019239426</v>
      </c>
      <c r="IX6" s="625">
        <v>0.25</v>
      </c>
      <c r="IY6">
        <f>IW13/(1-IX13)</f>
        <v>8253.333469231924</v>
      </c>
      <c r="IZ6">
        <f>IX13*IY13</f>
        <v>2063.333367307981</v>
      </c>
      <c r="JA6" s="620">
        <v>0.15000000596046448</v>
      </c>
      <c r="JB6">
        <f>JA13*IY13</f>
        <v>1238.0000695784895</v>
      </c>
      <c r="JC6">
        <f>IX13-JA13</f>
        <v>9.9999994039535522E-2</v>
      </c>
      <c r="JD6">
        <f>IZ13-JB13</f>
        <v>825.33329772949151</v>
      </c>
      <c r="JE6" s="621">
        <v>3.9999999105930328E-2</v>
      </c>
      <c r="JF6">
        <f>JE13*IY13</f>
        <v>330.13333139022183</v>
      </c>
      <c r="JG6">
        <f>IY13*(1+JE13)</f>
        <v>8583.4668006221455</v>
      </c>
      <c r="JH6" s="622">
        <v>0</v>
      </c>
      <c r="JI6" s="623">
        <v>15</v>
      </c>
      <c r="JJ6">
        <f>JG13+JI13</f>
        <v>8598.4668006221455</v>
      </c>
      <c r="JK6" s="624">
        <v>0.10000000149011612</v>
      </c>
      <c r="JL6">
        <f>JJ13/(1-JK13)</f>
        <v>9553.8520165094378</v>
      </c>
      <c r="JM6">
        <f>JK13*JL13</f>
        <v>955.3852158872927</v>
      </c>
      <c r="JN6" s="609">
        <v>0.10000000149011612</v>
      </c>
      <c r="JO6">
        <f>JN13*JL13</f>
        <v>955.3852158872927</v>
      </c>
      <c r="JP6">
        <f>JK13-JN13</f>
        <v>0</v>
      </c>
      <c r="JQ6">
        <f>JM13-JO13</f>
        <v>0</v>
      </c>
      <c r="JR6">
        <f>JL13</f>
        <v>9553.8520165094378</v>
      </c>
      <c r="JS6">
        <f>IR13*IT13/365*IJ13</f>
        <v>0</v>
      </c>
      <c r="JT6" s="601">
        <v>0</v>
      </c>
      <c r="JU6">
        <f>JS13*(1+JT13)</f>
        <v>0</v>
      </c>
      <c r="JV6" s="602">
        <v>0.25</v>
      </c>
      <c r="JW6">
        <f>JU13/(1-JV13)</f>
        <v>0</v>
      </c>
      <c r="JX6">
        <f>JV13*JW13</f>
        <v>0</v>
      </c>
      <c r="JY6" s="603">
        <v>0.15000000596046448</v>
      </c>
      <c r="JZ6">
        <f>JY13*JW13</f>
        <v>0</v>
      </c>
      <c r="KA6">
        <f>JV13-JY13</f>
        <v>9.9999994039535522E-2</v>
      </c>
      <c r="KB6">
        <f>JX13-JZ13</f>
        <v>0</v>
      </c>
      <c r="KC6" s="604">
        <v>3.9999999105930328E-2</v>
      </c>
      <c r="KD6">
        <f>KC13*JW13</f>
        <v>0</v>
      </c>
      <c r="KE6">
        <f>JW13*(1+KC13)</f>
        <v>0</v>
      </c>
      <c r="KF6" s="605">
        <v>0</v>
      </c>
      <c r="KG6" s="606">
        <v>15</v>
      </c>
      <c r="KH6">
        <f>KE13+KG13</f>
        <v>15</v>
      </c>
      <c r="KI6" s="607">
        <v>0.10000000149011612</v>
      </c>
      <c r="KJ6">
        <f>KH13/(1-KI13)</f>
        <v>16.666666694261409</v>
      </c>
      <c r="KK6">
        <f>KI13*KJ13</f>
        <v>1.6666666942614095</v>
      </c>
      <c r="KL6" s="608">
        <v>0.10000000149011612</v>
      </c>
      <c r="KM6">
        <f>KL13*KJ13</f>
        <v>1.6666666942614095</v>
      </c>
      <c r="KN6">
        <f>KI13-KL13</f>
        <v>0</v>
      </c>
      <c r="KO6">
        <f>KK13-KM13</f>
        <v>0</v>
      </c>
      <c r="KP6">
        <f>KJ13</f>
        <v>16.666666694261409</v>
      </c>
      <c r="KQ6" s="635" t="s">
        <v>72</v>
      </c>
      <c r="KR6" s="636" t="s">
        <v>68</v>
      </c>
      <c r="KS6" s="637" t="s">
        <v>69</v>
      </c>
      <c r="KT6" s="638">
        <v>240322</v>
      </c>
      <c r="KU6" s="639" t="s">
        <v>58</v>
      </c>
      <c r="KV6" s="640" t="s">
        <v>59</v>
      </c>
      <c r="KW6" s="641">
        <v>0.21080000698566437</v>
      </c>
      <c r="KX6" s="642">
        <v>3</v>
      </c>
      <c r="KY6" s="643">
        <v>100000</v>
      </c>
      <c r="KZ6">
        <f>KW13*KY13</f>
        <v>21080.000698566437</v>
      </c>
      <c r="LA6" s="644">
        <v>0</v>
      </c>
      <c r="LB6">
        <f>KZ13*(1+LA13)</f>
        <v>21080.000698566437</v>
      </c>
      <c r="LC6" s="650">
        <v>0.25</v>
      </c>
      <c r="LD6">
        <f>LB13/(1-LC13)</f>
        <v>28106.667598088581</v>
      </c>
      <c r="LE6">
        <f>LC13*LD13</f>
        <v>7026.6668995221453</v>
      </c>
      <c r="LF6" s="645">
        <v>0.15000000596046448</v>
      </c>
      <c r="LG6">
        <f>LF13*LD13</f>
        <v>4216.0003072420814</v>
      </c>
      <c r="LH6">
        <f>LC13-LF13</f>
        <v>9.9999994039535522E-2</v>
      </c>
      <c r="LI6">
        <f>LE13-LG13</f>
        <v>2810.6665922800639</v>
      </c>
      <c r="LJ6" s="646">
        <v>3.9999999105930328E-2</v>
      </c>
      <c r="LK6">
        <f>LJ13*LD13</f>
        <v>1124.2666787942242</v>
      </c>
      <c r="LL6">
        <f>LD13*(1+LJ13)</f>
        <v>29230.934276882806</v>
      </c>
      <c r="LM6" s="647">
        <v>0</v>
      </c>
      <c r="LN6" s="648">
        <v>15</v>
      </c>
      <c r="LO6">
        <f>LL13+LN13</f>
        <v>29245.934276882806</v>
      </c>
      <c r="LP6" s="649">
        <v>0.10000000149011612</v>
      </c>
      <c r="LQ6">
        <f>LO13/(1-LP13)</f>
        <v>32495.482583672056</v>
      </c>
      <c r="LR6">
        <f>LP13*LQ13</f>
        <v>3249.5483067892478</v>
      </c>
      <c r="LS6" s="634">
        <v>0.10000000149011612</v>
      </c>
      <c r="LT6">
        <f>LS13*LQ13</f>
        <v>3249.5483067892478</v>
      </c>
      <c r="LU6">
        <f>LP13-LS13</f>
        <v>0</v>
      </c>
      <c r="LV6">
        <f>LR13-LT13</f>
        <v>0</v>
      </c>
      <c r="LW6">
        <f>LQ13</f>
        <v>32495.482583672056</v>
      </c>
      <c r="LX6">
        <f>KW13*KY13/365*KO13</f>
        <v>0</v>
      </c>
      <c r="LY6" s="626">
        <v>0</v>
      </c>
      <c r="LZ6">
        <f>LX13*(1+LY13)</f>
        <v>0</v>
      </c>
      <c r="MA6" s="627">
        <v>0.25</v>
      </c>
      <c r="MB6">
        <f>LZ13/(1-MA13)</f>
        <v>0</v>
      </c>
      <c r="MC6">
        <f>MA13*MB13</f>
        <v>0</v>
      </c>
      <c r="MD6" s="628">
        <v>0.15000000596046448</v>
      </c>
      <c r="ME6">
        <f>MD13*MB13</f>
        <v>0</v>
      </c>
      <c r="MF6">
        <f>MA13-MD13</f>
        <v>9.9999994039535522E-2</v>
      </c>
      <c r="MG6">
        <f>MC13-ME13</f>
        <v>0</v>
      </c>
      <c r="MH6" s="629">
        <v>3.9999999105930328E-2</v>
      </c>
      <c r="MI6">
        <f>MH13*MB13</f>
        <v>0</v>
      </c>
      <c r="MJ6">
        <f>MB13*(1+MH13)</f>
        <v>0</v>
      </c>
      <c r="MK6" s="630">
        <v>0</v>
      </c>
      <c r="ML6" s="631">
        <v>15</v>
      </c>
      <c r="MM6">
        <f>MJ13+ML13</f>
        <v>15</v>
      </c>
      <c r="MN6" s="632">
        <v>0.10000000149011612</v>
      </c>
      <c r="MO6">
        <f>MM13/(1-MN13)</f>
        <v>16.666666694261409</v>
      </c>
      <c r="MP6">
        <f>MN13*MO13</f>
        <v>1.6666666942614095</v>
      </c>
      <c r="MQ6" s="633">
        <v>0.10000000149011612</v>
      </c>
      <c r="MR6">
        <f>MQ13*MO13</f>
        <v>1.6666666942614095</v>
      </c>
      <c r="MS6">
        <f>MN13-MQ13</f>
        <v>0</v>
      </c>
      <c r="MT6">
        <f>MP13-MR13</f>
        <v>0</v>
      </c>
      <c r="MU6">
        <f>MO13</f>
        <v>16.666666694261409</v>
      </c>
      <c r="MV6" s="660" t="s">
        <v>73</v>
      </c>
      <c r="MW6" s="661" t="s">
        <v>68</v>
      </c>
      <c r="MX6" s="662" t="s">
        <v>69</v>
      </c>
      <c r="MY6" s="663">
        <v>240322</v>
      </c>
      <c r="MZ6" s="664" t="s">
        <v>58</v>
      </c>
      <c r="NA6" s="665" t="s">
        <v>59</v>
      </c>
      <c r="NB6" s="666">
        <v>0.45249998569488525</v>
      </c>
      <c r="NC6" s="667">
        <v>1</v>
      </c>
      <c r="ND6" s="668">
        <v>100000</v>
      </c>
      <c r="NE6">
        <f>NB13*ND13</f>
        <v>45249.998569488525</v>
      </c>
      <c r="NF6" s="669">
        <v>0</v>
      </c>
      <c r="NG6">
        <f>NE13*(1+NF13)</f>
        <v>45249.998569488525</v>
      </c>
      <c r="NH6" s="675">
        <v>0.25</v>
      </c>
      <c r="NI6">
        <f>NG13/(1-NH13)</f>
        <v>60333.331425984703</v>
      </c>
      <c r="NJ6">
        <f>NH13*NI13</f>
        <v>15083.332856496176</v>
      </c>
      <c r="NK6" s="670">
        <v>0.15000000596046448</v>
      </c>
      <c r="NL6">
        <f>NK13*NI13</f>
        <v>9050.0000735123849</v>
      </c>
      <c r="NM6">
        <f>NH13-NK13</f>
        <v>9.9999994039535522E-2</v>
      </c>
      <c r="NN6">
        <f>NJ13-NL13</f>
        <v>6033.3327829837908</v>
      </c>
      <c r="NO6" s="671">
        <v>3.9999999105930328E-2</v>
      </c>
      <c r="NP6">
        <f>NO13*NI13</f>
        <v>2413.3332030971865</v>
      </c>
      <c r="NQ6">
        <f>NI13*(1+NO13)</f>
        <v>62746.66462908189</v>
      </c>
      <c r="NR6" s="672">
        <v>0</v>
      </c>
      <c r="NS6" s="673">
        <v>15</v>
      </c>
      <c r="NT6">
        <f>NQ13+NS13</f>
        <v>62761.66462908189</v>
      </c>
      <c r="NU6" s="674">
        <v>0.10000000149011612</v>
      </c>
      <c r="NV6">
        <f>NT13/(1-NU13)</f>
        <v>69735.183036661561</v>
      </c>
      <c r="NW6">
        <f>NU13*NV13</f>
        <v>6973.518407579676</v>
      </c>
      <c r="NX6" s="659">
        <v>0.10000000149011612</v>
      </c>
      <c r="NY6">
        <f>NX13*NV13</f>
        <v>6973.518407579676</v>
      </c>
      <c r="NZ6">
        <f>NU13-NX13</f>
        <v>0</v>
      </c>
      <c r="OA6">
        <f>NW13-NY13</f>
        <v>0</v>
      </c>
      <c r="OB6">
        <f>NV13</f>
        <v>69735.183036661561</v>
      </c>
      <c r="OC6">
        <f>NB13*ND13/365*MT13</f>
        <v>0</v>
      </c>
      <c r="OD6" s="651">
        <v>0</v>
      </c>
      <c r="OE6">
        <f>OC13*(1+OD13)</f>
        <v>0</v>
      </c>
      <c r="OF6" s="652">
        <v>0.25</v>
      </c>
      <c r="OG6">
        <f>OE13/(1-OF13)</f>
        <v>0</v>
      </c>
      <c r="OH6">
        <f>OF13*OG13</f>
        <v>0</v>
      </c>
      <c r="OI6" s="653">
        <v>0.15000000596046448</v>
      </c>
      <c r="OJ6">
        <f>OI13*OG13</f>
        <v>0</v>
      </c>
      <c r="OK6">
        <f>OF13-OI13</f>
        <v>9.9999994039535522E-2</v>
      </c>
      <c r="OL6">
        <f>OH13-OJ13</f>
        <v>0</v>
      </c>
      <c r="OM6" s="654">
        <v>3.9999999105930328E-2</v>
      </c>
      <c r="ON6">
        <f>OM13*OG13</f>
        <v>0</v>
      </c>
      <c r="OO6">
        <f>OG13*(1+OM13)</f>
        <v>0</v>
      </c>
      <c r="OP6" s="655">
        <v>0</v>
      </c>
      <c r="OQ6" s="656">
        <v>15</v>
      </c>
      <c r="OR6">
        <f>OO13+OQ13</f>
        <v>15</v>
      </c>
      <c r="OS6" s="657">
        <v>0.10000000149011612</v>
      </c>
      <c r="OT6">
        <f>OR13/(1-OS13)</f>
        <v>16.666666694261409</v>
      </c>
      <c r="OU6">
        <f>OS13*OT13</f>
        <v>1.6666666942614095</v>
      </c>
      <c r="OV6" s="658">
        <v>0.10000000149011612</v>
      </c>
      <c r="OW6">
        <f>OV13*OT13</f>
        <v>1.6666666942614095</v>
      </c>
      <c r="OX6">
        <f>OS13-OV13</f>
        <v>0</v>
      </c>
      <c r="OY6">
        <f>OU13-OW13</f>
        <v>0</v>
      </c>
      <c r="OZ6">
        <f>OT13</f>
        <v>16.666666694261409</v>
      </c>
      <c r="PA6" s="685" t="s">
        <v>74</v>
      </c>
      <c r="PB6" s="686" t="s">
        <v>68</v>
      </c>
      <c r="PC6" s="687" t="s">
        <v>69</v>
      </c>
      <c r="PD6" s="688">
        <v>240322</v>
      </c>
      <c r="PE6" s="689" t="s">
        <v>58</v>
      </c>
      <c r="PF6" s="690" t="s">
        <v>59</v>
      </c>
      <c r="PG6" s="691">
        <v>0.90439999103546143</v>
      </c>
      <c r="PH6" s="692">
        <v>1</v>
      </c>
      <c r="PI6" s="693">
        <v>100000</v>
      </c>
      <c r="PJ6">
        <f>PG13*PI13</f>
        <v>90439.999103546143</v>
      </c>
      <c r="PK6" s="694">
        <v>0</v>
      </c>
      <c r="PL6">
        <f>PJ13*(1+PK13)</f>
        <v>90439.999103546143</v>
      </c>
      <c r="PM6" s="700">
        <v>0.25</v>
      </c>
      <c r="PN6">
        <f>PL13/(1-PM13)</f>
        <v>120586.66547139485</v>
      </c>
      <c r="PO6">
        <f>PM13*PN13</f>
        <v>30146.666367848713</v>
      </c>
      <c r="PP6" s="695">
        <v>0.15000000596046448</v>
      </c>
      <c r="PQ6">
        <f>PP13*PN13</f>
        <v>18088.000539461766</v>
      </c>
      <c r="PR6">
        <f>PM13-PP13</f>
        <v>9.9999994039535522E-2</v>
      </c>
      <c r="PS6">
        <f>PO13-PQ13</f>
        <v>12058.665828386947</v>
      </c>
      <c r="PT6" s="696">
        <v>3.9999999105930328E-2</v>
      </c>
      <c r="PU6">
        <f>PT13*PN13</f>
        <v>4823.4665110429132</v>
      </c>
      <c r="PV6">
        <f>PN13*(1+PT13)</f>
        <v>125410.13198243777</v>
      </c>
      <c r="PW6" s="697">
        <v>0</v>
      </c>
      <c r="PX6" s="698">
        <v>15</v>
      </c>
      <c r="PY6">
        <f>PV13+PX13</f>
        <v>125425.13198243777</v>
      </c>
      <c r="PZ6" s="699">
        <v>0.10000000149011612</v>
      </c>
      <c r="QA6">
        <f>PY13/(1-PZ13)</f>
        <v>139361.25798900248</v>
      </c>
      <c r="QB6">
        <f>PZ13*QA13</f>
        <v>13936.126006564706</v>
      </c>
      <c r="QC6" s="684">
        <v>0.10000000149011612</v>
      </c>
      <c r="QD6">
        <f>QC13*QA13</f>
        <v>13936.126006564706</v>
      </c>
      <c r="QE6">
        <f>PZ13-QC13</f>
        <v>0</v>
      </c>
      <c r="QF6">
        <f>QB13-QD13</f>
        <v>0</v>
      </c>
      <c r="QG6">
        <f>QA13</f>
        <v>139361.25798900248</v>
      </c>
      <c r="QH6">
        <f>OYG13*OYI13/365*OY13</f>
        <v>0</v>
      </c>
      <c r="QI6" s="676">
        <v>0</v>
      </c>
      <c r="QJ6">
        <f>QH13*(1+QI13)</f>
        <v>0</v>
      </c>
      <c r="QK6" s="677">
        <v>0.25</v>
      </c>
      <c r="QL6">
        <f>QJ13/(1-QK13)</f>
        <v>0</v>
      </c>
      <c r="QM6">
        <f>QK13*QL13</f>
        <v>0</v>
      </c>
      <c r="QN6" s="678">
        <v>0.15000000596046448</v>
      </c>
      <c r="QO6">
        <f>QN13*QL13</f>
        <v>0</v>
      </c>
      <c r="QP6">
        <f>QK13-QN13</f>
        <v>9.9999994039535522E-2</v>
      </c>
      <c r="QQ6">
        <f>QM13-QO13</f>
        <v>0</v>
      </c>
      <c r="QR6" s="679">
        <v>3.9999999105930328E-2</v>
      </c>
      <c r="QS6">
        <f>QR13*QL13</f>
        <v>0</v>
      </c>
      <c r="QT6">
        <f>QL13*(1+QR13)</f>
        <v>0</v>
      </c>
      <c r="QU6" s="680">
        <v>0</v>
      </c>
      <c r="QV6" s="681">
        <v>15</v>
      </c>
      <c r="QW6">
        <f>QT13+QV13</f>
        <v>15</v>
      </c>
      <c r="QX6" s="682">
        <v>0.10000000149011612</v>
      </c>
      <c r="QY6">
        <f>QW13/(1-QX13)</f>
        <v>16.666666694261409</v>
      </c>
      <c r="QZ6">
        <f>QX13*QY13</f>
        <v>1.6666666942614095</v>
      </c>
      <c r="RA6" s="683">
        <v>0.10000000149011612</v>
      </c>
      <c r="RB6">
        <f>RA13*QY13</f>
        <v>1.6666666942614095</v>
      </c>
      <c r="RC6">
        <f>QX13-RA13</f>
        <v>0</v>
      </c>
      <c r="RD6">
        <f>QZ13-RB13</f>
        <v>0</v>
      </c>
      <c r="RE6">
        <f>QY13</f>
        <v>16.666666694261409</v>
      </c>
      <c r="RF6">
        <f t="shared" si="2"/>
        <v>-1756265.5728006107</v>
      </c>
    </row>
    <row r="7" spans="1:480" x14ac:dyDescent="0.2">
      <c r="A7" t="s">
        <v>49</v>
      </c>
      <c r="B7" t="s">
        <v>50</v>
      </c>
      <c r="C7" t="s">
        <v>75</v>
      </c>
      <c r="D7" t="s">
        <v>52</v>
      </c>
      <c r="F7" t="s">
        <v>53</v>
      </c>
      <c r="G7" t="s">
        <v>54</v>
      </c>
      <c r="H7" t="s">
        <v>55</v>
      </c>
      <c r="I7" t="s">
        <v>56</v>
      </c>
      <c r="J7" t="s">
        <v>57</v>
      </c>
      <c r="K7" s="701">
        <v>42832.988958333335</v>
      </c>
      <c r="L7" s="701">
        <v>42753</v>
      </c>
      <c r="M7" t="s">
        <v>58</v>
      </c>
      <c r="N7">
        <v>-3</v>
      </c>
      <c r="O7">
        <v>27000</v>
      </c>
      <c r="P7">
        <v>-79</v>
      </c>
      <c r="Q7">
        <v>-3</v>
      </c>
      <c r="R7" s="716" t="s">
        <v>62</v>
      </c>
      <c r="S7" s="715" t="s">
        <v>61</v>
      </c>
      <c r="T7" s="714" t="s">
        <v>60</v>
      </c>
      <c r="U7" s="713" t="s">
        <v>65</v>
      </c>
      <c r="V7" s="712" t="s">
        <v>58</v>
      </c>
      <c r="W7" s="711" t="s">
        <v>64</v>
      </c>
      <c r="X7" s="710" t="s">
        <v>63</v>
      </c>
      <c r="Y7" s="702">
        <v>3</v>
      </c>
      <c r="Z7" s="709">
        <v>500000</v>
      </c>
      <c r="AA7" s="708">
        <v>1822.1199951171875</v>
      </c>
      <c r="AB7" s="707">
        <v>0</v>
      </c>
      <c r="AC7">
        <f>AA5*(1+AB5)</f>
        <v>1822.1199951171875</v>
      </c>
      <c r="AD7" s="717">
        <v>0.25</v>
      </c>
      <c r="AE7">
        <f>AC5/(1-AD5)</f>
        <v>2429.4933268229165</v>
      </c>
      <c r="AF7">
        <f>AD5*AE5</f>
        <v>607.37333170572913</v>
      </c>
      <c r="AG7" s="706">
        <v>0.15000000596046448</v>
      </c>
      <c r="AH7">
        <f>AG5*AE5</f>
        <v>364.42401350434614</v>
      </c>
      <c r="AI7">
        <f>AD5-AG5</f>
        <v>9.9999994039535522E-2</v>
      </c>
      <c r="AJ7">
        <f>AF5-AH5</f>
        <v>242.94931820138299</v>
      </c>
      <c r="AK7" s="705">
        <v>3.9999999105930328E-2</v>
      </c>
      <c r="AL7">
        <f>AK5*AE5</f>
        <v>97.179730900780356</v>
      </c>
      <c r="AM7">
        <f>AE5*(1+AK5)</f>
        <v>2526.6730577236967</v>
      </c>
      <c r="AN7" s="704">
        <v>2.9999999329447746E-2</v>
      </c>
      <c r="AO7">
        <f>AN5*AM5</f>
        <v>75.800190037444594</v>
      </c>
      <c r="AP7">
        <f>AM5+AO5</f>
        <v>2602.4732477611415</v>
      </c>
      <c r="AQ7" s="703">
        <v>0.10000000149011612</v>
      </c>
      <c r="AR7">
        <f>AP5/(1-AQ5)</f>
        <v>2891.6369467444624</v>
      </c>
      <c r="AS7">
        <f>AQ5*AR5</f>
        <v>289.16369898332107</v>
      </c>
      <c r="AT7" s="718">
        <v>0.10000000149011612</v>
      </c>
      <c r="AU7">
        <f>AT5*AR5</f>
        <v>289.16369898332107</v>
      </c>
      <c r="AV7">
        <f>AQ5-AT5</f>
        <v>0</v>
      </c>
      <c r="AW7">
        <f>AS5-AU5</f>
        <v>0</v>
      </c>
      <c r="AX7">
        <f>AR5</f>
        <v>2891.6369467444624</v>
      </c>
      <c r="AY7">
        <f t="shared" ref="AY7:BV7" si="5">AA5/12*$Q$5</f>
        <v>-303.68666585286456</v>
      </c>
      <c r="AZ7">
        <f t="shared" si="5"/>
        <v>0</v>
      </c>
      <c r="BA7">
        <f t="shared" si="5"/>
        <v>-303.68666585286456</v>
      </c>
      <c r="BB7">
        <f t="shared" si="5"/>
        <v>-4.1666666666666664E-2</v>
      </c>
      <c r="BC7">
        <f t="shared" si="5"/>
        <v>-404.91555447048609</v>
      </c>
      <c r="BD7">
        <f t="shared" si="5"/>
        <v>-101.22888861762152</v>
      </c>
      <c r="BE7">
        <f t="shared" si="5"/>
        <v>-2.5000000993410747E-2</v>
      </c>
      <c r="BF7">
        <f t="shared" si="5"/>
        <v>-60.737335584057689</v>
      </c>
      <c r="BG7">
        <f t="shared" si="5"/>
        <v>-1.666666567325592E-2</v>
      </c>
      <c r="BH7">
        <f t="shared" si="5"/>
        <v>-40.491553033563832</v>
      </c>
      <c r="BI7">
        <f t="shared" si="5"/>
        <v>-6.666666517655055E-3</v>
      </c>
      <c r="BJ7">
        <f t="shared" si="5"/>
        <v>-16.196621816796725</v>
      </c>
      <c r="BK7">
        <f t="shared" si="5"/>
        <v>-421.11217628728281</v>
      </c>
      <c r="BL7">
        <f t="shared" si="5"/>
        <v>-4.999999888241291E-3</v>
      </c>
      <c r="BM7">
        <f t="shared" si="5"/>
        <v>-12.633365006240766</v>
      </c>
      <c r="BN7">
        <f t="shared" si="5"/>
        <v>-433.74554129352356</v>
      </c>
      <c r="BO7">
        <f t="shared" si="5"/>
        <v>-1.6666666915019352E-2</v>
      </c>
      <c r="BP7">
        <f t="shared" si="5"/>
        <v>-481.93949112407705</v>
      </c>
      <c r="BQ7">
        <f t="shared" si="5"/>
        <v>-48.193949830553514</v>
      </c>
      <c r="BR7">
        <f t="shared" si="5"/>
        <v>-1.6666666915019352E-2</v>
      </c>
      <c r="BS7">
        <f t="shared" si="5"/>
        <v>-48.193949830553514</v>
      </c>
      <c r="BT7">
        <f t="shared" si="5"/>
        <v>0</v>
      </c>
      <c r="BU7">
        <f t="shared" si="5"/>
        <v>0</v>
      </c>
      <c r="BV7">
        <f t="shared" si="5"/>
        <v>-481.93949112407705</v>
      </c>
      <c r="BW7" s="733" t="s">
        <v>66</v>
      </c>
      <c r="BX7" s="732" t="s">
        <v>61</v>
      </c>
      <c r="BY7" s="731" t="s">
        <v>60</v>
      </c>
      <c r="BZ7" s="730" t="s">
        <v>65</v>
      </c>
      <c r="CA7" s="729" t="s">
        <v>58</v>
      </c>
      <c r="CB7" s="728" t="s">
        <v>64</v>
      </c>
      <c r="CC7" s="727" t="s">
        <v>63</v>
      </c>
      <c r="CD7" s="719">
        <v>3</v>
      </c>
      <c r="CE7" s="726">
        <v>500000</v>
      </c>
      <c r="CF7" s="725">
        <v>0</v>
      </c>
      <c r="CG7" s="724">
        <v>0</v>
      </c>
      <c r="CH7">
        <f>CF5*(1+CG5)</f>
        <v>0</v>
      </c>
      <c r="CI7" s="734">
        <v>0.25</v>
      </c>
      <c r="CJ7">
        <f>CH5/(1-CI5)</f>
        <v>0</v>
      </c>
      <c r="CK7">
        <f>CI5*CJ5</f>
        <v>0</v>
      </c>
      <c r="CL7" s="723">
        <v>0.15000000596046448</v>
      </c>
      <c r="CM7">
        <f>CL5*CJ5</f>
        <v>0</v>
      </c>
      <c r="CN7">
        <f>CI5-CL5</f>
        <v>9.9999994039535522E-2</v>
      </c>
      <c r="CO7">
        <f>CK5-CM5</f>
        <v>0</v>
      </c>
      <c r="CP7" s="722">
        <v>3.9999999105930328E-2</v>
      </c>
      <c r="CQ7">
        <f>CP5*CJ5</f>
        <v>0</v>
      </c>
      <c r="CR7">
        <f>CJ5*(1+CP5)</f>
        <v>0</v>
      </c>
      <c r="CS7" s="721">
        <v>2.9999999329447746E-2</v>
      </c>
      <c r="CT7">
        <f>CS5*CR5</f>
        <v>0</v>
      </c>
      <c r="CU7">
        <f>CR5+CT5</f>
        <v>0</v>
      </c>
      <c r="CV7" s="720">
        <v>0.10000000149011612</v>
      </c>
      <c r="CW7">
        <f>CU5/(1-CV5)</f>
        <v>0</v>
      </c>
      <c r="CX7">
        <f>CV5*CW5</f>
        <v>0</v>
      </c>
      <c r="CY7" s="735">
        <v>0.10000000149011612</v>
      </c>
      <c r="CZ7">
        <f>CY5*CW5</f>
        <v>0</v>
      </c>
      <c r="DA7">
        <f>CV5-CY5</f>
        <v>0</v>
      </c>
      <c r="DB7">
        <f>CX5-CZ5</f>
        <v>0</v>
      </c>
      <c r="DC7">
        <f>CW5</f>
        <v>0</v>
      </c>
      <c r="DD7">
        <f t="shared" ref="DD7:EA7" si="6">CF5/12*$Q$5</f>
        <v>0</v>
      </c>
      <c r="DE7">
        <f t="shared" si="6"/>
        <v>0</v>
      </c>
      <c r="DF7">
        <f t="shared" si="6"/>
        <v>0</v>
      </c>
      <c r="DG7">
        <f t="shared" si="6"/>
        <v>-4.1666666666666664E-2</v>
      </c>
      <c r="DH7">
        <f t="shared" si="6"/>
        <v>0</v>
      </c>
      <c r="DI7">
        <f t="shared" si="6"/>
        <v>0</v>
      </c>
      <c r="DJ7">
        <f t="shared" si="6"/>
        <v>-2.5000000993410747E-2</v>
      </c>
      <c r="DK7">
        <f t="shared" si="6"/>
        <v>0</v>
      </c>
      <c r="DL7">
        <f t="shared" si="6"/>
        <v>-1.666666567325592E-2</v>
      </c>
      <c r="DM7">
        <f t="shared" si="6"/>
        <v>0</v>
      </c>
      <c r="DN7">
        <f t="shared" si="6"/>
        <v>-6.666666517655055E-3</v>
      </c>
      <c r="DO7">
        <f t="shared" si="6"/>
        <v>0</v>
      </c>
      <c r="DP7">
        <f t="shared" si="6"/>
        <v>0</v>
      </c>
      <c r="DQ7">
        <f t="shared" si="6"/>
        <v>-4.999999888241291E-3</v>
      </c>
      <c r="DR7">
        <f t="shared" si="6"/>
        <v>0</v>
      </c>
      <c r="DS7">
        <f t="shared" si="6"/>
        <v>0</v>
      </c>
      <c r="DT7">
        <f t="shared" si="6"/>
        <v>-1.6666666915019352E-2</v>
      </c>
      <c r="DU7">
        <f t="shared" si="6"/>
        <v>0</v>
      </c>
      <c r="DV7">
        <f t="shared" si="6"/>
        <v>0</v>
      </c>
      <c r="DW7">
        <f t="shared" si="6"/>
        <v>-1.6666666915019352E-2</v>
      </c>
      <c r="DX7">
        <f t="shared" si="6"/>
        <v>0</v>
      </c>
      <c r="DY7">
        <f t="shared" si="6"/>
        <v>0</v>
      </c>
      <c r="DZ7">
        <f t="shared" si="6"/>
        <v>0</v>
      </c>
      <c r="EA7">
        <f t="shared" si="6"/>
        <v>0</v>
      </c>
      <c r="EB7" s="745" t="s">
        <v>67</v>
      </c>
      <c r="EC7" s="746" t="s">
        <v>68</v>
      </c>
      <c r="ED7" s="747" t="s">
        <v>69</v>
      </c>
      <c r="EE7" s="748">
        <v>240322</v>
      </c>
      <c r="EF7" s="749" t="s">
        <v>58</v>
      </c>
      <c r="EG7" s="750" t="s">
        <v>59</v>
      </c>
      <c r="EH7" s="751">
        <v>0.50099998712539673</v>
      </c>
      <c r="EI7" s="752">
        <v>3</v>
      </c>
      <c r="EJ7" s="753">
        <v>100000</v>
      </c>
      <c r="EK7">
        <f>EH13*EJ13</f>
        <v>50099.998712539673</v>
      </c>
      <c r="EL7" s="754">
        <v>0</v>
      </c>
      <c r="EM7">
        <f>EK13*(1+EL13)</f>
        <v>50099.998712539673</v>
      </c>
      <c r="EN7" s="760">
        <v>0.25</v>
      </c>
      <c r="EO7">
        <f>EM13/(1-EN13)</f>
        <v>66799.99828338623</v>
      </c>
      <c r="EP7">
        <f>EN13*EO13</f>
        <v>16699.999570846558</v>
      </c>
      <c r="EQ7" s="755">
        <v>0.15000000596046448</v>
      </c>
      <c r="ER7">
        <f>EQ13*EO13</f>
        <v>10020.000140666951</v>
      </c>
      <c r="ES7">
        <f>EN13-EQ13</f>
        <v>9.9999994039535522E-2</v>
      </c>
      <c r="ET7">
        <f>EP13-ER13</f>
        <v>6679.9994301796069</v>
      </c>
      <c r="EU7" s="756">
        <v>3.9999999105930328E-2</v>
      </c>
      <c r="EV7">
        <f>EU13*EO13</f>
        <v>2671.9998716115965</v>
      </c>
      <c r="EW7">
        <f>EO13*(1+EU13)</f>
        <v>69471.998154997826</v>
      </c>
      <c r="EX7" s="757">
        <v>0</v>
      </c>
      <c r="EY7" s="758">
        <v>15</v>
      </c>
      <c r="EZ7">
        <f>EW13+EY13</f>
        <v>69486.998154997826</v>
      </c>
      <c r="FA7" s="759">
        <v>0.10000000149011612</v>
      </c>
      <c r="FB7">
        <f>EZ13/(1-FA13)</f>
        <v>77207.775855607091</v>
      </c>
      <c r="FC7">
        <f>FA13*FB13</f>
        <v>7720.7777006092601</v>
      </c>
      <c r="FD7" s="744">
        <v>0.10000000149011612</v>
      </c>
      <c r="FE7">
        <f>FD13*FB13</f>
        <v>7720.7777006092601</v>
      </c>
      <c r="FF7">
        <f>FA13-FD13</f>
        <v>0</v>
      </c>
      <c r="FG7">
        <f>FC13-FE13</f>
        <v>0</v>
      </c>
      <c r="FH7">
        <f>FB13</f>
        <v>77207.775855607091</v>
      </c>
      <c r="FI7">
        <f>EH13*EJ13/365*DZ13</f>
        <v>0</v>
      </c>
      <c r="FJ7" s="736">
        <v>0</v>
      </c>
      <c r="FK7">
        <f>FI13*(1+FJ13)</f>
        <v>0</v>
      </c>
      <c r="FL7" s="737">
        <v>0.25</v>
      </c>
      <c r="FM7">
        <f>FK13/(1-FL13)</f>
        <v>0</v>
      </c>
      <c r="FN7">
        <f>FL13*FM13</f>
        <v>0</v>
      </c>
      <c r="FO7" s="738">
        <v>0.15000000596046448</v>
      </c>
      <c r="FP7">
        <f>FO13*FM13</f>
        <v>0</v>
      </c>
      <c r="FQ7">
        <f>FL13-FO13</f>
        <v>9.9999994039535522E-2</v>
      </c>
      <c r="FR7">
        <f>FN13-FP13</f>
        <v>0</v>
      </c>
      <c r="FS7" s="739">
        <v>3.9999999105930328E-2</v>
      </c>
      <c r="FT7">
        <f>FS13*FM13</f>
        <v>0</v>
      </c>
      <c r="FU7">
        <f>FM13*(1+FS13)</f>
        <v>0</v>
      </c>
      <c r="FV7" s="740">
        <v>0</v>
      </c>
      <c r="FW7" s="741">
        <v>15</v>
      </c>
      <c r="FX7">
        <f>FU13+FW13</f>
        <v>15</v>
      </c>
      <c r="FY7" s="742">
        <v>0.10000000149011612</v>
      </c>
      <c r="FZ7">
        <f>FX13/(1-FY13)</f>
        <v>16.666666694261409</v>
      </c>
      <c r="GA7">
        <f>FY13*FZ13</f>
        <v>1.6666666942614095</v>
      </c>
      <c r="GB7" s="743">
        <v>0.10000000149011612</v>
      </c>
      <c r="GC7">
        <f>GB13*FZ13</f>
        <v>1.6666666942614095</v>
      </c>
      <c r="GD7">
        <f>FY13-GB13</f>
        <v>0</v>
      </c>
      <c r="GE7">
        <f>GA13-GC13</f>
        <v>0</v>
      </c>
      <c r="GF7">
        <f>FZ13</f>
        <v>16.666666694261409</v>
      </c>
      <c r="GG7" s="770" t="s">
        <v>70</v>
      </c>
      <c r="GH7" s="771" t="s">
        <v>68</v>
      </c>
      <c r="GI7" s="772" t="s">
        <v>69</v>
      </c>
      <c r="GJ7" s="773">
        <v>240322</v>
      </c>
      <c r="GK7" s="774" t="s">
        <v>58</v>
      </c>
      <c r="GL7" s="775" t="s">
        <v>59</v>
      </c>
      <c r="GM7" s="776">
        <v>0.12530000507831573</v>
      </c>
      <c r="GN7" s="777">
        <v>3</v>
      </c>
      <c r="GO7" s="778">
        <v>100000</v>
      </c>
      <c r="GP7">
        <f>GM13*GO13</f>
        <v>12530.000507831573</v>
      </c>
      <c r="GQ7" s="779">
        <v>0</v>
      </c>
      <c r="GR7">
        <f>GP13*(1+GQ13)</f>
        <v>12530.000507831573</v>
      </c>
      <c r="GS7" s="785">
        <v>0.25</v>
      </c>
      <c r="GT7">
        <f>GR13/(1-GS13)</f>
        <v>16706.667343775433</v>
      </c>
      <c r="GU7">
        <f>GS13*GT13</f>
        <v>4176.6668359438581</v>
      </c>
      <c r="GV7" s="780">
        <v>0.15000000596046448</v>
      </c>
      <c r="GW7">
        <f>GV13*GT13</f>
        <v>2506.0002011458123</v>
      </c>
      <c r="GX7">
        <f>GS13-GV13</f>
        <v>9.9999994039535522E-2</v>
      </c>
      <c r="GY7">
        <f>GU13-GW13</f>
        <v>1670.6666347980458</v>
      </c>
      <c r="GZ7" s="781">
        <v>3.9999999105930328E-2</v>
      </c>
      <c r="HA7">
        <f>GZ13*GT13</f>
        <v>668.26667881409276</v>
      </c>
      <c r="HB7">
        <f>GT13*(1+GZ13)</f>
        <v>17374.934022589525</v>
      </c>
      <c r="HC7" s="782">
        <v>0</v>
      </c>
      <c r="HD7" s="783">
        <v>15</v>
      </c>
      <c r="HE7">
        <f>HB13+HD13</f>
        <v>17389.934022589525</v>
      </c>
      <c r="HF7" s="784">
        <v>0.10000000149011612</v>
      </c>
      <c r="HG7">
        <f>HE13/(1-HF13)</f>
        <v>19322.148945979745</v>
      </c>
      <c r="HH7">
        <f>HF13*HG13</f>
        <v>1932.2149233902201</v>
      </c>
      <c r="HI7" s="769">
        <v>0.10000000149011612</v>
      </c>
      <c r="HJ7">
        <f>HI13*HG13</f>
        <v>1932.2149233902201</v>
      </c>
      <c r="HK7">
        <f>HF13-HI13</f>
        <v>0</v>
      </c>
      <c r="HL7">
        <f>HH13-HJ13</f>
        <v>0</v>
      </c>
      <c r="HM7">
        <f>HG13</f>
        <v>19322.148945979745</v>
      </c>
      <c r="HN7">
        <f>GM13*GO13/365*GE13</f>
        <v>0</v>
      </c>
      <c r="HO7" s="761">
        <v>0</v>
      </c>
      <c r="HP7">
        <f>HN13*(1+HO13)</f>
        <v>0</v>
      </c>
      <c r="HQ7" s="762">
        <v>0.25</v>
      </c>
      <c r="HR7">
        <f>HP13/(1-HQ13)</f>
        <v>0</v>
      </c>
      <c r="HS7">
        <f>HQ13*HR13</f>
        <v>0</v>
      </c>
      <c r="HT7" s="763">
        <v>0.15000000596046448</v>
      </c>
      <c r="HU7">
        <f>HT13*HR13</f>
        <v>0</v>
      </c>
      <c r="HV7">
        <f>HQ13-HT13</f>
        <v>9.9999994039535522E-2</v>
      </c>
      <c r="HW7">
        <f>HS13-HU13</f>
        <v>0</v>
      </c>
      <c r="HX7" s="764">
        <v>3.9999999105930328E-2</v>
      </c>
      <c r="HY7">
        <f>HX13*HR13</f>
        <v>0</v>
      </c>
      <c r="HZ7">
        <f>HR13*(1+HX13)</f>
        <v>0</v>
      </c>
      <c r="IA7" s="765">
        <v>0</v>
      </c>
      <c r="IB7" s="766">
        <v>15</v>
      </c>
      <c r="IC7">
        <f>HZ13+IB13</f>
        <v>15</v>
      </c>
      <c r="ID7" s="767">
        <v>0.10000000149011612</v>
      </c>
      <c r="IE7">
        <f>IC13/(1-ID13)</f>
        <v>16.666666694261409</v>
      </c>
      <c r="IF7">
        <f>ID13*IE13</f>
        <v>1.6666666942614095</v>
      </c>
      <c r="IG7" s="768">
        <v>0.10000000149011612</v>
      </c>
      <c r="IH7">
        <f>IG13*IE13</f>
        <v>1.6666666942614095</v>
      </c>
      <c r="II7">
        <f>ID13-IG13</f>
        <v>0</v>
      </c>
      <c r="IJ7">
        <f>IF13-IH13</f>
        <v>0</v>
      </c>
      <c r="IK7">
        <f>IE13</f>
        <v>16.666666694261409</v>
      </c>
      <c r="IL7" s="795" t="s">
        <v>71</v>
      </c>
      <c r="IM7" s="796" t="s">
        <v>68</v>
      </c>
      <c r="IN7" s="797" t="s">
        <v>69</v>
      </c>
      <c r="IO7" s="798">
        <v>240322</v>
      </c>
      <c r="IP7" s="799" t="s">
        <v>58</v>
      </c>
      <c r="IQ7" s="800" t="s">
        <v>59</v>
      </c>
      <c r="IR7" s="801">
        <v>6.1900001019239426E-2</v>
      </c>
      <c r="IS7" s="802">
        <v>3</v>
      </c>
      <c r="IT7" s="803">
        <v>100000</v>
      </c>
      <c r="IU7">
        <f>IR13*IT13</f>
        <v>6190.0001019239426</v>
      </c>
      <c r="IV7" s="804">
        <v>0</v>
      </c>
      <c r="IW7">
        <f>IU13*(1+IV13)</f>
        <v>6190.0001019239426</v>
      </c>
      <c r="IX7" s="810">
        <v>0.25</v>
      </c>
      <c r="IY7">
        <f>IW13/(1-IX13)</f>
        <v>8253.333469231924</v>
      </c>
      <c r="IZ7">
        <f>IX13*IY13</f>
        <v>2063.333367307981</v>
      </c>
      <c r="JA7" s="805">
        <v>0.15000000596046448</v>
      </c>
      <c r="JB7">
        <f>JA13*IY13</f>
        <v>1238.0000695784895</v>
      </c>
      <c r="JC7">
        <f>IX13-JA13</f>
        <v>9.9999994039535522E-2</v>
      </c>
      <c r="JD7">
        <f>IZ13-JB13</f>
        <v>825.33329772949151</v>
      </c>
      <c r="JE7" s="806">
        <v>3.9999999105930328E-2</v>
      </c>
      <c r="JF7">
        <f>JE13*IY13</f>
        <v>330.13333139022183</v>
      </c>
      <c r="JG7">
        <f>IY13*(1+JE13)</f>
        <v>8583.4668006221455</v>
      </c>
      <c r="JH7" s="807">
        <v>0</v>
      </c>
      <c r="JI7" s="808">
        <v>15</v>
      </c>
      <c r="JJ7">
        <f>JG13+JI13</f>
        <v>8598.4668006221455</v>
      </c>
      <c r="JK7" s="809">
        <v>0.10000000149011612</v>
      </c>
      <c r="JL7">
        <f>JJ13/(1-JK13)</f>
        <v>9553.8520165094378</v>
      </c>
      <c r="JM7">
        <f>JK13*JL13</f>
        <v>955.3852158872927</v>
      </c>
      <c r="JN7" s="794">
        <v>0.10000000149011612</v>
      </c>
      <c r="JO7">
        <f>JN13*JL13</f>
        <v>955.3852158872927</v>
      </c>
      <c r="JP7">
        <f>JK13-JN13</f>
        <v>0</v>
      </c>
      <c r="JQ7">
        <f>JM13-JO13</f>
        <v>0</v>
      </c>
      <c r="JR7">
        <f>JL13</f>
        <v>9553.8520165094378</v>
      </c>
      <c r="JS7">
        <f>IR13*IT13/365*IJ13</f>
        <v>0</v>
      </c>
      <c r="JT7" s="786">
        <v>0</v>
      </c>
      <c r="JU7">
        <f>JS13*(1+JT13)</f>
        <v>0</v>
      </c>
      <c r="JV7" s="787">
        <v>0.25</v>
      </c>
      <c r="JW7">
        <f>JU13/(1-JV13)</f>
        <v>0</v>
      </c>
      <c r="JX7">
        <f>JV13*JW13</f>
        <v>0</v>
      </c>
      <c r="JY7" s="788">
        <v>0.15000000596046448</v>
      </c>
      <c r="JZ7">
        <f>JY13*JW13</f>
        <v>0</v>
      </c>
      <c r="KA7">
        <f>JV13-JY13</f>
        <v>9.9999994039535522E-2</v>
      </c>
      <c r="KB7">
        <f>JX13-JZ13</f>
        <v>0</v>
      </c>
      <c r="KC7" s="789">
        <v>3.9999999105930328E-2</v>
      </c>
      <c r="KD7">
        <f>KC13*JW13</f>
        <v>0</v>
      </c>
      <c r="KE7">
        <f>JW13*(1+KC13)</f>
        <v>0</v>
      </c>
      <c r="KF7" s="790">
        <v>0</v>
      </c>
      <c r="KG7" s="791">
        <v>15</v>
      </c>
      <c r="KH7">
        <f>KE13+KG13</f>
        <v>15</v>
      </c>
      <c r="KI7" s="792">
        <v>0.10000000149011612</v>
      </c>
      <c r="KJ7">
        <f>KH13/(1-KI13)</f>
        <v>16.666666694261409</v>
      </c>
      <c r="KK7">
        <f>KI13*KJ13</f>
        <v>1.6666666942614095</v>
      </c>
      <c r="KL7" s="793">
        <v>0.10000000149011612</v>
      </c>
      <c r="KM7">
        <f>KL13*KJ13</f>
        <v>1.6666666942614095</v>
      </c>
      <c r="KN7">
        <f>KI13-KL13</f>
        <v>0</v>
      </c>
      <c r="KO7">
        <f>KK13-KM13</f>
        <v>0</v>
      </c>
      <c r="KP7">
        <f>KJ13</f>
        <v>16.666666694261409</v>
      </c>
      <c r="KQ7" s="820" t="s">
        <v>72</v>
      </c>
      <c r="KR7" s="821" t="s">
        <v>68</v>
      </c>
      <c r="KS7" s="822" t="s">
        <v>69</v>
      </c>
      <c r="KT7" s="823">
        <v>240322</v>
      </c>
      <c r="KU7" s="824" t="s">
        <v>58</v>
      </c>
      <c r="KV7" s="825" t="s">
        <v>59</v>
      </c>
      <c r="KW7" s="826">
        <v>0.21080000698566437</v>
      </c>
      <c r="KX7" s="827">
        <v>3</v>
      </c>
      <c r="KY7" s="828">
        <v>100000</v>
      </c>
      <c r="KZ7">
        <f>KW13*KY13</f>
        <v>21080.000698566437</v>
      </c>
      <c r="LA7" s="829">
        <v>0</v>
      </c>
      <c r="LB7">
        <f>KZ13*(1+LA13)</f>
        <v>21080.000698566437</v>
      </c>
      <c r="LC7" s="835">
        <v>0.25</v>
      </c>
      <c r="LD7">
        <f>LB13/(1-LC13)</f>
        <v>28106.667598088581</v>
      </c>
      <c r="LE7">
        <f>LC13*LD13</f>
        <v>7026.6668995221453</v>
      </c>
      <c r="LF7" s="830">
        <v>0.15000000596046448</v>
      </c>
      <c r="LG7">
        <f>LF13*LD13</f>
        <v>4216.0003072420814</v>
      </c>
      <c r="LH7">
        <f>LC13-LF13</f>
        <v>9.9999994039535522E-2</v>
      </c>
      <c r="LI7">
        <f>LE13-LG13</f>
        <v>2810.6665922800639</v>
      </c>
      <c r="LJ7" s="831">
        <v>3.9999999105930328E-2</v>
      </c>
      <c r="LK7">
        <f>LJ13*LD13</f>
        <v>1124.2666787942242</v>
      </c>
      <c r="LL7">
        <f>LD13*(1+LJ13)</f>
        <v>29230.934276882806</v>
      </c>
      <c r="LM7" s="832">
        <v>0</v>
      </c>
      <c r="LN7" s="833">
        <v>15</v>
      </c>
      <c r="LO7">
        <f>LL13+LN13</f>
        <v>29245.934276882806</v>
      </c>
      <c r="LP7" s="834">
        <v>0.10000000149011612</v>
      </c>
      <c r="LQ7">
        <f>LO13/(1-LP13)</f>
        <v>32495.482583672056</v>
      </c>
      <c r="LR7">
        <f>LP13*LQ13</f>
        <v>3249.5483067892478</v>
      </c>
      <c r="LS7" s="819">
        <v>0.10000000149011612</v>
      </c>
      <c r="LT7">
        <f>LS13*LQ13</f>
        <v>3249.5483067892478</v>
      </c>
      <c r="LU7">
        <f>LP13-LS13</f>
        <v>0</v>
      </c>
      <c r="LV7">
        <f>LR13-LT13</f>
        <v>0</v>
      </c>
      <c r="LW7">
        <f>LQ13</f>
        <v>32495.482583672056</v>
      </c>
      <c r="LX7">
        <f>KW13*KY13/365*KO13</f>
        <v>0</v>
      </c>
      <c r="LY7" s="811">
        <v>0</v>
      </c>
      <c r="LZ7">
        <f>LX13*(1+LY13)</f>
        <v>0</v>
      </c>
      <c r="MA7" s="812">
        <v>0.25</v>
      </c>
      <c r="MB7">
        <f>LZ13/(1-MA13)</f>
        <v>0</v>
      </c>
      <c r="MC7">
        <f>MA13*MB13</f>
        <v>0</v>
      </c>
      <c r="MD7" s="813">
        <v>0.15000000596046448</v>
      </c>
      <c r="ME7">
        <f>MD13*MB13</f>
        <v>0</v>
      </c>
      <c r="MF7">
        <f>MA13-MD13</f>
        <v>9.9999994039535522E-2</v>
      </c>
      <c r="MG7">
        <f>MC13-ME13</f>
        <v>0</v>
      </c>
      <c r="MH7" s="814">
        <v>3.9999999105930328E-2</v>
      </c>
      <c r="MI7">
        <f>MH13*MB13</f>
        <v>0</v>
      </c>
      <c r="MJ7">
        <f>MB13*(1+MH13)</f>
        <v>0</v>
      </c>
      <c r="MK7" s="815">
        <v>0</v>
      </c>
      <c r="ML7" s="816">
        <v>15</v>
      </c>
      <c r="MM7">
        <f>MJ13+ML13</f>
        <v>15</v>
      </c>
      <c r="MN7" s="817">
        <v>0.10000000149011612</v>
      </c>
      <c r="MO7">
        <f>MM13/(1-MN13)</f>
        <v>16.666666694261409</v>
      </c>
      <c r="MP7">
        <f>MN13*MO13</f>
        <v>1.6666666942614095</v>
      </c>
      <c r="MQ7" s="818">
        <v>0.10000000149011612</v>
      </c>
      <c r="MR7">
        <f>MQ13*MO13</f>
        <v>1.6666666942614095</v>
      </c>
      <c r="MS7">
        <f>MN13-MQ13</f>
        <v>0</v>
      </c>
      <c r="MT7">
        <f>MP13-MR13</f>
        <v>0</v>
      </c>
      <c r="MU7">
        <f>MO13</f>
        <v>16.666666694261409</v>
      </c>
      <c r="MV7" s="845" t="s">
        <v>73</v>
      </c>
      <c r="MW7" s="846" t="s">
        <v>68</v>
      </c>
      <c r="MX7" s="847" t="s">
        <v>69</v>
      </c>
      <c r="MY7" s="848">
        <v>240322</v>
      </c>
      <c r="MZ7" s="849" t="s">
        <v>58</v>
      </c>
      <c r="NA7" s="850" t="s">
        <v>59</v>
      </c>
      <c r="NB7" s="851">
        <v>0.45249998569488525</v>
      </c>
      <c r="NC7" s="852">
        <v>1</v>
      </c>
      <c r="ND7" s="853">
        <v>100000</v>
      </c>
      <c r="NE7">
        <f>NB13*ND13</f>
        <v>45249.998569488525</v>
      </c>
      <c r="NF7" s="854">
        <v>0</v>
      </c>
      <c r="NG7">
        <f>NE13*(1+NF13)</f>
        <v>45249.998569488525</v>
      </c>
      <c r="NH7" s="860">
        <v>0.25</v>
      </c>
      <c r="NI7">
        <f>NG13/(1-NH13)</f>
        <v>60333.331425984703</v>
      </c>
      <c r="NJ7">
        <f>NH13*NI13</f>
        <v>15083.332856496176</v>
      </c>
      <c r="NK7" s="855">
        <v>0.15000000596046448</v>
      </c>
      <c r="NL7">
        <f>NK13*NI13</f>
        <v>9050.0000735123849</v>
      </c>
      <c r="NM7">
        <f>NH13-NK13</f>
        <v>9.9999994039535522E-2</v>
      </c>
      <c r="NN7">
        <f>NJ13-NL13</f>
        <v>6033.3327829837908</v>
      </c>
      <c r="NO7" s="856">
        <v>3.9999999105930328E-2</v>
      </c>
      <c r="NP7">
        <f>NO13*NI13</f>
        <v>2413.3332030971865</v>
      </c>
      <c r="NQ7">
        <f>NI13*(1+NO13)</f>
        <v>62746.66462908189</v>
      </c>
      <c r="NR7" s="857">
        <v>0</v>
      </c>
      <c r="NS7" s="858">
        <v>15</v>
      </c>
      <c r="NT7">
        <f>NQ13+NS13</f>
        <v>62761.66462908189</v>
      </c>
      <c r="NU7" s="859">
        <v>0.10000000149011612</v>
      </c>
      <c r="NV7">
        <f>NT13/(1-NU13)</f>
        <v>69735.183036661561</v>
      </c>
      <c r="NW7">
        <f>NU13*NV13</f>
        <v>6973.518407579676</v>
      </c>
      <c r="NX7" s="844">
        <v>0.10000000149011612</v>
      </c>
      <c r="NY7">
        <f>NX13*NV13</f>
        <v>6973.518407579676</v>
      </c>
      <c r="NZ7">
        <f>NU13-NX13</f>
        <v>0</v>
      </c>
      <c r="OA7">
        <f>NW13-NY13</f>
        <v>0</v>
      </c>
      <c r="OB7">
        <f>NV13</f>
        <v>69735.183036661561</v>
      </c>
      <c r="OC7">
        <f>NB13*ND13/365*MT13</f>
        <v>0</v>
      </c>
      <c r="OD7" s="836">
        <v>0</v>
      </c>
      <c r="OE7">
        <f>OC13*(1+OD13)</f>
        <v>0</v>
      </c>
      <c r="OF7" s="837">
        <v>0.25</v>
      </c>
      <c r="OG7">
        <f>OE13/(1-OF13)</f>
        <v>0</v>
      </c>
      <c r="OH7">
        <f>OF13*OG13</f>
        <v>0</v>
      </c>
      <c r="OI7" s="838">
        <v>0.15000000596046448</v>
      </c>
      <c r="OJ7">
        <f>OI13*OG13</f>
        <v>0</v>
      </c>
      <c r="OK7">
        <f>OF13-OI13</f>
        <v>9.9999994039535522E-2</v>
      </c>
      <c r="OL7">
        <f>OH13-OJ13</f>
        <v>0</v>
      </c>
      <c r="OM7" s="839">
        <v>3.9999999105930328E-2</v>
      </c>
      <c r="ON7">
        <f>OM13*OG13</f>
        <v>0</v>
      </c>
      <c r="OO7">
        <f>OG13*(1+OM13)</f>
        <v>0</v>
      </c>
      <c r="OP7" s="840">
        <v>0</v>
      </c>
      <c r="OQ7" s="841">
        <v>15</v>
      </c>
      <c r="OR7">
        <f>OO13+OQ13</f>
        <v>15</v>
      </c>
      <c r="OS7" s="842">
        <v>0.10000000149011612</v>
      </c>
      <c r="OT7">
        <f>OR13/(1-OS13)</f>
        <v>16.666666694261409</v>
      </c>
      <c r="OU7">
        <f>OS13*OT13</f>
        <v>1.6666666942614095</v>
      </c>
      <c r="OV7" s="843">
        <v>0.10000000149011612</v>
      </c>
      <c r="OW7">
        <f>OV13*OT13</f>
        <v>1.6666666942614095</v>
      </c>
      <c r="OX7">
        <f>OS13-OV13</f>
        <v>0</v>
      </c>
      <c r="OY7">
        <f>OU13-OW13</f>
        <v>0</v>
      </c>
      <c r="OZ7">
        <f>OT13</f>
        <v>16.666666694261409</v>
      </c>
      <c r="PA7" s="870" t="s">
        <v>74</v>
      </c>
      <c r="PB7" s="871" t="s">
        <v>68</v>
      </c>
      <c r="PC7" s="872" t="s">
        <v>69</v>
      </c>
      <c r="PD7" s="873">
        <v>240322</v>
      </c>
      <c r="PE7" s="874" t="s">
        <v>58</v>
      </c>
      <c r="PF7" s="875" t="s">
        <v>59</v>
      </c>
      <c r="PG7" s="876">
        <v>0.90439999103546143</v>
      </c>
      <c r="PH7" s="877">
        <v>1</v>
      </c>
      <c r="PI7" s="878">
        <v>100000</v>
      </c>
      <c r="PJ7">
        <f>PG13*PI13</f>
        <v>90439.999103546143</v>
      </c>
      <c r="PK7" s="879">
        <v>0</v>
      </c>
      <c r="PL7">
        <f>PJ13*(1+PK13)</f>
        <v>90439.999103546143</v>
      </c>
      <c r="PM7" s="885">
        <v>0.25</v>
      </c>
      <c r="PN7">
        <f>PL13/(1-PM13)</f>
        <v>120586.66547139485</v>
      </c>
      <c r="PO7">
        <f>PM13*PN13</f>
        <v>30146.666367848713</v>
      </c>
      <c r="PP7" s="880">
        <v>0.15000000596046448</v>
      </c>
      <c r="PQ7">
        <f>PP13*PN13</f>
        <v>18088.000539461766</v>
      </c>
      <c r="PR7">
        <f>PM13-PP13</f>
        <v>9.9999994039535522E-2</v>
      </c>
      <c r="PS7">
        <f>PO13-PQ13</f>
        <v>12058.665828386947</v>
      </c>
      <c r="PT7" s="881">
        <v>3.9999999105930328E-2</v>
      </c>
      <c r="PU7">
        <f>PT13*PN13</f>
        <v>4823.4665110429132</v>
      </c>
      <c r="PV7">
        <f>PN13*(1+PT13)</f>
        <v>125410.13198243777</v>
      </c>
      <c r="PW7" s="882">
        <v>0</v>
      </c>
      <c r="PX7" s="883">
        <v>15</v>
      </c>
      <c r="PY7">
        <f>PV13+PX13</f>
        <v>125425.13198243777</v>
      </c>
      <c r="PZ7" s="884">
        <v>0.10000000149011612</v>
      </c>
      <c r="QA7">
        <f>PY13/(1-PZ13)</f>
        <v>139361.25798900248</v>
      </c>
      <c r="QB7">
        <f>PZ13*QA13</f>
        <v>13936.126006564706</v>
      </c>
      <c r="QC7" s="869">
        <v>0.10000000149011612</v>
      </c>
      <c r="QD7">
        <f>QC13*QA13</f>
        <v>13936.126006564706</v>
      </c>
      <c r="QE7">
        <f>PZ13-QC13</f>
        <v>0</v>
      </c>
      <c r="QF7">
        <f>QB13-QD13</f>
        <v>0</v>
      </c>
      <c r="QG7">
        <f>QA13</f>
        <v>139361.25798900248</v>
      </c>
      <c r="QH7">
        <f>OYG13*OYI13/365*OY13</f>
        <v>0</v>
      </c>
      <c r="QI7" s="861">
        <v>0</v>
      </c>
      <c r="QJ7">
        <f>QH13*(1+QI13)</f>
        <v>0</v>
      </c>
      <c r="QK7" s="862">
        <v>0.25</v>
      </c>
      <c r="QL7">
        <f>QJ13/(1-QK13)</f>
        <v>0</v>
      </c>
      <c r="QM7">
        <f>QK13*QL13</f>
        <v>0</v>
      </c>
      <c r="QN7" s="863">
        <v>0.15000000596046448</v>
      </c>
      <c r="QO7">
        <f>QN13*QL13</f>
        <v>0</v>
      </c>
      <c r="QP7">
        <f>QK13-QN13</f>
        <v>9.9999994039535522E-2</v>
      </c>
      <c r="QQ7">
        <f>QM13-QO13</f>
        <v>0</v>
      </c>
      <c r="QR7" s="864">
        <v>3.9999999105930328E-2</v>
      </c>
      <c r="QS7">
        <f>QR13*QL13</f>
        <v>0</v>
      </c>
      <c r="QT7">
        <f>QL13*(1+QR13)</f>
        <v>0</v>
      </c>
      <c r="QU7" s="865">
        <v>0</v>
      </c>
      <c r="QV7" s="866">
        <v>15</v>
      </c>
      <c r="QW7">
        <f>QT13+QV13</f>
        <v>15</v>
      </c>
      <c r="QX7" s="867">
        <v>0.10000000149011612</v>
      </c>
      <c r="QY7">
        <f>QW13/(1-QX13)</f>
        <v>16.666666694261409</v>
      </c>
      <c r="QZ7">
        <f>QX13*QY13</f>
        <v>1.6666666942614095</v>
      </c>
      <c r="RA7" s="868">
        <v>0.10000000149011612</v>
      </c>
      <c r="RB7">
        <f>RA13*QY13</f>
        <v>1.6666666942614095</v>
      </c>
      <c r="RC7">
        <f>QX13-RA13</f>
        <v>0</v>
      </c>
      <c r="RD7">
        <f>QZ13-RB13</f>
        <v>0</v>
      </c>
      <c r="RE7">
        <f>QY13</f>
        <v>16.666666694261409</v>
      </c>
      <c r="RF7">
        <f t="shared" si="2"/>
        <v>-1756265.5728006107</v>
      </c>
    </row>
    <row r="8" spans="1:480" x14ac:dyDescent="0.2">
      <c r="A8" t="s">
        <v>76</v>
      </c>
      <c r="B8" t="s">
        <v>77</v>
      </c>
      <c r="C8" t="s">
        <v>78</v>
      </c>
      <c r="D8" t="s">
        <v>79</v>
      </c>
      <c r="F8" t="s">
        <v>53</v>
      </c>
      <c r="G8" t="s">
        <v>54</v>
      </c>
      <c r="H8" t="s">
        <v>80</v>
      </c>
      <c r="I8" t="s">
        <v>81</v>
      </c>
      <c r="J8" t="s">
        <v>57</v>
      </c>
      <c r="K8" s="886">
        <v>42832.988958333335</v>
      </c>
      <c r="L8" s="886">
        <v>42556</v>
      </c>
      <c r="M8" t="s">
        <v>58</v>
      </c>
      <c r="N8">
        <v>3</v>
      </c>
      <c r="O8">
        <v>48000</v>
      </c>
      <c r="P8">
        <v>-276</v>
      </c>
      <c r="Q8">
        <v>4</v>
      </c>
      <c r="R8" s="901" t="s">
        <v>62</v>
      </c>
      <c r="S8" s="900" t="s">
        <v>61</v>
      </c>
      <c r="T8" s="899" t="s">
        <v>60</v>
      </c>
      <c r="U8" s="898" t="s">
        <v>65</v>
      </c>
      <c r="V8" s="897" t="s">
        <v>58</v>
      </c>
      <c r="W8" s="896" t="s">
        <v>64</v>
      </c>
      <c r="X8" s="895" t="s">
        <v>63</v>
      </c>
      <c r="Y8" s="887">
        <v>3</v>
      </c>
      <c r="Z8" s="894">
        <v>500000</v>
      </c>
      <c r="AA8" s="893">
        <v>1822.1199951171875</v>
      </c>
      <c r="AB8" s="892">
        <v>0</v>
      </c>
      <c r="AC8">
        <f>AA5*(1+AB5)</f>
        <v>1822.1199951171875</v>
      </c>
      <c r="AD8" s="902">
        <v>0.25</v>
      </c>
      <c r="AE8">
        <f>AC5/(1-AD5)</f>
        <v>2429.4933268229165</v>
      </c>
      <c r="AF8">
        <f>AD5*AE5</f>
        <v>607.37333170572913</v>
      </c>
      <c r="AG8" s="891">
        <v>0.15000000596046448</v>
      </c>
      <c r="AH8">
        <f>AG5*AE5</f>
        <v>364.42401350434614</v>
      </c>
      <c r="AI8">
        <f>AD5-AG5</f>
        <v>9.9999994039535522E-2</v>
      </c>
      <c r="AJ8">
        <f>AF5-AH5</f>
        <v>242.94931820138299</v>
      </c>
      <c r="AK8" s="890">
        <v>3.9999999105930328E-2</v>
      </c>
      <c r="AL8">
        <f>AK5*AE5</f>
        <v>97.179730900780356</v>
      </c>
      <c r="AM8">
        <f>AE5*(1+AK5)</f>
        <v>2526.6730577236967</v>
      </c>
      <c r="AN8" s="889">
        <v>2.9999999329447746E-2</v>
      </c>
      <c r="AO8">
        <f>AN5*AM5</f>
        <v>75.800190037444594</v>
      </c>
      <c r="AP8">
        <f>AM5+AO5</f>
        <v>2602.4732477611415</v>
      </c>
      <c r="AQ8" s="888">
        <v>0.10000000149011612</v>
      </c>
      <c r="AR8">
        <f>AP5/(1-AQ5)</f>
        <v>2891.6369467444624</v>
      </c>
      <c r="AS8">
        <f>AQ5*AR5</f>
        <v>289.16369898332107</v>
      </c>
      <c r="AT8" s="903">
        <v>0.10000000149011612</v>
      </c>
      <c r="AU8">
        <f>AT5*AR5</f>
        <v>289.16369898332107</v>
      </c>
      <c r="AV8">
        <f>AQ5-AT5</f>
        <v>0</v>
      </c>
      <c r="AW8">
        <f>AS5-AU5</f>
        <v>0</v>
      </c>
      <c r="AX8">
        <f>AR5</f>
        <v>2891.6369467444624</v>
      </c>
      <c r="AY8">
        <f t="shared" ref="AY8:BV8" si="7">AA5/12*$Q$5</f>
        <v>-303.68666585286456</v>
      </c>
      <c r="AZ8">
        <f t="shared" si="7"/>
        <v>0</v>
      </c>
      <c r="BA8">
        <f t="shared" si="7"/>
        <v>-303.68666585286456</v>
      </c>
      <c r="BB8">
        <f t="shared" si="7"/>
        <v>-4.1666666666666664E-2</v>
      </c>
      <c r="BC8">
        <f t="shared" si="7"/>
        <v>-404.91555447048609</v>
      </c>
      <c r="BD8">
        <f t="shared" si="7"/>
        <v>-101.22888861762152</v>
      </c>
      <c r="BE8">
        <f t="shared" si="7"/>
        <v>-2.5000000993410747E-2</v>
      </c>
      <c r="BF8">
        <f t="shared" si="7"/>
        <v>-60.737335584057689</v>
      </c>
      <c r="BG8">
        <f t="shared" si="7"/>
        <v>-1.666666567325592E-2</v>
      </c>
      <c r="BH8">
        <f t="shared" si="7"/>
        <v>-40.491553033563832</v>
      </c>
      <c r="BI8">
        <f t="shared" si="7"/>
        <v>-6.666666517655055E-3</v>
      </c>
      <c r="BJ8">
        <f t="shared" si="7"/>
        <v>-16.196621816796725</v>
      </c>
      <c r="BK8">
        <f t="shared" si="7"/>
        <v>-421.11217628728281</v>
      </c>
      <c r="BL8">
        <f t="shared" si="7"/>
        <v>-4.999999888241291E-3</v>
      </c>
      <c r="BM8">
        <f t="shared" si="7"/>
        <v>-12.633365006240766</v>
      </c>
      <c r="BN8">
        <f t="shared" si="7"/>
        <v>-433.74554129352356</v>
      </c>
      <c r="BO8">
        <f t="shared" si="7"/>
        <v>-1.6666666915019352E-2</v>
      </c>
      <c r="BP8">
        <f t="shared" si="7"/>
        <v>-481.93949112407705</v>
      </c>
      <c r="BQ8">
        <f t="shared" si="7"/>
        <v>-48.193949830553514</v>
      </c>
      <c r="BR8">
        <f t="shared" si="7"/>
        <v>-1.6666666915019352E-2</v>
      </c>
      <c r="BS8">
        <f t="shared" si="7"/>
        <v>-48.193949830553514</v>
      </c>
      <c r="BT8">
        <f t="shared" si="7"/>
        <v>0</v>
      </c>
      <c r="BU8">
        <f t="shared" si="7"/>
        <v>0</v>
      </c>
      <c r="BV8">
        <f t="shared" si="7"/>
        <v>-481.93949112407705</v>
      </c>
      <c r="BW8" s="918" t="s">
        <v>66</v>
      </c>
      <c r="BX8" s="917" t="s">
        <v>61</v>
      </c>
      <c r="BY8" s="916" t="s">
        <v>60</v>
      </c>
      <c r="BZ8" s="915" t="s">
        <v>65</v>
      </c>
      <c r="CA8" s="914" t="s">
        <v>58</v>
      </c>
      <c r="CB8" s="913" t="s">
        <v>64</v>
      </c>
      <c r="CC8" s="912" t="s">
        <v>63</v>
      </c>
      <c r="CD8" s="904">
        <v>3</v>
      </c>
      <c r="CE8" s="911">
        <v>500000</v>
      </c>
      <c r="CF8" s="910">
        <v>0</v>
      </c>
      <c r="CG8" s="909">
        <v>0</v>
      </c>
      <c r="CH8">
        <f>CF5*(1+CG5)</f>
        <v>0</v>
      </c>
      <c r="CI8" s="919">
        <v>0.25</v>
      </c>
      <c r="CJ8">
        <f>CH5/(1-CI5)</f>
        <v>0</v>
      </c>
      <c r="CK8">
        <f>CI5*CJ5</f>
        <v>0</v>
      </c>
      <c r="CL8" s="908">
        <v>0.15000000596046448</v>
      </c>
      <c r="CM8">
        <f>CL5*CJ5</f>
        <v>0</v>
      </c>
      <c r="CN8">
        <f>CI5-CL5</f>
        <v>9.9999994039535522E-2</v>
      </c>
      <c r="CO8">
        <f>CK5-CM5</f>
        <v>0</v>
      </c>
      <c r="CP8" s="907">
        <v>3.9999999105930328E-2</v>
      </c>
      <c r="CQ8">
        <f>CP5*CJ5</f>
        <v>0</v>
      </c>
      <c r="CR8">
        <f>CJ5*(1+CP5)</f>
        <v>0</v>
      </c>
      <c r="CS8" s="906">
        <v>2.9999999329447746E-2</v>
      </c>
      <c r="CT8">
        <f>CS5*CR5</f>
        <v>0</v>
      </c>
      <c r="CU8">
        <f>CR5+CT5</f>
        <v>0</v>
      </c>
      <c r="CV8" s="905">
        <v>0.10000000149011612</v>
      </c>
      <c r="CW8">
        <f>CU5/(1-CV5)</f>
        <v>0</v>
      </c>
      <c r="CX8">
        <f>CV5*CW5</f>
        <v>0</v>
      </c>
      <c r="CY8" s="920">
        <v>0.10000000149011612</v>
      </c>
      <c r="CZ8">
        <f>CY5*CW5</f>
        <v>0</v>
      </c>
      <c r="DA8">
        <f>CV5-CY5</f>
        <v>0</v>
      </c>
      <c r="DB8">
        <f>CX5-CZ5</f>
        <v>0</v>
      </c>
      <c r="DC8">
        <f>CW5</f>
        <v>0</v>
      </c>
      <c r="DD8">
        <f t="shared" ref="DD8:EA8" si="8">CF5/12*$Q$5</f>
        <v>0</v>
      </c>
      <c r="DE8">
        <f t="shared" si="8"/>
        <v>0</v>
      </c>
      <c r="DF8">
        <f t="shared" si="8"/>
        <v>0</v>
      </c>
      <c r="DG8">
        <f t="shared" si="8"/>
        <v>-4.1666666666666664E-2</v>
      </c>
      <c r="DH8">
        <f t="shared" si="8"/>
        <v>0</v>
      </c>
      <c r="DI8">
        <f t="shared" si="8"/>
        <v>0</v>
      </c>
      <c r="DJ8">
        <f t="shared" si="8"/>
        <v>-2.5000000993410747E-2</v>
      </c>
      <c r="DK8">
        <f t="shared" si="8"/>
        <v>0</v>
      </c>
      <c r="DL8">
        <f t="shared" si="8"/>
        <v>-1.666666567325592E-2</v>
      </c>
      <c r="DM8">
        <f t="shared" si="8"/>
        <v>0</v>
      </c>
      <c r="DN8">
        <f t="shared" si="8"/>
        <v>-6.666666517655055E-3</v>
      </c>
      <c r="DO8">
        <f t="shared" si="8"/>
        <v>0</v>
      </c>
      <c r="DP8">
        <f t="shared" si="8"/>
        <v>0</v>
      </c>
      <c r="DQ8">
        <f t="shared" si="8"/>
        <v>-4.999999888241291E-3</v>
      </c>
      <c r="DR8">
        <f t="shared" si="8"/>
        <v>0</v>
      </c>
      <c r="DS8">
        <f t="shared" si="8"/>
        <v>0</v>
      </c>
      <c r="DT8">
        <f t="shared" si="8"/>
        <v>-1.6666666915019352E-2</v>
      </c>
      <c r="DU8">
        <f t="shared" si="8"/>
        <v>0</v>
      </c>
      <c r="DV8">
        <f t="shared" si="8"/>
        <v>0</v>
      </c>
      <c r="DW8">
        <f t="shared" si="8"/>
        <v>-1.6666666915019352E-2</v>
      </c>
      <c r="DX8">
        <f t="shared" si="8"/>
        <v>0</v>
      </c>
      <c r="DY8">
        <f t="shared" si="8"/>
        <v>0</v>
      </c>
      <c r="DZ8">
        <f t="shared" si="8"/>
        <v>0</v>
      </c>
      <c r="EA8">
        <f t="shared" si="8"/>
        <v>0</v>
      </c>
      <c r="EB8" s="930" t="s">
        <v>67</v>
      </c>
      <c r="EC8" s="931" t="s">
        <v>68</v>
      </c>
      <c r="ED8" s="932" t="s">
        <v>69</v>
      </c>
      <c r="EE8" s="933">
        <v>240322</v>
      </c>
      <c r="EF8" s="934" t="s">
        <v>58</v>
      </c>
      <c r="EG8" s="935" t="s">
        <v>59</v>
      </c>
      <c r="EH8" s="936">
        <v>0.50099998712539673</v>
      </c>
      <c r="EI8" s="937">
        <v>3</v>
      </c>
      <c r="EJ8" s="938">
        <v>100000</v>
      </c>
      <c r="EK8">
        <f>EH13*EJ13</f>
        <v>50099.998712539673</v>
      </c>
      <c r="EL8" s="939">
        <v>0</v>
      </c>
      <c r="EM8">
        <f>EK13*(1+EL13)</f>
        <v>50099.998712539673</v>
      </c>
      <c r="EN8" s="945">
        <v>0.25</v>
      </c>
      <c r="EO8">
        <f>EM13/(1-EN13)</f>
        <v>66799.99828338623</v>
      </c>
      <c r="EP8">
        <f>EN13*EO13</f>
        <v>16699.999570846558</v>
      </c>
      <c r="EQ8" s="940">
        <v>0.15000000596046448</v>
      </c>
      <c r="ER8">
        <f>EQ13*EO13</f>
        <v>10020.000140666951</v>
      </c>
      <c r="ES8">
        <f>EN13-EQ13</f>
        <v>9.9999994039535522E-2</v>
      </c>
      <c r="ET8">
        <f>EP13-ER13</f>
        <v>6679.9994301796069</v>
      </c>
      <c r="EU8" s="941">
        <v>3.9999999105930328E-2</v>
      </c>
      <c r="EV8">
        <f>EU13*EO13</f>
        <v>2671.9998716115965</v>
      </c>
      <c r="EW8">
        <f>EO13*(1+EU13)</f>
        <v>69471.998154997826</v>
      </c>
      <c r="EX8" s="942">
        <v>0</v>
      </c>
      <c r="EY8" s="943">
        <v>15</v>
      </c>
      <c r="EZ8">
        <f>EW13+EY13</f>
        <v>69486.998154997826</v>
      </c>
      <c r="FA8" s="944">
        <v>0.10000000149011612</v>
      </c>
      <c r="FB8">
        <f>EZ13/(1-FA13)</f>
        <v>77207.775855607091</v>
      </c>
      <c r="FC8">
        <f>FA13*FB13</f>
        <v>7720.7777006092601</v>
      </c>
      <c r="FD8" s="929">
        <v>0.10000000149011612</v>
      </c>
      <c r="FE8">
        <f>FD13*FB13</f>
        <v>7720.7777006092601</v>
      </c>
      <c r="FF8">
        <f>FA13-FD13</f>
        <v>0</v>
      </c>
      <c r="FG8">
        <f>FC13-FE13</f>
        <v>0</v>
      </c>
      <c r="FH8">
        <f>FB13</f>
        <v>77207.775855607091</v>
      </c>
      <c r="FI8">
        <f>EH13*EJ13/365*DZ13</f>
        <v>0</v>
      </c>
      <c r="FJ8" s="921">
        <v>0</v>
      </c>
      <c r="FK8">
        <f>FI13*(1+FJ13)</f>
        <v>0</v>
      </c>
      <c r="FL8" s="922">
        <v>0.25</v>
      </c>
      <c r="FM8">
        <f>FK13/(1-FL13)</f>
        <v>0</v>
      </c>
      <c r="FN8">
        <f>FL13*FM13</f>
        <v>0</v>
      </c>
      <c r="FO8" s="923">
        <v>0.15000000596046448</v>
      </c>
      <c r="FP8">
        <f>FO13*FM13</f>
        <v>0</v>
      </c>
      <c r="FQ8">
        <f>FL13-FO13</f>
        <v>9.9999994039535522E-2</v>
      </c>
      <c r="FR8">
        <f>FN13-FP13</f>
        <v>0</v>
      </c>
      <c r="FS8" s="924">
        <v>3.9999999105930328E-2</v>
      </c>
      <c r="FT8">
        <f>FS13*FM13</f>
        <v>0</v>
      </c>
      <c r="FU8">
        <f>FM13*(1+FS13)</f>
        <v>0</v>
      </c>
      <c r="FV8" s="925">
        <v>0</v>
      </c>
      <c r="FW8" s="926">
        <v>15</v>
      </c>
      <c r="FX8">
        <f>FU13+FW13</f>
        <v>15</v>
      </c>
      <c r="FY8" s="927">
        <v>0.10000000149011612</v>
      </c>
      <c r="FZ8">
        <f>FX13/(1-FY13)</f>
        <v>16.666666694261409</v>
      </c>
      <c r="GA8">
        <f>FY13*FZ13</f>
        <v>1.6666666942614095</v>
      </c>
      <c r="GB8" s="928">
        <v>0.10000000149011612</v>
      </c>
      <c r="GC8">
        <f>GB13*FZ13</f>
        <v>1.6666666942614095</v>
      </c>
      <c r="GD8">
        <f>FY13-GB13</f>
        <v>0</v>
      </c>
      <c r="GE8">
        <f>GA13-GC13</f>
        <v>0</v>
      </c>
      <c r="GF8">
        <f>FZ13</f>
        <v>16.666666694261409</v>
      </c>
      <c r="GG8" s="955" t="s">
        <v>70</v>
      </c>
      <c r="GH8" s="956" t="s">
        <v>68</v>
      </c>
      <c r="GI8" s="957" t="s">
        <v>69</v>
      </c>
      <c r="GJ8" s="958">
        <v>240322</v>
      </c>
      <c r="GK8" s="959" t="s">
        <v>58</v>
      </c>
      <c r="GL8" s="960" t="s">
        <v>59</v>
      </c>
      <c r="GM8" s="961">
        <v>0.12530000507831573</v>
      </c>
      <c r="GN8" s="962">
        <v>3</v>
      </c>
      <c r="GO8" s="963">
        <v>100000</v>
      </c>
      <c r="GP8">
        <f>GM13*GO13</f>
        <v>12530.000507831573</v>
      </c>
      <c r="GQ8" s="964">
        <v>0</v>
      </c>
      <c r="GR8">
        <f>GP13*(1+GQ13)</f>
        <v>12530.000507831573</v>
      </c>
      <c r="GS8" s="970">
        <v>0.25</v>
      </c>
      <c r="GT8">
        <f>GR13/(1-GS13)</f>
        <v>16706.667343775433</v>
      </c>
      <c r="GU8">
        <f>GS13*GT13</f>
        <v>4176.6668359438581</v>
      </c>
      <c r="GV8" s="965">
        <v>0.15000000596046448</v>
      </c>
      <c r="GW8">
        <f>GV13*GT13</f>
        <v>2506.0002011458123</v>
      </c>
      <c r="GX8">
        <f>GS13-GV13</f>
        <v>9.9999994039535522E-2</v>
      </c>
      <c r="GY8">
        <f>GU13-GW13</f>
        <v>1670.6666347980458</v>
      </c>
      <c r="GZ8" s="966">
        <v>3.9999999105930328E-2</v>
      </c>
      <c r="HA8">
        <f>GZ13*GT13</f>
        <v>668.26667881409276</v>
      </c>
      <c r="HB8">
        <f>GT13*(1+GZ13)</f>
        <v>17374.934022589525</v>
      </c>
      <c r="HC8" s="967">
        <v>0</v>
      </c>
      <c r="HD8" s="968">
        <v>15</v>
      </c>
      <c r="HE8">
        <f>HB13+HD13</f>
        <v>17389.934022589525</v>
      </c>
      <c r="HF8" s="969">
        <v>0.10000000149011612</v>
      </c>
      <c r="HG8">
        <f>HE13/(1-HF13)</f>
        <v>19322.148945979745</v>
      </c>
      <c r="HH8">
        <f>HF13*HG13</f>
        <v>1932.2149233902201</v>
      </c>
      <c r="HI8" s="954">
        <v>0.10000000149011612</v>
      </c>
      <c r="HJ8">
        <f>HI13*HG13</f>
        <v>1932.2149233902201</v>
      </c>
      <c r="HK8">
        <f>HF13-HI13</f>
        <v>0</v>
      </c>
      <c r="HL8">
        <f>HH13-HJ13</f>
        <v>0</v>
      </c>
      <c r="HM8">
        <f>HG13</f>
        <v>19322.148945979745</v>
      </c>
      <c r="HN8">
        <f>GM13*GO13/365*GE13</f>
        <v>0</v>
      </c>
      <c r="HO8" s="946">
        <v>0</v>
      </c>
      <c r="HP8">
        <f>HN13*(1+HO13)</f>
        <v>0</v>
      </c>
      <c r="HQ8" s="947">
        <v>0.25</v>
      </c>
      <c r="HR8">
        <f>HP13/(1-HQ13)</f>
        <v>0</v>
      </c>
      <c r="HS8">
        <f>HQ13*HR13</f>
        <v>0</v>
      </c>
      <c r="HT8" s="948">
        <v>0.15000000596046448</v>
      </c>
      <c r="HU8">
        <f>HT13*HR13</f>
        <v>0</v>
      </c>
      <c r="HV8">
        <f>HQ13-HT13</f>
        <v>9.9999994039535522E-2</v>
      </c>
      <c r="HW8">
        <f>HS13-HU13</f>
        <v>0</v>
      </c>
      <c r="HX8" s="949">
        <v>3.9999999105930328E-2</v>
      </c>
      <c r="HY8">
        <f>HX13*HR13</f>
        <v>0</v>
      </c>
      <c r="HZ8">
        <f>HR13*(1+HX13)</f>
        <v>0</v>
      </c>
      <c r="IA8" s="950">
        <v>0</v>
      </c>
      <c r="IB8" s="951">
        <v>15</v>
      </c>
      <c r="IC8">
        <f>HZ13+IB13</f>
        <v>15</v>
      </c>
      <c r="ID8" s="952">
        <v>0.10000000149011612</v>
      </c>
      <c r="IE8">
        <f>IC13/(1-ID13)</f>
        <v>16.666666694261409</v>
      </c>
      <c r="IF8">
        <f>ID13*IE13</f>
        <v>1.6666666942614095</v>
      </c>
      <c r="IG8" s="953">
        <v>0.10000000149011612</v>
      </c>
      <c r="IH8">
        <f>IG13*IE13</f>
        <v>1.6666666942614095</v>
      </c>
      <c r="II8">
        <f>ID13-IG13</f>
        <v>0</v>
      </c>
      <c r="IJ8">
        <f>IF13-IH13</f>
        <v>0</v>
      </c>
      <c r="IK8">
        <f>IE13</f>
        <v>16.666666694261409</v>
      </c>
      <c r="IL8" s="980" t="s">
        <v>71</v>
      </c>
      <c r="IM8" s="981" t="s">
        <v>68</v>
      </c>
      <c r="IN8" s="982" t="s">
        <v>69</v>
      </c>
      <c r="IO8" s="983">
        <v>240322</v>
      </c>
      <c r="IP8" s="984" t="s">
        <v>58</v>
      </c>
      <c r="IQ8" s="985" t="s">
        <v>59</v>
      </c>
      <c r="IR8" s="986">
        <v>6.1900001019239426E-2</v>
      </c>
      <c r="IS8" s="987">
        <v>3</v>
      </c>
      <c r="IT8" s="988">
        <v>100000</v>
      </c>
      <c r="IU8">
        <f>IR13*IT13</f>
        <v>6190.0001019239426</v>
      </c>
      <c r="IV8" s="989">
        <v>0</v>
      </c>
      <c r="IW8">
        <f>IU13*(1+IV13)</f>
        <v>6190.0001019239426</v>
      </c>
      <c r="IX8" s="995">
        <v>0.25</v>
      </c>
      <c r="IY8">
        <f>IW13/(1-IX13)</f>
        <v>8253.333469231924</v>
      </c>
      <c r="IZ8">
        <f>IX13*IY13</f>
        <v>2063.333367307981</v>
      </c>
      <c r="JA8" s="990">
        <v>0.15000000596046448</v>
      </c>
      <c r="JB8">
        <f>JA13*IY13</f>
        <v>1238.0000695784895</v>
      </c>
      <c r="JC8">
        <f>IX13-JA13</f>
        <v>9.9999994039535522E-2</v>
      </c>
      <c r="JD8">
        <f>IZ13-JB13</f>
        <v>825.33329772949151</v>
      </c>
      <c r="JE8" s="991">
        <v>3.9999999105930328E-2</v>
      </c>
      <c r="JF8">
        <f>JE13*IY13</f>
        <v>330.13333139022183</v>
      </c>
      <c r="JG8">
        <f>IY13*(1+JE13)</f>
        <v>8583.4668006221455</v>
      </c>
      <c r="JH8" s="992">
        <v>0</v>
      </c>
      <c r="JI8" s="993">
        <v>15</v>
      </c>
      <c r="JJ8">
        <f>JG13+JI13</f>
        <v>8598.4668006221455</v>
      </c>
      <c r="JK8" s="994">
        <v>0.10000000149011612</v>
      </c>
      <c r="JL8">
        <f>JJ13/(1-JK13)</f>
        <v>9553.8520165094378</v>
      </c>
      <c r="JM8">
        <f>JK13*JL13</f>
        <v>955.3852158872927</v>
      </c>
      <c r="JN8" s="979">
        <v>0.10000000149011612</v>
      </c>
      <c r="JO8">
        <f>JN13*JL13</f>
        <v>955.3852158872927</v>
      </c>
      <c r="JP8">
        <f>JK13-JN13</f>
        <v>0</v>
      </c>
      <c r="JQ8">
        <f>JM13-JO13</f>
        <v>0</v>
      </c>
      <c r="JR8">
        <f>JL13</f>
        <v>9553.8520165094378</v>
      </c>
      <c r="JS8">
        <f>IR13*IT13/365*IJ13</f>
        <v>0</v>
      </c>
      <c r="JT8" s="971">
        <v>0</v>
      </c>
      <c r="JU8">
        <f>JS13*(1+JT13)</f>
        <v>0</v>
      </c>
      <c r="JV8" s="972">
        <v>0.25</v>
      </c>
      <c r="JW8">
        <f>JU13/(1-JV13)</f>
        <v>0</v>
      </c>
      <c r="JX8">
        <f>JV13*JW13</f>
        <v>0</v>
      </c>
      <c r="JY8" s="973">
        <v>0.15000000596046448</v>
      </c>
      <c r="JZ8">
        <f>JY13*JW13</f>
        <v>0</v>
      </c>
      <c r="KA8">
        <f>JV13-JY13</f>
        <v>9.9999994039535522E-2</v>
      </c>
      <c r="KB8">
        <f>JX13-JZ13</f>
        <v>0</v>
      </c>
      <c r="KC8" s="974">
        <v>3.9999999105930328E-2</v>
      </c>
      <c r="KD8">
        <f>KC13*JW13</f>
        <v>0</v>
      </c>
      <c r="KE8">
        <f>JW13*(1+KC13)</f>
        <v>0</v>
      </c>
      <c r="KF8" s="975">
        <v>0</v>
      </c>
      <c r="KG8" s="976">
        <v>15</v>
      </c>
      <c r="KH8">
        <f>KE13+KG13</f>
        <v>15</v>
      </c>
      <c r="KI8" s="977">
        <v>0.10000000149011612</v>
      </c>
      <c r="KJ8">
        <f>KH13/(1-KI13)</f>
        <v>16.666666694261409</v>
      </c>
      <c r="KK8">
        <f>KI13*KJ13</f>
        <v>1.6666666942614095</v>
      </c>
      <c r="KL8" s="978">
        <v>0.10000000149011612</v>
      </c>
      <c r="KM8">
        <f>KL13*KJ13</f>
        <v>1.6666666942614095</v>
      </c>
      <c r="KN8">
        <f>KI13-KL13</f>
        <v>0</v>
      </c>
      <c r="KO8">
        <f>KK13-KM13</f>
        <v>0</v>
      </c>
      <c r="KP8">
        <f>KJ13</f>
        <v>16.666666694261409</v>
      </c>
      <c r="KQ8" s="1005" t="s">
        <v>72</v>
      </c>
      <c r="KR8" s="1006" t="s">
        <v>68</v>
      </c>
      <c r="KS8" s="1007" t="s">
        <v>69</v>
      </c>
      <c r="KT8" s="1008">
        <v>240322</v>
      </c>
      <c r="KU8" s="1009" t="s">
        <v>58</v>
      </c>
      <c r="KV8" s="1010" t="s">
        <v>59</v>
      </c>
      <c r="KW8" s="1011">
        <v>0.21080000698566437</v>
      </c>
      <c r="KX8" s="1012">
        <v>3</v>
      </c>
      <c r="KY8" s="1013">
        <v>100000</v>
      </c>
      <c r="KZ8">
        <f>KW13*KY13</f>
        <v>21080.000698566437</v>
      </c>
      <c r="LA8" s="1014">
        <v>0</v>
      </c>
      <c r="LB8">
        <f>KZ13*(1+LA13)</f>
        <v>21080.000698566437</v>
      </c>
      <c r="LC8" s="1020">
        <v>0.25</v>
      </c>
      <c r="LD8">
        <f>LB13/(1-LC13)</f>
        <v>28106.667598088581</v>
      </c>
      <c r="LE8">
        <f>LC13*LD13</f>
        <v>7026.6668995221453</v>
      </c>
      <c r="LF8" s="1015">
        <v>0.15000000596046448</v>
      </c>
      <c r="LG8">
        <f>LF13*LD13</f>
        <v>4216.0003072420814</v>
      </c>
      <c r="LH8">
        <f>LC13-LF13</f>
        <v>9.9999994039535522E-2</v>
      </c>
      <c r="LI8">
        <f>LE13-LG13</f>
        <v>2810.6665922800639</v>
      </c>
      <c r="LJ8" s="1016">
        <v>3.9999999105930328E-2</v>
      </c>
      <c r="LK8">
        <f>LJ13*LD13</f>
        <v>1124.2666787942242</v>
      </c>
      <c r="LL8">
        <f>LD13*(1+LJ13)</f>
        <v>29230.934276882806</v>
      </c>
      <c r="LM8" s="1017">
        <v>0</v>
      </c>
      <c r="LN8" s="1018">
        <v>15</v>
      </c>
      <c r="LO8">
        <f>LL13+LN13</f>
        <v>29245.934276882806</v>
      </c>
      <c r="LP8" s="1019">
        <v>0.10000000149011612</v>
      </c>
      <c r="LQ8">
        <f>LO13/(1-LP13)</f>
        <v>32495.482583672056</v>
      </c>
      <c r="LR8">
        <f>LP13*LQ13</f>
        <v>3249.5483067892478</v>
      </c>
      <c r="LS8" s="1004">
        <v>0.10000000149011612</v>
      </c>
      <c r="LT8">
        <f>LS13*LQ13</f>
        <v>3249.5483067892478</v>
      </c>
      <c r="LU8">
        <f>LP13-LS13</f>
        <v>0</v>
      </c>
      <c r="LV8">
        <f>LR13-LT13</f>
        <v>0</v>
      </c>
      <c r="LW8">
        <f>LQ13</f>
        <v>32495.482583672056</v>
      </c>
      <c r="LX8">
        <f>KW13*KY13/365*KO13</f>
        <v>0</v>
      </c>
      <c r="LY8" s="996">
        <v>0</v>
      </c>
      <c r="LZ8">
        <f>LX13*(1+LY13)</f>
        <v>0</v>
      </c>
      <c r="MA8" s="997">
        <v>0.25</v>
      </c>
      <c r="MB8">
        <f>LZ13/(1-MA13)</f>
        <v>0</v>
      </c>
      <c r="MC8">
        <f>MA13*MB13</f>
        <v>0</v>
      </c>
      <c r="MD8" s="998">
        <v>0.15000000596046448</v>
      </c>
      <c r="ME8">
        <f>MD13*MB13</f>
        <v>0</v>
      </c>
      <c r="MF8">
        <f>MA13-MD13</f>
        <v>9.9999994039535522E-2</v>
      </c>
      <c r="MG8">
        <f>MC13-ME13</f>
        <v>0</v>
      </c>
      <c r="MH8" s="999">
        <v>3.9999999105930328E-2</v>
      </c>
      <c r="MI8">
        <f>MH13*MB13</f>
        <v>0</v>
      </c>
      <c r="MJ8">
        <f>MB13*(1+MH13)</f>
        <v>0</v>
      </c>
      <c r="MK8" s="1000">
        <v>0</v>
      </c>
      <c r="ML8" s="1001">
        <v>15</v>
      </c>
      <c r="MM8">
        <f>MJ13+ML13</f>
        <v>15</v>
      </c>
      <c r="MN8" s="1002">
        <v>0.10000000149011612</v>
      </c>
      <c r="MO8">
        <f>MM13/(1-MN13)</f>
        <v>16.666666694261409</v>
      </c>
      <c r="MP8">
        <f>MN13*MO13</f>
        <v>1.6666666942614095</v>
      </c>
      <c r="MQ8" s="1003">
        <v>0.10000000149011612</v>
      </c>
      <c r="MR8">
        <f>MQ13*MO13</f>
        <v>1.6666666942614095</v>
      </c>
      <c r="MS8">
        <f>MN13-MQ13</f>
        <v>0</v>
      </c>
      <c r="MT8">
        <f>MP13-MR13</f>
        <v>0</v>
      </c>
      <c r="MU8">
        <f>MO13</f>
        <v>16.666666694261409</v>
      </c>
      <c r="MV8" s="1030" t="s">
        <v>73</v>
      </c>
      <c r="MW8" s="1031" t="s">
        <v>68</v>
      </c>
      <c r="MX8" s="1032" t="s">
        <v>69</v>
      </c>
      <c r="MY8" s="1033">
        <v>240322</v>
      </c>
      <c r="MZ8" s="1034" t="s">
        <v>58</v>
      </c>
      <c r="NA8" s="1035" t="s">
        <v>59</v>
      </c>
      <c r="NB8" s="1036">
        <v>0.45249998569488525</v>
      </c>
      <c r="NC8" s="1037">
        <v>1</v>
      </c>
      <c r="ND8" s="1038">
        <v>100000</v>
      </c>
      <c r="NE8">
        <f>NB13*ND13</f>
        <v>45249.998569488525</v>
      </c>
      <c r="NF8" s="1039">
        <v>0</v>
      </c>
      <c r="NG8">
        <f>NE13*(1+NF13)</f>
        <v>45249.998569488525</v>
      </c>
      <c r="NH8" s="1045">
        <v>0.25</v>
      </c>
      <c r="NI8">
        <f>NG13/(1-NH13)</f>
        <v>60333.331425984703</v>
      </c>
      <c r="NJ8">
        <f>NH13*NI13</f>
        <v>15083.332856496176</v>
      </c>
      <c r="NK8" s="1040">
        <v>0.15000000596046448</v>
      </c>
      <c r="NL8">
        <f>NK13*NI13</f>
        <v>9050.0000735123849</v>
      </c>
      <c r="NM8">
        <f>NH13-NK13</f>
        <v>9.9999994039535522E-2</v>
      </c>
      <c r="NN8">
        <f>NJ13-NL13</f>
        <v>6033.3327829837908</v>
      </c>
      <c r="NO8" s="1041">
        <v>3.9999999105930328E-2</v>
      </c>
      <c r="NP8">
        <f>NO13*NI13</f>
        <v>2413.3332030971865</v>
      </c>
      <c r="NQ8">
        <f>NI13*(1+NO13)</f>
        <v>62746.66462908189</v>
      </c>
      <c r="NR8" s="1042">
        <v>0</v>
      </c>
      <c r="NS8" s="1043">
        <v>15</v>
      </c>
      <c r="NT8">
        <f>NQ13+NS13</f>
        <v>62761.66462908189</v>
      </c>
      <c r="NU8" s="1044">
        <v>0.10000000149011612</v>
      </c>
      <c r="NV8">
        <f>NT13/(1-NU13)</f>
        <v>69735.183036661561</v>
      </c>
      <c r="NW8">
        <f>NU13*NV13</f>
        <v>6973.518407579676</v>
      </c>
      <c r="NX8" s="1029">
        <v>0.10000000149011612</v>
      </c>
      <c r="NY8">
        <f>NX13*NV13</f>
        <v>6973.518407579676</v>
      </c>
      <c r="NZ8">
        <f>NU13-NX13</f>
        <v>0</v>
      </c>
      <c r="OA8">
        <f>NW13-NY13</f>
        <v>0</v>
      </c>
      <c r="OB8">
        <f>NV13</f>
        <v>69735.183036661561</v>
      </c>
      <c r="OC8">
        <f>NB13*ND13/365*MT13</f>
        <v>0</v>
      </c>
      <c r="OD8" s="1021">
        <v>0</v>
      </c>
      <c r="OE8">
        <f>OC13*(1+OD13)</f>
        <v>0</v>
      </c>
      <c r="OF8" s="1022">
        <v>0.25</v>
      </c>
      <c r="OG8">
        <f>OE13/(1-OF13)</f>
        <v>0</v>
      </c>
      <c r="OH8">
        <f>OF13*OG13</f>
        <v>0</v>
      </c>
      <c r="OI8" s="1023">
        <v>0.15000000596046448</v>
      </c>
      <c r="OJ8">
        <f>OI13*OG13</f>
        <v>0</v>
      </c>
      <c r="OK8">
        <f>OF13-OI13</f>
        <v>9.9999994039535522E-2</v>
      </c>
      <c r="OL8">
        <f>OH13-OJ13</f>
        <v>0</v>
      </c>
      <c r="OM8" s="1024">
        <v>3.9999999105930328E-2</v>
      </c>
      <c r="ON8">
        <f>OM13*OG13</f>
        <v>0</v>
      </c>
      <c r="OO8">
        <f>OG13*(1+OM13)</f>
        <v>0</v>
      </c>
      <c r="OP8" s="1025">
        <v>0</v>
      </c>
      <c r="OQ8" s="1026">
        <v>15</v>
      </c>
      <c r="OR8">
        <f>OO13+OQ13</f>
        <v>15</v>
      </c>
      <c r="OS8" s="1027">
        <v>0.10000000149011612</v>
      </c>
      <c r="OT8">
        <f>OR13/(1-OS13)</f>
        <v>16.666666694261409</v>
      </c>
      <c r="OU8">
        <f>OS13*OT13</f>
        <v>1.6666666942614095</v>
      </c>
      <c r="OV8" s="1028">
        <v>0.10000000149011612</v>
      </c>
      <c r="OW8">
        <f>OV13*OT13</f>
        <v>1.6666666942614095</v>
      </c>
      <c r="OX8">
        <f>OS13-OV13</f>
        <v>0</v>
      </c>
      <c r="OY8">
        <f>OU13-OW13</f>
        <v>0</v>
      </c>
      <c r="OZ8">
        <f>OT13</f>
        <v>16.666666694261409</v>
      </c>
      <c r="PA8" s="1055" t="s">
        <v>74</v>
      </c>
      <c r="PB8" s="1056" t="s">
        <v>68</v>
      </c>
      <c r="PC8" s="1057" t="s">
        <v>69</v>
      </c>
      <c r="PD8" s="1058">
        <v>240322</v>
      </c>
      <c r="PE8" s="1059" t="s">
        <v>58</v>
      </c>
      <c r="PF8" s="1060" t="s">
        <v>59</v>
      </c>
      <c r="PG8" s="1061">
        <v>0.90439999103546143</v>
      </c>
      <c r="PH8" s="1062">
        <v>1</v>
      </c>
      <c r="PI8" s="1063">
        <v>100000</v>
      </c>
      <c r="PJ8">
        <f>PG13*PI13</f>
        <v>90439.999103546143</v>
      </c>
      <c r="PK8" s="1064">
        <v>0</v>
      </c>
      <c r="PL8">
        <f>PJ13*(1+PK13)</f>
        <v>90439.999103546143</v>
      </c>
      <c r="PM8" s="1070">
        <v>0.25</v>
      </c>
      <c r="PN8">
        <f>PL13/(1-PM13)</f>
        <v>120586.66547139485</v>
      </c>
      <c r="PO8">
        <f>PM13*PN13</f>
        <v>30146.666367848713</v>
      </c>
      <c r="PP8" s="1065">
        <v>0.15000000596046448</v>
      </c>
      <c r="PQ8">
        <f>PP13*PN13</f>
        <v>18088.000539461766</v>
      </c>
      <c r="PR8">
        <f>PM13-PP13</f>
        <v>9.9999994039535522E-2</v>
      </c>
      <c r="PS8">
        <f>PO13-PQ13</f>
        <v>12058.665828386947</v>
      </c>
      <c r="PT8" s="1066">
        <v>3.9999999105930328E-2</v>
      </c>
      <c r="PU8">
        <f>PT13*PN13</f>
        <v>4823.4665110429132</v>
      </c>
      <c r="PV8">
        <f>PN13*(1+PT13)</f>
        <v>125410.13198243777</v>
      </c>
      <c r="PW8" s="1067">
        <v>0</v>
      </c>
      <c r="PX8" s="1068">
        <v>15</v>
      </c>
      <c r="PY8">
        <f>PV13+PX13</f>
        <v>125425.13198243777</v>
      </c>
      <c r="PZ8" s="1069">
        <v>0.10000000149011612</v>
      </c>
      <c r="QA8">
        <f>PY13/(1-PZ13)</f>
        <v>139361.25798900248</v>
      </c>
      <c r="QB8">
        <f>PZ13*QA13</f>
        <v>13936.126006564706</v>
      </c>
      <c r="QC8" s="1054">
        <v>0.10000000149011612</v>
      </c>
      <c r="QD8">
        <f>QC13*QA13</f>
        <v>13936.126006564706</v>
      </c>
      <c r="QE8">
        <f>PZ13-QC13</f>
        <v>0</v>
      </c>
      <c r="QF8">
        <f>QB13-QD13</f>
        <v>0</v>
      </c>
      <c r="QG8">
        <f>QA13</f>
        <v>139361.25798900248</v>
      </c>
      <c r="QH8">
        <f>OYG13*OYI13/365*OY13</f>
        <v>0</v>
      </c>
      <c r="QI8" s="1046">
        <v>0</v>
      </c>
      <c r="QJ8">
        <f>QH13*(1+QI13)</f>
        <v>0</v>
      </c>
      <c r="QK8" s="1047">
        <v>0.25</v>
      </c>
      <c r="QL8">
        <f>QJ13/(1-QK13)</f>
        <v>0</v>
      </c>
      <c r="QM8">
        <f>QK13*QL13</f>
        <v>0</v>
      </c>
      <c r="QN8" s="1048">
        <v>0.15000000596046448</v>
      </c>
      <c r="QO8">
        <f>QN13*QL13</f>
        <v>0</v>
      </c>
      <c r="QP8">
        <f>QK13-QN13</f>
        <v>9.9999994039535522E-2</v>
      </c>
      <c r="QQ8">
        <f>QM13-QO13</f>
        <v>0</v>
      </c>
      <c r="QR8" s="1049">
        <v>3.9999999105930328E-2</v>
      </c>
      <c r="QS8">
        <f>QR13*QL13</f>
        <v>0</v>
      </c>
      <c r="QT8">
        <f>QL13*(1+QR13)</f>
        <v>0</v>
      </c>
      <c r="QU8" s="1050">
        <v>0</v>
      </c>
      <c r="QV8" s="1051">
        <v>15</v>
      </c>
      <c r="QW8">
        <f>QT13+QV13</f>
        <v>15</v>
      </c>
      <c r="QX8" s="1052">
        <v>0.10000000149011612</v>
      </c>
      <c r="QY8">
        <f>QW13/(1-QX13)</f>
        <v>16.666666694261409</v>
      </c>
      <c r="QZ8">
        <f>QX13*QY13</f>
        <v>1.6666666942614095</v>
      </c>
      <c r="RA8" s="1053">
        <v>0.10000000149011612</v>
      </c>
      <c r="RB8">
        <f>RA13*QY13</f>
        <v>1.6666666942614095</v>
      </c>
      <c r="RC8">
        <f>QX13-RA13</f>
        <v>0</v>
      </c>
      <c r="RD8">
        <f>QZ13-RB13</f>
        <v>0</v>
      </c>
      <c r="RE8">
        <f>QY13</f>
        <v>16.666666694261409</v>
      </c>
      <c r="RF8">
        <f t="shared" si="2"/>
        <v>-1756265.5728006107</v>
      </c>
    </row>
    <row r="9" spans="1:480" x14ac:dyDescent="0.2">
      <c r="A9" t="s">
        <v>82</v>
      </c>
      <c r="B9" t="s">
        <v>83</v>
      </c>
      <c r="C9" t="s">
        <v>84</v>
      </c>
      <c r="D9" t="s">
        <v>52</v>
      </c>
      <c r="F9" t="s">
        <v>53</v>
      </c>
      <c r="G9" t="s">
        <v>54</v>
      </c>
      <c r="H9" t="s">
        <v>55</v>
      </c>
      <c r="I9" t="s">
        <v>56</v>
      </c>
      <c r="J9" t="s">
        <v>57</v>
      </c>
      <c r="K9" s="1071">
        <v>42832.988958333335</v>
      </c>
      <c r="L9" s="1071">
        <v>42424</v>
      </c>
      <c r="M9" t="s">
        <v>58</v>
      </c>
      <c r="N9">
        <v>-2</v>
      </c>
      <c r="O9">
        <v>3400</v>
      </c>
      <c r="P9">
        <v>-408</v>
      </c>
      <c r="Q9">
        <v>-1</v>
      </c>
      <c r="R9" s="1086" t="s">
        <v>62</v>
      </c>
      <c r="S9" s="1085" t="s">
        <v>61</v>
      </c>
      <c r="T9" s="1084" t="s">
        <v>60</v>
      </c>
      <c r="U9" s="1083" t="s">
        <v>65</v>
      </c>
      <c r="V9" s="1082" t="s">
        <v>58</v>
      </c>
      <c r="W9" s="1081" t="s">
        <v>64</v>
      </c>
      <c r="X9" s="1080" t="s">
        <v>63</v>
      </c>
      <c r="Y9" s="1072">
        <v>3</v>
      </c>
      <c r="Z9" s="1079">
        <v>500000</v>
      </c>
      <c r="AA9" s="1078">
        <v>1822.1199951171875</v>
      </c>
      <c r="AB9" s="1077">
        <v>0</v>
      </c>
      <c r="AC9">
        <f>AA5*(1+AB5)</f>
        <v>1822.1199951171875</v>
      </c>
      <c r="AD9" s="1087">
        <v>0.25</v>
      </c>
      <c r="AE9">
        <f>AC5/(1-AD5)</f>
        <v>2429.4933268229165</v>
      </c>
      <c r="AF9">
        <f>AD5*AE5</f>
        <v>607.37333170572913</v>
      </c>
      <c r="AG9" s="1076">
        <v>0.15000000596046448</v>
      </c>
      <c r="AH9">
        <f>AG5*AE5</f>
        <v>364.42401350434614</v>
      </c>
      <c r="AI9">
        <f>AD5-AG5</f>
        <v>9.9999994039535522E-2</v>
      </c>
      <c r="AJ9">
        <f>AF5-AH5</f>
        <v>242.94931820138299</v>
      </c>
      <c r="AK9" s="1075">
        <v>3.9999999105930328E-2</v>
      </c>
      <c r="AL9">
        <f>AK5*AE5</f>
        <v>97.179730900780356</v>
      </c>
      <c r="AM9">
        <f>AE5*(1+AK5)</f>
        <v>2526.6730577236967</v>
      </c>
      <c r="AN9" s="1074">
        <v>2.9999999329447746E-2</v>
      </c>
      <c r="AO9">
        <f>AN5*AM5</f>
        <v>75.800190037444594</v>
      </c>
      <c r="AP9">
        <f>AM5+AO5</f>
        <v>2602.4732477611415</v>
      </c>
      <c r="AQ9" s="1073">
        <v>0.10000000149011612</v>
      </c>
      <c r="AR9">
        <f>AP5/(1-AQ5)</f>
        <v>2891.6369467444624</v>
      </c>
      <c r="AS9">
        <f>AQ5*AR5</f>
        <v>289.16369898332107</v>
      </c>
      <c r="AT9" s="1088">
        <v>0.10000000149011612</v>
      </c>
      <c r="AU9">
        <f>AT5*AR5</f>
        <v>289.16369898332107</v>
      </c>
      <c r="AV9">
        <f>AQ5-AT5</f>
        <v>0</v>
      </c>
      <c r="AW9">
        <f>AS5-AU5</f>
        <v>0</v>
      </c>
      <c r="AX9">
        <f>AR5</f>
        <v>2891.6369467444624</v>
      </c>
      <c r="AY9">
        <f t="shared" ref="AY9:BV9" si="9">AA5/12*$Q$5</f>
        <v>-303.68666585286456</v>
      </c>
      <c r="AZ9">
        <f t="shared" si="9"/>
        <v>0</v>
      </c>
      <c r="BA9">
        <f t="shared" si="9"/>
        <v>-303.68666585286456</v>
      </c>
      <c r="BB9">
        <f t="shared" si="9"/>
        <v>-4.1666666666666664E-2</v>
      </c>
      <c r="BC9">
        <f t="shared" si="9"/>
        <v>-404.91555447048609</v>
      </c>
      <c r="BD9">
        <f t="shared" si="9"/>
        <v>-101.22888861762152</v>
      </c>
      <c r="BE9">
        <f t="shared" si="9"/>
        <v>-2.5000000993410747E-2</v>
      </c>
      <c r="BF9">
        <f t="shared" si="9"/>
        <v>-60.737335584057689</v>
      </c>
      <c r="BG9">
        <f t="shared" si="9"/>
        <v>-1.666666567325592E-2</v>
      </c>
      <c r="BH9">
        <f t="shared" si="9"/>
        <v>-40.491553033563832</v>
      </c>
      <c r="BI9">
        <f t="shared" si="9"/>
        <v>-6.666666517655055E-3</v>
      </c>
      <c r="BJ9">
        <f t="shared" si="9"/>
        <v>-16.196621816796725</v>
      </c>
      <c r="BK9">
        <f t="shared" si="9"/>
        <v>-421.11217628728281</v>
      </c>
      <c r="BL9">
        <f t="shared" si="9"/>
        <v>-4.999999888241291E-3</v>
      </c>
      <c r="BM9">
        <f t="shared" si="9"/>
        <v>-12.633365006240766</v>
      </c>
      <c r="BN9">
        <f t="shared" si="9"/>
        <v>-433.74554129352356</v>
      </c>
      <c r="BO9">
        <f t="shared" si="9"/>
        <v>-1.6666666915019352E-2</v>
      </c>
      <c r="BP9">
        <f t="shared" si="9"/>
        <v>-481.93949112407705</v>
      </c>
      <c r="BQ9">
        <f t="shared" si="9"/>
        <v>-48.193949830553514</v>
      </c>
      <c r="BR9">
        <f t="shared" si="9"/>
        <v>-1.6666666915019352E-2</v>
      </c>
      <c r="BS9">
        <f t="shared" si="9"/>
        <v>-48.193949830553514</v>
      </c>
      <c r="BT9">
        <f t="shared" si="9"/>
        <v>0</v>
      </c>
      <c r="BU9">
        <f t="shared" si="9"/>
        <v>0</v>
      </c>
      <c r="BV9">
        <f t="shared" si="9"/>
        <v>-481.93949112407705</v>
      </c>
      <c r="BW9" s="1103" t="s">
        <v>66</v>
      </c>
      <c r="BX9" s="1102" t="s">
        <v>61</v>
      </c>
      <c r="BY9" s="1101" t="s">
        <v>60</v>
      </c>
      <c r="BZ9" s="1100" t="s">
        <v>65</v>
      </c>
      <c r="CA9" s="1099" t="s">
        <v>58</v>
      </c>
      <c r="CB9" s="1098" t="s">
        <v>64</v>
      </c>
      <c r="CC9" s="1097" t="s">
        <v>63</v>
      </c>
      <c r="CD9" s="1089">
        <v>3</v>
      </c>
      <c r="CE9" s="1096">
        <v>500000</v>
      </c>
      <c r="CF9" s="1095">
        <v>0</v>
      </c>
      <c r="CG9" s="1094">
        <v>0</v>
      </c>
      <c r="CH9">
        <f>CF5*(1+CG5)</f>
        <v>0</v>
      </c>
      <c r="CI9" s="1104">
        <v>0.25</v>
      </c>
      <c r="CJ9">
        <f>CH5/(1-CI5)</f>
        <v>0</v>
      </c>
      <c r="CK9">
        <f>CI5*CJ5</f>
        <v>0</v>
      </c>
      <c r="CL9" s="1093">
        <v>0.15000000596046448</v>
      </c>
      <c r="CM9">
        <f>CL5*CJ5</f>
        <v>0</v>
      </c>
      <c r="CN9">
        <f>CI5-CL5</f>
        <v>9.9999994039535522E-2</v>
      </c>
      <c r="CO9">
        <f>CK5-CM5</f>
        <v>0</v>
      </c>
      <c r="CP9" s="1092">
        <v>3.9999999105930328E-2</v>
      </c>
      <c r="CQ9">
        <f>CP5*CJ5</f>
        <v>0</v>
      </c>
      <c r="CR9">
        <f>CJ5*(1+CP5)</f>
        <v>0</v>
      </c>
      <c r="CS9" s="1091">
        <v>2.9999999329447746E-2</v>
      </c>
      <c r="CT9">
        <f>CS5*CR5</f>
        <v>0</v>
      </c>
      <c r="CU9">
        <f>CR5+CT5</f>
        <v>0</v>
      </c>
      <c r="CV9" s="1090">
        <v>0.10000000149011612</v>
      </c>
      <c r="CW9">
        <f>CU5/(1-CV5)</f>
        <v>0</v>
      </c>
      <c r="CX9">
        <f>CV5*CW5</f>
        <v>0</v>
      </c>
      <c r="CY9" s="1105">
        <v>0.10000000149011612</v>
      </c>
      <c r="CZ9">
        <f>CY5*CW5</f>
        <v>0</v>
      </c>
      <c r="DA9">
        <f>CV5-CY5</f>
        <v>0</v>
      </c>
      <c r="DB9">
        <f>CX5-CZ5</f>
        <v>0</v>
      </c>
      <c r="DC9">
        <f>CW5</f>
        <v>0</v>
      </c>
      <c r="DD9">
        <f t="shared" ref="DD9:EA9" si="10">CF5/12*$Q$5</f>
        <v>0</v>
      </c>
      <c r="DE9">
        <f t="shared" si="10"/>
        <v>0</v>
      </c>
      <c r="DF9">
        <f t="shared" si="10"/>
        <v>0</v>
      </c>
      <c r="DG9">
        <f t="shared" si="10"/>
        <v>-4.1666666666666664E-2</v>
      </c>
      <c r="DH9">
        <f t="shared" si="10"/>
        <v>0</v>
      </c>
      <c r="DI9">
        <f t="shared" si="10"/>
        <v>0</v>
      </c>
      <c r="DJ9">
        <f t="shared" si="10"/>
        <v>-2.5000000993410747E-2</v>
      </c>
      <c r="DK9">
        <f t="shared" si="10"/>
        <v>0</v>
      </c>
      <c r="DL9">
        <f t="shared" si="10"/>
        <v>-1.666666567325592E-2</v>
      </c>
      <c r="DM9">
        <f t="shared" si="10"/>
        <v>0</v>
      </c>
      <c r="DN9">
        <f t="shared" si="10"/>
        <v>-6.666666517655055E-3</v>
      </c>
      <c r="DO9">
        <f t="shared" si="10"/>
        <v>0</v>
      </c>
      <c r="DP9">
        <f t="shared" si="10"/>
        <v>0</v>
      </c>
      <c r="DQ9">
        <f t="shared" si="10"/>
        <v>-4.999999888241291E-3</v>
      </c>
      <c r="DR9">
        <f t="shared" si="10"/>
        <v>0</v>
      </c>
      <c r="DS9">
        <f t="shared" si="10"/>
        <v>0</v>
      </c>
      <c r="DT9">
        <f t="shared" si="10"/>
        <v>-1.6666666915019352E-2</v>
      </c>
      <c r="DU9">
        <f t="shared" si="10"/>
        <v>0</v>
      </c>
      <c r="DV9">
        <f t="shared" si="10"/>
        <v>0</v>
      </c>
      <c r="DW9">
        <f t="shared" si="10"/>
        <v>-1.6666666915019352E-2</v>
      </c>
      <c r="DX9">
        <f t="shared" si="10"/>
        <v>0</v>
      </c>
      <c r="DY9">
        <f t="shared" si="10"/>
        <v>0</v>
      </c>
      <c r="DZ9">
        <f t="shared" si="10"/>
        <v>0</v>
      </c>
      <c r="EA9">
        <f t="shared" si="10"/>
        <v>0</v>
      </c>
      <c r="EB9" s="1115" t="s">
        <v>67</v>
      </c>
      <c r="EC9" s="1116" t="s">
        <v>68</v>
      </c>
      <c r="ED9" s="1117" t="s">
        <v>69</v>
      </c>
      <c r="EE9" s="1118">
        <v>240322</v>
      </c>
      <c r="EF9" s="1119" t="s">
        <v>58</v>
      </c>
      <c r="EG9" s="1120" t="s">
        <v>59</v>
      </c>
      <c r="EH9" s="1121">
        <v>0.50099998712539673</v>
      </c>
      <c r="EI9" s="1122">
        <v>3</v>
      </c>
      <c r="EJ9" s="1123">
        <v>100000</v>
      </c>
      <c r="EK9">
        <f>EH13*EJ13</f>
        <v>50099.998712539673</v>
      </c>
      <c r="EL9" s="1124">
        <v>0</v>
      </c>
      <c r="EM9">
        <f>EK13*(1+EL13)</f>
        <v>50099.998712539673</v>
      </c>
      <c r="EN9" s="1130">
        <v>0.25</v>
      </c>
      <c r="EO9">
        <f>EM13/(1-EN13)</f>
        <v>66799.99828338623</v>
      </c>
      <c r="EP9">
        <f>EN13*EO13</f>
        <v>16699.999570846558</v>
      </c>
      <c r="EQ9" s="1125">
        <v>0.15000000596046448</v>
      </c>
      <c r="ER9">
        <f>EQ13*EO13</f>
        <v>10020.000140666951</v>
      </c>
      <c r="ES9">
        <f>EN13-EQ13</f>
        <v>9.9999994039535522E-2</v>
      </c>
      <c r="ET9">
        <f>EP13-ER13</f>
        <v>6679.9994301796069</v>
      </c>
      <c r="EU9" s="1126">
        <v>3.9999999105930328E-2</v>
      </c>
      <c r="EV9">
        <f>EU13*EO13</f>
        <v>2671.9998716115965</v>
      </c>
      <c r="EW9">
        <f>EO13*(1+EU13)</f>
        <v>69471.998154997826</v>
      </c>
      <c r="EX9" s="1127">
        <v>0</v>
      </c>
      <c r="EY9" s="1128">
        <v>15</v>
      </c>
      <c r="EZ9">
        <f>EW13+EY13</f>
        <v>69486.998154997826</v>
      </c>
      <c r="FA9" s="1129">
        <v>0.10000000149011612</v>
      </c>
      <c r="FB9">
        <f>EZ13/(1-FA13)</f>
        <v>77207.775855607091</v>
      </c>
      <c r="FC9">
        <f>FA13*FB13</f>
        <v>7720.7777006092601</v>
      </c>
      <c r="FD9" s="1114">
        <v>0.10000000149011612</v>
      </c>
      <c r="FE9">
        <f>FD13*FB13</f>
        <v>7720.7777006092601</v>
      </c>
      <c r="FF9">
        <f>FA13-FD13</f>
        <v>0</v>
      </c>
      <c r="FG9">
        <f>FC13-FE13</f>
        <v>0</v>
      </c>
      <c r="FH9">
        <f>FB13</f>
        <v>77207.775855607091</v>
      </c>
      <c r="FI9">
        <f>EH13*EJ13/365*DZ13</f>
        <v>0</v>
      </c>
      <c r="FJ9" s="1106">
        <v>0</v>
      </c>
      <c r="FK9">
        <f>FI13*(1+FJ13)</f>
        <v>0</v>
      </c>
      <c r="FL9" s="1107">
        <v>0.25</v>
      </c>
      <c r="FM9">
        <f>FK13/(1-FL13)</f>
        <v>0</v>
      </c>
      <c r="FN9">
        <f>FL13*FM13</f>
        <v>0</v>
      </c>
      <c r="FO9" s="1108">
        <v>0.15000000596046448</v>
      </c>
      <c r="FP9">
        <f>FO13*FM13</f>
        <v>0</v>
      </c>
      <c r="FQ9">
        <f>FL13-FO13</f>
        <v>9.9999994039535522E-2</v>
      </c>
      <c r="FR9">
        <f>FN13-FP13</f>
        <v>0</v>
      </c>
      <c r="FS9" s="1109">
        <v>3.9999999105930328E-2</v>
      </c>
      <c r="FT9">
        <f>FS13*FM13</f>
        <v>0</v>
      </c>
      <c r="FU9">
        <f>FM13*(1+FS13)</f>
        <v>0</v>
      </c>
      <c r="FV9" s="1110">
        <v>0</v>
      </c>
      <c r="FW9" s="1111">
        <v>15</v>
      </c>
      <c r="FX9">
        <f>FU13+FW13</f>
        <v>15</v>
      </c>
      <c r="FY9" s="1112">
        <v>0.10000000149011612</v>
      </c>
      <c r="FZ9">
        <f>FX13/(1-FY13)</f>
        <v>16.666666694261409</v>
      </c>
      <c r="GA9">
        <f>FY13*FZ13</f>
        <v>1.6666666942614095</v>
      </c>
      <c r="GB9" s="1113">
        <v>0.10000000149011612</v>
      </c>
      <c r="GC9">
        <f>GB13*FZ13</f>
        <v>1.6666666942614095</v>
      </c>
      <c r="GD9">
        <f>FY13-GB13</f>
        <v>0</v>
      </c>
      <c r="GE9">
        <f>GA13-GC13</f>
        <v>0</v>
      </c>
      <c r="GF9">
        <f>FZ13</f>
        <v>16.666666694261409</v>
      </c>
      <c r="GG9" s="1140" t="s">
        <v>70</v>
      </c>
      <c r="GH9" s="1141" t="s">
        <v>68</v>
      </c>
      <c r="GI9" s="1142" t="s">
        <v>69</v>
      </c>
      <c r="GJ9" s="1143">
        <v>240322</v>
      </c>
      <c r="GK9" s="1144" t="s">
        <v>58</v>
      </c>
      <c r="GL9" s="1145" t="s">
        <v>59</v>
      </c>
      <c r="GM9" s="1146">
        <v>0.12530000507831573</v>
      </c>
      <c r="GN9" s="1147">
        <v>3</v>
      </c>
      <c r="GO9" s="1148">
        <v>100000</v>
      </c>
      <c r="GP9">
        <f>GM13*GO13</f>
        <v>12530.000507831573</v>
      </c>
      <c r="GQ9" s="1149">
        <v>0</v>
      </c>
      <c r="GR9">
        <f>GP13*(1+GQ13)</f>
        <v>12530.000507831573</v>
      </c>
      <c r="GS9" s="1155">
        <v>0.25</v>
      </c>
      <c r="GT9">
        <f>GR13/(1-GS13)</f>
        <v>16706.667343775433</v>
      </c>
      <c r="GU9">
        <f>GS13*GT13</f>
        <v>4176.6668359438581</v>
      </c>
      <c r="GV9" s="1150">
        <v>0.15000000596046448</v>
      </c>
      <c r="GW9">
        <f>GV13*GT13</f>
        <v>2506.0002011458123</v>
      </c>
      <c r="GX9">
        <f>GS13-GV13</f>
        <v>9.9999994039535522E-2</v>
      </c>
      <c r="GY9">
        <f>GU13-GW13</f>
        <v>1670.6666347980458</v>
      </c>
      <c r="GZ9" s="1151">
        <v>3.9999999105930328E-2</v>
      </c>
      <c r="HA9">
        <f>GZ13*GT13</f>
        <v>668.26667881409276</v>
      </c>
      <c r="HB9">
        <f>GT13*(1+GZ13)</f>
        <v>17374.934022589525</v>
      </c>
      <c r="HC9" s="1152">
        <v>0</v>
      </c>
      <c r="HD9" s="1153">
        <v>15</v>
      </c>
      <c r="HE9">
        <f>HB13+HD13</f>
        <v>17389.934022589525</v>
      </c>
      <c r="HF9" s="1154">
        <v>0.10000000149011612</v>
      </c>
      <c r="HG9">
        <f>HE13/(1-HF13)</f>
        <v>19322.148945979745</v>
      </c>
      <c r="HH9">
        <f>HF13*HG13</f>
        <v>1932.2149233902201</v>
      </c>
      <c r="HI9" s="1139">
        <v>0.10000000149011612</v>
      </c>
      <c r="HJ9">
        <f>HI13*HG13</f>
        <v>1932.2149233902201</v>
      </c>
      <c r="HK9">
        <f>HF13-HI13</f>
        <v>0</v>
      </c>
      <c r="HL9">
        <f>HH13-HJ13</f>
        <v>0</v>
      </c>
      <c r="HM9">
        <f>HG13</f>
        <v>19322.148945979745</v>
      </c>
      <c r="HN9">
        <f>GM13*GO13/365*GE13</f>
        <v>0</v>
      </c>
      <c r="HO9" s="1131">
        <v>0</v>
      </c>
      <c r="HP9">
        <f>HN13*(1+HO13)</f>
        <v>0</v>
      </c>
      <c r="HQ9" s="1132">
        <v>0.25</v>
      </c>
      <c r="HR9">
        <f>HP13/(1-HQ13)</f>
        <v>0</v>
      </c>
      <c r="HS9">
        <f>HQ13*HR13</f>
        <v>0</v>
      </c>
      <c r="HT9" s="1133">
        <v>0.15000000596046448</v>
      </c>
      <c r="HU9">
        <f>HT13*HR13</f>
        <v>0</v>
      </c>
      <c r="HV9">
        <f>HQ13-HT13</f>
        <v>9.9999994039535522E-2</v>
      </c>
      <c r="HW9">
        <f>HS13-HU13</f>
        <v>0</v>
      </c>
      <c r="HX9" s="1134">
        <v>3.9999999105930328E-2</v>
      </c>
      <c r="HY9">
        <f>HX13*HR13</f>
        <v>0</v>
      </c>
      <c r="HZ9">
        <f>HR13*(1+HX13)</f>
        <v>0</v>
      </c>
      <c r="IA9" s="1135">
        <v>0</v>
      </c>
      <c r="IB9" s="1136">
        <v>15</v>
      </c>
      <c r="IC9">
        <f>HZ13+IB13</f>
        <v>15</v>
      </c>
      <c r="ID9" s="1137">
        <v>0.10000000149011612</v>
      </c>
      <c r="IE9">
        <f>IC13/(1-ID13)</f>
        <v>16.666666694261409</v>
      </c>
      <c r="IF9">
        <f>ID13*IE13</f>
        <v>1.6666666942614095</v>
      </c>
      <c r="IG9" s="1138">
        <v>0.10000000149011612</v>
      </c>
      <c r="IH9">
        <f>IG13*IE13</f>
        <v>1.6666666942614095</v>
      </c>
      <c r="II9">
        <f>ID13-IG13</f>
        <v>0</v>
      </c>
      <c r="IJ9">
        <f>IF13-IH13</f>
        <v>0</v>
      </c>
      <c r="IK9">
        <f>IE13</f>
        <v>16.666666694261409</v>
      </c>
      <c r="IL9" s="1165" t="s">
        <v>71</v>
      </c>
      <c r="IM9" s="1166" t="s">
        <v>68</v>
      </c>
      <c r="IN9" s="1167" t="s">
        <v>69</v>
      </c>
      <c r="IO9" s="1168">
        <v>240322</v>
      </c>
      <c r="IP9" s="1169" t="s">
        <v>58</v>
      </c>
      <c r="IQ9" s="1170" t="s">
        <v>59</v>
      </c>
      <c r="IR9" s="1171">
        <v>6.1900001019239426E-2</v>
      </c>
      <c r="IS9" s="1172">
        <v>3</v>
      </c>
      <c r="IT9" s="1173">
        <v>100000</v>
      </c>
      <c r="IU9">
        <f>IR13*IT13</f>
        <v>6190.0001019239426</v>
      </c>
      <c r="IV9" s="1174">
        <v>0</v>
      </c>
      <c r="IW9">
        <f>IU13*(1+IV13)</f>
        <v>6190.0001019239426</v>
      </c>
      <c r="IX9" s="1180">
        <v>0.25</v>
      </c>
      <c r="IY9">
        <f>IW13/(1-IX13)</f>
        <v>8253.333469231924</v>
      </c>
      <c r="IZ9">
        <f>IX13*IY13</f>
        <v>2063.333367307981</v>
      </c>
      <c r="JA9" s="1175">
        <v>0.15000000596046448</v>
      </c>
      <c r="JB9">
        <f>JA13*IY13</f>
        <v>1238.0000695784895</v>
      </c>
      <c r="JC9">
        <f>IX13-JA13</f>
        <v>9.9999994039535522E-2</v>
      </c>
      <c r="JD9">
        <f>IZ13-JB13</f>
        <v>825.33329772949151</v>
      </c>
      <c r="JE9" s="1176">
        <v>3.9999999105930328E-2</v>
      </c>
      <c r="JF9">
        <f>JE13*IY13</f>
        <v>330.13333139022183</v>
      </c>
      <c r="JG9">
        <f>IY13*(1+JE13)</f>
        <v>8583.4668006221455</v>
      </c>
      <c r="JH9" s="1177">
        <v>0</v>
      </c>
      <c r="JI9" s="1178">
        <v>15</v>
      </c>
      <c r="JJ9">
        <f>JG13+JI13</f>
        <v>8598.4668006221455</v>
      </c>
      <c r="JK9" s="1179">
        <v>0.10000000149011612</v>
      </c>
      <c r="JL9">
        <f>JJ13/(1-JK13)</f>
        <v>9553.8520165094378</v>
      </c>
      <c r="JM9">
        <f>JK13*JL13</f>
        <v>955.3852158872927</v>
      </c>
      <c r="JN9" s="1164">
        <v>0.10000000149011612</v>
      </c>
      <c r="JO9">
        <f>JN13*JL13</f>
        <v>955.3852158872927</v>
      </c>
      <c r="JP9">
        <f>JK13-JN13</f>
        <v>0</v>
      </c>
      <c r="JQ9">
        <f>JM13-JO13</f>
        <v>0</v>
      </c>
      <c r="JR9">
        <f>JL13</f>
        <v>9553.8520165094378</v>
      </c>
      <c r="JS9">
        <f>IR13*IT13/365*IJ13</f>
        <v>0</v>
      </c>
      <c r="JT9" s="1156">
        <v>0</v>
      </c>
      <c r="JU9">
        <f>JS13*(1+JT13)</f>
        <v>0</v>
      </c>
      <c r="JV9" s="1157">
        <v>0.25</v>
      </c>
      <c r="JW9">
        <f>JU13/(1-JV13)</f>
        <v>0</v>
      </c>
      <c r="JX9">
        <f>JV13*JW13</f>
        <v>0</v>
      </c>
      <c r="JY9" s="1158">
        <v>0.15000000596046448</v>
      </c>
      <c r="JZ9">
        <f>JY13*JW13</f>
        <v>0</v>
      </c>
      <c r="KA9">
        <f>JV13-JY13</f>
        <v>9.9999994039535522E-2</v>
      </c>
      <c r="KB9">
        <f>JX13-JZ13</f>
        <v>0</v>
      </c>
      <c r="KC9" s="1159">
        <v>3.9999999105930328E-2</v>
      </c>
      <c r="KD9">
        <f>KC13*JW13</f>
        <v>0</v>
      </c>
      <c r="KE9">
        <f>JW13*(1+KC13)</f>
        <v>0</v>
      </c>
      <c r="KF9" s="1160">
        <v>0</v>
      </c>
      <c r="KG9" s="1161">
        <v>15</v>
      </c>
      <c r="KH9">
        <f>KE13+KG13</f>
        <v>15</v>
      </c>
      <c r="KI9" s="1162">
        <v>0.10000000149011612</v>
      </c>
      <c r="KJ9">
        <f>KH13/(1-KI13)</f>
        <v>16.666666694261409</v>
      </c>
      <c r="KK9">
        <f>KI13*KJ13</f>
        <v>1.6666666942614095</v>
      </c>
      <c r="KL9" s="1163">
        <v>0.10000000149011612</v>
      </c>
      <c r="KM9">
        <f>KL13*KJ13</f>
        <v>1.6666666942614095</v>
      </c>
      <c r="KN9">
        <f>KI13-KL13</f>
        <v>0</v>
      </c>
      <c r="KO9">
        <f>KK13-KM13</f>
        <v>0</v>
      </c>
      <c r="KP9">
        <f>KJ13</f>
        <v>16.666666694261409</v>
      </c>
      <c r="KQ9" s="1190" t="s">
        <v>72</v>
      </c>
      <c r="KR9" s="1191" t="s">
        <v>68</v>
      </c>
      <c r="KS9" s="1192" t="s">
        <v>69</v>
      </c>
      <c r="KT9" s="1193">
        <v>240322</v>
      </c>
      <c r="KU9" s="1194" t="s">
        <v>58</v>
      </c>
      <c r="KV9" s="1195" t="s">
        <v>59</v>
      </c>
      <c r="KW9" s="1196">
        <v>0.21080000698566437</v>
      </c>
      <c r="KX9" s="1197">
        <v>3</v>
      </c>
      <c r="KY9" s="1198">
        <v>100000</v>
      </c>
      <c r="KZ9">
        <f>KW13*KY13</f>
        <v>21080.000698566437</v>
      </c>
      <c r="LA9" s="1199">
        <v>0</v>
      </c>
      <c r="LB9">
        <f>KZ13*(1+LA13)</f>
        <v>21080.000698566437</v>
      </c>
      <c r="LC9" s="1205">
        <v>0.25</v>
      </c>
      <c r="LD9">
        <f>LB13/(1-LC13)</f>
        <v>28106.667598088581</v>
      </c>
      <c r="LE9">
        <f>LC13*LD13</f>
        <v>7026.6668995221453</v>
      </c>
      <c r="LF9" s="1200">
        <v>0.15000000596046448</v>
      </c>
      <c r="LG9">
        <f>LF13*LD13</f>
        <v>4216.0003072420814</v>
      </c>
      <c r="LH9">
        <f>LC13-LF13</f>
        <v>9.9999994039535522E-2</v>
      </c>
      <c r="LI9">
        <f>LE13-LG13</f>
        <v>2810.6665922800639</v>
      </c>
      <c r="LJ9" s="1201">
        <v>3.9999999105930328E-2</v>
      </c>
      <c r="LK9">
        <f>LJ13*LD13</f>
        <v>1124.2666787942242</v>
      </c>
      <c r="LL9">
        <f>LD13*(1+LJ13)</f>
        <v>29230.934276882806</v>
      </c>
      <c r="LM9" s="1202">
        <v>0</v>
      </c>
      <c r="LN9" s="1203">
        <v>15</v>
      </c>
      <c r="LO9">
        <f>LL13+LN13</f>
        <v>29245.934276882806</v>
      </c>
      <c r="LP9" s="1204">
        <v>0.10000000149011612</v>
      </c>
      <c r="LQ9">
        <f>LO13/(1-LP13)</f>
        <v>32495.482583672056</v>
      </c>
      <c r="LR9">
        <f>LP13*LQ13</f>
        <v>3249.5483067892478</v>
      </c>
      <c r="LS9" s="1189">
        <v>0.10000000149011612</v>
      </c>
      <c r="LT9">
        <f>LS13*LQ13</f>
        <v>3249.5483067892478</v>
      </c>
      <c r="LU9">
        <f>LP13-LS13</f>
        <v>0</v>
      </c>
      <c r="LV9">
        <f>LR13-LT13</f>
        <v>0</v>
      </c>
      <c r="LW9">
        <f>LQ13</f>
        <v>32495.482583672056</v>
      </c>
      <c r="LX9">
        <f>KW13*KY13/365*KO13</f>
        <v>0</v>
      </c>
      <c r="LY9" s="1181">
        <v>0</v>
      </c>
      <c r="LZ9">
        <f>LX13*(1+LY13)</f>
        <v>0</v>
      </c>
      <c r="MA9" s="1182">
        <v>0.25</v>
      </c>
      <c r="MB9">
        <f>LZ13/(1-MA13)</f>
        <v>0</v>
      </c>
      <c r="MC9">
        <f>MA13*MB13</f>
        <v>0</v>
      </c>
      <c r="MD9" s="1183">
        <v>0.15000000596046448</v>
      </c>
      <c r="ME9">
        <f>MD13*MB13</f>
        <v>0</v>
      </c>
      <c r="MF9">
        <f>MA13-MD13</f>
        <v>9.9999994039535522E-2</v>
      </c>
      <c r="MG9">
        <f>MC13-ME13</f>
        <v>0</v>
      </c>
      <c r="MH9" s="1184">
        <v>3.9999999105930328E-2</v>
      </c>
      <c r="MI9">
        <f>MH13*MB13</f>
        <v>0</v>
      </c>
      <c r="MJ9">
        <f>MB13*(1+MH13)</f>
        <v>0</v>
      </c>
      <c r="MK9" s="1185">
        <v>0</v>
      </c>
      <c r="ML9" s="1186">
        <v>15</v>
      </c>
      <c r="MM9">
        <f>MJ13+ML13</f>
        <v>15</v>
      </c>
      <c r="MN9" s="1187">
        <v>0.10000000149011612</v>
      </c>
      <c r="MO9">
        <f>MM13/(1-MN13)</f>
        <v>16.666666694261409</v>
      </c>
      <c r="MP9">
        <f>MN13*MO13</f>
        <v>1.6666666942614095</v>
      </c>
      <c r="MQ9" s="1188">
        <v>0.10000000149011612</v>
      </c>
      <c r="MR9">
        <f>MQ13*MO13</f>
        <v>1.6666666942614095</v>
      </c>
      <c r="MS9">
        <f>MN13-MQ13</f>
        <v>0</v>
      </c>
      <c r="MT9">
        <f>MP13-MR13</f>
        <v>0</v>
      </c>
      <c r="MU9">
        <f>MO13</f>
        <v>16.666666694261409</v>
      </c>
      <c r="MV9" s="1215" t="s">
        <v>73</v>
      </c>
      <c r="MW9" s="1216" t="s">
        <v>68</v>
      </c>
      <c r="MX9" s="1217" t="s">
        <v>69</v>
      </c>
      <c r="MY9" s="1218">
        <v>240322</v>
      </c>
      <c r="MZ9" s="1219" t="s">
        <v>58</v>
      </c>
      <c r="NA9" s="1220" t="s">
        <v>59</v>
      </c>
      <c r="NB9" s="1221">
        <v>0.45249998569488525</v>
      </c>
      <c r="NC9" s="1222">
        <v>1</v>
      </c>
      <c r="ND9" s="1223">
        <v>100000</v>
      </c>
      <c r="NE9">
        <f>NB13*ND13</f>
        <v>45249.998569488525</v>
      </c>
      <c r="NF9" s="1224">
        <v>0</v>
      </c>
      <c r="NG9">
        <f>NE13*(1+NF13)</f>
        <v>45249.998569488525</v>
      </c>
      <c r="NH9" s="1230">
        <v>0.25</v>
      </c>
      <c r="NI9">
        <f>NG13/(1-NH13)</f>
        <v>60333.331425984703</v>
      </c>
      <c r="NJ9">
        <f>NH13*NI13</f>
        <v>15083.332856496176</v>
      </c>
      <c r="NK9" s="1225">
        <v>0.15000000596046448</v>
      </c>
      <c r="NL9">
        <f>NK13*NI13</f>
        <v>9050.0000735123849</v>
      </c>
      <c r="NM9">
        <f>NH13-NK13</f>
        <v>9.9999994039535522E-2</v>
      </c>
      <c r="NN9">
        <f>NJ13-NL13</f>
        <v>6033.3327829837908</v>
      </c>
      <c r="NO9" s="1226">
        <v>3.9999999105930328E-2</v>
      </c>
      <c r="NP9">
        <f>NO13*NI13</f>
        <v>2413.3332030971865</v>
      </c>
      <c r="NQ9">
        <f>NI13*(1+NO13)</f>
        <v>62746.66462908189</v>
      </c>
      <c r="NR9" s="1227">
        <v>0</v>
      </c>
      <c r="NS9" s="1228">
        <v>15</v>
      </c>
      <c r="NT9">
        <f>NQ13+NS13</f>
        <v>62761.66462908189</v>
      </c>
      <c r="NU9" s="1229">
        <v>0.10000000149011612</v>
      </c>
      <c r="NV9">
        <f>NT13/(1-NU13)</f>
        <v>69735.183036661561</v>
      </c>
      <c r="NW9">
        <f>NU13*NV13</f>
        <v>6973.518407579676</v>
      </c>
      <c r="NX9" s="1214">
        <v>0.10000000149011612</v>
      </c>
      <c r="NY9">
        <f>NX13*NV13</f>
        <v>6973.518407579676</v>
      </c>
      <c r="NZ9">
        <f>NU13-NX13</f>
        <v>0</v>
      </c>
      <c r="OA9">
        <f>NW13-NY13</f>
        <v>0</v>
      </c>
      <c r="OB9">
        <f>NV13</f>
        <v>69735.183036661561</v>
      </c>
      <c r="OC9">
        <f>NB13*ND13/365*MT13</f>
        <v>0</v>
      </c>
      <c r="OD9" s="1206">
        <v>0</v>
      </c>
      <c r="OE9">
        <f>OC13*(1+OD13)</f>
        <v>0</v>
      </c>
      <c r="OF9" s="1207">
        <v>0.25</v>
      </c>
      <c r="OG9">
        <f>OE13/(1-OF13)</f>
        <v>0</v>
      </c>
      <c r="OH9">
        <f>OF13*OG13</f>
        <v>0</v>
      </c>
      <c r="OI9" s="1208">
        <v>0.15000000596046448</v>
      </c>
      <c r="OJ9">
        <f>OI13*OG13</f>
        <v>0</v>
      </c>
      <c r="OK9">
        <f>OF13-OI13</f>
        <v>9.9999994039535522E-2</v>
      </c>
      <c r="OL9">
        <f>OH13-OJ13</f>
        <v>0</v>
      </c>
      <c r="OM9" s="1209">
        <v>3.9999999105930328E-2</v>
      </c>
      <c r="ON9">
        <f>OM13*OG13</f>
        <v>0</v>
      </c>
      <c r="OO9">
        <f>OG13*(1+OM13)</f>
        <v>0</v>
      </c>
      <c r="OP9" s="1210">
        <v>0</v>
      </c>
      <c r="OQ9" s="1211">
        <v>15</v>
      </c>
      <c r="OR9">
        <f>OO13+OQ13</f>
        <v>15</v>
      </c>
      <c r="OS9" s="1212">
        <v>0.10000000149011612</v>
      </c>
      <c r="OT9">
        <f>OR13/(1-OS13)</f>
        <v>16.666666694261409</v>
      </c>
      <c r="OU9">
        <f>OS13*OT13</f>
        <v>1.6666666942614095</v>
      </c>
      <c r="OV9" s="1213">
        <v>0.10000000149011612</v>
      </c>
      <c r="OW9">
        <f>OV13*OT13</f>
        <v>1.6666666942614095</v>
      </c>
      <c r="OX9">
        <f>OS13-OV13</f>
        <v>0</v>
      </c>
      <c r="OY9">
        <f>OU13-OW13</f>
        <v>0</v>
      </c>
      <c r="OZ9">
        <f>OT13</f>
        <v>16.666666694261409</v>
      </c>
      <c r="PA9" s="1240" t="s">
        <v>74</v>
      </c>
      <c r="PB9" s="1241" t="s">
        <v>68</v>
      </c>
      <c r="PC9" s="1242" t="s">
        <v>69</v>
      </c>
      <c r="PD9" s="1243">
        <v>240322</v>
      </c>
      <c r="PE9" s="1244" t="s">
        <v>58</v>
      </c>
      <c r="PF9" s="1245" t="s">
        <v>59</v>
      </c>
      <c r="PG9" s="1246">
        <v>0.90439999103546143</v>
      </c>
      <c r="PH9" s="1247">
        <v>1</v>
      </c>
      <c r="PI9" s="1248">
        <v>100000</v>
      </c>
      <c r="PJ9">
        <f>PG13*PI13</f>
        <v>90439.999103546143</v>
      </c>
      <c r="PK9" s="1249">
        <v>0</v>
      </c>
      <c r="PL9">
        <f>PJ13*(1+PK13)</f>
        <v>90439.999103546143</v>
      </c>
      <c r="PM9" s="1255">
        <v>0.25</v>
      </c>
      <c r="PN9">
        <f>PL13/(1-PM13)</f>
        <v>120586.66547139485</v>
      </c>
      <c r="PO9">
        <f>PM13*PN13</f>
        <v>30146.666367848713</v>
      </c>
      <c r="PP9" s="1250">
        <v>0.15000000596046448</v>
      </c>
      <c r="PQ9">
        <f>PP13*PN13</f>
        <v>18088.000539461766</v>
      </c>
      <c r="PR9">
        <f>PM13-PP13</f>
        <v>9.9999994039535522E-2</v>
      </c>
      <c r="PS9">
        <f>PO13-PQ13</f>
        <v>12058.665828386947</v>
      </c>
      <c r="PT9" s="1251">
        <v>3.9999999105930328E-2</v>
      </c>
      <c r="PU9">
        <f>PT13*PN13</f>
        <v>4823.4665110429132</v>
      </c>
      <c r="PV9">
        <f>PN13*(1+PT13)</f>
        <v>125410.13198243777</v>
      </c>
      <c r="PW9" s="1252">
        <v>0</v>
      </c>
      <c r="PX9" s="1253">
        <v>15</v>
      </c>
      <c r="PY9">
        <f>PV13+PX13</f>
        <v>125425.13198243777</v>
      </c>
      <c r="PZ9" s="1254">
        <v>0.10000000149011612</v>
      </c>
      <c r="QA9">
        <f>PY13/(1-PZ13)</f>
        <v>139361.25798900248</v>
      </c>
      <c r="QB9">
        <f>PZ13*QA13</f>
        <v>13936.126006564706</v>
      </c>
      <c r="QC9" s="1239">
        <v>0.10000000149011612</v>
      </c>
      <c r="QD9">
        <f>QC13*QA13</f>
        <v>13936.126006564706</v>
      </c>
      <c r="QE9">
        <f>PZ13-QC13</f>
        <v>0</v>
      </c>
      <c r="QF9">
        <f>QB13-QD13</f>
        <v>0</v>
      </c>
      <c r="QG9">
        <f>QA13</f>
        <v>139361.25798900248</v>
      </c>
      <c r="QH9">
        <f>OYG13*OYI13/365*OY13</f>
        <v>0</v>
      </c>
      <c r="QI9" s="1231">
        <v>0</v>
      </c>
      <c r="QJ9">
        <f>QH13*(1+QI13)</f>
        <v>0</v>
      </c>
      <c r="QK9" s="1232">
        <v>0.25</v>
      </c>
      <c r="QL9">
        <f>QJ13/(1-QK13)</f>
        <v>0</v>
      </c>
      <c r="QM9">
        <f>QK13*QL13</f>
        <v>0</v>
      </c>
      <c r="QN9" s="1233">
        <v>0.15000000596046448</v>
      </c>
      <c r="QO9">
        <f>QN13*QL13</f>
        <v>0</v>
      </c>
      <c r="QP9">
        <f>QK13-QN13</f>
        <v>9.9999994039535522E-2</v>
      </c>
      <c r="QQ9">
        <f>QM13-QO13</f>
        <v>0</v>
      </c>
      <c r="QR9" s="1234">
        <v>3.9999999105930328E-2</v>
      </c>
      <c r="QS9">
        <f>QR13*QL13</f>
        <v>0</v>
      </c>
      <c r="QT9">
        <f>QL13*(1+QR13)</f>
        <v>0</v>
      </c>
      <c r="QU9" s="1235">
        <v>0</v>
      </c>
      <c r="QV9" s="1236">
        <v>15</v>
      </c>
      <c r="QW9">
        <f>QT13+QV13</f>
        <v>15</v>
      </c>
      <c r="QX9" s="1237">
        <v>0.10000000149011612</v>
      </c>
      <c r="QY9">
        <f>QW13/(1-QX13)</f>
        <v>16.666666694261409</v>
      </c>
      <c r="QZ9">
        <f>QX13*QY13</f>
        <v>1.6666666942614095</v>
      </c>
      <c r="RA9" s="1238">
        <v>0.10000000149011612</v>
      </c>
      <c r="RB9">
        <f>RA13*QY13</f>
        <v>1.6666666942614095</v>
      </c>
      <c r="RC9">
        <f>QX13-RA13</f>
        <v>0</v>
      </c>
      <c r="RD9">
        <f>QZ13-RB13</f>
        <v>0</v>
      </c>
      <c r="RE9">
        <f>QY13</f>
        <v>16.666666694261409</v>
      </c>
      <c r="RF9">
        <f t="shared" si="2"/>
        <v>-1756265.5728006107</v>
      </c>
    </row>
    <row r="10" spans="1:480" x14ac:dyDescent="0.2">
      <c r="A10" t="s">
        <v>82</v>
      </c>
      <c r="B10" t="s">
        <v>83</v>
      </c>
      <c r="C10" t="s">
        <v>84</v>
      </c>
      <c r="D10" t="s">
        <v>52</v>
      </c>
      <c r="F10" t="s">
        <v>53</v>
      </c>
      <c r="G10" t="s">
        <v>54</v>
      </c>
      <c r="H10" t="s">
        <v>55</v>
      </c>
      <c r="I10" t="s">
        <v>56</v>
      </c>
      <c r="J10" t="s">
        <v>57</v>
      </c>
      <c r="K10" s="1256">
        <v>42832.988958333335</v>
      </c>
      <c r="L10" s="1256">
        <v>42460</v>
      </c>
      <c r="M10" t="s">
        <v>58</v>
      </c>
      <c r="N10">
        <v>-1</v>
      </c>
      <c r="O10">
        <v>3332</v>
      </c>
      <c r="P10">
        <v>-372</v>
      </c>
      <c r="Q10">
        <v>0</v>
      </c>
      <c r="R10" s="1271" t="s">
        <v>62</v>
      </c>
      <c r="S10" s="1270" t="s">
        <v>61</v>
      </c>
      <c r="T10" s="1269" t="s">
        <v>60</v>
      </c>
      <c r="U10" s="1268" t="s">
        <v>65</v>
      </c>
      <c r="V10" s="1267" t="s">
        <v>58</v>
      </c>
      <c r="W10" s="1266" t="s">
        <v>64</v>
      </c>
      <c r="X10" s="1265" t="s">
        <v>63</v>
      </c>
      <c r="Y10" s="1257">
        <v>3</v>
      </c>
      <c r="Z10" s="1264">
        <v>500000</v>
      </c>
      <c r="AA10" s="1263">
        <v>1822.1199951171875</v>
      </c>
      <c r="AB10" s="1262">
        <v>0</v>
      </c>
      <c r="AC10">
        <f>AA5*(1+AB5)</f>
        <v>1822.1199951171875</v>
      </c>
      <c r="AD10" s="1272">
        <v>0.25</v>
      </c>
      <c r="AE10">
        <f>AC5/(1-AD5)</f>
        <v>2429.4933268229165</v>
      </c>
      <c r="AF10">
        <f>AD5*AE5</f>
        <v>607.37333170572913</v>
      </c>
      <c r="AG10" s="1261">
        <v>0.15000000596046448</v>
      </c>
      <c r="AH10">
        <f>AG5*AE5</f>
        <v>364.42401350434614</v>
      </c>
      <c r="AI10">
        <f>AD5-AG5</f>
        <v>9.9999994039535522E-2</v>
      </c>
      <c r="AJ10">
        <f>AF5-AH5</f>
        <v>242.94931820138299</v>
      </c>
      <c r="AK10" s="1260">
        <v>3.9999999105930328E-2</v>
      </c>
      <c r="AL10">
        <f>AK5*AE5</f>
        <v>97.179730900780356</v>
      </c>
      <c r="AM10">
        <f>AE5*(1+AK5)</f>
        <v>2526.6730577236967</v>
      </c>
      <c r="AN10" s="1259">
        <v>2.9999999329447746E-2</v>
      </c>
      <c r="AO10">
        <f>AN5*AM5</f>
        <v>75.800190037444594</v>
      </c>
      <c r="AP10">
        <f>AM5+AO5</f>
        <v>2602.4732477611415</v>
      </c>
      <c r="AQ10" s="1258">
        <v>0.10000000149011612</v>
      </c>
      <c r="AR10">
        <f>AP5/(1-AQ5)</f>
        <v>2891.6369467444624</v>
      </c>
      <c r="AS10">
        <f>AQ5*AR5</f>
        <v>289.16369898332107</v>
      </c>
      <c r="AT10" s="1273">
        <v>0.10000000149011612</v>
      </c>
      <c r="AU10">
        <f>AT5*AR5</f>
        <v>289.16369898332107</v>
      </c>
      <c r="AV10">
        <f>AQ5-AT5</f>
        <v>0</v>
      </c>
      <c r="AW10">
        <f>AS5-AU5</f>
        <v>0</v>
      </c>
      <c r="AX10">
        <f>AR5</f>
        <v>2891.6369467444624</v>
      </c>
      <c r="AY10">
        <f t="shared" ref="AY10:BV10" si="11">AA5/12*$Q$5</f>
        <v>-303.68666585286456</v>
      </c>
      <c r="AZ10">
        <f t="shared" si="11"/>
        <v>0</v>
      </c>
      <c r="BA10">
        <f t="shared" si="11"/>
        <v>-303.68666585286456</v>
      </c>
      <c r="BB10">
        <f t="shared" si="11"/>
        <v>-4.1666666666666664E-2</v>
      </c>
      <c r="BC10">
        <f t="shared" si="11"/>
        <v>-404.91555447048609</v>
      </c>
      <c r="BD10">
        <f t="shared" si="11"/>
        <v>-101.22888861762152</v>
      </c>
      <c r="BE10">
        <f t="shared" si="11"/>
        <v>-2.5000000993410747E-2</v>
      </c>
      <c r="BF10">
        <f t="shared" si="11"/>
        <v>-60.737335584057689</v>
      </c>
      <c r="BG10">
        <f t="shared" si="11"/>
        <v>-1.666666567325592E-2</v>
      </c>
      <c r="BH10">
        <f t="shared" si="11"/>
        <v>-40.491553033563832</v>
      </c>
      <c r="BI10">
        <f t="shared" si="11"/>
        <v>-6.666666517655055E-3</v>
      </c>
      <c r="BJ10">
        <f t="shared" si="11"/>
        <v>-16.196621816796725</v>
      </c>
      <c r="BK10">
        <f t="shared" si="11"/>
        <v>-421.11217628728281</v>
      </c>
      <c r="BL10">
        <f t="shared" si="11"/>
        <v>-4.999999888241291E-3</v>
      </c>
      <c r="BM10">
        <f t="shared" si="11"/>
        <v>-12.633365006240766</v>
      </c>
      <c r="BN10">
        <f t="shared" si="11"/>
        <v>-433.74554129352356</v>
      </c>
      <c r="BO10">
        <f t="shared" si="11"/>
        <v>-1.6666666915019352E-2</v>
      </c>
      <c r="BP10">
        <f t="shared" si="11"/>
        <v>-481.93949112407705</v>
      </c>
      <c r="BQ10">
        <f t="shared" si="11"/>
        <v>-48.193949830553514</v>
      </c>
      <c r="BR10">
        <f t="shared" si="11"/>
        <v>-1.6666666915019352E-2</v>
      </c>
      <c r="BS10">
        <f t="shared" si="11"/>
        <v>-48.193949830553514</v>
      </c>
      <c r="BT10">
        <f t="shared" si="11"/>
        <v>0</v>
      </c>
      <c r="BU10">
        <f t="shared" si="11"/>
        <v>0</v>
      </c>
      <c r="BV10">
        <f t="shared" si="11"/>
        <v>-481.93949112407705</v>
      </c>
      <c r="BW10" s="1288" t="s">
        <v>66</v>
      </c>
      <c r="BX10" s="1287" t="s">
        <v>61</v>
      </c>
      <c r="BY10" s="1286" t="s">
        <v>60</v>
      </c>
      <c r="BZ10" s="1285" t="s">
        <v>65</v>
      </c>
      <c r="CA10" s="1284" t="s">
        <v>58</v>
      </c>
      <c r="CB10" s="1283" t="s">
        <v>64</v>
      </c>
      <c r="CC10" s="1282" t="s">
        <v>63</v>
      </c>
      <c r="CD10" s="1274">
        <v>3</v>
      </c>
      <c r="CE10" s="1281">
        <v>500000</v>
      </c>
      <c r="CF10" s="1280">
        <v>0</v>
      </c>
      <c r="CG10" s="1279">
        <v>0</v>
      </c>
      <c r="CH10">
        <f>CF5*(1+CG5)</f>
        <v>0</v>
      </c>
      <c r="CI10" s="1289">
        <v>0.25</v>
      </c>
      <c r="CJ10">
        <f>CH5/(1-CI5)</f>
        <v>0</v>
      </c>
      <c r="CK10">
        <f>CI5*CJ5</f>
        <v>0</v>
      </c>
      <c r="CL10" s="1278">
        <v>0.15000000596046448</v>
      </c>
      <c r="CM10">
        <f>CL5*CJ5</f>
        <v>0</v>
      </c>
      <c r="CN10">
        <f>CI5-CL5</f>
        <v>9.9999994039535522E-2</v>
      </c>
      <c r="CO10">
        <f>CK5-CM5</f>
        <v>0</v>
      </c>
      <c r="CP10" s="1277">
        <v>3.9999999105930328E-2</v>
      </c>
      <c r="CQ10">
        <f>CP5*CJ5</f>
        <v>0</v>
      </c>
      <c r="CR10">
        <f>CJ5*(1+CP5)</f>
        <v>0</v>
      </c>
      <c r="CS10" s="1276">
        <v>2.9999999329447746E-2</v>
      </c>
      <c r="CT10">
        <f>CS5*CR5</f>
        <v>0</v>
      </c>
      <c r="CU10">
        <f>CR5+CT5</f>
        <v>0</v>
      </c>
      <c r="CV10" s="1275">
        <v>0.10000000149011612</v>
      </c>
      <c r="CW10">
        <f>CU5/(1-CV5)</f>
        <v>0</v>
      </c>
      <c r="CX10">
        <f>CV5*CW5</f>
        <v>0</v>
      </c>
      <c r="CY10" s="1290">
        <v>0.10000000149011612</v>
      </c>
      <c r="CZ10">
        <f>CY5*CW5</f>
        <v>0</v>
      </c>
      <c r="DA10">
        <f>CV5-CY5</f>
        <v>0</v>
      </c>
      <c r="DB10">
        <f>CX5-CZ5</f>
        <v>0</v>
      </c>
      <c r="DC10">
        <f>CW5</f>
        <v>0</v>
      </c>
      <c r="DD10">
        <f t="shared" ref="DD10:EA10" si="12">CF5/12*$Q$5</f>
        <v>0</v>
      </c>
      <c r="DE10">
        <f t="shared" si="12"/>
        <v>0</v>
      </c>
      <c r="DF10">
        <f t="shared" si="12"/>
        <v>0</v>
      </c>
      <c r="DG10">
        <f t="shared" si="12"/>
        <v>-4.1666666666666664E-2</v>
      </c>
      <c r="DH10">
        <f t="shared" si="12"/>
        <v>0</v>
      </c>
      <c r="DI10">
        <f t="shared" si="12"/>
        <v>0</v>
      </c>
      <c r="DJ10">
        <f t="shared" si="12"/>
        <v>-2.5000000993410747E-2</v>
      </c>
      <c r="DK10">
        <f t="shared" si="12"/>
        <v>0</v>
      </c>
      <c r="DL10">
        <f t="shared" si="12"/>
        <v>-1.666666567325592E-2</v>
      </c>
      <c r="DM10">
        <f t="shared" si="12"/>
        <v>0</v>
      </c>
      <c r="DN10">
        <f t="shared" si="12"/>
        <v>-6.666666517655055E-3</v>
      </c>
      <c r="DO10">
        <f t="shared" si="12"/>
        <v>0</v>
      </c>
      <c r="DP10">
        <f t="shared" si="12"/>
        <v>0</v>
      </c>
      <c r="DQ10">
        <f t="shared" si="12"/>
        <v>-4.999999888241291E-3</v>
      </c>
      <c r="DR10">
        <f t="shared" si="12"/>
        <v>0</v>
      </c>
      <c r="DS10">
        <f t="shared" si="12"/>
        <v>0</v>
      </c>
      <c r="DT10">
        <f t="shared" si="12"/>
        <v>-1.6666666915019352E-2</v>
      </c>
      <c r="DU10">
        <f t="shared" si="12"/>
        <v>0</v>
      </c>
      <c r="DV10">
        <f t="shared" si="12"/>
        <v>0</v>
      </c>
      <c r="DW10">
        <f t="shared" si="12"/>
        <v>-1.6666666915019352E-2</v>
      </c>
      <c r="DX10">
        <f t="shared" si="12"/>
        <v>0</v>
      </c>
      <c r="DY10">
        <f t="shared" si="12"/>
        <v>0</v>
      </c>
      <c r="DZ10">
        <f t="shared" si="12"/>
        <v>0</v>
      </c>
      <c r="EA10">
        <f t="shared" si="12"/>
        <v>0</v>
      </c>
      <c r="EB10" s="1300" t="s">
        <v>67</v>
      </c>
      <c r="EC10" s="1301" t="s">
        <v>68</v>
      </c>
      <c r="ED10" s="1302" t="s">
        <v>69</v>
      </c>
      <c r="EE10" s="1303">
        <v>240322</v>
      </c>
      <c r="EF10" s="1304" t="s">
        <v>58</v>
      </c>
      <c r="EG10" s="1305" t="s">
        <v>59</v>
      </c>
      <c r="EH10" s="1306">
        <v>0.50099998712539673</v>
      </c>
      <c r="EI10" s="1307">
        <v>3</v>
      </c>
      <c r="EJ10" s="1308">
        <v>100000</v>
      </c>
      <c r="EK10">
        <f>EH13*EJ13</f>
        <v>50099.998712539673</v>
      </c>
      <c r="EL10" s="1309">
        <v>0</v>
      </c>
      <c r="EM10">
        <f>EK13*(1+EL13)</f>
        <v>50099.998712539673</v>
      </c>
      <c r="EN10" s="1315">
        <v>0.25</v>
      </c>
      <c r="EO10">
        <f>EM13/(1-EN13)</f>
        <v>66799.99828338623</v>
      </c>
      <c r="EP10">
        <f>EN13*EO13</f>
        <v>16699.999570846558</v>
      </c>
      <c r="EQ10" s="1310">
        <v>0.15000000596046448</v>
      </c>
      <c r="ER10">
        <f>EQ13*EO13</f>
        <v>10020.000140666951</v>
      </c>
      <c r="ES10">
        <f>EN13-EQ13</f>
        <v>9.9999994039535522E-2</v>
      </c>
      <c r="ET10">
        <f>EP13-ER13</f>
        <v>6679.9994301796069</v>
      </c>
      <c r="EU10" s="1311">
        <v>3.9999999105930328E-2</v>
      </c>
      <c r="EV10">
        <f>EU13*EO13</f>
        <v>2671.9998716115965</v>
      </c>
      <c r="EW10">
        <f>EO13*(1+EU13)</f>
        <v>69471.998154997826</v>
      </c>
      <c r="EX10" s="1312">
        <v>0</v>
      </c>
      <c r="EY10" s="1313">
        <v>15</v>
      </c>
      <c r="EZ10">
        <f>EW13+EY13</f>
        <v>69486.998154997826</v>
      </c>
      <c r="FA10" s="1314">
        <v>0.10000000149011612</v>
      </c>
      <c r="FB10">
        <f>EZ13/(1-FA13)</f>
        <v>77207.775855607091</v>
      </c>
      <c r="FC10">
        <f>FA13*FB13</f>
        <v>7720.7777006092601</v>
      </c>
      <c r="FD10" s="1299">
        <v>0.10000000149011612</v>
      </c>
      <c r="FE10">
        <f>FD13*FB13</f>
        <v>7720.7777006092601</v>
      </c>
      <c r="FF10">
        <f>FA13-FD13</f>
        <v>0</v>
      </c>
      <c r="FG10">
        <f>FC13-FE13</f>
        <v>0</v>
      </c>
      <c r="FH10">
        <f>FB13</f>
        <v>77207.775855607091</v>
      </c>
      <c r="FI10">
        <f>EH13*EJ13/365*DZ13</f>
        <v>0</v>
      </c>
      <c r="FJ10" s="1291">
        <v>0</v>
      </c>
      <c r="FK10">
        <f>FI13*(1+FJ13)</f>
        <v>0</v>
      </c>
      <c r="FL10" s="1292">
        <v>0.25</v>
      </c>
      <c r="FM10">
        <f>FK13/(1-FL13)</f>
        <v>0</v>
      </c>
      <c r="FN10">
        <f>FL13*FM13</f>
        <v>0</v>
      </c>
      <c r="FO10" s="1293">
        <v>0.15000000596046448</v>
      </c>
      <c r="FP10">
        <f>FO13*FM13</f>
        <v>0</v>
      </c>
      <c r="FQ10">
        <f>FL13-FO13</f>
        <v>9.9999994039535522E-2</v>
      </c>
      <c r="FR10">
        <f>FN13-FP13</f>
        <v>0</v>
      </c>
      <c r="FS10" s="1294">
        <v>3.9999999105930328E-2</v>
      </c>
      <c r="FT10">
        <f>FS13*FM13</f>
        <v>0</v>
      </c>
      <c r="FU10">
        <f>FM13*(1+FS13)</f>
        <v>0</v>
      </c>
      <c r="FV10" s="1295">
        <v>0</v>
      </c>
      <c r="FW10" s="1296">
        <v>15</v>
      </c>
      <c r="FX10">
        <f>FU13+FW13</f>
        <v>15</v>
      </c>
      <c r="FY10" s="1297">
        <v>0.10000000149011612</v>
      </c>
      <c r="FZ10">
        <f>FX13/(1-FY13)</f>
        <v>16.666666694261409</v>
      </c>
      <c r="GA10">
        <f>FY13*FZ13</f>
        <v>1.6666666942614095</v>
      </c>
      <c r="GB10" s="1298">
        <v>0.10000000149011612</v>
      </c>
      <c r="GC10">
        <f>GB13*FZ13</f>
        <v>1.6666666942614095</v>
      </c>
      <c r="GD10">
        <f>FY13-GB13</f>
        <v>0</v>
      </c>
      <c r="GE10">
        <f>GA13-GC13</f>
        <v>0</v>
      </c>
      <c r="GF10">
        <f>FZ13</f>
        <v>16.666666694261409</v>
      </c>
      <c r="GG10" s="1325" t="s">
        <v>70</v>
      </c>
      <c r="GH10" s="1326" t="s">
        <v>68</v>
      </c>
      <c r="GI10" s="1327" t="s">
        <v>69</v>
      </c>
      <c r="GJ10" s="1328">
        <v>240322</v>
      </c>
      <c r="GK10" s="1329" t="s">
        <v>58</v>
      </c>
      <c r="GL10" s="1330" t="s">
        <v>59</v>
      </c>
      <c r="GM10" s="1331">
        <v>0.12530000507831573</v>
      </c>
      <c r="GN10" s="1332">
        <v>3</v>
      </c>
      <c r="GO10" s="1333">
        <v>100000</v>
      </c>
      <c r="GP10">
        <f>GM13*GO13</f>
        <v>12530.000507831573</v>
      </c>
      <c r="GQ10" s="1334">
        <v>0</v>
      </c>
      <c r="GR10">
        <f>GP13*(1+GQ13)</f>
        <v>12530.000507831573</v>
      </c>
      <c r="GS10" s="1340">
        <v>0.25</v>
      </c>
      <c r="GT10">
        <f>GR13/(1-GS13)</f>
        <v>16706.667343775433</v>
      </c>
      <c r="GU10">
        <f>GS13*GT13</f>
        <v>4176.6668359438581</v>
      </c>
      <c r="GV10" s="1335">
        <v>0.15000000596046448</v>
      </c>
      <c r="GW10">
        <f>GV13*GT13</f>
        <v>2506.0002011458123</v>
      </c>
      <c r="GX10">
        <f>GS13-GV13</f>
        <v>9.9999994039535522E-2</v>
      </c>
      <c r="GY10">
        <f>GU13-GW13</f>
        <v>1670.6666347980458</v>
      </c>
      <c r="GZ10" s="1336">
        <v>3.9999999105930328E-2</v>
      </c>
      <c r="HA10">
        <f>GZ13*GT13</f>
        <v>668.26667881409276</v>
      </c>
      <c r="HB10">
        <f>GT13*(1+GZ13)</f>
        <v>17374.934022589525</v>
      </c>
      <c r="HC10" s="1337">
        <v>0</v>
      </c>
      <c r="HD10" s="1338">
        <v>15</v>
      </c>
      <c r="HE10">
        <f>HB13+HD13</f>
        <v>17389.934022589525</v>
      </c>
      <c r="HF10" s="1339">
        <v>0.10000000149011612</v>
      </c>
      <c r="HG10">
        <f>HE13/(1-HF13)</f>
        <v>19322.148945979745</v>
      </c>
      <c r="HH10">
        <f>HF13*HG13</f>
        <v>1932.2149233902201</v>
      </c>
      <c r="HI10" s="1324">
        <v>0.10000000149011612</v>
      </c>
      <c r="HJ10">
        <f>HI13*HG13</f>
        <v>1932.2149233902201</v>
      </c>
      <c r="HK10">
        <f>HF13-HI13</f>
        <v>0</v>
      </c>
      <c r="HL10">
        <f>HH13-HJ13</f>
        <v>0</v>
      </c>
      <c r="HM10">
        <f>HG13</f>
        <v>19322.148945979745</v>
      </c>
      <c r="HN10">
        <f>GM13*GO13/365*GE13</f>
        <v>0</v>
      </c>
      <c r="HO10" s="1316">
        <v>0</v>
      </c>
      <c r="HP10">
        <f>HN13*(1+HO13)</f>
        <v>0</v>
      </c>
      <c r="HQ10" s="1317">
        <v>0.25</v>
      </c>
      <c r="HR10">
        <f>HP13/(1-HQ13)</f>
        <v>0</v>
      </c>
      <c r="HS10">
        <f>HQ13*HR13</f>
        <v>0</v>
      </c>
      <c r="HT10" s="1318">
        <v>0.15000000596046448</v>
      </c>
      <c r="HU10">
        <f>HT13*HR13</f>
        <v>0</v>
      </c>
      <c r="HV10">
        <f>HQ13-HT13</f>
        <v>9.9999994039535522E-2</v>
      </c>
      <c r="HW10">
        <f>HS13-HU13</f>
        <v>0</v>
      </c>
      <c r="HX10" s="1319">
        <v>3.9999999105930328E-2</v>
      </c>
      <c r="HY10">
        <f>HX13*HR13</f>
        <v>0</v>
      </c>
      <c r="HZ10">
        <f>HR13*(1+HX13)</f>
        <v>0</v>
      </c>
      <c r="IA10" s="1320">
        <v>0</v>
      </c>
      <c r="IB10" s="1321">
        <v>15</v>
      </c>
      <c r="IC10">
        <f>HZ13+IB13</f>
        <v>15</v>
      </c>
      <c r="ID10" s="1322">
        <v>0.10000000149011612</v>
      </c>
      <c r="IE10">
        <f>IC13/(1-ID13)</f>
        <v>16.666666694261409</v>
      </c>
      <c r="IF10">
        <f>ID13*IE13</f>
        <v>1.6666666942614095</v>
      </c>
      <c r="IG10" s="1323">
        <v>0.10000000149011612</v>
      </c>
      <c r="IH10">
        <f>IG13*IE13</f>
        <v>1.6666666942614095</v>
      </c>
      <c r="II10">
        <f>ID13-IG13</f>
        <v>0</v>
      </c>
      <c r="IJ10">
        <f>IF13-IH13</f>
        <v>0</v>
      </c>
      <c r="IK10">
        <f>IE13</f>
        <v>16.666666694261409</v>
      </c>
      <c r="IL10" s="1350" t="s">
        <v>71</v>
      </c>
      <c r="IM10" s="1351" t="s">
        <v>68</v>
      </c>
      <c r="IN10" s="1352" t="s">
        <v>69</v>
      </c>
      <c r="IO10" s="1353">
        <v>240322</v>
      </c>
      <c r="IP10" s="1354" t="s">
        <v>58</v>
      </c>
      <c r="IQ10" s="1355" t="s">
        <v>59</v>
      </c>
      <c r="IR10" s="1356">
        <v>6.1900001019239426E-2</v>
      </c>
      <c r="IS10" s="1357">
        <v>3</v>
      </c>
      <c r="IT10" s="1358">
        <v>100000</v>
      </c>
      <c r="IU10">
        <f>IR13*IT13</f>
        <v>6190.0001019239426</v>
      </c>
      <c r="IV10" s="1359">
        <v>0</v>
      </c>
      <c r="IW10">
        <f>IU13*(1+IV13)</f>
        <v>6190.0001019239426</v>
      </c>
      <c r="IX10" s="1365">
        <v>0.25</v>
      </c>
      <c r="IY10">
        <f>IW13/(1-IX13)</f>
        <v>8253.333469231924</v>
      </c>
      <c r="IZ10">
        <f>IX13*IY13</f>
        <v>2063.333367307981</v>
      </c>
      <c r="JA10" s="1360">
        <v>0.15000000596046448</v>
      </c>
      <c r="JB10">
        <f>JA13*IY13</f>
        <v>1238.0000695784895</v>
      </c>
      <c r="JC10">
        <f>IX13-JA13</f>
        <v>9.9999994039535522E-2</v>
      </c>
      <c r="JD10">
        <f>IZ13-JB13</f>
        <v>825.33329772949151</v>
      </c>
      <c r="JE10" s="1361">
        <v>3.9999999105930328E-2</v>
      </c>
      <c r="JF10">
        <f>JE13*IY13</f>
        <v>330.13333139022183</v>
      </c>
      <c r="JG10">
        <f>IY13*(1+JE13)</f>
        <v>8583.4668006221455</v>
      </c>
      <c r="JH10" s="1362">
        <v>0</v>
      </c>
      <c r="JI10" s="1363">
        <v>15</v>
      </c>
      <c r="JJ10">
        <f>JG13+JI13</f>
        <v>8598.4668006221455</v>
      </c>
      <c r="JK10" s="1364">
        <v>0.10000000149011612</v>
      </c>
      <c r="JL10">
        <f>JJ13/(1-JK13)</f>
        <v>9553.8520165094378</v>
      </c>
      <c r="JM10">
        <f>JK13*JL13</f>
        <v>955.3852158872927</v>
      </c>
      <c r="JN10" s="1349">
        <v>0.10000000149011612</v>
      </c>
      <c r="JO10">
        <f>JN13*JL13</f>
        <v>955.3852158872927</v>
      </c>
      <c r="JP10">
        <f>JK13-JN13</f>
        <v>0</v>
      </c>
      <c r="JQ10">
        <f>JM13-JO13</f>
        <v>0</v>
      </c>
      <c r="JR10">
        <f>JL13</f>
        <v>9553.8520165094378</v>
      </c>
      <c r="JS10">
        <f>IR13*IT13/365*IJ13</f>
        <v>0</v>
      </c>
      <c r="JT10" s="1341">
        <v>0</v>
      </c>
      <c r="JU10">
        <f>JS13*(1+JT13)</f>
        <v>0</v>
      </c>
      <c r="JV10" s="1342">
        <v>0.25</v>
      </c>
      <c r="JW10">
        <f>JU13/(1-JV13)</f>
        <v>0</v>
      </c>
      <c r="JX10">
        <f>JV13*JW13</f>
        <v>0</v>
      </c>
      <c r="JY10" s="1343">
        <v>0.15000000596046448</v>
      </c>
      <c r="JZ10">
        <f>JY13*JW13</f>
        <v>0</v>
      </c>
      <c r="KA10">
        <f>JV13-JY13</f>
        <v>9.9999994039535522E-2</v>
      </c>
      <c r="KB10">
        <f>JX13-JZ13</f>
        <v>0</v>
      </c>
      <c r="KC10" s="1344">
        <v>3.9999999105930328E-2</v>
      </c>
      <c r="KD10">
        <f>KC13*JW13</f>
        <v>0</v>
      </c>
      <c r="KE10">
        <f>JW13*(1+KC13)</f>
        <v>0</v>
      </c>
      <c r="KF10" s="1345">
        <v>0</v>
      </c>
      <c r="KG10" s="1346">
        <v>15</v>
      </c>
      <c r="KH10">
        <f>KE13+KG13</f>
        <v>15</v>
      </c>
      <c r="KI10" s="1347">
        <v>0.10000000149011612</v>
      </c>
      <c r="KJ10">
        <f>KH13/(1-KI13)</f>
        <v>16.666666694261409</v>
      </c>
      <c r="KK10">
        <f>KI13*KJ13</f>
        <v>1.6666666942614095</v>
      </c>
      <c r="KL10" s="1348">
        <v>0.10000000149011612</v>
      </c>
      <c r="KM10">
        <f>KL13*KJ13</f>
        <v>1.6666666942614095</v>
      </c>
      <c r="KN10">
        <f>KI13-KL13</f>
        <v>0</v>
      </c>
      <c r="KO10">
        <f>KK13-KM13</f>
        <v>0</v>
      </c>
      <c r="KP10">
        <f>KJ13</f>
        <v>16.666666694261409</v>
      </c>
      <c r="KQ10" s="1375" t="s">
        <v>72</v>
      </c>
      <c r="KR10" s="1376" t="s">
        <v>68</v>
      </c>
      <c r="KS10" s="1377" t="s">
        <v>69</v>
      </c>
      <c r="KT10" s="1378">
        <v>240322</v>
      </c>
      <c r="KU10" s="1379" t="s">
        <v>58</v>
      </c>
      <c r="KV10" s="1380" t="s">
        <v>59</v>
      </c>
      <c r="KW10" s="1381">
        <v>0.21080000698566437</v>
      </c>
      <c r="KX10" s="1382">
        <v>3</v>
      </c>
      <c r="KY10" s="1383">
        <v>100000</v>
      </c>
      <c r="KZ10">
        <f>KW13*KY13</f>
        <v>21080.000698566437</v>
      </c>
      <c r="LA10" s="1384">
        <v>0</v>
      </c>
      <c r="LB10">
        <f>KZ13*(1+LA13)</f>
        <v>21080.000698566437</v>
      </c>
      <c r="LC10" s="1390">
        <v>0.25</v>
      </c>
      <c r="LD10">
        <f>LB13/(1-LC13)</f>
        <v>28106.667598088581</v>
      </c>
      <c r="LE10">
        <f>LC13*LD13</f>
        <v>7026.6668995221453</v>
      </c>
      <c r="LF10" s="1385">
        <v>0.15000000596046448</v>
      </c>
      <c r="LG10">
        <f>LF13*LD13</f>
        <v>4216.0003072420814</v>
      </c>
      <c r="LH10">
        <f>LC13-LF13</f>
        <v>9.9999994039535522E-2</v>
      </c>
      <c r="LI10">
        <f>LE13-LG13</f>
        <v>2810.6665922800639</v>
      </c>
      <c r="LJ10" s="1386">
        <v>3.9999999105930328E-2</v>
      </c>
      <c r="LK10">
        <f>LJ13*LD13</f>
        <v>1124.2666787942242</v>
      </c>
      <c r="LL10">
        <f>LD13*(1+LJ13)</f>
        <v>29230.934276882806</v>
      </c>
      <c r="LM10" s="1387">
        <v>0</v>
      </c>
      <c r="LN10" s="1388">
        <v>15</v>
      </c>
      <c r="LO10">
        <f>LL13+LN13</f>
        <v>29245.934276882806</v>
      </c>
      <c r="LP10" s="1389">
        <v>0.10000000149011612</v>
      </c>
      <c r="LQ10">
        <f>LO13/(1-LP13)</f>
        <v>32495.482583672056</v>
      </c>
      <c r="LR10">
        <f>LP13*LQ13</f>
        <v>3249.5483067892478</v>
      </c>
      <c r="LS10" s="1374">
        <v>0.10000000149011612</v>
      </c>
      <c r="LT10">
        <f>LS13*LQ13</f>
        <v>3249.5483067892478</v>
      </c>
      <c r="LU10">
        <f>LP13-LS13</f>
        <v>0</v>
      </c>
      <c r="LV10">
        <f>LR13-LT13</f>
        <v>0</v>
      </c>
      <c r="LW10">
        <f>LQ13</f>
        <v>32495.482583672056</v>
      </c>
      <c r="LX10">
        <f>KW13*KY13/365*KO13</f>
        <v>0</v>
      </c>
      <c r="LY10" s="1366">
        <v>0</v>
      </c>
      <c r="LZ10">
        <f>LX13*(1+LY13)</f>
        <v>0</v>
      </c>
      <c r="MA10" s="1367">
        <v>0.25</v>
      </c>
      <c r="MB10">
        <f>LZ13/(1-MA13)</f>
        <v>0</v>
      </c>
      <c r="MC10">
        <f>MA13*MB13</f>
        <v>0</v>
      </c>
      <c r="MD10" s="1368">
        <v>0.15000000596046448</v>
      </c>
      <c r="ME10">
        <f>MD13*MB13</f>
        <v>0</v>
      </c>
      <c r="MF10">
        <f>MA13-MD13</f>
        <v>9.9999994039535522E-2</v>
      </c>
      <c r="MG10">
        <f>MC13-ME13</f>
        <v>0</v>
      </c>
      <c r="MH10" s="1369">
        <v>3.9999999105930328E-2</v>
      </c>
      <c r="MI10">
        <f>MH13*MB13</f>
        <v>0</v>
      </c>
      <c r="MJ10">
        <f>MB13*(1+MH13)</f>
        <v>0</v>
      </c>
      <c r="MK10" s="1370">
        <v>0</v>
      </c>
      <c r="ML10" s="1371">
        <v>15</v>
      </c>
      <c r="MM10">
        <f>MJ13+ML13</f>
        <v>15</v>
      </c>
      <c r="MN10" s="1372">
        <v>0.10000000149011612</v>
      </c>
      <c r="MO10">
        <f>MM13/(1-MN13)</f>
        <v>16.666666694261409</v>
      </c>
      <c r="MP10">
        <f>MN13*MO13</f>
        <v>1.6666666942614095</v>
      </c>
      <c r="MQ10" s="1373">
        <v>0.10000000149011612</v>
      </c>
      <c r="MR10">
        <f>MQ13*MO13</f>
        <v>1.6666666942614095</v>
      </c>
      <c r="MS10">
        <f>MN13-MQ13</f>
        <v>0</v>
      </c>
      <c r="MT10">
        <f>MP13-MR13</f>
        <v>0</v>
      </c>
      <c r="MU10">
        <f>MO13</f>
        <v>16.666666694261409</v>
      </c>
      <c r="MV10" s="1400" t="s">
        <v>73</v>
      </c>
      <c r="MW10" s="1401" t="s">
        <v>68</v>
      </c>
      <c r="MX10" s="1402" t="s">
        <v>69</v>
      </c>
      <c r="MY10" s="1403">
        <v>240322</v>
      </c>
      <c r="MZ10" s="1404" t="s">
        <v>58</v>
      </c>
      <c r="NA10" s="1405" t="s">
        <v>59</v>
      </c>
      <c r="NB10" s="1406">
        <v>0.45249998569488525</v>
      </c>
      <c r="NC10" s="1407">
        <v>1</v>
      </c>
      <c r="ND10" s="1408">
        <v>100000</v>
      </c>
      <c r="NE10">
        <f>NB13*ND13</f>
        <v>45249.998569488525</v>
      </c>
      <c r="NF10" s="1409">
        <v>0</v>
      </c>
      <c r="NG10">
        <f>NE13*(1+NF13)</f>
        <v>45249.998569488525</v>
      </c>
      <c r="NH10" s="1415">
        <v>0.25</v>
      </c>
      <c r="NI10">
        <f>NG13/(1-NH13)</f>
        <v>60333.331425984703</v>
      </c>
      <c r="NJ10">
        <f>NH13*NI13</f>
        <v>15083.332856496176</v>
      </c>
      <c r="NK10" s="1410">
        <v>0.15000000596046448</v>
      </c>
      <c r="NL10">
        <f>NK13*NI13</f>
        <v>9050.0000735123849</v>
      </c>
      <c r="NM10">
        <f>NH13-NK13</f>
        <v>9.9999994039535522E-2</v>
      </c>
      <c r="NN10">
        <f>NJ13-NL13</f>
        <v>6033.3327829837908</v>
      </c>
      <c r="NO10" s="1411">
        <v>3.9999999105930328E-2</v>
      </c>
      <c r="NP10">
        <f>NO13*NI13</f>
        <v>2413.3332030971865</v>
      </c>
      <c r="NQ10">
        <f>NI13*(1+NO13)</f>
        <v>62746.66462908189</v>
      </c>
      <c r="NR10" s="1412">
        <v>0</v>
      </c>
      <c r="NS10" s="1413">
        <v>15</v>
      </c>
      <c r="NT10">
        <f>NQ13+NS13</f>
        <v>62761.66462908189</v>
      </c>
      <c r="NU10" s="1414">
        <v>0.10000000149011612</v>
      </c>
      <c r="NV10">
        <f>NT13/(1-NU13)</f>
        <v>69735.183036661561</v>
      </c>
      <c r="NW10">
        <f>NU13*NV13</f>
        <v>6973.518407579676</v>
      </c>
      <c r="NX10" s="1399">
        <v>0.10000000149011612</v>
      </c>
      <c r="NY10">
        <f>NX13*NV13</f>
        <v>6973.518407579676</v>
      </c>
      <c r="NZ10">
        <f>NU13-NX13</f>
        <v>0</v>
      </c>
      <c r="OA10">
        <f>NW13-NY13</f>
        <v>0</v>
      </c>
      <c r="OB10">
        <f>NV13</f>
        <v>69735.183036661561</v>
      </c>
      <c r="OC10">
        <f>NB13*ND13/365*MT13</f>
        <v>0</v>
      </c>
      <c r="OD10" s="1391">
        <v>0</v>
      </c>
      <c r="OE10">
        <f>OC13*(1+OD13)</f>
        <v>0</v>
      </c>
      <c r="OF10" s="1392">
        <v>0.25</v>
      </c>
      <c r="OG10">
        <f>OE13/(1-OF13)</f>
        <v>0</v>
      </c>
      <c r="OH10">
        <f>OF13*OG13</f>
        <v>0</v>
      </c>
      <c r="OI10" s="1393">
        <v>0.15000000596046448</v>
      </c>
      <c r="OJ10">
        <f>OI13*OG13</f>
        <v>0</v>
      </c>
      <c r="OK10">
        <f>OF13-OI13</f>
        <v>9.9999994039535522E-2</v>
      </c>
      <c r="OL10">
        <f>OH13-OJ13</f>
        <v>0</v>
      </c>
      <c r="OM10" s="1394">
        <v>3.9999999105930328E-2</v>
      </c>
      <c r="ON10">
        <f>OM13*OG13</f>
        <v>0</v>
      </c>
      <c r="OO10">
        <f>OG13*(1+OM13)</f>
        <v>0</v>
      </c>
      <c r="OP10" s="1395">
        <v>0</v>
      </c>
      <c r="OQ10" s="1396">
        <v>15</v>
      </c>
      <c r="OR10">
        <f>OO13+OQ13</f>
        <v>15</v>
      </c>
      <c r="OS10" s="1397">
        <v>0.10000000149011612</v>
      </c>
      <c r="OT10">
        <f>OR13/(1-OS13)</f>
        <v>16.666666694261409</v>
      </c>
      <c r="OU10">
        <f>OS13*OT13</f>
        <v>1.6666666942614095</v>
      </c>
      <c r="OV10" s="1398">
        <v>0.10000000149011612</v>
      </c>
      <c r="OW10">
        <f>OV13*OT13</f>
        <v>1.6666666942614095</v>
      </c>
      <c r="OX10">
        <f>OS13-OV13</f>
        <v>0</v>
      </c>
      <c r="OY10">
        <f>OU13-OW13</f>
        <v>0</v>
      </c>
      <c r="OZ10">
        <f>OT13</f>
        <v>16.666666694261409</v>
      </c>
      <c r="PA10" s="1425" t="s">
        <v>74</v>
      </c>
      <c r="PB10" s="1426" t="s">
        <v>68</v>
      </c>
      <c r="PC10" s="1427" t="s">
        <v>69</v>
      </c>
      <c r="PD10" s="1428">
        <v>240322</v>
      </c>
      <c r="PE10" s="1429" t="s">
        <v>58</v>
      </c>
      <c r="PF10" s="1430" t="s">
        <v>59</v>
      </c>
      <c r="PG10" s="1431">
        <v>0.90439999103546143</v>
      </c>
      <c r="PH10" s="1432">
        <v>1</v>
      </c>
      <c r="PI10" s="1433">
        <v>100000</v>
      </c>
      <c r="PJ10">
        <f>PG13*PI13</f>
        <v>90439.999103546143</v>
      </c>
      <c r="PK10" s="1434">
        <v>0</v>
      </c>
      <c r="PL10">
        <f>PJ13*(1+PK13)</f>
        <v>90439.999103546143</v>
      </c>
      <c r="PM10" s="1440">
        <v>0.25</v>
      </c>
      <c r="PN10">
        <f>PL13/(1-PM13)</f>
        <v>120586.66547139485</v>
      </c>
      <c r="PO10">
        <f>PM13*PN13</f>
        <v>30146.666367848713</v>
      </c>
      <c r="PP10" s="1435">
        <v>0.15000000596046448</v>
      </c>
      <c r="PQ10">
        <f>PP13*PN13</f>
        <v>18088.000539461766</v>
      </c>
      <c r="PR10">
        <f>PM13-PP13</f>
        <v>9.9999994039535522E-2</v>
      </c>
      <c r="PS10">
        <f>PO13-PQ13</f>
        <v>12058.665828386947</v>
      </c>
      <c r="PT10" s="1436">
        <v>3.9999999105930328E-2</v>
      </c>
      <c r="PU10">
        <f>PT13*PN13</f>
        <v>4823.4665110429132</v>
      </c>
      <c r="PV10">
        <f>PN13*(1+PT13)</f>
        <v>125410.13198243777</v>
      </c>
      <c r="PW10" s="1437">
        <v>0</v>
      </c>
      <c r="PX10" s="1438">
        <v>15</v>
      </c>
      <c r="PY10">
        <f>PV13+PX13</f>
        <v>125425.13198243777</v>
      </c>
      <c r="PZ10" s="1439">
        <v>0.10000000149011612</v>
      </c>
      <c r="QA10">
        <f>PY13/(1-PZ13)</f>
        <v>139361.25798900248</v>
      </c>
      <c r="QB10">
        <f>PZ13*QA13</f>
        <v>13936.126006564706</v>
      </c>
      <c r="QC10" s="1424">
        <v>0.10000000149011612</v>
      </c>
      <c r="QD10">
        <f>QC13*QA13</f>
        <v>13936.126006564706</v>
      </c>
      <c r="QE10">
        <f>PZ13-QC13</f>
        <v>0</v>
      </c>
      <c r="QF10">
        <f>QB13-QD13</f>
        <v>0</v>
      </c>
      <c r="QG10">
        <f>QA13</f>
        <v>139361.25798900248</v>
      </c>
      <c r="QH10">
        <f>OYG13*OYI13/365*OY13</f>
        <v>0</v>
      </c>
      <c r="QI10" s="1416">
        <v>0</v>
      </c>
      <c r="QJ10">
        <f>QH13*(1+QI13)</f>
        <v>0</v>
      </c>
      <c r="QK10" s="1417">
        <v>0.25</v>
      </c>
      <c r="QL10">
        <f>QJ13/(1-QK13)</f>
        <v>0</v>
      </c>
      <c r="QM10">
        <f>QK13*QL13</f>
        <v>0</v>
      </c>
      <c r="QN10" s="1418">
        <v>0.15000000596046448</v>
      </c>
      <c r="QO10">
        <f>QN13*QL13</f>
        <v>0</v>
      </c>
      <c r="QP10">
        <f>QK13-QN13</f>
        <v>9.9999994039535522E-2</v>
      </c>
      <c r="QQ10">
        <f>QM13-QO13</f>
        <v>0</v>
      </c>
      <c r="QR10" s="1419">
        <v>3.9999999105930328E-2</v>
      </c>
      <c r="QS10">
        <f>QR13*QL13</f>
        <v>0</v>
      </c>
      <c r="QT10">
        <f>QL13*(1+QR13)</f>
        <v>0</v>
      </c>
      <c r="QU10" s="1420">
        <v>0</v>
      </c>
      <c r="QV10" s="1421">
        <v>15</v>
      </c>
      <c r="QW10">
        <f>QT13+QV13</f>
        <v>15</v>
      </c>
      <c r="QX10" s="1422">
        <v>0.10000000149011612</v>
      </c>
      <c r="QY10">
        <f>QW13/(1-QX13)</f>
        <v>16.666666694261409</v>
      </c>
      <c r="QZ10">
        <f>QX13*QY13</f>
        <v>1.6666666942614095</v>
      </c>
      <c r="RA10" s="1423">
        <v>0.10000000149011612</v>
      </c>
      <c r="RB10">
        <f>RA13*QY13</f>
        <v>1.6666666942614095</v>
      </c>
      <c r="RC10">
        <f>QX13-RA13</f>
        <v>0</v>
      </c>
      <c r="RD10">
        <f>QZ13-RB13</f>
        <v>0</v>
      </c>
      <c r="RE10">
        <f>QY13</f>
        <v>16.666666694261409</v>
      </c>
      <c r="RF10">
        <f t="shared" si="2"/>
        <v>-1756265.5728006107</v>
      </c>
    </row>
    <row r="11" spans="1:480" x14ac:dyDescent="0.2">
      <c r="A11" t="s">
        <v>82</v>
      </c>
      <c r="B11" t="s">
        <v>83</v>
      </c>
      <c r="C11" t="s">
        <v>84</v>
      </c>
      <c r="D11" t="s">
        <v>52</v>
      </c>
      <c r="F11" t="s">
        <v>53</v>
      </c>
      <c r="G11" t="s">
        <v>54</v>
      </c>
      <c r="H11" t="s">
        <v>55</v>
      </c>
      <c r="I11" t="s">
        <v>56</v>
      </c>
      <c r="J11" t="s">
        <v>57</v>
      </c>
      <c r="K11" s="1441">
        <v>42832.988958333335</v>
      </c>
      <c r="L11" s="1441">
        <v>42551</v>
      </c>
      <c r="M11" t="s">
        <v>58</v>
      </c>
      <c r="N11">
        <v>2</v>
      </c>
      <c r="O11">
        <v>1666</v>
      </c>
      <c r="P11">
        <v>-281</v>
      </c>
      <c r="Q11">
        <v>3</v>
      </c>
      <c r="R11" s="1456" t="s">
        <v>62</v>
      </c>
      <c r="S11" s="1455" t="s">
        <v>61</v>
      </c>
      <c r="T11" s="1454" t="s">
        <v>85</v>
      </c>
      <c r="U11" s="1453" t="s">
        <v>65</v>
      </c>
      <c r="V11" s="1452" t="s">
        <v>58</v>
      </c>
      <c r="W11" s="1451" t="s">
        <v>64</v>
      </c>
      <c r="X11" s="1450" t="s">
        <v>63</v>
      </c>
      <c r="Y11" s="1442">
        <v>3</v>
      </c>
      <c r="Z11" s="1449">
        <v>500000</v>
      </c>
      <c r="AA11" s="1448">
        <v>0</v>
      </c>
      <c r="AB11" s="1447">
        <v>0</v>
      </c>
      <c r="AC11">
        <f>AA5*(1+AB5)</f>
        <v>1822.1199951171875</v>
      </c>
      <c r="AD11" s="1457">
        <v>0.25</v>
      </c>
      <c r="AE11">
        <f>AC5/(1-AD5)</f>
        <v>2429.4933268229165</v>
      </c>
      <c r="AF11">
        <f>AD5*AE5</f>
        <v>607.37333170572913</v>
      </c>
      <c r="AG11" s="1446">
        <v>0.15000000596046448</v>
      </c>
      <c r="AH11">
        <f>AG5*AE5</f>
        <v>364.42401350434614</v>
      </c>
      <c r="AI11">
        <f>AD5-AG5</f>
        <v>9.9999994039535522E-2</v>
      </c>
      <c r="AJ11">
        <f>AF5-AH5</f>
        <v>242.94931820138299</v>
      </c>
      <c r="AK11" s="1445">
        <v>3.9999999105930328E-2</v>
      </c>
      <c r="AL11">
        <f>AK5*AE5</f>
        <v>97.179730900780356</v>
      </c>
      <c r="AM11">
        <f>AE5*(1+AK5)</f>
        <v>2526.6730577236967</v>
      </c>
      <c r="AN11" s="1444">
        <v>2.9999999329447746E-2</v>
      </c>
      <c r="AO11">
        <f>AN5*AM5</f>
        <v>75.800190037444594</v>
      </c>
      <c r="AP11">
        <f>AM5+AO5</f>
        <v>2602.4732477611415</v>
      </c>
      <c r="AQ11" s="1443">
        <v>0.10000000149011612</v>
      </c>
      <c r="AR11">
        <f>AP5/(1-AQ5)</f>
        <v>2891.6369467444624</v>
      </c>
      <c r="AS11">
        <f>AQ5*AR5</f>
        <v>289.16369898332107</v>
      </c>
      <c r="AT11" s="1458">
        <v>0.10000000149011612</v>
      </c>
      <c r="AU11">
        <f>AT5*AR5</f>
        <v>289.16369898332107</v>
      </c>
      <c r="AV11">
        <f>AQ5-AT5</f>
        <v>0</v>
      </c>
      <c r="AW11">
        <f>AS5-AU5</f>
        <v>0</v>
      </c>
      <c r="AX11">
        <f>AR5</f>
        <v>2891.6369467444624</v>
      </c>
      <c r="AY11">
        <f t="shared" ref="AY11:BV11" si="13">AA5/12*$Q$5</f>
        <v>-303.68666585286456</v>
      </c>
      <c r="AZ11">
        <f t="shared" si="13"/>
        <v>0</v>
      </c>
      <c r="BA11">
        <f t="shared" si="13"/>
        <v>-303.68666585286456</v>
      </c>
      <c r="BB11">
        <f t="shared" si="13"/>
        <v>-4.1666666666666664E-2</v>
      </c>
      <c r="BC11">
        <f t="shared" si="13"/>
        <v>-404.91555447048609</v>
      </c>
      <c r="BD11">
        <f t="shared" si="13"/>
        <v>-101.22888861762152</v>
      </c>
      <c r="BE11">
        <f t="shared" si="13"/>
        <v>-2.5000000993410747E-2</v>
      </c>
      <c r="BF11">
        <f t="shared" si="13"/>
        <v>-60.737335584057689</v>
      </c>
      <c r="BG11">
        <f t="shared" si="13"/>
        <v>-1.666666567325592E-2</v>
      </c>
      <c r="BH11">
        <f t="shared" si="13"/>
        <v>-40.491553033563832</v>
      </c>
      <c r="BI11">
        <f t="shared" si="13"/>
        <v>-6.666666517655055E-3</v>
      </c>
      <c r="BJ11">
        <f t="shared" si="13"/>
        <v>-16.196621816796725</v>
      </c>
      <c r="BK11">
        <f t="shared" si="13"/>
        <v>-421.11217628728281</v>
      </c>
      <c r="BL11">
        <f t="shared" si="13"/>
        <v>-4.999999888241291E-3</v>
      </c>
      <c r="BM11">
        <f t="shared" si="13"/>
        <v>-12.633365006240766</v>
      </c>
      <c r="BN11">
        <f t="shared" si="13"/>
        <v>-433.74554129352356</v>
      </c>
      <c r="BO11">
        <f t="shared" si="13"/>
        <v>-1.6666666915019352E-2</v>
      </c>
      <c r="BP11">
        <f t="shared" si="13"/>
        <v>-481.93949112407705</v>
      </c>
      <c r="BQ11">
        <f t="shared" si="13"/>
        <v>-48.193949830553514</v>
      </c>
      <c r="BR11">
        <f t="shared" si="13"/>
        <v>-1.6666666915019352E-2</v>
      </c>
      <c r="BS11">
        <f t="shared" si="13"/>
        <v>-48.193949830553514</v>
      </c>
      <c r="BT11">
        <f t="shared" si="13"/>
        <v>0</v>
      </c>
      <c r="BU11">
        <f t="shared" si="13"/>
        <v>0</v>
      </c>
      <c r="BV11">
        <f t="shared" si="13"/>
        <v>-481.93949112407705</v>
      </c>
      <c r="BW11" s="1473" t="s">
        <v>66</v>
      </c>
      <c r="BX11" s="1472" t="s">
        <v>61</v>
      </c>
      <c r="BY11" s="1471" t="s">
        <v>85</v>
      </c>
      <c r="BZ11" s="1470" t="s">
        <v>65</v>
      </c>
      <c r="CA11" s="1469" t="s">
        <v>58</v>
      </c>
      <c r="CB11" s="1468" t="s">
        <v>64</v>
      </c>
      <c r="CC11" s="1467" t="s">
        <v>63</v>
      </c>
      <c r="CD11" s="1459">
        <v>3</v>
      </c>
      <c r="CE11" s="1466">
        <v>500000</v>
      </c>
      <c r="CF11" s="1465">
        <v>0</v>
      </c>
      <c r="CG11" s="1464">
        <v>0</v>
      </c>
      <c r="CH11">
        <f>CF5*(1+CG5)</f>
        <v>0</v>
      </c>
      <c r="CI11" s="1474">
        <v>0.25</v>
      </c>
      <c r="CJ11">
        <f>CH5/(1-CI5)</f>
        <v>0</v>
      </c>
      <c r="CK11">
        <f>CI5*CJ5</f>
        <v>0</v>
      </c>
      <c r="CL11" s="1463">
        <v>0.15000000596046448</v>
      </c>
      <c r="CM11">
        <f>CL5*CJ5</f>
        <v>0</v>
      </c>
      <c r="CN11">
        <f>CI5-CL5</f>
        <v>9.9999994039535522E-2</v>
      </c>
      <c r="CO11">
        <f>CK5-CM5</f>
        <v>0</v>
      </c>
      <c r="CP11" s="1462">
        <v>3.9999999105930328E-2</v>
      </c>
      <c r="CQ11">
        <f>CP5*CJ5</f>
        <v>0</v>
      </c>
      <c r="CR11">
        <f>CJ5*(1+CP5)</f>
        <v>0</v>
      </c>
      <c r="CS11" s="1461">
        <v>2.9999999329447746E-2</v>
      </c>
      <c r="CT11">
        <f>CS5*CR5</f>
        <v>0</v>
      </c>
      <c r="CU11">
        <f>CR5+CT5</f>
        <v>0</v>
      </c>
      <c r="CV11" s="1460">
        <v>0.10000000149011612</v>
      </c>
      <c r="CW11">
        <f>CU5/(1-CV5)</f>
        <v>0</v>
      </c>
      <c r="CX11">
        <f>CV5*CW5</f>
        <v>0</v>
      </c>
      <c r="CY11" s="1475">
        <v>0.10000000149011612</v>
      </c>
      <c r="CZ11">
        <f>CY5*CW5</f>
        <v>0</v>
      </c>
      <c r="DA11">
        <f>CV5-CY5</f>
        <v>0</v>
      </c>
      <c r="DB11">
        <f>CX5-CZ5</f>
        <v>0</v>
      </c>
      <c r="DC11">
        <f>CW5</f>
        <v>0</v>
      </c>
      <c r="DD11">
        <f t="shared" ref="DD11:EA11" si="14">CF5/12*$Q$5</f>
        <v>0</v>
      </c>
      <c r="DE11">
        <f t="shared" si="14"/>
        <v>0</v>
      </c>
      <c r="DF11">
        <f t="shared" si="14"/>
        <v>0</v>
      </c>
      <c r="DG11">
        <f t="shared" si="14"/>
        <v>-4.1666666666666664E-2</v>
      </c>
      <c r="DH11">
        <f t="shared" si="14"/>
        <v>0</v>
      </c>
      <c r="DI11">
        <f t="shared" si="14"/>
        <v>0</v>
      </c>
      <c r="DJ11">
        <f t="shared" si="14"/>
        <v>-2.5000000993410747E-2</v>
      </c>
      <c r="DK11">
        <f t="shared" si="14"/>
        <v>0</v>
      </c>
      <c r="DL11">
        <f t="shared" si="14"/>
        <v>-1.666666567325592E-2</v>
      </c>
      <c r="DM11">
        <f t="shared" si="14"/>
        <v>0</v>
      </c>
      <c r="DN11">
        <f t="shared" si="14"/>
        <v>-6.666666517655055E-3</v>
      </c>
      <c r="DO11">
        <f t="shared" si="14"/>
        <v>0</v>
      </c>
      <c r="DP11">
        <f t="shared" si="14"/>
        <v>0</v>
      </c>
      <c r="DQ11">
        <f t="shared" si="14"/>
        <v>-4.999999888241291E-3</v>
      </c>
      <c r="DR11">
        <f t="shared" si="14"/>
        <v>0</v>
      </c>
      <c r="DS11">
        <f t="shared" si="14"/>
        <v>0</v>
      </c>
      <c r="DT11">
        <f t="shared" si="14"/>
        <v>-1.6666666915019352E-2</v>
      </c>
      <c r="DU11">
        <f t="shared" si="14"/>
        <v>0</v>
      </c>
      <c r="DV11">
        <f t="shared" si="14"/>
        <v>0</v>
      </c>
      <c r="DW11">
        <f t="shared" si="14"/>
        <v>-1.6666666915019352E-2</v>
      </c>
      <c r="DX11">
        <f t="shared" si="14"/>
        <v>0</v>
      </c>
      <c r="DY11">
        <f t="shared" si="14"/>
        <v>0</v>
      </c>
      <c r="DZ11">
        <f t="shared" si="14"/>
        <v>0</v>
      </c>
      <c r="EA11">
        <f t="shared" si="14"/>
        <v>0</v>
      </c>
      <c r="EB11" s="1485" t="s">
        <v>67</v>
      </c>
      <c r="EC11" s="1486" t="s">
        <v>68</v>
      </c>
      <c r="ED11" s="1487" t="s">
        <v>69</v>
      </c>
      <c r="EE11" s="1488">
        <v>240322</v>
      </c>
      <c r="EF11" s="1489" t="s">
        <v>58</v>
      </c>
      <c r="EG11" s="1490" t="s">
        <v>59</v>
      </c>
      <c r="EH11" s="1491">
        <v>0.50099998712539673</v>
      </c>
      <c r="EI11" s="1492">
        <v>3</v>
      </c>
      <c r="EJ11" s="1493">
        <v>100000</v>
      </c>
      <c r="EK11">
        <f>EH13*EJ13</f>
        <v>50099.998712539673</v>
      </c>
      <c r="EL11" s="1494">
        <v>0</v>
      </c>
      <c r="EM11">
        <f>EK13*(1+EL13)</f>
        <v>50099.998712539673</v>
      </c>
      <c r="EN11" s="1500">
        <v>0.25</v>
      </c>
      <c r="EO11">
        <f>EM13/(1-EN13)</f>
        <v>66799.99828338623</v>
      </c>
      <c r="EP11">
        <f>EN13*EO13</f>
        <v>16699.999570846558</v>
      </c>
      <c r="EQ11" s="1495">
        <v>0.15000000596046448</v>
      </c>
      <c r="ER11">
        <f>EQ13*EO13</f>
        <v>10020.000140666951</v>
      </c>
      <c r="ES11">
        <f>EN13-EQ13</f>
        <v>9.9999994039535522E-2</v>
      </c>
      <c r="ET11">
        <f>EP13-ER13</f>
        <v>6679.9994301796069</v>
      </c>
      <c r="EU11" s="1496">
        <v>3.9999999105930328E-2</v>
      </c>
      <c r="EV11">
        <f>EU13*EO13</f>
        <v>2671.9998716115965</v>
      </c>
      <c r="EW11">
        <f>EO13*(1+EU13)</f>
        <v>69471.998154997826</v>
      </c>
      <c r="EX11" s="1497">
        <v>0</v>
      </c>
      <c r="EY11" s="1498">
        <v>15</v>
      </c>
      <c r="EZ11">
        <f>EW13+EY13</f>
        <v>69486.998154997826</v>
      </c>
      <c r="FA11" s="1499">
        <v>0.10000000149011612</v>
      </c>
      <c r="FB11">
        <f>EZ13/(1-FA13)</f>
        <v>77207.775855607091</v>
      </c>
      <c r="FC11">
        <f>FA13*FB13</f>
        <v>7720.7777006092601</v>
      </c>
      <c r="FD11" s="1484">
        <v>0.10000000149011612</v>
      </c>
      <c r="FE11">
        <f>FD13*FB13</f>
        <v>7720.7777006092601</v>
      </c>
      <c r="FF11">
        <f>FA13-FD13</f>
        <v>0</v>
      </c>
      <c r="FG11">
        <f>FC13-FE13</f>
        <v>0</v>
      </c>
      <c r="FH11">
        <f>FB13</f>
        <v>77207.775855607091</v>
      </c>
      <c r="FI11">
        <f>EH13*EJ13/365*DZ13</f>
        <v>0</v>
      </c>
      <c r="FJ11" s="1476">
        <v>0</v>
      </c>
      <c r="FK11">
        <f>FI13*(1+FJ13)</f>
        <v>0</v>
      </c>
      <c r="FL11" s="1477">
        <v>0.25</v>
      </c>
      <c r="FM11">
        <f>FK13/(1-FL13)</f>
        <v>0</v>
      </c>
      <c r="FN11">
        <f>FL13*FM13</f>
        <v>0</v>
      </c>
      <c r="FO11" s="1478">
        <v>0.15000000596046448</v>
      </c>
      <c r="FP11">
        <f>FO13*FM13</f>
        <v>0</v>
      </c>
      <c r="FQ11">
        <f>FL13-FO13</f>
        <v>9.9999994039535522E-2</v>
      </c>
      <c r="FR11">
        <f>FN13-FP13</f>
        <v>0</v>
      </c>
      <c r="FS11" s="1479">
        <v>3.9999999105930328E-2</v>
      </c>
      <c r="FT11">
        <f>FS13*FM13</f>
        <v>0</v>
      </c>
      <c r="FU11">
        <f>FM13*(1+FS13)</f>
        <v>0</v>
      </c>
      <c r="FV11" s="1480">
        <v>0</v>
      </c>
      <c r="FW11" s="1481">
        <v>15</v>
      </c>
      <c r="FX11">
        <f>FU13+FW13</f>
        <v>15</v>
      </c>
      <c r="FY11" s="1482">
        <v>0.10000000149011612</v>
      </c>
      <c r="FZ11">
        <f>FX13/(1-FY13)</f>
        <v>16.666666694261409</v>
      </c>
      <c r="GA11">
        <f>FY13*FZ13</f>
        <v>1.6666666942614095</v>
      </c>
      <c r="GB11" s="1483">
        <v>0.10000000149011612</v>
      </c>
      <c r="GC11">
        <f>GB13*FZ13</f>
        <v>1.6666666942614095</v>
      </c>
      <c r="GD11">
        <f>FY13-GB13</f>
        <v>0</v>
      </c>
      <c r="GE11">
        <f>GA13-GC13</f>
        <v>0</v>
      </c>
      <c r="GF11">
        <f>FZ13</f>
        <v>16.666666694261409</v>
      </c>
      <c r="GG11" s="1510" t="s">
        <v>70</v>
      </c>
      <c r="GH11" s="1511" t="s">
        <v>68</v>
      </c>
      <c r="GI11" s="1512" t="s">
        <v>69</v>
      </c>
      <c r="GJ11" s="1513">
        <v>240322</v>
      </c>
      <c r="GK11" s="1514" t="s">
        <v>58</v>
      </c>
      <c r="GL11" s="1515" t="s">
        <v>59</v>
      </c>
      <c r="GM11" s="1516">
        <v>0.12530000507831573</v>
      </c>
      <c r="GN11" s="1517">
        <v>3</v>
      </c>
      <c r="GO11" s="1518">
        <v>100000</v>
      </c>
      <c r="GP11">
        <f>GM13*GO13</f>
        <v>12530.000507831573</v>
      </c>
      <c r="GQ11" s="1519">
        <v>0</v>
      </c>
      <c r="GR11">
        <f>GP13*(1+GQ13)</f>
        <v>12530.000507831573</v>
      </c>
      <c r="GS11" s="1525">
        <v>0.25</v>
      </c>
      <c r="GT11">
        <f>GR13/(1-GS13)</f>
        <v>16706.667343775433</v>
      </c>
      <c r="GU11">
        <f>GS13*GT13</f>
        <v>4176.6668359438581</v>
      </c>
      <c r="GV11" s="1520">
        <v>0.15000000596046448</v>
      </c>
      <c r="GW11">
        <f>GV13*GT13</f>
        <v>2506.0002011458123</v>
      </c>
      <c r="GX11">
        <f>GS13-GV13</f>
        <v>9.9999994039535522E-2</v>
      </c>
      <c r="GY11">
        <f>GU13-GW13</f>
        <v>1670.6666347980458</v>
      </c>
      <c r="GZ11" s="1521">
        <v>3.9999999105930328E-2</v>
      </c>
      <c r="HA11">
        <f>GZ13*GT13</f>
        <v>668.26667881409276</v>
      </c>
      <c r="HB11">
        <f>GT13*(1+GZ13)</f>
        <v>17374.934022589525</v>
      </c>
      <c r="HC11" s="1522">
        <v>0</v>
      </c>
      <c r="HD11" s="1523">
        <v>15</v>
      </c>
      <c r="HE11">
        <f>HB13+HD13</f>
        <v>17389.934022589525</v>
      </c>
      <c r="HF11" s="1524">
        <v>0.10000000149011612</v>
      </c>
      <c r="HG11">
        <f>HE13/(1-HF13)</f>
        <v>19322.148945979745</v>
      </c>
      <c r="HH11">
        <f>HF13*HG13</f>
        <v>1932.2149233902201</v>
      </c>
      <c r="HI11" s="1509">
        <v>0.10000000149011612</v>
      </c>
      <c r="HJ11">
        <f>HI13*HG13</f>
        <v>1932.2149233902201</v>
      </c>
      <c r="HK11">
        <f>HF13-HI13</f>
        <v>0</v>
      </c>
      <c r="HL11">
        <f>HH13-HJ13</f>
        <v>0</v>
      </c>
      <c r="HM11">
        <f>HG13</f>
        <v>19322.148945979745</v>
      </c>
      <c r="HN11">
        <f>GM13*GO13/365*GE13</f>
        <v>0</v>
      </c>
      <c r="HO11" s="1501">
        <v>0</v>
      </c>
      <c r="HP11">
        <f>HN13*(1+HO13)</f>
        <v>0</v>
      </c>
      <c r="HQ11" s="1502">
        <v>0.25</v>
      </c>
      <c r="HR11">
        <f>HP13/(1-HQ13)</f>
        <v>0</v>
      </c>
      <c r="HS11">
        <f>HQ13*HR13</f>
        <v>0</v>
      </c>
      <c r="HT11" s="1503">
        <v>0.15000000596046448</v>
      </c>
      <c r="HU11">
        <f>HT13*HR13</f>
        <v>0</v>
      </c>
      <c r="HV11">
        <f>HQ13-HT13</f>
        <v>9.9999994039535522E-2</v>
      </c>
      <c r="HW11">
        <f>HS13-HU13</f>
        <v>0</v>
      </c>
      <c r="HX11" s="1504">
        <v>3.9999999105930328E-2</v>
      </c>
      <c r="HY11">
        <f>HX13*HR13</f>
        <v>0</v>
      </c>
      <c r="HZ11">
        <f>HR13*(1+HX13)</f>
        <v>0</v>
      </c>
      <c r="IA11" s="1505">
        <v>0</v>
      </c>
      <c r="IB11" s="1506">
        <v>15</v>
      </c>
      <c r="IC11">
        <f>HZ13+IB13</f>
        <v>15</v>
      </c>
      <c r="ID11" s="1507">
        <v>0.10000000149011612</v>
      </c>
      <c r="IE11">
        <f>IC13/(1-ID13)</f>
        <v>16.666666694261409</v>
      </c>
      <c r="IF11">
        <f>ID13*IE13</f>
        <v>1.6666666942614095</v>
      </c>
      <c r="IG11" s="1508">
        <v>0.10000000149011612</v>
      </c>
      <c r="IH11">
        <f>IG13*IE13</f>
        <v>1.6666666942614095</v>
      </c>
      <c r="II11">
        <f>ID13-IG13</f>
        <v>0</v>
      </c>
      <c r="IJ11">
        <f>IF13-IH13</f>
        <v>0</v>
      </c>
      <c r="IK11">
        <f>IE13</f>
        <v>16.666666694261409</v>
      </c>
      <c r="IL11" s="1535" t="s">
        <v>71</v>
      </c>
      <c r="IM11" s="1536" t="s">
        <v>68</v>
      </c>
      <c r="IN11" s="1537" t="s">
        <v>69</v>
      </c>
      <c r="IO11" s="1538">
        <v>240322</v>
      </c>
      <c r="IP11" s="1539" t="s">
        <v>58</v>
      </c>
      <c r="IQ11" s="1540" t="s">
        <v>59</v>
      </c>
      <c r="IR11" s="1541">
        <v>6.1900001019239426E-2</v>
      </c>
      <c r="IS11" s="1542">
        <v>3</v>
      </c>
      <c r="IT11" s="1543">
        <v>100000</v>
      </c>
      <c r="IU11">
        <f>IR13*IT13</f>
        <v>6190.0001019239426</v>
      </c>
      <c r="IV11" s="1544">
        <v>0</v>
      </c>
      <c r="IW11">
        <f>IU13*(1+IV13)</f>
        <v>6190.0001019239426</v>
      </c>
      <c r="IX11" s="1550">
        <v>0.25</v>
      </c>
      <c r="IY11">
        <f>IW13/(1-IX13)</f>
        <v>8253.333469231924</v>
      </c>
      <c r="IZ11">
        <f>IX13*IY13</f>
        <v>2063.333367307981</v>
      </c>
      <c r="JA11" s="1545">
        <v>0.15000000596046448</v>
      </c>
      <c r="JB11">
        <f>JA13*IY13</f>
        <v>1238.0000695784895</v>
      </c>
      <c r="JC11">
        <f>IX13-JA13</f>
        <v>9.9999994039535522E-2</v>
      </c>
      <c r="JD11">
        <f>IZ13-JB13</f>
        <v>825.33329772949151</v>
      </c>
      <c r="JE11" s="1546">
        <v>3.9999999105930328E-2</v>
      </c>
      <c r="JF11">
        <f>JE13*IY13</f>
        <v>330.13333139022183</v>
      </c>
      <c r="JG11">
        <f>IY13*(1+JE13)</f>
        <v>8583.4668006221455</v>
      </c>
      <c r="JH11" s="1547">
        <v>0</v>
      </c>
      <c r="JI11" s="1548">
        <v>15</v>
      </c>
      <c r="JJ11">
        <f>JG13+JI13</f>
        <v>8598.4668006221455</v>
      </c>
      <c r="JK11" s="1549">
        <v>0.10000000149011612</v>
      </c>
      <c r="JL11">
        <f>JJ13/(1-JK13)</f>
        <v>9553.8520165094378</v>
      </c>
      <c r="JM11">
        <f>JK13*JL13</f>
        <v>955.3852158872927</v>
      </c>
      <c r="JN11" s="1534">
        <v>0.10000000149011612</v>
      </c>
      <c r="JO11">
        <f>JN13*JL13</f>
        <v>955.3852158872927</v>
      </c>
      <c r="JP11">
        <f>JK13-JN13</f>
        <v>0</v>
      </c>
      <c r="JQ11">
        <f>JM13-JO13</f>
        <v>0</v>
      </c>
      <c r="JR11">
        <f>JL13</f>
        <v>9553.8520165094378</v>
      </c>
      <c r="JS11">
        <f>IR13*IT13/365*IJ13</f>
        <v>0</v>
      </c>
      <c r="JT11" s="1526">
        <v>0</v>
      </c>
      <c r="JU11">
        <f>JS13*(1+JT13)</f>
        <v>0</v>
      </c>
      <c r="JV11" s="1527">
        <v>0.25</v>
      </c>
      <c r="JW11">
        <f>JU13/(1-JV13)</f>
        <v>0</v>
      </c>
      <c r="JX11">
        <f>JV13*JW13</f>
        <v>0</v>
      </c>
      <c r="JY11" s="1528">
        <v>0.15000000596046448</v>
      </c>
      <c r="JZ11">
        <f>JY13*JW13</f>
        <v>0</v>
      </c>
      <c r="KA11">
        <f>JV13-JY13</f>
        <v>9.9999994039535522E-2</v>
      </c>
      <c r="KB11">
        <f>JX13-JZ13</f>
        <v>0</v>
      </c>
      <c r="KC11" s="1529">
        <v>3.9999999105930328E-2</v>
      </c>
      <c r="KD11">
        <f>KC13*JW13</f>
        <v>0</v>
      </c>
      <c r="KE11">
        <f>JW13*(1+KC13)</f>
        <v>0</v>
      </c>
      <c r="KF11" s="1530">
        <v>0</v>
      </c>
      <c r="KG11" s="1531">
        <v>15</v>
      </c>
      <c r="KH11">
        <f>KE13+KG13</f>
        <v>15</v>
      </c>
      <c r="KI11" s="1532">
        <v>0.10000000149011612</v>
      </c>
      <c r="KJ11">
        <f>KH13/(1-KI13)</f>
        <v>16.666666694261409</v>
      </c>
      <c r="KK11">
        <f>KI13*KJ13</f>
        <v>1.6666666942614095</v>
      </c>
      <c r="KL11" s="1533">
        <v>0.10000000149011612</v>
      </c>
      <c r="KM11">
        <f>KL13*KJ13</f>
        <v>1.6666666942614095</v>
      </c>
      <c r="KN11">
        <f>KI13-KL13</f>
        <v>0</v>
      </c>
      <c r="KO11">
        <f>KK13-KM13</f>
        <v>0</v>
      </c>
      <c r="KP11">
        <f>KJ13</f>
        <v>16.666666694261409</v>
      </c>
      <c r="KQ11" s="1560" t="s">
        <v>72</v>
      </c>
      <c r="KR11" s="1561" t="s">
        <v>68</v>
      </c>
      <c r="KS11" s="1562" t="s">
        <v>69</v>
      </c>
      <c r="KT11" s="1563">
        <v>240322</v>
      </c>
      <c r="KU11" s="1564" t="s">
        <v>58</v>
      </c>
      <c r="KV11" s="1565" t="s">
        <v>59</v>
      </c>
      <c r="KW11" s="1566">
        <v>0.21080000698566437</v>
      </c>
      <c r="KX11" s="1567">
        <v>3</v>
      </c>
      <c r="KY11" s="1568">
        <v>100000</v>
      </c>
      <c r="KZ11">
        <f>KW13*KY13</f>
        <v>21080.000698566437</v>
      </c>
      <c r="LA11" s="1569">
        <v>0</v>
      </c>
      <c r="LB11">
        <f>KZ13*(1+LA13)</f>
        <v>21080.000698566437</v>
      </c>
      <c r="LC11" s="1575">
        <v>0.25</v>
      </c>
      <c r="LD11">
        <f>LB13/(1-LC13)</f>
        <v>28106.667598088581</v>
      </c>
      <c r="LE11">
        <f>LC13*LD13</f>
        <v>7026.6668995221453</v>
      </c>
      <c r="LF11" s="1570">
        <v>0.15000000596046448</v>
      </c>
      <c r="LG11">
        <f>LF13*LD13</f>
        <v>4216.0003072420814</v>
      </c>
      <c r="LH11">
        <f>LC13-LF13</f>
        <v>9.9999994039535522E-2</v>
      </c>
      <c r="LI11">
        <f>LE13-LG13</f>
        <v>2810.6665922800639</v>
      </c>
      <c r="LJ11" s="1571">
        <v>3.9999999105930328E-2</v>
      </c>
      <c r="LK11">
        <f>LJ13*LD13</f>
        <v>1124.2666787942242</v>
      </c>
      <c r="LL11">
        <f>LD13*(1+LJ13)</f>
        <v>29230.934276882806</v>
      </c>
      <c r="LM11" s="1572">
        <v>0</v>
      </c>
      <c r="LN11" s="1573">
        <v>15</v>
      </c>
      <c r="LO11">
        <f>LL13+LN13</f>
        <v>29245.934276882806</v>
      </c>
      <c r="LP11" s="1574">
        <v>0.10000000149011612</v>
      </c>
      <c r="LQ11">
        <f>LO13/(1-LP13)</f>
        <v>32495.482583672056</v>
      </c>
      <c r="LR11">
        <f>LP13*LQ13</f>
        <v>3249.5483067892478</v>
      </c>
      <c r="LS11" s="1559">
        <v>0.10000000149011612</v>
      </c>
      <c r="LT11">
        <f>LS13*LQ13</f>
        <v>3249.5483067892478</v>
      </c>
      <c r="LU11">
        <f>LP13-LS13</f>
        <v>0</v>
      </c>
      <c r="LV11">
        <f>LR13-LT13</f>
        <v>0</v>
      </c>
      <c r="LW11">
        <f>LQ13</f>
        <v>32495.482583672056</v>
      </c>
      <c r="LX11">
        <f>KW13*KY13/365*KO13</f>
        <v>0</v>
      </c>
      <c r="LY11" s="1551">
        <v>0</v>
      </c>
      <c r="LZ11">
        <f>LX13*(1+LY13)</f>
        <v>0</v>
      </c>
      <c r="MA11" s="1552">
        <v>0.25</v>
      </c>
      <c r="MB11">
        <f>LZ13/(1-MA13)</f>
        <v>0</v>
      </c>
      <c r="MC11">
        <f>MA13*MB13</f>
        <v>0</v>
      </c>
      <c r="MD11" s="1553">
        <v>0.15000000596046448</v>
      </c>
      <c r="ME11">
        <f>MD13*MB13</f>
        <v>0</v>
      </c>
      <c r="MF11">
        <f>MA13-MD13</f>
        <v>9.9999994039535522E-2</v>
      </c>
      <c r="MG11">
        <f>MC13-ME13</f>
        <v>0</v>
      </c>
      <c r="MH11" s="1554">
        <v>3.9999999105930328E-2</v>
      </c>
      <c r="MI11">
        <f>MH13*MB13</f>
        <v>0</v>
      </c>
      <c r="MJ11">
        <f>MB13*(1+MH13)</f>
        <v>0</v>
      </c>
      <c r="MK11" s="1555">
        <v>0</v>
      </c>
      <c r="ML11" s="1556">
        <v>15</v>
      </c>
      <c r="MM11">
        <f>MJ13+ML13</f>
        <v>15</v>
      </c>
      <c r="MN11" s="1557">
        <v>0.10000000149011612</v>
      </c>
      <c r="MO11">
        <f>MM13/(1-MN13)</f>
        <v>16.666666694261409</v>
      </c>
      <c r="MP11">
        <f>MN13*MO13</f>
        <v>1.6666666942614095</v>
      </c>
      <c r="MQ11" s="1558">
        <v>0.10000000149011612</v>
      </c>
      <c r="MR11">
        <f>MQ13*MO13</f>
        <v>1.6666666942614095</v>
      </c>
      <c r="MS11">
        <f>MN13-MQ13</f>
        <v>0</v>
      </c>
      <c r="MT11">
        <f>MP13-MR13</f>
        <v>0</v>
      </c>
      <c r="MU11">
        <f>MO13</f>
        <v>16.666666694261409</v>
      </c>
      <c r="MV11" s="1585" t="s">
        <v>73</v>
      </c>
      <c r="MW11" s="1586" t="s">
        <v>68</v>
      </c>
      <c r="MX11" s="1587" t="s">
        <v>69</v>
      </c>
      <c r="MY11" s="1588">
        <v>240322</v>
      </c>
      <c r="MZ11" s="1589" t="s">
        <v>58</v>
      </c>
      <c r="NA11" s="1590" t="s">
        <v>59</v>
      </c>
      <c r="NB11" s="1591">
        <v>0.45249998569488525</v>
      </c>
      <c r="NC11" s="1592">
        <v>1</v>
      </c>
      <c r="ND11" s="1593">
        <v>100000</v>
      </c>
      <c r="NE11">
        <f>NB13*ND13</f>
        <v>45249.998569488525</v>
      </c>
      <c r="NF11" s="1594">
        <v>0</v>
      </c>
      <c r="NG11">
        <f>NE13*(1+NF13)</f>
        <v>45249.998569488525</v>
      </c>
      <c r="NH11" s="1600">
        <v>0.25</v>
      </c>
      <c r="NI11">
        <f>NG13/(1-NH13)</f>
        <v>60333.331425984703</v>
      </c>
      <c r="NJ11">
        <f>NH13*NI13</f>
        <v>15083.332856496176</v>
      </c>
      <c r="NK11" s="1595">
        <v>0.15000000596046448</v>
      </c>
      <c r="NL11">
        <f>NK13*NI13</f>
        <v>9050.0000735123849</v>
      </c>
      <c r="NM11">
        <f>NH13-NK13</f>
        <v>9.9999994039535522E-2</v>
      </c>
      <c r="NN11">
        <f>NJ13-NL13</f>
        <v>6033.3327829837908</v>
      </c>
      <c r="NO11" s="1596">
        <v>3.9999999105930328E-2</v>
      </c>
      <c r="NP11">
        <f>NO13*NI13</f>
        <v>2413.3332030971865</v>
      </c>
      <c r="NQ11">
        <f>NI13*(1+NO13)</f>
        <v>62746.66462908189</v>
      </c>
      <c r="NR11" s="1597">
        <v>0</v>
      </c>
      <c r="NS11" s="1598">
        <v>15</v>
      </c>
      <c r="NT11">
        <f>NQ13+NS13</f>
        <v>62761.66462908189</v>
      </c>
      <c r="NU11" s="1599">
        <v>0.10000000149011612</v>
      </c>
      <c r="NV11">
        <f>NT13/(1-NU13)</f>
        <v>69735.183036661561</v>
      </c>
      <c r="NW11">
        <f>NU13*NV13</f>
        <v>6973.518407579676</v>
      </c>
      <c r="NX11" s="1584">
        <v>0.10000000149011612</v>
      </c>
      <c r="NY11">
        <f>NX13*NV13</f>
        <v>6973.518407579676</v>
      </c>
      <c r="NZ11">
        <f>NU13-NX13</f>
        <v>0</v>
      </c>
      <c r="OA11">
        <f>NW13-NY13</f>
        <v>0</v>
      </c>
      <c r="OB11">
        <f>NV13</f>
        <v>69735.183036661561</v>
      </c>
      <c r="OC11">
        <f>NB13*ND13/365*MT13</f>
        <v>0</v>
      </c>
      <c r="OD11" s="1576">
        <v>0</v>
      </c>
      <c r="OE11">
        <f>OC13*(1+OD13)</f>
        <v>0</v>
      </c>
      <c r="OF11" s="1577">
        <v>0.25</v>
      </c>
      <c r="OG11">
        <f>OE13/(1-OF13)</f>
        <v>0</v>
      </c>
      <c r="OH11">
        <f>OF13*OG13</f>
        <v>0</v>
      </c>
      <c r="OI11" s="1578">
        <v>0.15000000596046448</v>
      </c>
      <c r="OJ11">
        <f>OI13*OG13</f>
        <v>0</v>
      </c>
      <c r="OK11">
        <f>OF13-OI13</f>
        <v>9.9999994039535522E-2</v>
      </c>
      <c r="OL11">
        <f>OH13-OJ13</f>
        <v>0</v>
      </c>
      <c r="OM11" s="1579">
        <v>3.9999999105930328E-2</v>
      </c>
      <c r="ON11">
        <f>OM13*OG13</f>
        <v>0</v>
      </c>
      <c r="OO11">
        <f>OG13*(1+OM13)</f>
        <v>0</v>
      </c>
      <c r="OP11" s="1580">
        <v>0</v>
      </c>
      <c r="OQ11" s="1581">
        <v>15</v>
      </c>
      <c r="OR11">
        <f>OO13+OQ13</f>
        <v>15</v>
      </c>
      <c r="OS11" s="1582">
        <v>0.10000000149011612</v>
      </c>
      <c r="OT11">
        <f>OR13/(1-OS13)</f>
        <v>16.666666694261409</v>
      </c>
      <c r="OU11">
        <f>OS13*OT13</f>
        <v>1.6666666942614095</v>
      </c>
      <c r="OV11" s="1583">
        <v>0.10000000149011612</v>
      </c>
      <c r="OW11">
        <f>OV13*OT13</f>
        <v>1.6666666942614095</v>
      </c>
      <c r="OX11">
        <f>OS13-OV13</f>
        <v>0</v>
      </c>
      <c r="OY11">
        <f>OU13-OW13</f>
        <v>0</v>
      </c>
      <c r="OZ11">
        <f>OT13</f>
        <v>16.666666694261409</v>
      </c>
      <c r="PA11" s="1610" t="s">
        <v>74</v>
      </c>
      <c r="PB11" s="1611" t="s">
        <v>68</v>
      </c>
      <c r="PC11" s="1612" t="s">
        <v>69</v>
      </c>
      <c r="PD11" s="1613">
        <v>240322</v>
      </c>
      <c r="PE11" s="1614" t="s">
        <v>58</v>
      </c>
      <c r="PF11" s="1615" t="s">
        <v>59</v>
      </c>
      <c r="PG11" s="1616">
        <v>0.90439999103546143</v>
      </c>
      <c r="PH11" s="1617">
        <v>1</v>
      </c>
      <c r="PI11" s="1618">
        <v>100000</v>
      </c>
      <c r="PJ11">
        <f>PG13*PI13</f>
        <v>90439.999103546143</v>
      </c>
      <c r="PK11" s="1619">
        <v>0</v>
      </c>
      <c r="PL11">
        <f>PJ13*(1+PK13)</f>
        <v>90439.999103546143</v>
      </c>
      <c r="PM11" s="1625">
        <v>0.25</v>
      </c>
      <c r="PN11">
        <f>PL13/(1-PM13)</f>
        <v>120586.66547139485</v>
      </c>
      <c r="PO11">
        <f>PM13*PN13</f>
        <v>30146.666367848713</v>
      </c>
      <c r="PP11" s="1620">
        <v>0.15000000596046448</v>
      </c>
      <c r="PQ11">
        <f>PP13*PN13</f>
        <v>18088.000539461766</v>
      </c>
      <c r="PR11">
        <f>PM13-PP13</f>
        <v>9.9999994039535522E-2</v>
      </c>
      <c r="PS11">
        <f>PO13-PQ13</f>
        <v>12058.665828386947</v>
      </c>
      <c r="PT11" s="1621">
        <v>3.9999999105930328E-2</v>
      </c>
      <c r="PU11">
        <f>PT13*PN13</f>
        <v>4823.4665110429132</v>
      </c>
      <c r="PV11">
        <f>PN13*(1+PT13)</f>
        <v>125410.13198243777</v>
      </c>
      <c r="PW11" s="1622">
        <v>0</v>
      </c>
      <c r="PX11" s="1623">
        <v>15</v>
      </c>
      <c r="PY11">
        <f>PV13+PX13</f>
        <v>125425.13198243777</v>
      </c>
      <c r="PZ11" s="1624">
        <v>0.10000000149011612</v>
      </c>
      <c r="QA11">
        <f>PY13/(1-PZ13)</f>
        <v>139361.25798900248</v>
      </c>
      <c r="QB11">
        <f>PZ13*QA13</f>
        <v>13936.126006564706</v>
      </c>
      <c r="QC11" s="1609">
        <v>0.10000000149011612</v>
      </c>
      <c r="QD11">
        <f>QC13*QA13</f>
        <v>13936.126006564706</v>
      </c>
      <c r="QE11">
        <f>PZ13-QC13</f>
        <v>0</v>
      </c>
      <c r="QF11">
        <f>QB13-QD13</f>
        <v>0</v>
      </c>
      <c r="QG11">
        <f>QA13</f>
        <v>139361.25798900248</v>
      </c>
      <c r="QH11">
        <f>OYG13*OYI13/365*OY13</f>
        <v>0</v>
      </c>
      <c r="QI11" s="1601">
        <v>0</v>
      </c>
      <c r="QJ11">
        <f>QH13*(1+QI13)</f>
        <v>0</v>
      </c>
      <c r="QK11" s="1602">
        <v>0.25</v>
      </c>
      <c r="QL11">
        <f>QJ13/(1-QK13)</f>
        <v>0</v>
      </c>
      <c r="QM11">
        <f>QK13*QL13</f>
        <v>0</v>
      </c>
      <c r="QN11" s="1603">
        <v>0.15000000596046448</v>
      </c>
      <c r="QO11">
        <f>QN13*QL13</f>
        <v>0</v>
      </c>
      <c r="QP11">
        <f>QK13-QN13</f>
        <v>9.9999994039535522E-2</v>
      </c>
      <c r="QQ11">
        <f>QM13-QO13</f>
        <v>0</v>
      </c>
      <c r="QR11" s="1604">
        <v>3.9999999105930328E-2</v>
      </c>
      <c r="QS11">
        <f>QR13*QL13</f>
        <v>0</v>
      </c>
      <c r="QT11">
        <f>QL13*(1+QR13)</f>
        <v>0</v>
      </c>
      <c r="QU11" s="1605">
        <v>0</v>
      </c>
      <c r="QV11" s="1606">
        <v>15</v>
      </c>
      <c r="QW11">
        <f>QT13+QV13</f>
        <v>15</v>
      </c>
      <c r="QX11" s="1607">
        <v>0.10000000149011612</v>
      </c>
      <c r="QY11">
        <f>QW13/(1-QX13)</f>
        <v>16.666666694261409</v>
      </c>
      <c r="QZ11">
        <f>QX13*QY13</f>
        <v>1.6666666942614095</v>
      </c>
      <c r="RA11" s="1608">
        <v>0.10000000149011612</v>
      </c>
      <c r="RB11">
        <f>RA13*QY13</f>
        <v>1.6666666942614095</v>
      </c>
      <c r="RC11">
        <f>QX13-RA13</f>
        <v>0</v>
      </c>
      <c r="RD11">
        <f>QZ13-RB13</f>
        <v>0</v>
      </c>
      <c r="RE11">
        <f>QY13</f>
        <v>16.666666694261409</v>
      </c>
      <c r="RF11">
        <f>(IF(BV11&gt;(2011/12),2011/12,BV11)*0)+(IF(BV11&gt;(2011/12),2011/12,BV11)*0)+(IF(EA11&gt;(2011/12),2011/12,EA11)*0)+(IF(EA11&gt;(2011/12),2011/12,EA11)*0)+(IF(GF11&gt;(2011/12),2011/12,GF11)*0.501)+(IF(IK11&gt;(2011/12),2011/12,IK11)*0.1253)+(IF(KP11&gt;(2011/12),2011/12,KP11)*0.0619)+(IF(MU11&gt;(2011/12),2011/12,MU11)*0.2108)+(IF(OZ11&gt;(2011/12),2011/12,OZ11)*0.4525)+(IF(RE11&gt;(2011/12),2011/12,RE11)*0.9044)</f>
        <v>37.598333395584312</v>
      </c>
    </row>
    <row r="12" spans="1:480" x14ac:dyDescent="0.2">
      <c r="A12" t="s">
        <v>82</v>
      </c>
      <c r="B12" t="s">
        <v>83</v>
      </c>
      <c r="C12" t="s">
        <v>84</v>
      </c>
      <c r="D12" t="s">
        <v>52</v>
      </c>
      <c r="F12" t="s">
        <v>53</v>
      </c>
      <c r="G12" t="s">
        <v>54</v>
      </c>
      <c r="H12" t="s">
        <v>55</v>
      </c>
      <c r="I12" t="s">
        <v>56</v>
      </c>
      <c r="J12" t="s">
        <v>57</v>
      </c>
      <c r="K12" s="1626">
        <v>42832.988958333335</v>
      </c>
      <c r="L12" s="1626">
        <v>42753</v>
      </c>
      <c r="M12" t="s">
        <v>58</v>
      </c>
      <c r="N12">
        <v>-3</v>
      </c>
      <c r="O12">
        <v>2000</v>
      </c>
      <c r="P12">
        <v>-79</v>
      </c>
      <c r="Q12">
        <v>-3</v>
      </c>
      <c r="R12" s="1641" t="s">
        <v>62</v>
      </c>
      <c r="S12" s="1640" t="s">
        <v>61</v>
      </c>
      <c r="T12" s="1639" t="s">
        <v>85</v>
      </c>
      <c r="U12" s="1638" t="s">
        <v>65</v>
      </c>
      <c r="V12" s="1637" t="s">
        <v>58</v>
      </c>
      <c r="W12" s="1636" t="s">
        <v>64</v>
      </c>
      <c r="X12" s="1635" t="s">
        <v>63</v>
      </c>
      <c r="Y12" s="1627">
        <v>3</v>
      </c>
      <c r="Z12" s="1634">
        <v>500000</v>
      </c>
      <c r="AA12" s="1633">
        <v>0</v>
      </c>
      <c r="AB12" s="1632">
        <v>0</v>
      </c>
      <c r="AC12">
        <f>AA5*(1+AB5)</f>
        <v>1822.1199951171875</v>
      </c>
      <c r="AD12" s="1642">
        <v>0.25</v>
      </c>
      <c r="AE12">
        <f>AC5/(1-AD5)</f>
        <v>2429.4933268229165</v>
      </c>
      <c r="AF12">
        <f>AD5*AE5</f>
        <v>607.37333170572913</v>
      </c>
      <c r="AG12" s="1631">
        <v>0.15000000596046448</v>
      </c>
      <c r="AH12">
        <f>AG5*AE5</f>
        <v>364.42401350434614</v>
      </c>
      <c r="AI12">
        <f>AD5-AG5</f>
        <v>9.9999994039535522E-2</v>
      </c>
      <c r="AJ12">
        <f>AF5-AH5</f>
        <v>242.94931820138299</v>
      </c>
      <c r="AK12" s="1630">
        <v>3.9999999105930328E-2</v>
      </c>
      <c r="AL12">
        <f>AK5*AE5</f>
        <v>97.179730900780356</v>
      </c>
      <c r="AM12">
        <f>AE5*(1+AK5)</f>
        <v>2526.6730577236967</v>
      </c>
      <c r="AN12" s="1629">
        <v>2.9999999329447746E-2</v>
      </c>
      <c r="AO12">
        <f>AN5*AM5</f>
        <v>75.800190037444594</v>
      </c>
      <c r="AP12">
        <f>AM5+AO5</f>
        <v>2602.4732477611415</v>
      </c>
      <c r="AQ12" s="1628">
        <v>0.10000000149011612</v>
      </c>
      <c r="AR12">
        <f>AP5/(1-AQ5)</f>
        <v>2891.6369467444624</v>
      </c>
      <c r="AS12">
        <f>AQ5*AR5</f>
        <v>289.16369898332107</v>
      </c>
      <c r="AT12" s="1643">
        <v>0.10000000149011612</v>
      </c>
      <c r="AU12">
        <f>AT5*AR5</f>
        <v>289.16369898332107</v>
      </c>
      <c r="AV12">
        <f>AQ5-AT5</f>
        <v>0</v>
      </c>
      <c r="AW12">
        <f>AS5-AU5</f>
        <v>0</v>
      </c>
      <c r="AX12">
        <f>AR5</f>
        <v>2891.6369467444624</v>
      </c>
      <c r="AY12">
        <f t="shared" ref="AY12:BV12" si="15">AA5/12*$Q$5</f>
        <v>-303.68666585286456</v>
      </c>
      <c r="AZ12">
        <f t="shared" si="15"/>
        <v>0</v>
      </c>
      <c r="BA12">
        <f t="shared" si="15"/>
        <v>-303.68666585286456</v>
      </c>
      <c r="BB12">
        <f t="shared" si="15"/>
        <v>-4.1666666666666664E-2</v>
      </c>
      <c r="BC12">
        <f t="shared" si="15"/>
        <v>-404.91555447048609</v>
      </c>
      <c r="BD12">
        <f t="shared" si="15"/>
        <v>-101.22888861762152</v>
      </c>
      <c r="BE12">
        <f t="shared" si="15"/>
        <v>-2.5000000993410747E-2</v>
      </c>
      <c r="BF12">
        <f t="shared" si="15"/>
        <v>-60.737335584057689</v>
      </c>
      <c r="BG12">
        <f t="shared" si="15"/>
        <v>-1.666666567325592E-2</v>
      </c>
      <c r="BH12">
        <f t="shared" si="15"/>
        <v>-40.491553033563832</v>
      </c>
      <c r="BI12">
        <f t="shared" si="15"/>
        <v>-6.666666517655055E-3</v>
      </c>
      <c r="BJ12">
        <f t="shared" si="15"/>
        <v>-16.196621816796725</v>
      </c>
      <c r="BK12">
        <f t="shared" si="15"/>
        <v>-421.11217628728281</v>
      </c>
      <c r="BL12">
        <f t="shared" si="15"/>
        <v>-4.999999888241291E-3</v>
      </c>
      <c r="BM12">
        <f t="shared" si="15"/>
        <v>-12.633365006240766</v>
      </c>
      <c r="BN12">
        <f t="shared" si="15"/>
        <v>-433.74554129352356</v>
      </c>
      <c r="BO12">
        <f t="shared" si="15"/>
        <v>-1.6666666915019352E-2</v>
      </c>
      <c r="BP12">
        <f t="shared" si="15"/>
        <v>-481.93949112407705</v>
      </c>
      <c r="BQ12">
        <f t="shared" si="15"/>
        <v>-48.193949830553514</v>
      </c>
      <c r="BR12">
        <f t="shared" si="15"/>
        <v>-1.6666666915019352E-2</v>
      </c>
      <c r="BS12">
        <f t="shared" si="15"/>
        <v>-48.193949830553514</v>
      </c>
      <c r="BT12">
        <f t="shared" si="15"/>
        <v>0</v>
      </c>
      <c r="BU12">
        <f t="shared" si="15"/>
        <v>0</v>
      </c>
      <c r="BV12">
        <f t="shared" si="15"/>
        <v>-481.93949112407705</v>
      </c>
      <c r="BW12" s="1658" t="s">
        <v>66</v>
      </c>
      <c r="BX12" s="1657" t="s">
        <v>61</v>
      </c>
      <c r="BY12" s="1656" t="s">
        <v>85</v>
      </c>
      <c r="BZ12" s="1655" t="s">
        <v>65</v>
      </c>
      <c r="CA12" s="1654" t="s">
        <v>58</v>
      </c>
      <c r="CB12" s="1653" t="s">
        <v>64</v>
      </c>
      <c r="CC12" s="1652" t="s">
        <v>63</v>
      </c>
      <c r="CD12" s="1644">
        <v>3</v>
      </c>
      <c r="CE12" s="1651">
        <v>500000</v>
      </c>
      <c r="CF12" s="1650">
        <v>0</v>
      </c>
      <c r="CG12" s="1649">
        <v>0</v>
      </c>
      <c r="CH12">
        <f>CF5*(1+CG5)</f>
        <v>0</v>
      </c>
      <c r="CI12" s="1659">
        <v>0.25</v>
      </c>
      <c r="CJ12">
        <f>CH5/(1-CI5)</f>
        <v>0</v>
      </c>
      <c r="CK12">
        <f>CI5*CJ5</f>
        <v>0</v>
      </c>
      <c r="CL12" s="1648">
        <v>0.15000000596046448</v>
      </c>
      <c r="CM12">
        <f>CL5*CJ5</f>
        <v>0</v>
      </c>
      <c r="CN12">
        <f>CI5-CL5</f>
        <v>9.9999994039535522E-2</v>
      </c>
      <c r="CO12">
        <f>CK5-CM5</f>
        <v>0</v>
      </c>
      <c r="CP12" s="1647">
        <v>3.9999999105930328E-2</v>
      </c>
      <c r="CQ12">
        <f>CP5*CJ5</f>
        <v>0</v>
      </c>
      <c r="CR12">
        <f>CJ5*(1+CP5)</f>
        <v>0</v>
      </c>
      <c r="CS12" s="1646">
        <v>2.9999999329447746E-2</v>
      </c>
      <c r="CT12">
        <f>CS5*CR5</f>
        <v>0</v>
      </c>
      <c r="CU12">
        <f>CR5+CT5</f>
        <v>0</v>
      </c>
      <c r="CV12" s="1645">
        <v>0.10000000149011612</v>
      </c>
      <c r="CW12">
        <f>CU5/(1-CV5)</f>
        <v>0</v>
      </c>
      <c r="CX12">
        <f>CV5*CW5</f>
        <v>0</v>
      </c>
      <c r="CY12" s="1660">
        <v>0.10000000149011612</v>
      </c>
      <c r="CZ12">
        <f>CY5*CW5</f>
        <v>0</v>
      </c>
      <c r="DA12">
        <f>CV5-CY5</f>
        <v>0</v>
      </c>
      <c r="DB12">
        <f>CX5-CZ5</f>
        <v>0</v>
      </c>
      <c r="DC12">
        <f>CW5</f>
        <v>0</v>
      </c>
      <c r="DD12">
        <f t="shared" ref="DD12:EA12" si="16">CF5/12*$Q$5</f>
        <v>0</v>
      </c>
      <c r="DE12">
        <f t="shared" si="16"/>
        <v>0</v>
      </c>
      <c r="DF12">
        <f t="shared" si="16"/>
        <v>0</v>
      </c>
      <c r="DG12">
        <f t="shared" si="16"/>
        <v>-4.1666666666666664E-2</v>
      </c>
      <c r="DH12">
        <f t="shared" si="16"/>
        <v>0</v>
      </c>
      <c r="DI12">
        <f t="shared" si="16"/>
        <v>0</v>
      </c>
      <c r="DJ12">
        <f t="shared" si="16"/>
        <v>-2.5000000993410747E-2</v>
      </c>
      <c r="DK12">
        <f t="shared" si="16"/>
        <v>0</v>
      </c>
      <c r="DL12">
        <f t="shared" si="16"/>
        <v>-1.666666567325592E-2</v>
      </c>
      <c r="DM12">
        <f t="shared" si="16"/>
        <v>0</v>
      </c>
      <c r="DN12">
        <f t="shared" si="16"/>
        <v>-6.666666517655055E-3</v>
      </c>
      <c r="DO12">
        <f t="shared" si="16"/>
        <v>0</v>
      </c>
      <c r="DP12">
        <f t="shared" si="16"/>
        <v>0</v>
      </c>
      <c r="DQ12">
        <f t="shared" si="16"/>
        <v>-4.999999888241291E-3</v>
      </c>
      <c r="DR12">
        <f t="shared" si="16"/>
        <v>0</v>
      </c>
      <c r="DS12">
        <f t="shared" si="16"/>
        <v>0</v>
      </c>
      <c r="DT12">
        <f t="shared" si="16"/>
        <v>-1.6666666915019352E-2</v>
      </c>
      <c r="DU12">
        <f t="shared" si="16"/>
        <v>0</v>
      </c>
      <c r="DV12">
        <f t="shared" si="16"/>
        <v>0</v>
      </c>
      <c r="DW12">
        <f t="shared" si="16"/>
        <v>-1.6666666915019352E-2</v>
      </c>
      <c r="DX12">
        <f t="shared" si="16"/>
        <v>0</v>
      </c>
      <c r="DY12">
        <f t="shared" si="16"/>
        <v>0</v>
      </c>
      <c r="DZ12">
        <f t="shared" si="16"/>
        <v>0</v>
      </c>
      <c r="EA12">
        <f t="shared" si="16"/>
        <v>0</v>
      </c>
      <c r="EB12" s="1670" t="s">
        <v>67</v>
      </c>
      <c r="EC12" s="1671" t="s">
        <v>68</v>
      </c>
      <c r="ED12" s="1672" t="s">
        <v>69</v>
      </c>
      <c r="EE12" s="1673">
        <v>240322</v>
      </c>
      <c r="EF12" s="1674" t="s">
        <v>58</v>
      </c>
      <c r="EG12" s="1675" t="s">
        <v>59</v>
      </c>
      <c r="EH12" s="1676">
        <v>0.50099998712539673</v>
      </c>
      <c r="EI12" s="1677">
        <v>3</v>
      </c>
      <c r="EJ12" s="1678">
        <v>100000</v>
      </c>
      <c r="EK12">
        <f>EH13*EJ13</f>
        <v>50099.998712539673</v>
      </c>
      <c r="EL12" s="1679">
        <v>0</v>
      </c>
      <c r="EM12">
        <f>EK13*(1+EL13)</f>
        <v>50099.998712539673</v>
      </c>
      <c r="EN12" s="1685">
        <v>0.25</v>
      </c>
      <c r="EO12">
        <f>EM13/(1-EN13)</f>
        <v>66799.99828338623</v>
      </c>
      <c r="EP12">
        <f>EN13*EO13</f>
        <v>16699.999570846558</v>
      </c>
      <c r="EQ12" s="1680">
        <v>0.15000000596046448</v>
      </c>
      <c r="ER12">
        <f>EQ13*EO13</f>
        <v>10020.000140666951</v>
      </c>
      <c r="ES12">
        <f>EN13-EQ13</f>
        <v>9.9999994039535522E-2</v>
      </c>
      <c r="ET12">
        <f>EP13-ER13</f>
        <v>6679.9994301796069</v>
      </c>
      <c r="EU12" s="1681">
        <v>3.9999999105930328E-2</v>
      </c>
      <c r="EV12">
        <f>EU13*EO13</f>
        <v>2671.9998716115965</v>
      </c>
      <c r="EW12">
        <f>EO13*(1+EU13)</f>
        <v>69471.998154997826</v>
      </c>
      <c r="EX12" s="1682">
        <v>0</v>
      </c>
      <c r="EY12" s="1683">
        <v>15</v>
      </c>
      <c r="EZ12">
        <f>EW13+EY13</f>
        <v>69486.998154997826</v>
      </c>
      <c r="FA12" s="1684">
        <v>0.10000000149011612</v>
      </c>
      <c r="FB12">
        <f>EZ13/(1-FA13)</f>
        <v>77207.775855607091</v>
      </c>
      <c r="FC12">
        <f>FA13*FB13</f>
        <v>7720.7777006092601</v>
      </c>
      <c r="FD12" s="1669">
        <v>0.10000000149011612</v>
      </c>
      <c r="FE12">
        <f>FD13*FB13</f>
        <v>7720.7777006092601</v>
      </c>
      <c r="FF12">
        <f>FA13-FD13</f>
        <v>0</v>
      </c>
      <c r="FG12">
        <f>FC13-FE13</f>
        <v>0</v>
      </c>
      <c r="FH12">
        <f>FB13</f>
        <v>77207.775855607091</v>
      </c>
      <c r="FI12">
        <f>EH13*EJ13/365*DZ13</f>
        <v>0</v>
      </c>
      <c r="FJ12" s="1661">
        <v>0</v>
      </c>
      <c r="FK12">
        <f>FI13*(1+FJ13)</f>
        <v>0</v>
      </c>
      <c r="FL12" s="1662">
        <v>0.25</v>
      </c>
      <c r="FM12">
        <f>FK13/(1-FL13)</f>
        <v>0</v>
      </c>
      <c r="FN12">
        <f>FL13*FM13</f>
        <v>0</v>
      </c>
      <c r="FO12" s="1663">
        <v>0.15000000596046448</v>
      </c>
      <c r="FP12">
        <f>FO13*FM13</f>
        <v>0</v>
      </c>
      <c r="FQ12">
        <f>FL13-FO13</f>
        <v>9.9999994039535522E-2</v>
      </c>
      <c r="FR12">
        <f>FN13-FP13</f>
        <v>0</v>
      </c>
      <c r="FS12" s="1664">
        <v>3.9999999105930328E-2</v>
      </c>
      <c r="FT12">
        <f>FS13*FM13</f>
        <v>0</v>
      </c>
      <c r="FU12">
        <f>FM13*(1+FS13)</f>
        <v>0</v>
      </c>
      <c r="FV12" s="1665">
        <v>0</v>
      </c>
      <c r="FW12" s="1666">
        <v>15</v>
      </c>
      <c r="FX12">
        <f>FU13+FW13</f>
        <v>15</v>
      </c>
      <c r="FY12" s="1667">
        <v>0.10000000149011612</v>
      </c>
      <c r="FZ12">
        <f>FX13/(1-FY13)</f>
        <v>16.666666694261409</v>
      </c>
      <c r="GA12">
        <f>FY13*FZ13</f>
        <v>1.6666666942614095</v>
      </c>
      <c r="GB12" s="1668">
        <v>0.10000000149011612</v>
      </c>
      <c r="GC12">
        <f>GB13*FZ13</f>
        <v>1.6666666942614095</v>
      </c>
      <c r="GD12">
        <f>FY13-GB13</f>
        <v>0</v>
      </c>
      <c r="GE12">
        <f>GA13-GC13</f>
        <v>0</v>
      </c>
      <c r="GF12">
        <f>FZ13</f>
        <v>16.666666694261409</v>
      </c>
      <c r="GG12" s="1695" t="s">
        <v>70</v>
      </c>
      <c r="GH12" s="1696" t="s">
        <v>68</v>
      </c>
      <c r="GI12" s="1697" t="s">
        <v>69</v>
      </c>
      <c r="GJ12" s="1698">
        <v>240322</v>
      </c>
      <c r="GK12" s="1699" t="s">
        <v>58</v>
      </c>
      <c r="GL12" s="1700" t="s">
        <v>59</v>
      </c>
      <c r="GM12" s="1701">
        <v>0.12530000507831573</v>
      </c>
      <c r="GN12" s="1702">
        <v>3</v>
      </c>
      <c r="GO12" s="1703">
        <v>100000</v>
      </c>
      <c r="GP12">
        <f>GM13*GO13</f>
        <v>12530.000507831573</v>
      </c>
      <c r="GQ12" s="1704">
        <v>0</v>
      </c>
      <c r="GR12">
        <f>GP13*(1+GQ13)</f>
        <v>12530.000507831573</v>
      </c>
      <c r="GS12" s="1710">
        <v>0.25</v>
      </c>
      <c r="GT12">
        <f>GR13/(1-GS13)</f>
        <v>16706.667343775433</v>
      </c>
      <c r="GU12">
        <f>GS13*GT13</f>
        <v>4176.6668359438581</v>
      </c>
      <c r="GV12" s="1705">
        <v>0.15000000596046448</v>
      </c>
      <c r="GW12">
        <f>GV13*GT13</f>
        <v>2506.0002011458123</v>
      </c>
      <c r="GX12">
        <f>GS13-GV13</f>
        <v>9.9999994039535522E-2</v>
      </c>
      <c r="GY12">
        <f>GU13-GW13</f>
        <v>1670.6666347980458</v>
      </c>
      <c r="GZ12" s="1706">
        <v>3.9999999105930328E-2</v>
      </c>
      <c r="HA12">
        <f>GZ13*GT13</f>
        <v>668.26667881409276</v>
      </c>
      <c r="HB12">
        <f>GT13*(1+GZ13)</f>
        <v>17374.934022589525</v>
      </c>
      <c r="HC12" s="1707">
        <v>0</v>
      </c>
      <c r="HD12" s="1708">
        <v>15</v>
      </c>
      <c r="HE12">
        <f>HB13+HD13</f>
        <v>17389.934022589525</v>
      </c>
      <c r="HF12" s="1709">
        <v>0.10000000149011612</v>
      </c>
      <c r="HG12">
        <f>HE13/(1-HF13)</f>
        <v>19322.148945979745</v>
      </c>
      <c r="HH12">
        <f>HF13*HG13</f>
        <v>1932.2149233902201</v>
      </c>
      <c r="HI12" s="1694">
        <v>0.10000000149011612</v>
      </c>
      <c r="HJ12">
        <f>HI13*HG13</f>
        <v>1932.2149233902201</v>
      </c>
      <c r="HK12">
        <f>HF13-HI13</f>
        <v>0</v>
      </c>
      <c r="HL12">
        <f>HH13-HJ13</f>
        <v>0</v>
      </c>
      <c r="HM12">
        <f>HG13</f>
        <v>19322.148945979745</v>
      </c>
      <c r="HN12">
        <f>GM13*GO13/365*GE13</f>
        <v>0</v>
      </c>
      <c r="HO12" s="1686">
        <v>0</v>
      </c>
      <c r="HP12">
        <f>HN13*(1+HO13)</f>
        <v>0</v>
      </c>
      <c r="HQ12" s="1687">
        <v>0.25</v>
      </c>
      <c r="HR12">
        <f>HP13/(1-HQ13)</f>
        <v>0</v>
      </c>
      <c r="HS12">
        <f>HQ13*HR13</f>
        <v>0</v>
      </c>
      <c r="HT12" s="1688">
        <v>0.15000000596046448</v>
      </c>
      <c r="HU12">
        <f>HT13*HR13</f>
        <v>0</v>
      </c>
      <c r="HV12">
        <f>HQ13-HT13</f>
        <v>9.9999994039535522E-2</v>
      </c>
      <c r="HW12">
        <f>HS13-HU13</f>
        <v>0</v>
      </c>
      <c r="HX12" s="1689">
        <v>3.9999999105930328E-2</v>
      </c>
      <c r="HY12">
        <f>HX13*HR13</f>
        <v>0</v>
      </c>
      <c r="HZ12">
        <f>HR13*(1+HX13)</f>
        <v>0</v>
      </c>
      <c r="IA12" s="1690">
        <v>0</v>
      </c>
      <c r="IB12" s="1691">
        <v>15</v>
      </c>
      <c r="IC12">
        <f>HZ13+IB13</f>
        <v>15</v>
      </c>
      <c r="ID12" s="1692">
        <v>0.10000000149011612</v>
      </c>
      <c r="IE12">
        <f>IC13/(1-ID13)</f>
        <v>16.666666694261409</v>
      </c>
      <c r="IF12">
        <f>ID13*IE13</f>
        <v>1.6666666942614095</v>
      </c>
      <c r="IG12" s="1693">
        <v>0.10000000149011612</v>
      </c>
      <c r="IH12">
        <f>IG13*IE13</f>
        <v>1.6666666942614095</v>
      </c>
      <c r="II12">
        <f>ID13-IG13</f>
        <v>0</v>
      </c>
      <c r="IJ12">
        <f>IF13-IH13</f>
        <v>0</v>
      </c>
      <c r="IK12">
        <f>IE13</f>
        <v>16.666666694261409</v>
      </c>
      <c r="IL12" s="1720" t="s">
        <v>71</v>
      </c>
      <c r="IM12" s="1721" t="s">
        <v>68</v>
      </c>
      <c r="IN12" s="1722" t="s">
        <v>69</v>
      </c>
      <c r="IO12" s="1723">
        <v>240322</v>
      </c>
      <c r="IP12" s="1724" t="s">
        <v>58</v>
      </c>
      <c r="IQ12" s="1725" t="s">
        <v>59</v>
      </c>
      <c r="IR12" s="1726">
        <v>6.1900001019239426E-2</v>
      </c>
      <c r="IS12" s="1727">
        <v>3</v>
      </c>
      <c r="IT12" s="1728">
        <v>100000</v>
      </c>
      <c r="IU12">
        <f>IR13*IT13</f>
        <v>6190.0001019239426</v>
      </c>
      <c r="IV12" s="1729">
        <v>0</v>
      </c>
      <c r="IW12">
        <f>IU13*(1+IV13)</f>
        <v>6190.0001019239426</v>
      </c>
      <c r="IX12" s="1735">
        <v>0.25</v>
      </c>
      <c r="IY12">
        <f>IW13/(1-IX13)</f>
        <v>8253.333469231924</v>
      </c>
      <c r="IZ12">
        <f>IX13*IY13</f>
        <v>2063.333367307981</v>
      </c>
      <c r="JA12" s="1730">
        <v>0.15000000596046448</v>
      </c>
      <c r="JB12">
        <f>JA13*IY13</f>
        <v>1238.0000695784895</v>
      </c>
      <c r="JC12">
        <f>IX13-JA13</f>
        <v>9.9999994039535522E-2</v>
      </c>
      <c r="JD12">
        <f>IZ13-JB13</f>
        <v>825.33329772949151</v>
      </c>
      <c r="JE12" s="1731">
        <v>3.9999999105930328E-2</v>
      </c>
      <c r="JF12">
        <f>JE13*IY13</f>
        <v>330.13333139022183</v>
      </c>
      <c r="JG12">
        <f>IY13*(1+JE13)</f>
        <v>8583.4668006221455</v>
      </c>
      <c r="JH12" s="1732">
        <v>0</v>
      </c>
      <c r="JI12" s="1733">
        <v>15</v>
      </c>
      <c r="JJ12">
        <f>JG13+JI13</f>
        <v>8598.4668006221455</v>
      </c>
      <c r="JK12" s="1734">
        <v>0.10000000149011612</v>
      </c>
      <c r="JL12">
        <f>JJ13/(1-JK13)</f>
        <v>9553.8520165094378</v>
      </c>
      <c r="JM12">
        <f>JK13*JL13</f>
        <v>955.3852158872927</v>
      </c>
      <c r="JN12" s="1719">
        <v>0.10000000149011612</v>
      </c>
      <c r="JO12">
        <f>JN13*JL13</f>
        <v>955.3852158872927</v>
      </c>
      <c r="JP12">
        <f>JK13-JN13</f>
        <v>0</v>
      </c>
      <c r="JQ12">
        <f>JM13-JO13</f>
        <v>0</v>
      </c>
      <c r="JR12">
        <f>JL13</f>
        <v>9553.8520165094378</v>
      </c>
      <c r="JS12">
        <f>IR13*IT13/365*IJ13</f>
        <v>0</v>
      </c>
      <c r="JT12" s="1711">
        <v>0</v>
      </c>
      <c r="JU12">
        <f>JS13*(1+JT13)</f>
        <v>0</v>
      </c>
      <c r="JV12" s="1712">
        <v>0.25</v>
      </c>
      <c r="JW12">
        <f>JU13/(1-JV13)</f>
        <v>0</v>
      </c>
      <c r="JX12">
        <f>JV13*JW13</f>
        <v>0</v>
      </c>
      <c r="JY12" s="1713">
        <v>0.15000000596046448</v>
      </c>
      <c r="JZ12">
        <f>JY13*JW13</f>
        <v>0</v>
      </c>
      <c r="KA12">
        <f>JV13-JY13</f>
        <v>9.9999994039535522E-2</v>
      </c>
      <c r="KB12">
        <f>JX13-JZ13</f>
        <v>0</v>
      </c>
      <c r="KC12" s="1714">
        <v>3.9999999105930328E-2</v>
      </c>
      <c r="KD12">
        <f>KC13*JW13</f>
        <v>0</v>
      </c>
      <c r="KE12">
        <f>JW13*(1+KC13)</f>
        <v>0</v>
      </c>
      <c r="KF12" s="1715">
        <v>0</v>
      </c>
      <c r="KG12" s="1716">
        <v>15</v>
      </c>
      <c r="KH12">
        <f>KE13+KG13</f>
        <v>15</v>
      </c>
      <c r="KI12" s="1717">
        <v>0.10000000149011612</v>
      </c>
      <c r="KJ12">
        <f>KH13/(1-KI13)</f>
        <v>16.666666694261409</v>
      </c>
      <c r="KK12">
        <f>KI13*KJ13</f>
        <v>1.6666666942614095</v>
      </c>
      <c r="KL12" s="1718">
        <v>0.10000000149011612</v>
      </c>
      <c r="KM12">
        <f>KL13*KJ13</f>
        <v>1.6666666942614095</v>
      </c>
      <c r="KN12">
        <f>KI13-KL13</f>
        <v>0</v>
      </c>
      <c r="KO12">
        <f>KK13-KM13</f>
        <v>0</v>
      </c>
      <c r="KP12">
        <f>KJ13</f>
        <v>16.666666694261409</v>
      </c>
      <c r="KQ12" s="1745" t="s">
        <v>72</v>
      </c>
      <c r="KR12" s="1746" t="s">
        <v>68</v>
      </c>
      <c r="KS12" s="1747" t="s">
        <v>69</v>
      </c>
      <c r="KT12" s="1748">
        <v>240322</v>
      </c>
      <c r="KU12" s="1749" t="s">
        <v>58</v>
      </c>
      <c r="KV12" s="1750" t="s">
        <v>59</v>
      </c>
      <c r="KW12" s="1751">
        <v>0.21080000698566437</v>
      </c>
      <c r="KX12" s="1752">
        <v>3</v>
      </c>
      <c r="KY12" s="1753">
        <v>100000</v>
      </c>
      <c r="KZ12">
        <f>KW13*KY13</f>
        <v>21080.000698566437</v>
      </c>
      <c r="LA12" s="1754">
        <v>0</v>
      </c>
      <c r="LB12">
        <f>KZ13*(1+LA13)</f>
        <v>21080.000698566437</v>
      </c>
      <c r="LC12" s="1760">
        <v>0.25</v>
      </c>
      <c r="LD12">
        <f>LB13/(1-LC13)</f>
        <v>28106.667598088581</v>
      </c>
      <c r="LE12">
        <f>LC13*LD13</f>
        <v>7026.6668995221453</v>
      </c>
      <c r="LF12" s="1755">
        <v>0.15000000596046448</v>
      </c>
      <c r="LG12">
        <f>LF13*LD13</f>
        <v>4216.0003072420814</v>
      </c>
      <c r="LH12">
        <f>LC13-LF13</f>
        <v>9.9999994039535522E-2</v>
      </c>
      <c r="LI12">
        <f>LE13-LG13</f>
        <v>2810.6665922800639</v>
      </c>
      <c r="LJ12" s="1756">
        <v>3.9999999105930328E-2</v>
      </c>
      <c r="LK12">
        <f>LJ13*LD13</f>
        <v>1124.2666787942242</v>
      </c>
      <c r="LL12">
        <f>LD13*(1+LJ13)</f>
        <v>29230.934276882806</v>
      </c>
      <c r="LM12" s="1757">
        <v>0</v>
      </c>
      <c r="LN12" s="1758">
        <v>15</v>
      </c>
      <c r="LO12">
        <f>LL13+LN13</f>
        <v>29245.934276882806</v>
      </c>
      <c r="LP12" s="1759">
        <v>0.10000000149011612</v>
      </c>
      <c r="LQ12">
        <f>LO13/(1-LP13)</f>
        <v>32495.482583672056</v>
      </c>
      <c r="LR12">
        <f>LP13*LQ13</f>
        <v>3249.5483067892478</v>
      </c>
      <c r="LS12" s="1744">
        <v>0.10000000149011612</v>
      </c>
      <c r="LT12">
        <f>LS13*LQ13</f>
        <v>3249.5483067892478</v>
      </c>
      <c r="LU12">
        <f>LP13-LS13</f>
        <v>0</v>
      </c>
      <c r="LV12">
        <f>LR13-LT13</f>
        <v>0</v>
      </c>
      <c r="LW12">
        <f>LQ13</f>
        <v>32495.482583672056</v>
      </c>
      <c r="LX12">
        <f>KW13*KY13/365*KO13</f>
        <v>0</v>
      </c>
      <c r="LY12" s="1736">
        <v>0</v>
      </c>
      <c r="LZ12">
        <f>LX13*(1+LY13)</f>
        <v>0</v>
      </c>
      <c r="MA12" s="1737">
        <v>0.25</v>
      </c>
      <c r="MB12">
        <f>LZ13/(1-MA13)</f>
        <v>0</v>
      </c>
      <c r="MC12">
        <f>MA13*MB13</f>
        <v>0</v>
      </c>
      <c r="MD12" s="1738">
        <v>0.15000000596046448</v>
      </c>
      <c r="ME12">
        <f>MD13*MB13</f>
        <v>0</v>
      </c>
      <c r="MF12">
        <f>MA13-MD13</f>
        <v>9.9999994039535522E-2</v>
      </c>
      <c r="MG12">
        <f>MC13-ME13</f>
        <v>0</v>
      </c>
      <c r="MH12" s="1739">
        <v>3.9999999105930328E-2</v>
      </c>
      <c r="MI12">
        <f>MH13*MB13</f>
        <v>0</v>
      </c>
      <c r="MJ12">
        <f>MB13*(1+MH13)</f>
        <v>0</v>
      </c>
      <c r="MK12" s="1740">
        <v>0</v>
      </c>
      <c r="ML12" s="1741">
        <v>15</v>
      </c>
      <c r="MM12">
        <f>MJ13+ML13</f>
        <v>15</v>
      </c>
      <c r="MN12" s="1742">
        <v>0.10000000149011612</v>
      </c>
      <c r="MO12">
        <f>MM13/(1-MN13)</f>
        <v>16.666666694261409</v>
      </c>
      <c r="MP12">
        <f>MN13*MO13</f>
        <v>1.6666666942614095</v>
      </c>
      <c r="MQ12" s="1743">
        <v>0.10000000149011612</v>
      </c>
      <c r="MR12">
        <f>MQ13*MO13</f>
        <v>1.6666666942614095</v>
      </c>
      <c r="MS12">
        <f>MN13-MQ13</f>
        <v>0</v>
      </c>
      <c r="MT12">
        <f>MP13-MR13</f>
        <v>0</v>
      </c>
      <c r="MU12">
        <f>MO13</f>
        <v>16.666666694261409</v>
      </c>
      <c r="MV12" s="1770" t="s">
        <v>73</v>
      </c>
      <c r="MW12" s="1771" t="s">
        <v>68</v>
      </c>
      <c r="MX12" s="1772" t="s">
        <v>69</v>
      </c>
      <c r="MY12" s="1773">
        <v>240322</v>
      </c>
      <c r="MZ12" s="1774" t="s">
        <v>58</v>
      </c>
      <c r="NA12" s="1775" t="s">
        <v>59</v>
      </c>
      <c r="NB12" s="1776">
        <v>0.45249998569488525</v>
      </c>
      <c r="NC12" s="1777">
        <v>1</v>
      </c>
      <c r="ND12" s="1778">
        <v>100000</v>
      </c>
      <c r="NE12">
        <f>NB13*ND13</f>
        <v>45249.998569488525</v>
      </c>
      <c r="NF12" s="1779">
        <v>0</v>
      </c>
      <c r="NG12">
        <f>NE13*(1+NF13)</f>
        <v>45249.998569488525</v>
      </c>
      <c r="NH12" s="1785">
        <v>0.25</v>
      </c>
      <c r="NI12">
        <f>NG13/(1-NH13)</f>
        <v>60333.331425984703</v>
      </c>
      <c r="NJ12">
        <f>NH13*NI13</f>
        <v>15083.332856496176</v>
      </c>
      <c r="NK12" s="1780">
        <v>0.15000000596046448</v>
      </c>
      <c r="NL12">
        <f>NK13*NI13</f>
        <v>9050.0000735123849</v>
      </c>
      <c r="NM12">
        <f>NH13-NK13</f>
        <v>9.9999994039535522E-2</v>
      </c>
      <c r="NN12">
        <f>NJ13-NL13</f>
        <v>6033.3327829837908</v>
      </c>
      <c r="NO12" s="1781">
        <v>3.9999999105930328E-2</v>
      </c>
      <c r="NP12">
        <f>NO13*NI13</f>
        <v>2413.3332030971865</v>
      </c>
      <c r="NQ12">
        <f>NI13*(1+NO13)</f>
        <v>62746.66462908189</v>
      </c>
      <c r="NR12" s="1782">
        <v>0</v>
      </c>
      <c r="NS12" s="1783">
        <v>15</v>
      </c>
      <c r="NT12">
        <f>NQ13+NS13</f>
        <v>62761.66462908189</v>
      </c>
      <c r="NU12" s="1784">
        <v>0.10000000149011612</v>
      </c>
      <c r="NV12">
        <f>NT13/(1-NU13)</f>
        <v>69735.183036661561</v>
      </c>
      <c r="NW12">
        <f>NU13*NV13</f>
        <v>6973.518407579676</v>
      </c>
      <c r="NX12" s="1769">
        <v>0.10000000149011612</v>
      </c>
      <c r="NY12">
        <f>NX13*NV13</f>
        <v>6973.518407579676</v>
      </c>
      <c r="NZ12">
        <f>NU13-NX13</f>
        <v>0</v>
      </c>
      <c r="OA12">
        <f>NW13-NY13</f>
        <v>0</v>
      </c>
      <c r="OB12">
        <f>NV13</f>
        <v>69735.183036661561</v>
      </c>
      <c r="OC12">
        <f>NB13*ND13/365*MT13</f>
        <v>0</v>
      </c>
      <c r="OD12" s="1761">
        <v>0</v>
      </c>
      <c r="OE12">
        <f>OC13*(1+OD13)</f>
        <v>0</v>
      </c>
      <c r="OF12" s="1762">
        <v>0.25</v>
      </c>
      <c r="OG12">
        <f>OE13/(1-OF13)</f>
        <v>0</v>
      </c>
      <c r="OH12">
        <f>OF13*OG13</f>
        <v>0</v>
      </c>
      <c r="OI12" s="1763">
        <v>0.15000000596046448</v>
      </c>
      <c r="OJ12">
        <f>OI13*OG13</f>
        <v>0</v>
      </c>
      <c r="OK12">
        <f>OF13-OI13</f>
        <v>9.9999994039535522E-2</v>
      </c>
      <c r="OL12">
        <f>OH13-OJ13</f>
        <v>0</v>
      </c>
      <c r="OM12" s="1764">
        <v>3.9999999105930328E-2</v>
      </c>
      <c r="ON12">
        <f>OM13*OG13</f>
        <v>0</v>
      </c>
      <c r="OO12">
        <f>OG13*(1+OM13)</f>
        <v>0</v>
      </c>
      <c r="OP12" s="1765">
        <v>0</v>
      </c>
      <c r="OQ12" s="1766">
        <v>15</v>
      </c>
      <c r="OR12">
        <f>OO13+OQ13</f>
        <v>15</v>
      </c>
      <c r="OS12" s="1767">
        <v>0.10000000149011612</v>
      </c>
      <c r="OT12">
        <f>OR13/(1-OS13)</f>
        <v>16.666666694261409</v>
      </c>
      <c r="OU12">
        <f>OS13*OT13</f>
        <v>1.6666666942614095</v>
      </c>
      <c r="OV12" s="1768">
        <v>0.10000000149011612</v>
      </c>
      <c r="OW12">
        <f>OV13*OT13</f>
        <v>1.6666666942614095</v>
      </c>
      <c r="OX12">
        <f>OS13-OV13</f>
        <v>0</v>
      </c>
      <c r="OY12">
        <f>OU13-OW13</f>
        <v>0</v>
      </c>
      <c r="OZ12">
        <f>OT13</f>
        <v>16.666666694261409</v>
      </c>
      <c r="PA12" s="1795" t="s">
        <v>74</v>
      </c>
      <c r="PB12" s="1796" t="s">
        <v>68</v>
      </c>
      <c r="PC12" s="1797" t="s">
        <v>69</v>
      </c>
      <c r="PD12" s="1798">
        <v>240322</v>
      </c>
      <c r="PE12" s="1799" t="s">
        <v>58</v>
      </c>
      <c r="PF12" s="1800" t="s">
        <v>59</v>
      </c>
      <c r="PG12" s="1801">
        <v>0.90439999103546143</v>
      </c>
      <c r="PH12" s="1802">
        <v>1</v>
      </c>
      <c r="PI12" s="1803">
        <v>100000</v>
      </c>
      <c r="PJ12">
        <f>PG13*PI13</f>
        <v>90439.999103546143</v>
      </c>
      <c r="PK12" s="1804">
        <v>0</v>
      </c>
      <c r="PL12">
        <f>PJ13*(1+PK13)</f>
        <v>90439.999103546143</v>
      </c>
      <c r="PM12" s="1810">
        <v>0.25</v>
      </c>
      <c r="PN12">
        <f>PL13/(1-PM13)</f>
        <v>120586.66547139485</v>
      </c>
      <c r="PO12">
        <f>PM13*PN13</f>
        <v>30146.666367848713</v>
      </c>
      <c r="PP12" s="1805">
        <v>0.15000000596046448</v>
      </c>
      <c r="PQ12">
        <f>PP13*PN13</f>
        <v>18088.000539461766</v>
      </c>
      <c r="PR12">
        <f>PM13-PP13</f>
        <v>9.9999994039535522E-2</v>
      </c>
      <c r="PS12">
        <f>PO13-PQ13</f>
        <v>12058.665828386947</v>
      </c>
      <c r="PT12" s="1806">
        <v>3.9999999105930328E-2</v>
      </c>
      <c r="PU12">
        <f>PT13*PN13</f>
        <v>4823.4665110429132</v>
      </c>
      <c r="PV12">
        <f>PN13*(1+PT13)</f>
        <v>125410.13198243777</v>
      </c>
      <c r="PW12" s="1807">
        <v>0</v>
      </c>
      <c r="PX12" s="1808">
        <v>15</v>
      </c>
      <c r="PY12">
        <f>PV13+PX13</f>
        <v>125425.13198243777</v>
      </c>
      <c r="PZ12" s="1809">
        <v>0.10000000149011612</v>
      </c>
      <c r="QA12">
        <f>PY13/(1-PZ13)</f>
        <v>139361.25798900248</v>
      </c>
      <c r="QB12">
        <f>PZ13*QA13</f>
        <v>13936.126006564706</v>
      </c>
      <c r="QC12" s="1794">
        <v>0.10000000149011612</v>
      </c>
      <c r="QD12">
        <f>QC13*QA13</f>
        <v>13936.126006564706</v>
      </c>
      <c r="QE12">
        <f>PZ13-QC13</f>
        <v>0</v>
      </c>
      <c r="QF12">
        <f>QB13-QD13</f>
        <v>0</v>
      </c>
      <c r="QG12">
        <f>QA13</f>
        <v>139361.25798900248</v>
      </c>
      <c r="QH12">
        <f>OYG13*OYI13/365*OY13</f>
        <v>0</v>
      </c>
      <c r="QI12" s="1786">
        <v>0</v>
      </c>
      <c r="QJ12">
        <f>QH13*(1+QI13)</f>
        <v>0</v>
      </c>
      <c r="QK12" s="1787">
        <v>0.25</v>
      </c>
      <c r="QL12">
        <f>QJ13/(1-QK13)</f>
        <v>0</v>
      </c>
      <c r="QM12">
        <f>QK13*QL13</f>
        <v>0</v>
      </c>
      <c r="QN12" s="1788">
        <v>0.15000000596046448</v>
      </c>
      <c r="QO12">
        <f>QN13*QL13</f>
        <v>0</v>
      </c>
      <c r="QP12">
        <f>QK13-QN13</f>
        <v>9.9999994039535522E-2</v>
      </c>
      <c r="QQ12">
        <f>QM13-QO13</f>
        <v>0</v>
      </c>
      <c r="QR12" s="1789">
        <v>3.9999999105930328E-2</v>
      </c>
      <c r="QS12">
        <f>QR13*QL13</f>
        <v>0</v>
      </c>
      <c r="QT12">
        <f>QL13*(1+QR13)</f>
        <v>0</v>
      </c>
      <c r="QU12" s="1790">
        <v>0</v>
      </c>
      <c r="QV12" s="1791">
        <v>15</v>
      </c>
      <c r="QW12">
        <f>QT13+QV13</f>
        <v>15</v>
      </c>
      <c r="QX12" s="1792">
        <v>0.10000000149011612</v>
      </c>
      <c r="QY12">
        <f>QW13/(1-QX13)</f>
        <v>16.666666694261409</v>
      </c>
      <c r="QZ12">
        <f>QX13*QY13</f>
        <v>1.6666666942614095</v>
      </c>
      <c r="RA12" s="1793">
        <v>0.10000000149011612</v>
      </c>
      <c r="RB12">
        <f>RA13*QY13</f>
        <v>1.6666666942614095</v>
      </c>
      <c r="RC12">
        <f>QX13-RA13</f>
        <v>0</v>
      </c>
      <c r="RD12">
        <f>QZ13-RB13</f>
        <v>0</v>
      </c>
      <c r="RE12">
        <f>QY13</f>
        <v>16.666666694261409</v>
      </c>
      <c r="RF12">
        <f>(IF(BV12&gt;(2011/12),2011/12,BV12)*0)+(IF(BV12&gt;(2011/12),2011/12,BV12)*0)+(IF(EA12&gt;(2011/12),2011/12,EA12)*0)+(IF(EA12&gt;(2011/12),2011/12,EA12)*0)+(IF(GF12&gt;(2011/12),2011/12,GF12)*0.501)+(IF(IK12&gt;(2011/12),2011/12,IK12)*0.1253)+(IF(KP12&gt;(2011/12),2011/12,KP12)*0.0619)+(IF(MU12&gt;(2011/12),2011/12,MU12)*0.2108)+(IF(OZ12&gt;(2011/12),2011/12,OZ12)*0.4525)+(IF(RE12&gt;(2011/12),2011/12,RE12)*0.9044)</f>
        <v>37.598333395584312</v>
      </c>
    </row>
    <row r="13" spans="1:480" x14ac:dyDescent="0.2">
      <c r="A13" t="s">
        <v>86</v>
      </c>
      <c r="B13" t="s">
        <v>87</v>
      </c>
      <c r="C13" t="s">
        <v>88</v>
      </c>
      <c r="D13" t="s">
        <v>52</v>
      </c>
      <c r="F13" t="s">
        <v>53</v>
      </c>
      <c r="G13" t="s">
        <v>54</v>
      </c>
      <c r="H13" t="s">
        <v>55</v>
      </c>
      <c r="I13" t="s">
        <v>56</v>
      </c>
      <c r="J13" t="s">
        <v>57</v>
      </c>
      <c r="K13" s="1811">
        <v>42832.988958333335</v>
      </c>
      <c r="L13" s="1811">
        <v>42753</v>
      </c>
      <c r="M13" t="s">
        <v>58</v>
      </c>
      <c r="N13">
        <v>-3</v>
      </c>
      <c r="O13">
        <v>36000</v>
      </c>
      <c r="P13">
        <v>-79</v>
      </c>
      <c r="Q13">
        <v>-2</v>
      </c>
      <c r="R13" s="1826" t="s">
        <v>62</v>
      </c>
      <c r="S13" s="1825" t="s">
        <v>61</v>
      </c>
      <c r="T13" s="1824" t="s">
        <v>60</v>
      </c>
      <c r="U13" s="1823" t="s">
        <v>65</v>
      </c>
      <c r="V13" s="1822" t="s">
        <v>58</v>
      </c>
      <c r="W13" s="1821" t="s">
        <v>64</v>
      </c>
      <c r="X13" s="1820" t="s">
        <v>63</v>
      </c>
      <c r="Y13" s="1812">
        <v>3</v>
      </c>
      <c r="Z13" s="1819">
        <v>500000</v>
      </c>
      <c r="AA13" s="1818">
        <v>1822.1199951171875</v>
      </c>
      <c r="AB13" s="1817">
        <v>0</v>
      </c>
      <c r="AC13">
        <f>AA5*(1+AB5)</f>
        <v>1822.1199951171875</v>
      </c>
      <c r="AD13" s="1827">
        <v>0.25</v>
      </c>
      <c r="AE13">
        <f>AC5/(1-AD5)</f>
        <v>2429.4933268229165</v>
      </c>
      <c r="AF13">
        <f>AD5*AE5</f>
        <v>607.37333170572913</v>
      </c>
      <c r="AG13" s="1816">
        <v>0.15000000596046448</v>
      </c>
      <c r="AH13">
        <f>AG5*AE5</f>
        <v>364.42401350434614</v>
      </c>
      <c r="AI13">
        <f>AD5-AG5</f>
        <v>9.9999994039535522E-2</v>
      </c>
      <c r="AJ13">
        <f>AF5-AH5</f>
        <v>242.94931820138299</v>
      </c>
      <c r="AK13" s="1815">
        <v>3.9999999105930328E-2</v>
      </c>
      <c r="AL13">
        <f>AK5*AE5</f>
        <v>97.179730900780356</v>
      </c>
      <c r="AM13">
        <f>AE5*(1+AK5)</f>
        <v>2526.6730577236967</v>
      </c>
      <c r="AN13" s="1814">
        <v>2.9999999329447746E-2</v>
      </c>
      <c r="AO13">
        <f>AN5*AM5</f>
        <v>75.800190037444594</v>
      </c>
      <c r="AP13">
        <f>AM5+AO5</f>
        <v>2602.4732477611415</v>
      </c>
      <c r="AQ13" s="1813">
        <v>0.10000000149011612</v>
      </c>
      <c r="AR13">
        <f>AP5/(1-AQ5)</f>
        <v>2891.6369467444624</v>
      </c>
      <c r="AS13">
        <f>AQ5*AR5</f>
        <v>289.16369898332107</v>
      </c>
      <c r="AT13" s="1828">
        <v>0.10000000149011612</v>
      </c>
      <c r="AU13">
        <f>AT5*AR5</f>
        <v>289.16369898332107</v>
      </c>
      <c r="AV13">
        <f>AQ5-AT5</f>
        <v>0</v>
      </c>
      <c r="AW13">
        <f>AS5-AU5</f>
        <v>0</v>
      </c>
      <c r="AX13">
        <f>AR5</f>
        <v>2891.6369467444624</v>
      </c>
      <c r="AY13">
        <f t="shared" ref="AY13:BV13" si="17">AA5/12*$Q$5</f>
        <v>-303.68666585286456</v>
      </c>
      <c r="AZ13">
        <f t="shared" si="17"/>
        <v>0</v>
      </c>
      <c r="BA13">
        <f t="shared" si="17"/>
        <v>-303.68666585286456</v>
      </c>
      <c r="BB13">
        <f t="shared" si="17"/>
        <v>-4.1666666666666664E-2</v>
      </c>
      <c r="BC13">
        <f t="shared" si="17"/>
        <v>-404.91555447048609</v>
      </c>
      <c r="BD13">
        <f t="shared" si="17"/>
        <v>-101.22888861762152</v>
      </c>
      <c r="BE13">
        <f t="shared" si="17"/>
        <v>-2.5000000993410747E-2</v>
      </c>
      <c r="BF13">
        <f t="shared" si="17"/>
        <v>-60.737335584057689</v>
      </c>
      <c r="BG13">
        <f t="shared" si="17"/>
        <v>-1.666666567325592E-2</v>
      </c>
      <c r="BH13">
        <f t="shared" si="17"/>
        <v>-40.491553033563832</v>
      </c>
      <c r="BI13">
        <f t="shared" si="17"/>
        <v>-6.666666517655055E-3</v>
      </c>
      <c r="BJ13">
        <f t="shared" si="17"/>
        <v>-16.196621816796725</v>
      </c>
      <c r="BK13">
        <f t="shared" si="17"/>
        <v>-421.11217628728281</v>
      </c>
      <c r="BL13">
        <f t="shared" si="17"/>
        <v>-4.999999888241291E-3</v>
      </c>
      <c r="BM13">
        <f t="shared" si="17"/>
        <v>-12.633365006240766</v>
      </c>
      <c r="BN13">
        <f t="shared" si="17"/>
        <v>-433.74554129352356</v>
      </c>
      <c r="BO13">
        <f t="shared" si="17"/>
        <v>-1.6666666915019352E-2</v>
      </c>
      <c r="BP13">
        <f t="shared" si="17"/>
        <v>-481.93949112407705</v>
      </c>
      <c r="BQ13">
        <f t="shared" si="17"/>
        <v>-48.193949830553514</v>
      </c>
      <c r="BR13">
        <f t="shared" si="17"/>
        <v>-1.6666666915019352E-2</v>
      </c>
      <c r="BS13">
        <f t="shared" si="17"/>
        <v>-48.193949830553514</v>
      </c>
      <c r="BT13">
        <f t="shared" si="17"/>
        <v>0</v>
      </c>
      <c r="BU13">
        <f t="shared" si="17"/>
        <v>0</v>
      </c>
      <c r="BV13">
        <f t="shared" si="17"/>
        <v>-481.93949112407705</v>
      </c>
      <c r="BW13" s="1843" t="s">
        <v>66</v>
      </c>
      <c r="BX13" s="1842" t="s">
        <v>61</v>
      </c>
      <c r="BY13" s="1841" t="s">
        <v>60</v>
      </c>
      <c r="BZ13" s="1840" t="s">
        <v>65</v>
      </c>
      <c r="CA13" s="1839" t="s">
        <v>58</v>
      </c>
      <c r="CB13" s="1838" t="s">
        <v>64</v>
      </c>
      <c r="CC13" s="1837" t="s">
        <v>63</v>
      </c>
      <c r="CD13" s="1829">
        <v>3</v>
      </c>
      <c r="CE13" s="1836">
        <v>500000</v>
      </c>
      <c r="CF13" s="1835">
        <v>0</v>
      </c>
      <c r="CG13" s="1834">
        <v>0</v>
      </c>
      <c r="CH13">
        <f>CF5*(1+CG5)</f>
        <v>0</v>
      </c>
      <c r="CI13" s="1844">
        <v>0.25</v>
      </c>
      <c r="CJ13">
        <f>CH5/(1-CI5)</f>
        <v>0</v>
      </c>
      <c r="CK13">
        <f>CI5*CJ5</f>
        <v>0</v>
      </c>
      <c r="CL13" s="1833">
        <v>0.15000000596046448</v>
      </c>
      <c r="CM13">
        <f>CL5*CJ5</f>
        <v>0</v>
      </c>
      <c r="CN13">
        <f>CI5-CL5</f>
        <v>9.9999994039535522E-2</v>
      </c>
      <c r="CO13">
        <f>CK5-CM5</f>
        <v>0</v>
      </c>
      <c r="CP13" s="1832">
        <v>3.9999999105930328E-2</v>
      </c>
      <c r="CQ13">
        <f>CP5*CJ5</f>
        <v>0</v>
      </c>
      <c r="CR13">
        <f>CJ5*(1+CP5)</f>
        <v>0</v>
      </c>
      <c r="CS13" s="1831">
        <v>2.9999999329447746E-2</v>
      </c>
      <c r="CT13">
        <f>CS5*CR5</f>
        <v>0</v>
      </c>
      <c r="CU13">
        <f>CR5+CT5</f>
        <v>0</v>
      </c>
      <c r="CV13" s="1830">
        <v>0.10000000149011612</v>
      </c>
      <c r="CW13">
        <f>CU5/(1-CV5)</f>
        <v>0</v>
      </c>
      <c r="CX13">
        <f>CV5*CW5</f>
        <v>0</v>
      </c>
      <c r="CY13" s="1845">
        <v>0.10000000149011612</v>
      </c>
      <c r="CZ13">
        <f>CY5*CW5</f>
        <v>0</v>
      </c>
      <c r="DA13">
        <f>CV5-CY5</f>
        <v>0</v>
      </c>
      <c r="DB13">
        <f>CX5-CZ5</f>
        <v>0</v>
      </c>
      <c r="DC13">
        <f>CW5</f>
        <v>0</v>
      </c>
      <c r="DD13">
        <f t="shared" ref="DD13:EA13" si="18">CF5/12*$Q$5</f>
        <v>0</v>
      </c>
      <c r="DE13">
        <f t="shared" si="18"/>
        <v>0</v>
      </c>
      <c r="DF13">
        <f t="shared" si="18"/>
        <v>0</v>
      </c>
      <c r="DG13">
        <f t="shared" si="18"/>
        <v>-4.1666666666666664E-2</v>
      </c>
      <c r="DH13">
        <f t="shared" si="18"/>
        <v>0</v>
      </c>
      <c r="DI13">
        <f t="shared" si="18"/>
        <v>0</v>
      </c>
      <c r="DJ13">
        <f t="shared" si="18"/>
        <v>-2.5000000993410747E-2</v>
      </c>
      <c r="DK13">
        <f t="shared" si="18"/>
        <v>0</v>
      </c>
      <c r="DL13">
        <f t="shared" si="18"/>
        <v>-1.666666567325592E-2</v>
      </c>
      <c r="DM13">
        <f t="shared" si="18"/>
        <v>0</v>
      </c>
      <c r="DN13">
        <f t="shared" si="18"/>
        <v>-6.666666517655055E-3</v>
      </c>
      <c r="DO13">
        <f t="shared" si="18"/>
        <v>0</v>
      </c>
      <c r="DP13">
        <f t="shared" si="18"/>
        <v>0</v>
      </c>
      <c r="DQ13">
        <f t="shared" si="18"/>
        <v>-4.999999888241291E-3</v>
      </c>
      <c r="DR13">
        <f t="shared" si="18"/>
        <v>0</v>
      </c>
      <c r="DS13">
        <f t="shared" si="18"/>
        <v>0</v>
      </c>
      <c r="DT13">
        <f t="shared" si="18"/>
        <v>-1.6666666915019352E-2</v>
      </c>
      <c r="DU13">
        <f t="shared" si="18"/>
        <v>0</v>
      </c>
      <c r="DV13">
        <f t="shared" si="18"/>
        <v>0</v>
      </c>
      <c r="DW13">
        <f t="shared" si="18"/>
        <v>-1.6666666915019352E-2</v>
      </c>
      <c r="DX13">
        <f t="shared" si="18"/>
        <v>0</v>
      </c>
      <c r="DY13">
        <f t="shared" si="18"/>
        <v>0</v>
      </c>
      <c r="DZ13">
        <f t="shared" si="18"/>
        <v>0</v>
      </c>
      <c r="EA13">
        <f t="shared" si="18"/>
        <v>0</v>
      </c>
      <c r="EB13" s="1855" t="s">
        <v>67</v>
      </c>
      <c r="EC13" s="1856" t="s">
        <v>68</v>
      </c>
      <c r="ED13" s="1857" t="s">
        <v>69</v>
      </c>
      <c r="EE13" s="1858">
        <v>240322</v>
      </c>
      <c r="EF13" s="1859" t="s">
        <v>58</v>
      </c>
      <c r="EG13" s="1860" t="s">
        <v>59</v>
      </c>
      <c r="EH13" s="1861">
        <v>0.50099998712539673</v>
      </c>
      <c r="EI13" s="1862">
        <v>3</v>
      </c>
      <c r="EJ13" s="1863">
        <v>100000</v>
      </c>
      <c r="EK13">
        <f>EH13*EJ13</f>
        <v>50099.998712539673</v>
      </c>
      <c r="EL13" s="1864">
        <v>0</v>
      </c>
      <c r="EM13">
        <f>EK13*(1+EL13)</f>
        <v>50099.998712539673</v>
      </c>
      <c r="EN13" s="1870">
        <v>0.25</v>
      </c>
      <c r="EO13">
        <f>EM13/(1-EN13)</f>
        <v>66799.99828338623</v>
      </c>
      <c r="EP13">
        <f>EN13*EO13</f>
        <v>16699.999570846558</v>
      </c>
      <c r="EQ13" s="1865">
        <v>0.15000000596046448</v>
      </c>
      <c r="ER13">
        <f>EQ13*EO13</f>
        <v>10020.000140666951</v>
      </c>
      <c r="ES13">
        <f>EN13-EQ13</f>
        <v>9.9999994039535522E-2</v>
      </c>
      <c r="ET13">
        <f>EP13-ER13</f>
        <v>6679.9994301796069</v>
      </c>
      <c r="EU13" s="1866">
        <v>3.9999999105930328E-2</v>
      </c>
      <c r="EV13">
        <f>EU13*EO13</f>
        <v>2671.9998716115965</v>
      </c>
      <c r="EW13">
        <f>EO13*(1+EU13)</f>
        <v>69471.998154997826</v>
      </c>
      <c r="EX13" s="1867">
        <v>0</v>
      </c>
      <c r="EY13" s="1868">
        <v>15</v>
      </c>
      <c r="EZ13">
        <f>EW13+EY13</f>
        <v>69486.998154997826</v>
      </c>
      <c r="FA13" s="1869">
        <v>0.10000000149011612</v>
      </c>
      <c r="FB13">
        <f>EZ13/(1-FA13)</f>
        <v>77207.775855607091</v>
      </c>
      <c r="FC13">
        <f>FA13*FB13</f>
        <v>7720.7777006092601</v>
      </c>
      <c r="FD13" s="1854">
        <v>0.10000000149011612</v>
      </c>
      <c r="FE13">
        <f>FD13*FB13</f>
        <v>7720.7777006092601</v>
      </c>
      <c r="FF13">
        <f>FA13-FD13</f>
        <v>0</v>
      </c>
      <c r="FG13">
        <f>FC13-FE13</f>
        <v>0</v>
      </c>
      <c r="FH13">
        <f>FB13</f>
        <v>77207.775855607091</v>
      </c>
      <c r="FI13">
        <f>EH13*EJ13/365*DZ13</f>
        <v>0</v>
      </c>
      <c r="FJ13" s="1846">
        <v>0</v>
      </c>
      <c r="FK13">
        <f>FI13*(1+FJ13)</f>
        <v>0</v>
      </c>
      <c r="FL13" s="1847">
        <v>0.25</v>
      </c>
      <c r="FM13">
        <f>FK13/(1-FL13)</f>
        <v>0</v>
      </c>
      <c r="FN13">
        <f>FL13*FM13</f>
        <v>0</v>
      </c>
      <c r="FO13" s="1848">
        <v>0.15000000596046448</v>
      </c>
      <c r="FP13">
        <f>FO13*FM13</f>
        <v>0</v>
      </c>
      <c r="FQ13">
        <f>FL13-FO13</f>
        <v>9.9999994039535522E-2</v>
      </c>
      <c r="FR13">
        <f>FN13-FP13</f>
        <v>0</v>
      </c>
      <c r="FS13" s="1849">
        <v>3.9999999105930328E-2</v>
      </c>
      <c r="FT13">
        <f>FS13*FM13</f>
        <v>0</v>
      </c>
      <c r="FU13">
        <f>FM13*(1+FS13)</f>
        <v>0</v>
      </c>
      <c r="FV13" s="1850">
        <v>0</v>
      </c>
      <c r="FW13" s="1851">
        <v>15</v>
      </c>
      <c r="FX13">
        <f>FU13+FW13</f>
        <v>15</v>
      </c>
      <c r="FY13" s="1852">
        <v>0.10000000149011612</v>
      </c>
      <c r="FZ13">
        <f>FX13/(1-FY13)</f>
        <v>16.666666694261409</v>
      </c>
      <c r="GA13">
        <f>FY13*FZ13</f>
        <v>1.6666666942614095</v>
      </c>
      <c r="GB13" s="1853">
        <v>0.10000000149011612</v>
      </c>
      <c r="GC13">
        <f>GB13*FZ13</f>
        <v>1.6666666942614095</v>
      </c>
      <c r="GD13">
        <f>FY13-GB13</f>
        <v>0</v>
      </c>
      <c r="GE13">
        <f>GA13-GC13</f>
        <v>0</v>
      </c>
      <c r="GF13">
        <f>FZ13</f>
        <v>16.666666694261409</v>
      </c>
      <c r="GG13" s="1880" t="s">
        <v>70</v>
      </c>
      <c r="GH13" s="1881" t="s">
        <v>68</v>
      </c>
      <c r="GI13" s="1882" t="s">
        <v>69</v>
      </c>
      <c r="GJ13" s="1883">
        <v>240322</v>
      </c>
      <c r="GK13" s="1884" t="s">
        <v>58</v>
      </c>
      <c r="GL13" s="1885" t="s">
        <v>59</v>
      </c>
      <c r="GM13" s="1886">
        <v>0.12530000507831573</v>
      </c>
      <c r="GN13" s="1887">
        <v>3</v>
      </c>
      <c r="GO13" s="1888">
        <v>100000</v>
      </c>
      <c r="GP13">
        <f>GM13*GO13</f>
        <v>12530.000507831573</v>
      </c>
      <c r="GQ13" s="1889">
        <v>0</v>
      </c>
      <c r="GR13">
        <f>GP13*(1+GQ13)</f>
        <v>12530.000507831573</v>
      </c>
      <c r="GS13" s="1895">
        <v>0.25</v>
      </c>
      <c r="GT13">
        <f>GR13/(1-GS13)</f>
        <v>16706.667343775433</v>
      </c>
      <c r="GU13">
        <f>GS13*GT13</f>
        <v>4176.6668359438581</v>
      </c>
      <c r="GV13" s="1890">
        <v>0.15000000596046448</v>
      </c>
      <c r="GW13">
        <f>GV13*GT13</f>
        <v>2506.0002011458123</v>
      </c>
      <c r="GX13">
        <f>GS13-GV13</f>
        <v>9.9999994039535522E-2</v>
      </c>
      <c r="GY13">
        <f>GU13-GW13</f>
        <v>1670.6666347980458</v>
      </c>
      <c r="GZ13" s="1891">
        <v>3.9999999105930328E-2</v>
      </c>
      <c r="HA13">
        <f>GZ13*GT13</f>
        <v>668.26667881409276</v>
      </c>
      <c r="HB13">
        <f>GT13*(1+GZ13)</f>
        <v>17374.934022589525</v>
      </c>
      <c r="HC13" s="1892">
        <v>0</v>
      </c>
      <c r="HD13" s="1893">
        <v>15</v>
      </c>
      <c r="HE13">
        <f>HB13+HD13</f>
        <v>17389.934022589525</v>
      </c>
      <c r="HF13" s="1894">
        <v>0.10000000149011612</v>
      </c>
      <c r="HG13">
        <f>HE13/(1-HF13)</f>
        <v>19322.148945979745</v>
      </c>
      <c r="HH13">
        <f>HF13*HG13</f>
        <v>1932.2149233902201</v>
      </c>
      <c r="HI13" s="1879">
        <v>0.10000000149011612</v>
      </c>
      <c r="HJ13">
        <f>HI13*HG13</f>
        <v>1932.2149233902201</v>
      </c>
      <c r="HK13">
        <f>HF13-HI13</f>
        <v>0</v>
      </c>
      <c r="HL13">
        <f>HH13-HJ13</f>
        <v>0</v>
      </c>
      <c r="HM13">
        <f>HG13</f>
        <v>19322.148945979745</v>
      </c>
      <c r="HN13">
        <f>GM13*GO13/365*GE13</f>
        <v>0</v>
      </c>
      <c r="HO13" s="1871">
        <v>0</v>
      </c>
      <c r="HP13">
        <f>HN13*(1+HO13)</f>
        <v>0</v>
      </c>
      <c r="HQ13" s="1872">
        <v>0.25</v>
      </c>
      <c r="HR13">
        <f>HP13/(1-HQ13)</f>
        <v>0</v>
      </c>
      <c r="HS13">
        <f>HQ13*HR13</f>
        <v>0</v>
      </c>
      <c r="HT13" s="1873">
        <v>0.15000000596046448</v>
      </c>
      <c r="HU13">
        <f>HT13*HR13</f>
        <v>0</v>
      </c>
      <c r="HV13">
        <f>HQ13-HT13</f>
        <v>9.9999994039535522E-2</v>
      </c>
      <c r="HW13">
        <f>HS13-HU13</f>
        <v>0</v>
      </c>
      <c r="HX13" s="1874">
        <v>3.9999999105930328E-2</v>
      </c>
      <c r="HY13">
        <f>HX13*HR13</f>
        <v>0</v>
      </c>
      <c r="HZ13">
        <f>HR13*(1+HX13)</f>
        <v>0</v>
      </c>
      <c r="IA13" s="1875">
        <v>0</v>
      </c>
      <c r="IB13" s="1876">
        <v>15</v>
      </c>
      <c r="IC13">
        <f>HZ13+IB13</f>
        <v>15</v>
      </c>
      <c r="ID13" s="1877">
        <v>0.10000000149011612</v>
      </c>
      <c r="IE13">
        <f>IC13/(1-ID13)</f>
        <v>16.666666694261409</v>
      </c>
      <c r="IF13">
        <f>ID13*IE13</f>
        <v>1.6666666942614095</v>
      </c>
      <c r="IG13" s="1878">
        <v>0.10000000149011612</v>
      </c>
      <c r="IH13">
        <f>IG13*IE13</f>
        <v>1.6666666942614095</v>
      </c>
      <c r="II13">
        <f>ID13-IG13</f>
        <v>0</v>
      </c>
      <c r="IJ13">
        <f>IF13-IH13</f>
        <v>0</v>
      </c>
      <c r="IK13">
        <f>IE13</f>
        <v>16.666666694261409</v>
      </c>
      <c r="IL13" s="1905" t="s">
        <v>71</v>
      </c>
      <c r="IM13" s="1906" t="s">
        <v>68</v>
      </c>
      <c r="IN13" s="1907" t="s">
        <v>69</v>
      </c>
      <c r="IO13" s="1908">
        <v>240322</v>
      </c>
      <c r="IP13" s="1909" t="s">
        <v>58</v>
      </c>
      <c r="IQ13" s="1910" t="s">
        <v>59</v>
      </c>
      <c r="IR13" s="1911">
        <v>6.1900001019239426E-2</v>
      </c>
      <c r="IS13" s="1912">
        <v>3</v>
      </c>
      <c r="IT13" s="1913">
        <v>100000</v>
      </c>
      <c r="IU13">
        <f>IR13*IT13</f>
        <v>6190.0001019239426</v>
      </c>
      <c r="IV13" s="1914">
        <v>0</v>
      </c>
      <c r="IW13">
        <f>IU13*(1+IV13)</f>
        <v>6190.0001019239426</v>
      </c>
      <c r="IX13" s="1920">
        <v>0.25</v>
      </c>
      <c r="IY13">
        <f>IW13/(1-IX13)</f>
        <v>8253.333469231924</v>
      </c>
      <c r="IZ13">
        <f>IX13*IY13</f>
        <v>2063.333367307981</v>
      </c>
      <c r="JA13" s="1915">
        <v>0.15000000596046448</v>
      </c>
      <c r="JB13">
        <f>JA13*IY13</f>
        <v>1238.0000695784895</v>
      </c>
      <c r="JC13">
        <f>IX13-JA13</f>
        <v>9.9999994039535522E-2</v>
      </c>
      <c r="JD13">
        <f>IZ13-JB13</f>
        <v>825.33329772949151</v>
      </c>
      <c r="JE13" s="1916">
        <v>3.9999999105930328E-2</v>
      </c>
      <c r="JF13">
        <f>JE13*IY13</f>
        <v>330.13333139022183</v>
      </c>
      <c r="JG13">
        <f>IY13*(1+JE13)</f>
        <v>8583.4668006221455</v>
      </c>
      <c r="JH13" s="1917">
        <v>0</v>
      </c>
      <c r="JI13" s="1918">
        <v>15</v>
      </c>
      <c r="JJ13">
        <f>JG13+JI13</f>
        <v>8598.4668006221455</v>
      </c>
      <c r="JK13" s="1919">
        <v>0.10000000149011612</v>
      </c>
      <c r="JL13">
        <f>JJ13/(1-JK13)</f>
        <v>9553.8520165094378</v>
      </c>
      <c r="JM13">
        <f>JK13*JL13</f>
        <v>955.3852158872927</v>
      </c>
      <c r="JN13" s="1904">
        <v>0.10000000149011612</v>
      </c>
      <c r="JO13">
        <f>JN13*JL13</f>
        <v>955.3852158872927</v>
      </c>
      <c r="JP13">
        <f>JK13-JN13</f>
        <v>0</v>
      </c>
      <c r="JQ13">
        <f>JM13-JO13</f>
        <v>0</v>
      </c>
      <c r="JR13">
        <f>JL13</f>
        <v>9553.8520165094378</v>
      </c>
      <c r="JS13">
        <f>IR13*IT13/365*IJ13</f>
        <v>0</v>
      </c>
      <c r="JT13" s="1896">
        <v>0</v>
      </c>
      <c r="JU13">
        <f>JS13*(1+JT13)</f>
        <v>0</v>
      </c>
      <c r="JV13" s="1897">
        <v>0.25</v>
      </c>
      <c r="JW13">
        <f>JU13/(1-JV13)</f>
        <v>0</v>
      </c>
      <c r="JX13">
        <f>JV13*JW13</f>
        <v>0</v>
      </c>
      <c r="JY13" s="1898">
        <v>0.15000000596046448</v>
      </c>
      <c r="JZ13">
        <f>JY13*JW13</f>
        <v>0</v>
      </c>
      <c r="KA13">
        <f>JV13-JY13</f>
        <v>9.9999994039535522E-2</v>
      </c>
      <c r="KB13">
        <f>JX13-JZ13</f>
        <v>0</v>
      </c>
      <c r="KC13" s="1899">
        <v>3.9999999105930328E-2</v>
      </c>
      <c r="KD13">
        <f>KC13*JW13</f>
        <v>0</v>
      </c>
      <c r="KE13">
        <f>JW13*(1+KC13)</f>
        <v>0</v>
      </c>
      <c r="KF13" s="1900">
        <v>0</v>
      </c>
      <c r="KG13" s="1901">
        <v>15</v>
      </c>
      <c r="KH13">
        <f>KE13+KG13</f>
        <v>15</v>
      </c>
      <c r="KI13" s="1902">
        <v>0.10000000149011612</v>
      </c>
      <c r="KJ13">
        <f>KH13/(1-KI13)</f>
        <v>16.666666694261409</v>
      </c>
      <c r="KK13">
        <f>KI13*KJ13</f>
        <v>1.6666666942614095</v>
      </c>
      <c r="KL13" s="1903">
        <v>0.10000000149011612</v>
      </c>
      <c r="KM13">
        <f>KL13*KJ13</f>
        <v>1.6666666942614095</v>
      </c>
      <c r="KN13">
        <f>KI13-KL13</f>
        <v>0</v>
      </c>
      <c r="KO13">
        <f>KK13-KM13</f>
        <v>0</v>
      </c>
      <c r="KP13">
        <f>KJ13</f>
        <v>16.666666694261409</v>
      </c>
      <c r="KQ13" s="1930" t="s">
        <v>72</v>
      </c>
      <c r="KR13" s="1931" t="s">
        <v>68</v>
      </c>
      <c r="KS13" s="1932" t="s">
        <v>69</v>
      </c>
      <c r="KT13" s="1933">
        <v>240322</v>
      </c>
      <c r="KU13" s="1934" t="s">
        <v>58</v>
      </c>
      <c r="KV13" s="1935" t="s">
        <v>59</v>
      </c>
      <c r="KW13" s="1936">
        <v>0.21080000698566437</v>
      </c>
      <c r="KX13" s="1937">
        <v>3</v>
      </c>
      <c r="KY13" s="1938">
        <v>100000</v>
      </c>
      <c r="KZ13">
        <f>KW13*KY13</f>
        <v>21080.000698566437</v>
      </c>
      <c r="LA13" s="1939">
        <v>0</v>
      </c>
      <c r="LB13">
        <f>KZ13*(1+LA13)</f>
        <v>21080.000698566437</v>
      </c>
      <c r="LC13" s="1945">
        <v>0.25</v>
      </c>
      <c r="LD13">
        <f>LB13/(1-LC13)</f>
        <v>28106.667598088581</v>
      </c>
      <c r="LE13">
        <f>LC13*LD13</f>
        <v>7026.6668995221453</v>
      </c>
      <c r="LF13" s="1940">
        <v>0.15000000596046448</v>
      </c>
      <c r="LG13">
        <f>LF13*LD13</f>
        <v>4216.0003072420814</v>
      </c>
      <c r="LH13">
        <f>LC13-LF13</f>
        <v>9.9999994039535522E-2</v>
      </c>
      <c r="LI13">
        <f>LE13-LG13</f>
        <v>2810.6665922800639</v>
      </c>
      <c r="LJ13" s="1941">
        <v>3.9999999105930328E-2</v>
      </c>
      <c r="LK13">
        <f>LJ13*LD13</f>
        <v>1124.2666787942242</v>
      </c>
      <c r="LL13">
        <f>LD13*(1+LJ13)</f>
        <v>29230.934276882806</v>
      </c>
      <c r="LM13" s="1942">
        <v>0</v>
      </c>
      <c r="LN13" s="1943">
        <v>15</v>
      </c>
      <c r="LO13">
        <f>LL13+LN13</f>
        <v>29245.934276882806</v>
      </c>
      <c r="LP13" s="1944">
        <v>0.10000000149011612</v>
      </c>
      <c r="LQ13">
        <f>LO13/(1-LP13)</f>
        <v>32495.482583672056</v>
      </c>
      <c r="LR13">
        <f>LP13*LQ13</f>
        <v>3249.5483067892478</v>
      </c>
      <c r="LS13" s="1929">
        <v>0.10000000149011612</v>
      </c>
      <c r="LT13">
        <f>LS13*LQ13</f>
        <v>3249.5483067892478</v>
      </c>
      <c r="LU13">
        <f>LP13-LS13</f>
        <v>0</v>
      </c>
      <c r="LV13">
        <f>LR13-LT13</f>
        <v>0</v>
      </c>
      <c r="LW13">
        <f>LQ13</f>
        <v>32495.482583672056</v>
      </c>
      <c r="LX13">
        <f>KW13*KY13/365*KO13</f>
        <v>0</v>
      </c>
      <c r="LY13" s="1921">
        <v>0</v>
      </c>
      <c r="LZ13">
        <f>LX13*(1+LY13)</f>
        <v>0</v>
      </c>
      <c r="MA13" s="1922">
        <v>0.25</v>
      </c>
      <c r="MB13">
        <f>LZ13/(1-MA13)</f>
        <v>0</v>
      </c>
      <c r="MC13">
        <f>MA13*MB13</f>
        <v>0</v>
      </c>
      <c r="MD13" s="1923">
        <v>0.15000000596046448</v>
      </c>
      <c r="ME13">
        <f>MD13*MB13</f>
        <v>0</v>
      </c>
      <c r="MF13">
        <f>MA13-MD13</f>
        <v>9.9999994039535522E-2</v>
      </c>
      <c r="MG13">
        <f>MC13-ME13</f>
        <v>0</v>
      </c>
      <c r="MH13" s="1924">
        <v>3.9999999105930328E-2</v>
      </c>
      <c r="MI13">
        <f>MH13*MB13</f>
        <v>0</v>
      </c>
      <c r="MJ13">
        <f>MB13*(1+MH13)</f>
        <v>0</v>
      </c>
      <c r="MK13" s="1925">
        <v>0</v>
      </c>
      <c r="ML13" s="1926">
        <v>15</v>
      </c>
      <c r="MM13">
        <f>MJ13+ML13</f>
        <v>15</v>
      </c>
      <c r="MN13" s="1927">
        <v>0.10000000149011612</v>
      </c>
      <c r="MO13">
        <f>MM13/(1-MN13)</f>
        <v>16.666666694261409</v>
      </c>
      <c r="MP13">
        <f>MN13*MO13</f>
        <v>1.6666666942614095</v>
      </c>
      <c r="MQ13" s="1928">
        <v>0.10000000149011612</v>
      </c>
      <c r="MR13">
        <f>MQ13*MO13</f>
        <v>1.6666666942614095</v>
      </c>
      <c r="MS13">
        <f>MN13-MQ13</f>
        <v>0</v>
      </c>
      <c r="MT13">
        <f>MP13-MR13</f>
        <v>0</v>
      </c>
      <c r="MU13">
        <f>MO13</f>
        <v>16.666666694261409</v>
      </c>
      <c r="MV13" s="1955" t="s">
        <v>73</v>
      </c>
      <c r="MW13" s="1956" t="s">
        <v>68</v>
      </c>
      <c r="MX13" s="1957" t="s">
        <v>69</v>
      </c>
      <c r="MY13" s="1958">
        <v>240322</v>
      </c>
      <c r="MZ13" s="1959" t="s">
        <v>58</v>
      </c>
      <c r="NA13" s="1960" t="s">
        <v>59</v>
      </c>
      <c r="NB13" s="1961">
        <v>0.45249998569488525</v>
      </c>
      <c r="NC13" s="1962">
        <v>1</v>
      </c>
      <c r="ND13" s="1963">
        <v>100000</v>
      </c>
      <c r="NE13">
        <f>NB13*ND13</f>
        <v>45249.998569488525</v>
      </c>
      <c r="NF13" s="1964">
        <v>0</v>
      </c>
      <c r="NG13">
        <f>NE13*(1+NF13)</f>
        <v>45249.998569488525</v>
      </c>
      <c r="NH13" s="1970">
        <v>0.25</v>
      </c>
      <c r="NI13">
        <f>NG13/(1-NH13)</f>
        <v>60333.331425984703</v>
      </c>
      <c r="NJ13">
        <f>NH13*NI13</f>
        <v>15083.332856496176</v>
      </c>
      <c r="NK13" s="1965">
        <v>0.15000000596046448</v>
      </c>
      <c r="NL13">
        <f>NK13*NI13</f>
        <v>9050.0000735123849</v>
      </c>
      <c r="NM13">
        <f>NH13-NK13</f>
        <v>9.9999994039535522E-2</v>
      </c>
      <c r="NN13">
        <f>NJ13-NL13</f>
        <v>6033.3327829837908</v>
      </c>
      <c r="NO13" s="1966">
        <v>3.9999999105930328E-2</v>
      </c>
      <c r="NP13">
        <f>NO13*NI13</f>
        <v>2413.3332030971865</v>
      </c>
      <c r="NQ13">
        <f>NI13*(1+NO13)</f>
        <v>62746.66462908189</v>
      </c>
      <c r="NR13" s="1967">
        <v>0</v>
      </c>
      <c r="NS13" s="1968">
        <v>15</v>
      </c>
      <c r="NT13">
        <f>NQ13+NS13</f>
        <v>62761.66462908189</v>
      </c>
      <c r="NU13" s="1969">
        <v>0.10000000149011612</v>
      </c>
      <c r="NV13">
        <f>NT13/(1-NU13)</f>
        <v>69735.183036661561</v>
      </c>
      <c r="NW13">
        <f>NU13*NV13</f>
        <v>6973.518407579676</v>
      </c>
      <c r="NX13" s="1954">
        <v>0.10000000149011612</v>
      </c>
      <c r="NY13">
        <f>NX13*NV13</f>
        <v>6973.518407579676</v>
      </c>
      <c r="NZ13">
        <f>NU13-NX13</f>
        <v>0</v>
      </c>
      <c r="OA13">
        <f>NW13-NY13</f>
        <v>0</v>
      </c>
      <c r="OB13">
        <f>NV13</f>
        <v>69735.183036661561</v>
      </c>
      <c r="OC13">
        <f>NB13*ND13/365*MT13</f>
        <v>0</v>
      </c>
      <c r="OD13" s="1946">
        <v>0</v>
      </c>
      <c r="OE13">
        <f>OC13*(1+OD13)</f>
        <v>0</v>
      </c>
      <c r="OF13" s="1947">
        <v>0.25</v>
      </c>
      <c r="OG13">
        <f>OE13/(1-OF13)</f>
        <v>0</v>
      </c>
      <c r="OH13">
        <f>OF13*OG13</f>
        <v>0</v>
      </c>
      <c r="OI13" s="1948">
        <v>0.15000000596046448</v>
      </c>
      <c r="OJ13">
        <f>OI13*OG13</f>
        <v>0</v>
      </c>
      <c r="OK13">
        <f>OF13-OI13</f>
        <v>9.9999994039535522E-2</v>
      </c>
      <c r="OL13">
        <f>OH13-OJ13</f>
        <v>0</v>
      </c>
      <c r="OM13" s="1949">
        <v>3.9999999105930328E-2</v>
      </c>
      <c r="ON13">
        <f>OM13*OG13</f>
        <v>0</v>
      </c>
      <c r="OO13">
        <f>OG13*(1+OM13)</f>
        <v>0</v>
      </c>
      <c r="OP13" s="1950">
        <v>0</v>
      </c>
      <c r="OQ13" s="1951">
        <v>15</v>
      </c>
      <c r="OR13">
        <f>OO13+OQ13</f>
        <v>15</v>
      </c>
      <c r="OS13" s="1952">
        <v>0.10000000149011612</v>
      </c>
      <c r="OT13">
        <f>OR13/(1-OS13)</f>
        <v>16.666666694261409</v>
      </c>
      <c r="OU13">
        <f>OS13*OT13</f>
        <v>1.6666666942614095</v>
      </c>
      <c r="OV13" s="1953">
        <v>0.10000000149011612</v>
      </c>
      <c r="OW13">
        <f>OV13*OT13</f>
        <v>1.6666666942614095</v>
      </c>
      <c r="OX13">
        <f>OS13-OV13</f>
        <v>0</v>
      </c>
      <c r="OY13">
        <f>OU13-OW13</f>
        <v>0</v>
      </c>
      <c r="OZ13">
        <f>OT13</f>
        <v>16.666666694261409</v>
      </c>
      <c r="PA13" s="1980" t="s">
        <v>74</v>
      </c>
      <c r="PB13" s="1981" t="s">
        <v>68</v>
      </c>
      <c r="PC13" s="1982" t="s">
        <v>69</v>
      </c>
      <c r="PD13" s="1983">
        <v>240322</v>
      </c>
      <c r="PE13" s="1984" t="s">
        <v>58</v>
      </c>
      <c r="PF13" s="1985" t="s">
        <v>59</v>
      </c>
      <c r="PG13" s="1986">
        <v>0.90439999103546143</v>
      </c>
      <c r="PH13" s="1987">
        <v>1</v>
      </c>
      <c r="PI13" s="1988">
        <v>100000</v>
      </c>
      <c r="PJ13">
        <f>PG13*PI13</f>
        <v>90439.999103546143</v>
      </c>
      <c r="PK13" s="1989">
        <v>0</v>
      </c>
      <c r="PL13">
        <f>PJ13*(1+PK13)</f>
        <v>90439.999103546143</v>
      </c>
      <c r="PM13" s="1995">
        <v>0.25</v>
      </c>
      <c r="PN13">
        <f>PL13/(1-PM13)</f>
        <v>120586.66547139485</v>
      </c>
      <c r="PO13">
        <f>PM13*PN13</f>
        <v>30146.666367848713</v>
      </c>
      <c r="PP13" s="1990">
        <v>0.15000000596046448</v>
      </c>
      <c r="PQ13">
        <f>PP13*PN13</f>
        <v>18088.000539461766</v>
      </c>
      <c r="PR13">
        <f>PM13-PP13</f>
        <v>9.9999994039535522E-2</v>
      </c>
      <c r="PS13">
        <f>PO13-PQ13</f>
        <v>12058.665828386947</v>
      </c>
      <c r="PT13" s="1991">
        <v>3.9999999105930328E-2</v>
      </c>
      <c r="PU13">
        <f>PT13*PN13</f>
        <v>4823.4665110429132</v>
      </c>
      <c r="PV13">
        <f>PN13*(1+PT13)</f>
        <v>125410.13198243777</v>
      </c>
      <c r="PW13" s="1992">
        <v>0</v>
      </c>
      <c r="PX13" s="1993">
        <v>15</v>
      </c>
      <c r="PY13">
        <f>PV13+PX13</f>
        <v>125425.13198243777</v>
      </c>
      <c r="PZ13" s="1994">
        <v>0.10000000149011612</v>
      </c>
      <c r="QA13">
        <f>PY13/(1-PZ13)</f>
        <v>139361.25798900248</v>
      </c>
      <c r="QB13">
        <f>PZ13*QA13</f>
        <v>13936.126006564706</v>
      </c>
      <c r="QC13" s="1979">
        <v>0.10000000149011612</v>
      </c>
      <c r="QD13">
        <f>QC13*QA13</f>
        <v>13936.126006564706</v>
      </c>
      <c r="QE13">
        <f>PZ13-QC13</f>
        <v>0</v>
      </c>
      <c r="QF13">
        <f>QB13-QD13</f>
        <v>0</v>
      </c>
      <c r="QG13">
        <f>QA13</f>
        <v>139361.25798900248</v>
      </c>
      <c r="QH13">
        <f>OYG13*OYI13/365*OY13</f>
        <v>0</v>
      </c>
      <c r="QI13" s="1971">
        <v>0</v>
      </c>
      <c r="QJ13">
        <f>QH13*(1+QI13)</f>
        <v>0</v>
      </c>
      <c r="QK13" s="1972">
        <v>0.25</v>
      </c>
      <c r="QL13">
        <f>QJ13/(1-QK13)</f>
        <v>0</v>
      </c>
      <c r="QM13">
        <f>QK13*QL13</f>
        <v>0</v>
      </c>
      <c r="QN13" s="1973">
        <v>0.15000000596046448</v>
      </c>
      <c r="QO13">
        <f>QN13*QL13</f>
        <v>0</v>
      </c>
      <c r="QP13">
        <f>QK13-QN13</f>
        <v>9.9999994039535522E-2</v>
      </c>
      <c r="QQ13">
        <f>QM13-QO13</f>
        <v>0</v>
      </c>
      <c r="QR13" s="1974">
        <v>3.9999999105930328E-2</v>
      </c>
      <c r="QS13">
        <f>QR13*QL13</f>
        <v>0</v>
      </c>
      <c r="QT13">
        <f>QL13*(1+QR13)</f>
        <v>0</v>
      </c>
      <c r="QU13" s="1975">
        <v>0</v>
      </c>
      <c r="QV13" s="1976">
        <v>15</v>
      </c>
      <c r="QW13">
        <f>QT13+QV13</f>
        <v>15</v>
      </c>
      <c r="QX13" s="1977">
        <v>0.10000000149011612</v>
      </c>
      <c r="QY13">
        <f>QW13/(1-QX13)</f>
        <v>16.666666694261409</v>
      </c>
      <c r="QZ13">
        <f>QX13*QY13</f>
        <v>1.6666666942614095</v>
      </c>
      <c r="RA13" s="1978">
        <v>0.10000000149011612</v>
      </c>
      <c r="RB13">
        <f>RA13*QY13</f>
        <v>1.6666666942614095</v>
      </c>
      <c r="RC13">
        <f>QX13-RA13</f>
        <v>0</v>
      </c>
      <c r="RD13">
        <f>QZ13-RB13</f>
        <v>0</v>
      </c>
      <c r="RE13">
        <f>QY13</f>
        <v>16.666666694261409</v>
      </c>
      <c r="RF13">
        <f t="shared" ref="RF13:RF19" si="19">(IF(BV13&gt;(2001/12),2001/12,BV13)*1822.12)+(IF(BV13&gt;(2001/12),2001/12,BV13)*1822.12)+(IF(EA13&gt;(2001/12),2001/12,EA13)*0)+(IF(EA13&gt;(2001/12),2001/12,EA13)*0)+(IF(GF13&gt;(2001/12),2001/12,GF13)*0.501)+(IF(IK13&gt;(2001/12),2001/12,IK13)*0.1253)+(IF(KP13&gt;(2001/12),2001/12,KP13)*0.0619)+(IF(MU13&gt;(2001/12),2001/12,MU13)*0.2108)+(IF(OZ13&gt;(2001/12),2001/12,OZ13)*0.4525)+(IF(RE13&gt;(2001/12),2001/12,RE13)*0.9044)</f>
        <v>-1756265.5728006107</v>
      </c>
    </row>
    <row r="14" spans="1:480" x14ac:dyDescent="0.2">
      <c r="A14" t="s">
        <v>89</v>
      </c>
      <c r="B14" t="s">
        <v>90</v>
      </c>
      <c r="C14" t="s">
        <v>91</v>
      </c>
      <c r="D14" t="s">
        <v>52</v>
      </c>
      <c r="F14" t="s">
        <v>53</v>
      </c>
      <c r="G14" t="s">
        <v>54</v>
      </c>
      <c r="H14" t="s">
        <v>55</v>
      </c>
      <c r="I14" t="s">
        <v>56</v>
      </c>
      <c r="J14" t="s">
        <v>57</v>
      </c>
      <c r="K14" s="1996">
        <v>42832.988958333335</v>
      </c>
      <c r="L14" s="1996">
        <v>42424</v>
      </c>
      <c r="M14" t="s">
        <v>58</v>
      </c>
      <c r="N14">
        <v>-2</v>
      </c>
      <c r="O14">
        <v>16000</v>
      </c>
      <c r="P14">
        <v>-408</v>
      </c>
      <c r="Q14">
        <v>-1</v>
      </c>
      <c r="R14" s="2011" t="s">
        <v>62</v>
      </c>
      <c r="S14" s="2010" t="s">
        <v>61</v>
      </c>
      <c r="T14" s="2009" t="s">
        <v>60</v>
      </c>
      <c r="U14" s="2008" t="s">
        <v>65</v>
      </c>
      <c r="V14" s="2007" t="s">
        <v>58</v>
      </c>
      <c r="W14" s="2006" t="s">
        <v>64</v>
      </c>
      <c r="X14" s="2005" t="s">
        <v>63</v>
      </c>
      <c r="Y14" s="1997">
        <v>3</v>
      </c>
      <c r="Z14" s="2004">
        <v>500000</v>
      </c>
      <c r="AA14" s="2003">
        <v>1822.1199951171875</v>
      </c>
      <c r="AB14" s="2002">
        <v>0</v>
      </c>
      <c r="AC14">
        <f>AA5*(1+AB5)</f>
        <v>1822.1199951171875</v>
      </c>
      <c r="AD14" s="2012">
        <v>0.25</v>
      </c>
      <c r="AE14">
        <f>AC5/(1-AD5)</f>
        <v>2429.4933268229165</v>
      </c>
      <c r="AF14">
        <f>AD5*AE5</f>
        <v>607.37333170572913</v>
      </c>
      <c r="AG14" s="2001">
        <v>0.15000000596046448</v>
      </c>
      <c r="AH14">
        <f>AG5*AE5</f>
        <v>364.42401350434614</v>
      </c>
      <c r="AI14">
        <f>AD5-AG5</f>
        <v>9.9999994039535522E-2</v>
      </c>
      <c r="AJ14">
        <f>AF5-AH5</f>
        <v>242.94931820138299</v>
      </c>
      <c r="AK14" s="2000">
        <v>3.9999999105930328E-2</v>
      </c>
      <c r="AL14">
        <f>AK5*AE5</f>
        <v>97.179730900780356</v>
      </c>
      <c r="AM14">
        <f>AE5*(1+AK5)</f>
        <v>2526.6730577236967</v>
      </c>
      <c r="AN14" s="1999">
        <v>2.9999999329447746E-2</v>
      </c>
      <c r="AO14">
        <f>AN5*AM5</f>
        <v>75.800190037444594</v>
      </c>
      <c r="AP14">
        <f>AM5+AO5</f>
        <v>2602.4732477611415</v>
      </c>
      <c r="AQ14" s="1998">
        <v>0.10000000149011612</v>
      </c>
      <c r="AR14">
        <f>AP5/(1-AQ5)</f>
        <v>2891.6369467444624</v>
      </c>
      <c r="AS14">
        <f>AQ5*AR5</f>
        <v>289.16369898332107</v>
      </c>
      <c r="AT14" s="2013">
        <v>0.10000000149011612</v>
      </c>
      <c r="AU14">
        <f>AT5*AR5</f>
        <v>289.16369898332107</v>
      </c>
      <c r="AV14">
        <f>AQ5-AT5</f>
        <v>0</v>
      </c>
      <c r="AW14">
        <f>AS5-AU5</f>
        <v>0</v>
      </c>
      <c r="AX14">
        <f>AR5</f>
        <v>2891.6369467444624</v>
      </c>
      <c r="AY14">
        <f t="shared" ref="AY14:BV14" si="20">AA5/12*$Q$5</f>
        <v>-303.68666585286456</v>
      </c>
      <c r="AZ14">
        <f t="shared" si="20"/>
        <v>0</v>
      </c>
      <c r="BA14">
        <f t="shared" si="20"/>
        <v>-303.68666585286456</v>
      </c>
      <c r="BB14">
        <f t="shared" si="20"/>
        <v>-4.1666666666666664E-2</v>
      </c>
      <c r="BC14">
        <f t="shared" si="20"/>
        <v>-404.91555447048609</v>
      </c>
      <c r="BD14">
        <f t="shared" si="20"/>
        <v>-101.22888861762152</v>
      </c>
      <c r="BE14">
        <f t="shared" si="20"/>
        <v>-2.5000000993410747E-2</v>
      </c>
      <c r="BF14">
        <f t="shared" si="20"/>
        <v>-60.737335584057689</v>
      </c>
      <c r="BG14">
        <f t="shared" si="20"/>
        <v>-1.666666567325592E-2</v>
      </c>
      <c r="BH14">
        <f t="shared" si="20"/>
        <v>-40.491553033563832</v>
      </c>
      <c r="BI14">
        <f t="shared" si="20"/>
        <v>-6.666666517655055E-3</v>
      </c>
      <c r="BJ14">
        <f t="shared" si="20"/>
        <v>-16.196621816796725</v>
      </c>
      <c r="BK14">
        <f t="shared" si="20"/>
        <v>-421.11217628728281</v>
      </c>
      <c r="BL14">
        <f t="shared" si="20"/>
        <v>-4.999999888241291E-3</v>
      </c>
      <c r="BM14">
        <f t="shared" si="20"/>
        <v>-12.633365006240766</v>
      </c>
      <c r="BN14">
        <f t="shared" si="20"/>
        <v>-433.74554129352356</v>
      </c>
      <c r="BO14">
        <f t="shared" si="20"/>
        <v>-1.6666666915019352E-2</v>
      </c>
      <c r="BP14">
        <f t="shared" si="20"/>
        <v>-481.93949112407705</v>
      </c>
      <c r="BQ14">
        <f t="shared" si="20"/>
        <v>-48.193949830553514</v>
      </c>
      <c r="BR14">
        <f t="shared" si="20"/>
        <v>-1.6666666915019352E-2</v>
      </c>
      <c r="BS14">
        <f t="shared" si="20"/>
        <v>-48.193949830553514</v>
      </c>
      <c r="BT14">
        <f t="shared" si="20"/>
        <v>0</v>
      </c>
      <c r="BU14">
        <f t="shared" si="20"/>
        <v>0</v>
      </c>
      <c r="BV14">
        <f t="shared" si="20"/>
        <v>-481.93949112407705</v>
      </c>
      <c r="BW14" s="2028" t="s">
        <v>66</v>
      </c>
      <c r="BX14" s="2027" t="s">
        <v>61</v>
      </c>
      <c r="BY14" s="2026" t="s">
        <v>60</v>
      </c>
      <c r="BZ14" s="2025" t="s">
        <v>65</v>
      </c>
      <c r="CA14" s="2024" t="s">
        <v>58</v>
      </c>
      <c r="CB14" s="2023" t="s">
        <v>64</v>
      </c>
      <c r="CC14" s="2022" t="s">
        <v>63</v>
      </c>
      <c r="CD14" s="2014">
        <v>3</v>
      </c>
      <c r="CE14" s="2021">
        <v>500000</v>
      </c>
      <c r="CF14" s="2020">
        <v>0</v>
      </c>
      <c r="CG14" s="2019">
        <v>0</v>
      </c>
      <c r="CH14">
        <f>CF5*(1+CG5)</f>
        <v>0</v>
      </c>
      <c r="CI14" s="2029">
        <v>0.25</v>
      </c>
      <c r="CJ14">
        <f>CH5/(1-CI5)</f>
        <v>0</v>
      </c>
      <c r="CK14">
        <f>CI5*CJ5</f>
        <v>0</v>
      </c>
      <c r="CL14" s="2018">
        <v>0.15000000596046448</v>
      </c>
      <c r="CM14">
        <f>CL5*CJ5</f>
        <v>0</v>
      </c>
      <c r="CN14">
        <f>CI5-CL5</f>
        <v>9.9999994039535522E-2</v>
      </c>
      <c r="CO14">
        <f>CK5-CM5</f>
        <v>0</v>
      </c>
      <c r="CP14" s="2017">
        <v>3.9999999105930328E-2</v>
      </c>
      <c r="CQ14">
        <f>CP5*CJ5</f>
        <v>0</v>
      </c>
      <c r="CR14">
        <f>CJ5*(1+CP5)</f>
        <v>0</v>
      </c>
      <c r="CS14" s="2016">
        <v>2.9999999329447746E-2</v>
      </c>
      <c r="CT14">
        <f>CS5*CR5</f>
        <v>0</v>
      </c>
      <c r="CU14">
        <f>CR5+CT5</f>
        <v>0</v>
      </c>
      <c r="CV14" s="2015">
        <v>0.10000000149011612</v>
      </c>
      <c r="CW14">
        <f>CU5/(1-CV5)</f>
        <v>0</v>
      </c>
      <c r="CX14">
        <f>CV5*CW5</f>
        <v>0</v>
      </c>
      <c r="CY14" s="2030">
        <v>0.10000000149011612</v>
      </c>
      <c r="CZ14">
        <f>CY5*CW5</f>
        <v>0</v>
      </c>
      <c r="DA14">
        <f>CV5-CY5</f>
        <v>0</v>
      </c>
      <c r="DB14">
        <f>CX5-CZ5</f>
        <v>0</v>
      </c>
      <c r="DC14">
        <f>CW5</f>
        <v>0</v>
      </c>
      <c r="DD14">
        <f t="shared" ref="DD14:EA14" si="21">CF5/12*$Q$5</f>
        <v>0</v>
      </c>
      <c r="DE14">
        <f t="shared" si="21"/>
        <v>0</v>
      </c>
      <c r="DF14">
        <f t="shared" si="21"/>
        <v>0</v>
      </c>
      <c r="DG14">
        <f t="shared" si="21"/>
        <v>-4.1666666666666664E-2</v>
      </c>
      <c r="DH14">
        <f t="shared" si="21"/>
        <v>0</v>
      </c>
      <c r="DI14">
        <f t="shared" si="21"/>
        <v>0</v>
      </c>
      <c r="DJ14">
        <f t="shared" si="21"/>
        <v>-2.5000000993410747E-2</v>
      </c>
      <c r="DK14">
        <f t="shared" si="21"/>
        <v>0</v>
      </c>
      <c r="DL14">
        <f t="shared" si="21"/>
        <v>-1.666666567325592E-2</v>
      </c>
      <c r="DM14">
        <f t="shared" si="21"/>
        <v>0</v>
      </c>
      <c r="DN14">
        <f t="shared" si="21"/>
        <v>-6.666666517655055E-3</v>
      </c>
      <c r="DO14">
        <f t="shared" si="21"/>
        <v>0</v>
      </c>
      <c r="DP14">
        <f t="shared" si="21"/>
        <v>0</v>
      </c>
      <c r="DQ14">
        <f t="shared" si="21"/>
        <v>-4.999999888241291E-3</v>
      </c>
      <c r="DR14">
        <f t="shared" si="21"/>
        <v>0</v>
      </c>
      <c r="DS14">
        <f t="shared" si="21"/>
        <v>0</v>
      </c>
      <c r="DT14">
        <f t="shared" si="21"/>
        <v>-1.6666666915019352E-2</v>
      </c>
      <c r="DU14">
        <f t="shared" si="21"/>
        <v>0</v>
      </c>
      <c r="DV14">
        <f t="shared" si="21"/>
        <v>0</v>
      </c>
      <c r="DW14">
        <f t="shared" si="21"/>
        <v>-1.6666666915019352E-2</v>
      </c>
      <c r="DX14">
        <f t="shared" si="21"/>
        <v>0</v>
      </c>
      <c r="DY14">
        <f t="shared" si="21"/>
        <v>0</v>
      </c>
      <c r="DZ14">
        <f t="shared" si="21"/>
        <v>0</v>
      </c>
      <c r="EA14">
        <f t="shared" si="21"/>
        <v>0</v>
      </c>
      <c r="EB14" s="2040" t="s">
        <v>67</v>
      </c>
      <c r="EC14" s="2041" t="s">
        <v>68</v>
      </c>
      <c r="ED14" s="2042" t="s">
        <v>69</v>
      </c>
      <c r="EE14" s="2043">
        <v>240322</v>
      </c>
      <c r="EF14" s="2044" t="s">
        <v>58</v>
      </c>
      <c r="EG14" s="2045" t="s">
        <v>59</v>
      </c>
      <c r="EH14" s="2046">
        <v>0.50099998712539673</v>
      </c>
      <c r="EI14" s="2047">
        <v>3</v>
      </c>
      <c r="EJ14" s="2048">
        <v>100000</v>
      </c>
      <c r="EK14">
        <f>EH13*EJ13</f>
        <v>50099.998712539673</v>
      </c>
      <c r="EL14" s="2049">
        <v>0</v>
      </c>
      <c r="EM14">
        <f>EK13*(1+EL13)</f>
        <v>50099.998712539673</v>
      </c>
      <c r="EN14" s="2055">
        <v>0.25</v>
      </c>
      <c r="EO14">
        <f>EM13/(1-EN13)</f>
        <v>66799.99828338623</v>
      </c>
      <c r="EP14">
        <f>EN13*EO13</f>
        <v>16699.999570846558</v>
      </c>
      <c r="EQ14" s="2050">
        <v>0.15000000596046448</v>
      </c>
      <c r="ER14">
        <f>EQ13*EO13</f>
        <v>10020.000140666951</v>
      </c>
      <c r="ES14">
        <f>EN13-EQ13</f>
        <v>9.9999994039535522E-2</v>
      </c>
      <c r="ET14">
        <f>EP13-ER13</f>
        <v>6679.9994301796069</v>
      </c>
      <c r="EU14" s="2051">
        <v>3.9999999105930328E-2</v>
      </c>
      <c r="EV14">
        <f>EU13*EO13</f>
        <v>2671.9998716115965</v>
      </c>
      <c r="EW14">
        <f>EO13*(1+EU13)</f>
        <v>69471.998154997826</v>
      </c>
      <c r="EX14" s="2052">
        <v>0</v>
      </c>
      <c r="EY14" s="2053">
        <v>15</v>
      </c>
      <c r="EZ14">
        <f>EW13+EY13</f>
        <v>69486.998154997826</v>
      </c>
      <c r="FA14" s="2054">
        <v>0.10000000149011612</v>
      </c>
      <c r="FB14">
        <f>EZ13/(1-FA13)</f>
        <v>77207.775855607091</v>
      </c>
      <c r="FC14">
        <f>FA13*FB13</f>
        <v>7720.7777006092601</v>
      </c>
      <c r="FD14" s="2039">
        <v>0.10000000149011612</v>
      </c>
      <c r="FE14">
        <f>FD13*FB13</f>
        <v>7720.7777006092601</v>
      </c>
      <c r="FF14">
        <f>FA13-FD13</f>
        <v>0</v>
      </c>
      <c r="FG14">
        <f>FC13-FE13</f>
        <v>0</v>
      </c>
      <c r="FH14">
        <f>FB13</f>
        <v>77207.775855607091</v>
      </c>
      <c r="FI14">
        <f>EH13*EJ13/365*DZ13</f>
        <v>0</v>
      </c>
      <c r="FJ14" s="2031">
        <v>0</v>
      </c>
      <c r="FK14">
        <f>FI13*(1+FJ13)</f>
        <v>0</v>
      </c>
      <c r="FL14" s="2032">
        <v>0.25</v>
      </c>
      <c r="FM14">
        <f>FK13/(1-FL13)</f>
        <v>0</v>
      </c>
      <c r="FN14">
        <f>FL13*FM13</f>
        <v>0</v>
      </c>
      <c r="FO14" s="2033">
        <v>0.15000000596046448</v>
      </c>
      <c r="FP14">
        <f>FO13*FM13</f>
        <v>0</v>
      </c>
      <c r="FQ14">
        <f>FL13-FO13</f>
        <v>9.9999994039535522E-2</v>
      </c>
      <c r="FR14">
        <f>FN13-FP13</f>
        <v>0</v>
      </c>
      <c r="FS14" s="2034">
        <v>3.9999999105930328E-2</v>
      </c>
      <c r="FT14">
        <f>FS13*FM13</f>
        <v>0</v>
      </c>
      <c r="FU14">
        <f>FM13*(1+FS13)</f>
        <v>0</v>
      </c>
      <c r="FV14" s="2035">
        <v>0</v>
      </c>
      <c r="FW14" s="2036">
        <v>15</v>
      </c>
      <c r="FX14">
        <f>FU13+FW13</f>
        <v>15</v>
      </c>
      <c r="FY14" s="2037">
        <v>0.10000000149011612</v>
      </c>
      <c r="FZ14">
        <f>FX13/(1-FY13)</f>
        <v>16.666666694261409</v>
      </c>
      <c r="GA14">
        <f>FY13*FZ13</f>
        <v>1.6666666942614095</v>
      </c>
      <c r="GB14" s="2038">
        <v>0.10000000149011612</v>
      </c>
      <c r="GC14">
        <f>GB13*FZ13</f>
        <v>1.6666666942614095</v>
      </c>
      <c r="GD14">
        <f>FY13-GB13</f>
        <v>0</v>
      </c>
      <c r="GE14">
        <f>GA13-GC13</f>
        <v>0</v>
      </c>
      <c r="GF14">
        <f>FZ13</f>
        <v>16.666666694261409</v>
      </c>
      <c r="GG14" s="2065" t="s">
        <v>70</v>
      </c>
      <c r="GH14" s="2066" t="s">
        <v>68</v>
      </c>
      <c r="GI14" s="2067" t="s">
        <v>69</v>
      </c>
      <c r="GJ14" s="2068">
        <v>240322</v>
      </c>
      <c r="GK14" s="2069" t="s">
        <v>58</v>
      </c>
      <c r="GL14" s="2070" t="s">
        <v>59</v>
      </c>
      <c r="GM14" s="2071">
        <v>0.12530000507831573</v>
      </c>
      <c r="GN14" s="2072">
        <v>3</v>
      </c>
      <c r="GO14" s="2073">
        <v>100000</v>
      </c>
      <c r="GP14">
        <f>GM13*GO13</f>
        <v>12530.000507831573</v>
      </c>
      <c r="GQ14" s="2074">
        <v>0</v>
      </c>
      <c r="GR14">
        <f>GP13*(1+GQ13)</f>
        <v>12530.000507831573</v>
      </c>
      <c r="GS14" s="2080">
        <v>0.25</v>
      </c>
      <c r="GT14">
        <f>GR13/(1-GS13)</f>
        <v>16706.667343775433</v>
      </c>
      <c r="GU14">
        <f>GS13*GT13</f>
        <v>4176.6668359438581</v>
      </c>
      <c r="GV14" s="2075">
        <v>0.15000000596046448</v>
      </c>
      <c r="GW14">
        <f>GV13*GT13</f>
        <v>2506.0002011458123</v>
      </c>
      <c r="GX14">
        <f>GS13-GV13</f>
        <v>9.9999994039535522E-2</v>
      </c>
      <c r="GY14">
        <f>GU13-GW13</f>
        <v>1670.6666347980458</v>
      </c>
      <c r="GZ14" s="2076">
        <v>3.9999999105930328E-2</v>
      </c>
      <c r="HA14">
        <f>GZ13*GT13</f>
        <v>668.26667881409276</v>
      </c>
      <c r="HB14">
        <f>GT13*(1+GZ13)</f>
        <v>17374.934022589525</v>
      </c>
      <c r="HC14" s="2077">
        <v>0</v>
      </c>
      <c r="HD14" s="2078">
        <v>15</v>
      </c>
      <c r="HE14">
        <f>HB13+HD13</f>
        <v>17389.934022589525</v>
      </c>
      <c r="HF14" s="2079">
        <v>0.10000000149011612</v>
      </c>
      <c r="HG14">
        <f>HE13/(1-HF13)</f>
        <v>19322.148945979745</v>
      </c>
      <c r="HH14">
        <f>HF13*HG13</f>
        <v>1932.2149233902201</v>
      </c>
      <c r="HI14" s="2064">
        <v>0.10000000149011612</v>
      </c>
      <c r="HJ14">
        <f>HI13*HG13</f>
        <v>1932.2149233902201</v>
      </c>
      <c r="HK14">
        <f>HF13-HI13</f>
        <v>0</v>
      </c>
      <c r="HL14">
        <f>HH13-HJ13</f>
        <v>0</v>
      </c>
      <c r="HM14">
        <f>HG13</f>
        <v>19322.148945979745</v>
      </c>
      <c r="HN14">
        <f>GM13*GO13/365*GE13</f>
        <v>0</v>
      </c>
      <c r="HO14" s="2056">
        <v>0</v>
      </c>
      <c r="HP14">
        <f>HN13*(1+HO13)</f>
        <v>0</v>
      </c>
      <c r="HQ14" s="2057">
        <v>0.25</v>
      </c>
      <c r="HR14">
        <f>HP13/(1-HQ13)</f>
        <v>0</v>
      </c>
      <c r="HS14">
        <f>HQ13*HR13</f>
        <v>0</v>
      </c>
      <c r="HT14" s="2058">
        <v>0.15000000596046448</v>
      </c>
      <c r="HU14">
        <f>HT13*HR13</f>
        <v>0</v>
      </c>
      <c r="HV14">
        <f>HQ13-HT13</f>
        <v>9.9999994039535522E-2</v>
      </c>
      <c r="HW14">
        <f>HS13-HU13</f>
        <v>0</v>
      </c>
      <c r="HX14" s="2059">
        <v>3.9999999105930328E-2</v>
      </c>
      <c r="HY14">
        <f>HX13*HR13</f>
        <v>0</v>
      </c>
      <c r="HZ14">
        <f>HR13*(1+HX13)</f>
        <v>0</v>
      </c>
      <c r="IA14" s="2060">
        <v>0</v>
      </c>
      <c r="IB14" s="2061">
        <v>15</v>
      </c>
      <c r="IC14">
        <f>HZ13+IB13</f>
        <v>15</v>
      </c>
      <c r="ID14" s="2062">
        <v>0.10000000149011612</v>
      </c>
      <c r="IE14">
        <f>IC13/(1-ID13)</f>
        <v>16.666666694261409</v>
      </c>
      <c r="IF14">
        <f>ID13*IE13</f>
        <v>1.6666666942614095</v>
      </c>
      <c r="IG14" s="2063">
        <v>0.10000000149011612</v>
      </c>
      <c r="IH14">
        <f>IG13*IE13</f>
        <v>1.6666666942614095</v>
      </c>
      <c r="II14">
        <f>ID13-IG13</f>
        <v>0</v>
      </c>
      <c r="IJ14">
        <f>IF13-IH13</f>
        <v>0</v>
      </c>
      <c r="IK14">
        <f>IE13</f>
        <v>16.666666694261409</v>
      </c>
      <c r="IL14" s="2090" t="s">
        <v>71</v>
      </c>
      <c r="IM14" s="2091" t="s">
        <v>68</v>
      </c>
      <c r="IN14" s="2092" t="s">
        <v>69</v>
      </c>
      <c r="IO14" s="2093">
        <v>240322</v>
      </c>
      <c r="IP14" s="2094" t="s">
        <v>58</v>
      </c>
      <c r="IQ14" s="2095" t="s">
        <v>59</v>
      </c>
      <c r="IR14" s="2096">
        <v>6.1900001019239426E-2</v>
      </c>
      <c r="IS14" s="2097">
        <v>3</v>
      </c>
      <c r="IT14" s="2098">
        <v>100000</v>
      </c>
      <c r="IU14">
        <f>IR13*IT13</f>
        <v>6190.0001019239426</v>
      </c>
      <c r="IV14" s="2099">
        <v>0</v>
      </c>
      <c r="IW14">
        <f>IU13*(1+IV13)</f>
        <v>6190.0001019239426</v>
      </c>
      <c r="IX14" s="2105">
        <v>0.25</v>
      </c>
      <c r="IY14">
        <f>IW13/(1-IX13)</f>
        <v>8253.333469231924</v>
      </c>
      <c r="IZ14">
        <f>IX13*IY13</f>
        <v>2063.333367307981</v>
      </c>
      <c r="JA14" s="2100">
        <v>0.15000000596046448</v>
      </c>
      <c r="JB14">
        <f>JA13*IY13</f>
        <v>1238.0000695784895</v>
      </c>
      <c r="JC14">
        <f>IX13-JA13</f>
        <v>9.9999994039535522E-2</v>
      </c>
      <c r="JD14">
        <f>IZ13-JB13</f>
        <v>825.33329772949151</v>
      </c>
      <c r="JE14" s="2101">
        <v>3.9999999105930328E-2</v>
      </c>
      <c r="JF14">
        <f>JE13*IY13</f>
        <v>330.13333139022183</v>
      </c>
      <c r="JG14">
        <f>IY13*(1+JE13)</f>
        <v>8583.4668006221455</v>
      </c>
      <c r="JH14" s="2102">
        <v>0</v>
      </c>
      <c r="JI14" s="2103">
        <v>15</v>
      </c>
      <c r="JJ14">
        <f>JG13+JI13</f>
        <v>8598.4668006221455</v>
      </c>
      <c r="JK14" s="2104">
        <v>0.10000000149011612</v>
      </c>
      <c r="JL14">
        <f>JJ13/(1-JK13)</f>
        <v>9553.8520165094378</v>
      </c>
      <c r="JM14">
        <f>JK13*JL13</f>
        <v>955.3852158872927</v>
      </c>
      <c r="JN14" s="2089">
        <v>0.10000000149011612</v>
      </c>
      <c r="JO14">
        <f>JN13*JL13</f>
        <v>955.3852158872927</v>
      </c>
      <c r="JP14">
        <f>JK13-JN13</f>
        <v>0</v>
      </c>
      <c r="JQ14">
        <f>JM13-JO13</f>
        <v>0</v>
      </c>
      <c r="JR14">
        <f>JL13</f>
        <v>9553.8520165094378</v>
      </c>
      <c r="JS14">
        <f>IR13*IT13/365*IJ13</f>
        <v>0</v>
      </c>
      <c r="JT14" s="2081">
        <v>0</v>
      </c>
      <c r="JU14">
        <f>JS13*(1+JT13)</f>
        <v>0</v>
      </c>
      <c r="JV14" s="2082">
        <v>0.25</v>
      </c>
      <c r="JW14">
        <f>JU13/(1-JV13)</f>
        <v>0</v>
      </c>
      <c r="JX14">
        <f>JV13*JW13</f>
        <v>0</v>
      </c>
      <c r="JY14" s="2083">
        <v>0.15000000596046448</v>
      </c>
      <c r="JZ14">
        <f>JY13*JW13</f>
        <v>0</v>
      </c>
      <c r="KA14">
        <f>JV13-JY13</f>
        <v>9.9999994039535522E-2</v>
      </c>
      <c r="KB14">
        <f>JX13-JZ13</f>
        <v>0</v>
      </c>
      <c r="KC14" s="2084">
        <v>3.9999999105930328E-2</v>
      </c>
      <c r="KD14">
        <f>KC13*JW13</f>
        <v>0</v>
      </c>
      <c r="KE14">
        <f>JW13*(1+KC13)</f>
        <v>0</v>
      </c>
      <c r="KF14" s="2085">
        <v>0</v>
      </c>
      <c r="KG14" s="2086">
        <v>15</v>
      </c>
      <c r="KH14">
        <f>KE13+KG13</f>
        <v>15</v>
      </c>
      <c r="KI14" s="2087">
        <v>0.10000000149011612</v>
      </c>
      <c r="KJ14">
        <f>KH13/(1-KI13)</f>
        <v>16.666666694261409</v>
      </c>
      <c r="KK14">
        <f>KI13*KJ13</f>
        <v>1.6666666942614095</v>
      </c>
      <c r="KL14" s="2088">
        <v>0.10000000149011612</v>
      </c>
      <c r="KM14">
        <f>KL13*KJ13</f>
        <v>1.6666666942614095</v>
      </c>
      <c r="KN14">
        <f>KI13-KL13</f>
        <v>0</v>
      </c>
      <c r="KO14">
        <f>KK13-KM13</f>
        <v>0</v>
      </c>
      <c r="KP14">
        <f>KJ13</f>
        <v>16.666666694261409</v>
      </c>
      <c r="KQ14" s="2115" t="s">
        <v>72</v>
      </c>
      <c r="KR14" s="2116" t="s">
        <v>68</v>
      </c>
      <c r="KS14" s="2117" t="s">
        <v>69</v>
      </c>
      <c r="KT14" s="2118">
        <v>240322</v>
      </c>
      <c r="KU14" s="2119" t="s">
        <v>58</v>
      </c>
      <c r="KV14" s="2120" t="s">
        <v>59</v>
      </c>
      <c r="KW14" s="2121">
        <v>0.21080000698566437</v>
      </c>
      <c r="KX14" s="2122">
        <v>3</v>
      </c>
      <c r="KY14" s="2123">
        <v>100000</v>
      </c>
      <c r="KZ14">
        <f>KW13*KY13</f>
        <v>21080.000698566437</v>
      </c>
      <c r="LA14" s="2124">
        <v>0</v>
      </c>
      <c r="LB14">
        <f>KZ13*(1+LA13)</f>
        <v>21080.000698566437</v>
      </c>
      <c r="LC14" s="2130">
        <v>0.25</v>
      </c>
      <c r="LD14">
        <f>LB13/(1-LC13)</f>
        <v>28106.667598088581</v>
      </c>
      <c r="LE14">
        <f>LC13*LD13</f>
        <v>7026.6668995221453</v>
      </c>
      <c r="LF14" s="2125">
        <v>0.15000000596046448</v>
      </c>
      <c r="LG14">
        <f>LF13*LD13</f>
        <v>4216.0003072420814</v>
      </c>
      <c r="LH14">
        <f>LC13-LF13</f>
        <v>9.9999994039535522E-2</v>
      </c>
      <c r="LI14">
        <f>LE13-LG13</f>
        <v>2810.6665922800639</v>
      </c>
      <c r="LJ14" s="2126">
        <v>3.9999999105930328E-2</v>
      </c>
      <c r="LK14">
        <f>LJ13*LD13</f>
        <v>1124.2666787942242</v>
      </c>
      <c r="LL14">
        <f>LD13*(1+LJ13)</f>
        <v>29230.934276882806</v>
      </c>
      <c r="LM14" s="2127">
        <v>0</v>
      </c>
      <c r="LN14" s="2128">
        <v>15</v>
      </c>
      <c r="LO14">
        <f>LL13+LN13</f>
        <v>29245.934276882806</v>
      </c>
      <c r="LP14" s="2129">
        <v>0.10000000149011612</v>
      </c>
      <c r="LQ14">
        <f>LO13/(1-LP13)</f>
        <v>32495.482583672056</v>
      </c>
      <c r="LR14">
        <f>LP13*LQ13</f>
        <v>3249.5483067892478</v>
      </c>
      <c r="LS14" s="2114">
        <v>0.10000000149011612</v>
      </c>
      <c r="LT14">
        <f>LS13*LQ13</f>
        <v>3249.5483067892478</v>
      </c>
      <c r="LU14">
        <f>LP13-LS13</f>
        <v>0</v>
      </c>
      <c r="LV14">
        <f>LR13-LT13</f>
        <v>0</v>
      </c>
      <c r="LW14">
        <f>LQ13</f>
        <v>32495.482583672056</v>
      </c>
      <c r="LX14">
        <f>KW13*KY13/365*KO13</f>
        <v>0</v>
      </c>
      <c r="LY14" s="2106">
        <v>0</v>
      </c>
      <c r="LZ14">
        <f>LX13*(1+LY13)</f>
        <v>0</v>
      </c>
      <c r="MA14" s="2107">
        <v>0.25</v>
      </c>
      <c r="MB14">
        <f>LZ13/(1-MA13)</f>
        <v>0</v>
      </c>
      <c r="MC14">
        <f>MA13*MB13</f>
        <v>0</v>
      </c>
      <c r="MD14" s="2108">
        <v>0.15000000596046448</v>
      </c>
      <c r="ME14">
        <f>MD13*MB13</f>
        <v>0</v>
      </c>
      <c r="MF14">
        <f>MA13-MD13</f>
        <v>9.9999994039535522E-2</v>
      </c>
      <c r="MG14">
        <f>MC13-ME13</f>
        <v>0</v>
      </c>
      <c r="MH14" s="2109">
        <v>3.9999999105930328E-2</v>
      </c>
      <c r="MI14">
        <f>MH13*MB13</f>
        <v>0</v>
      </c>
      <c r="MJ14">
        <f>MB13*(1+MH13)</f>
        <v>0</v>
      </c>
      <c r="MK14" s="2110">
        <v>0</v>
      </c>
      <c r="ML14" s="2111">
        <v>15</v>
      </c>
      <c r="MM14">
        <f>MJ13+ML13</f>
        <v>15</v>
      </c>
      <c r="MN14" s="2112">
        <v>0.10000000149011612</v>
      </c>
      <c r="MO14">
        <f>MM13/(1-MN13)</f>
        <v>16.666666694261409</v>
      </c>
      <c r="MP14">
        <f>MN13*MO13</f>
        <v>1.6666666942614095</v>
      </c>
      <c r="MQ14" s="2113">
        <v>0.10000000149011612</v>
      </c>
      <c r="MR14">
        <f>MQ13*MO13</f>
        <v>1.6666666942614095</v>
      </c>
      <c r="MS14">
        <f>MN13-MQ13</f>
        <v>0</v>
      </c>
      <c r="MT14">
        <f>MP13-MR13</f>
        <v>0</v>
      </c>
      <c r="MU14">
        <f>MO13</f>
        <v>16.666666694261409</v>
      </c>
      <c r="MV14" s="2140" t="s">
        <v>73</v>
      </c>
      <c r="MW14" s="2141" t="s">
        <v>68</v>
      </c>
      <c r="MX14" s="2142" t="s">
        <v>69</v>
      </c>
      <c r="MY14" s="2143">
        <v>240322</v>
      </c>
      <c r="MZ14" s="2144" t="s">
        <v>58</v>
      </c>
      <c r="NA14" s="2145" t="s">
        <v>59</v>
      </c>
      <c r="NB14" s="2146">
        <v>0.45249998569488525</v>
      </c>
      <c r="NC14" s="2147">
        <v>1</v>
      </c>
      <c r="ND14" s="2148">
        <v>100000</v>
      </c>
      <c r="NE14">
        <f>NB13*ND13</f>
        <v>45249.998569488525</v>
      </c>
      <c r="NF14" s="2149">
        <v>0</v>
      </c>
      <c r="NG14">
        <f>NE13*(1+NF13)</f>
        <v>45249.998569488525</v>
      </c>
      <c r="NH14" s="2155">
        <v>0.25</v>
      </c>
      <c r="NI14">
        <f>NG13/(1-NH13)</f>
        <v>60333.331425984703</v>
      </c>
      <c r="NJ14">
        <f>NH13*NI13</f>
        <v>15083.332856496176</v>
      </c>
      <c r="NK14" s="2150">
        <v>0.15000000596046448</v>
      </c>
      <c r="NL14">
        <f>NK13*NI13</f>
        <v>9050.0000735123849</v>
      </c>
      <c r="NM14">
        <f>NH13-NK13</f>
        <v>9.9999994039535522E-2</v>
      </c>
      <c r="NN14">
        <f>NJ13-NL13</f>
        <v>6033.3327829837908</v>
      </c>
      <c r="NO14" s="2151">
        <v>3.9999999105930328E-2</v>
      </c>
      <c r="NP14">
        <f>NO13*NI13</f>
        <v>2413.3332030971865</v>
      </c>
      <c r="NQ14">
        <f>NI13*(1+NO13)</f>
        <v>62746.66462908189</v>
      </c>
      <c r="NR14" s="2152">
        <v>0</v>
      </c>
      <c r="NS14" s="2153">
        <v>15</v>
      </c>
      <c r="NT14">
        <f>NQ13+NS13</f>
        <v>62761.66462908189</v>
      </c>
      <c r="NU14" s="2154">
        <v>0.10000000149011612</v>
      </c>
      <c r="NV14">
        <f>NT13/(1-NU13)</f>
        <v>69735.183036661561</v>
      </c>
      <c r="NW14">
        <f>NU13*NV13</f>
        <v>6973.518407579676</v>
      </c>
      <c r="NX14" s="2139">
        <v>0.10000000149011612</v>
      </c>
      <c r="NY14">
        <f>NX13*NV13</f>
        <v>6973.518407579676</v>
      </c>
      <c r="NZ14">
        <f>NU13-NX13</f>
        <v>0</v>
      </c>
      <c r="OA14">
        <f>NW13-NY13</f>
        <v>0</v>
      </c>
      <c r="OB14">
        <f>NV13</f>
        <v>69735.183036661561</v>
      </c>
      <c r="OC14">
        <f>NB13*ND13/365*MT13</f>
        <v>0</v>
      </c>
      <c r="OD14" s="2131">
        <v>0</v>
      </c>
      <c r="OE14">
        <f>OC13*(1+OD13)</f>
        <v>0</v>
      </c>
      <c r="OF14" s="2132">
        <v>0.25</v>
      </c>
      <c r="OG14">
        <f>OE13/(1-OF13)</f>
        <v>0</v>
      </c>
      <c r="OH14">
        <f>OF13*OG13</f>
        <v>0</v>
      </c>
      <c r="OI14" s="2133">
        <v>0.15000000596046448</v>
      </c>
      <c r="OJ14">
        <f>OI13*OG13</f>
        <v>0</v>
      </c>
      <c r="OK14">
        <f>OF13-OI13</f>
        <v>9.9999994039535522E-2</v>
      </c>
      <c r="OL14">
        <f>OH13-OJ13</f>
        <v>0</v>
      </c>
      <c r="OM14" s="2134">
        <v>3.9999999105930328E-2</v>
      </c>
      <c r="ON14">
        <f>OM13*OG13</f>
        <v>0</v>
      </c>
      <c r="OO14">
        <f>OG13*(1+OM13)</f>
        <v>0</v>
      </c>
      <c r="OP14" s="2135">
        <v>0</v>
      </c>
      <c r="OQ14" s="2136">
        <v>15</v>
      </c>
      <c r="OR14">
        <f>OO13+OQ13</f>
        <v>15</v>
      </c>
      <c r="OS14" s="2137">
        <v>0.10000000149011612</v>
      </c>
      <c r="OT14">
        <f>OR13/(1-OS13)</f>
        <v>16.666666694261409</v>
      </c>
      <c r="OU14">
        <f>OS13*OT13</f>
        <v>1.6666666942614095</v>
      </c>
      <c r="OV14" s="2138">
        <v>0.10000000149011612</v>
      </c>
      <c r="OW14">
        <f>OV13*OT13</f>
        <v>1.6666666942614095</v>
      </c>
      <c r="OX14">
        <f>OS13-OV13</f>
        <v>0</v>
      </c>
      <c r="OY14">
        <f>OU13-OW13</f>
        <v>0</v>
      </c>
      <c r="OZ14">
        <f>OT13</f>
        <v>16.666666694261409</v>
      </c>
      <c r="PA14" s="2165" t="s">
        <v>74</v>
      </c>
      <c r="PB14" s="2166" t="s">
        <v>68</v>
      </c>
      <c r="PC14" s="2167" t="s">
        <v>69</v>
      </c>
      <c r="PD14" s="2168">
        <v>240322</v>
      </c>
      <c r="PE14" s="2169" t="s">
        <v>58</v>
      </c>
      <c r="PF14" s="2170" t="s">
        <v>59</v>
      </c>
      <c r="PG14" s="2171">
        <v>0.90439999103546143</v>
      </c>
      <c r="PH14" s="2172">
        <v>1</v>
      </c>
      <c r="PI14" s="2173">
        <v>100000</v>
      </c>
      <c r="PJ14">
        <f>PG13*PI13</f>
        <v>90439.999103546143</v>
      </c>
      <c r="PK14" s="2174">
        <v>0</v>
      </c>
      <c r="PL14">
        <f>PJ13*(1+PK13)</f>
        <v>90439.999103546143</v>
      </c>
      <c r="PM14" s="2180">
        <v>0.25</v>
      </c>
      <c r="PN14">
        <f>PL13/(1-PM13)</f>
        <v>120586.66547139485</v>
      </c>
      <c r="PO14">
        <f>PM13*PN13</f>
        <v>30146.666367848713</v>
      </c>
      <c r="PP14" s="2175">
        <v>0.15000000596046448</v>
      </c>
      <c r="PQ14">
        <f>PP13*PN13</f>
        <v>18088.000539461766</v>
      </c>
      <c r="PR14">
        <f>PM13-PP13</f>
        <v>9.9999994039535522E-2</v>
      </c>
      <c r="PS14">
        <f>PO13-PQ13</f>
        <v>12058.665828386947</v>
      </c>
      <c r="PT14" s="2176">
        <v>3.9999999105930328E-2</v>
      </c>
      <c r="PU14">
        <f>PT13*PN13</f>
        <v>4823.4665110429132</v>
      </c>
      <c r="PV14">
        <f>PN13*(1+PT13)</f>
        <v>125410.13198243777</v>
      </c>
      <c r="PW14" s="2177">
        <v>0</v>
      </c>
      <c r="PX14" s="2178">
        <v>15</v>
      </c>
      <c r="PY14">
        <f>PV13+PX13</f>
        <v>125425.13198243777</v>
      </c>
      <c r="PZ14" s="2179">
        <v>0.10000000149011612</v>
      </c>
      <c r="QA14">
        <f>PY13/(1-PZ13)</f>
        <v>139361.25798900248</v>
      </c>
      <c r="QB14">
        <f>PZ13*QA13</f>
        <v>13936.126006564706</v>
      </c>
      <c r="QC14" s="2164">
        <v>0.10000000149011612</v>
      </c>
      <c r="QD14">
        <f>QC13*QA13</f>
        <v>13936.126006564706</v>
      </c>
      <c r="QE14">
        <f>PZ13-QC13</f>
        <v>0</v>
      </c>
      <c r="QF14">
        <f>QB13-QD13</f>
        <v>0</v>
      </c>
      <c r="QG14">
        <f>QA13</f>
        <v>139361.25798900248</v>
      </c>
      <c r="QH14">
        <f>OYG13*OYI13/365*OY13</f>
        <v>0</v>
      </c>
      <c r="QI14" s="2156">
        <v>0</v>
      </c>
      <c r="QJ14">
        <f>QH13*(1+QI13)</f>
        <v>0</v>
      </c>
      <c r="QK14" s="2157">
        <v>0.25</v>
      </c>
      <c r="QL14">
        <f>QJ13/(1-QK13)</f>
        <v>0</v>
      </c>
      <c r="QM14">
        <f>QK13*QL13</f>
        <v>0</v>
      </c>
      <c r="QN14" s="2158">
        <v>0.15000000596046448</v>
      </c>
      <c r="QO14">
        <f>QN13*QL13</f>
        <v>0</v>
      </c>
      <c r="QP14">
        <f>QK13-QN13</f>
        <v>9.9999994039535522E-2</v>
      </c>
      <c r="QQ14">
        <f>QM13-QO13</f>
        <v>0</v>
      </c>
      <c r="QR14" s="2159">
        <v>3.9999999105930328E-2</v>
      </c>
      <c r="QS14">
        <f>QR13*QL13</f>
        <v>0</v>
      </c>
      <c r="QT14">
        <f>QL13*(1+QR13)</f>
        <v>0</v>
      </c>
      <c r="QU14" s="2160">
        <v>0</v>
      </c>
      <c r="QV14" s="2161">
        <v>15</v>
      </c>
      <c r="QW14">
        <f>QT13+QV13</f>
        <v>15</v>
      </c>
      <c r="QX14" s="2162">
        <v>0.10000000149011612</v>
      </c>
      <c r="QY14">
        <f>QW13/(1-QX13)</f>
        <v>16.666666694261409</v>
      </c>
      <c r="QZ14">
        <f>QX13*QY13</f>
        <v>1.6666666942614095</v>
      </c>
      <c r="RA14" s="2163">
        <v>0.10000000149011612</v>
      </c>
      <c r="RB14">
        <f>RA13*QY13</f>
        <v>1.6666666942614095</v>
      </c>
      <c r="RC14">
        <f>QX13-RA13</f>
        <v>0</v>
      </c>
      <c r="RD14">
        <f>QZ13-RB13</f>
        <v>0</v>
      </c>
      <c r="RE14">
        <f>QY13</f>
        <v>16.666666694261409</v>
      </c>
      <c r="RF14">
        <f t="shared" si="19"/>
        <v>-1756265.5728006107</v>
      </c>
    </row>
    <row r="15" spans="1:480" x14ac:dyDescent="0.2">
      <c r="A15" t="s">
        <v>89</v>
      </c>
      <c r="B15" t="s">
        <v>90</v>
      </c>
      <c r="C15" t="s">
        <v>91</v>
      </c>
      <c r="D15" t="s">
        <v>52</v>
      </c>
      <c r="F15" t="s">
        <v>53</v>
      </c>
      <c r="G15" t="s">
        <v>54</v>
      </c>
      <c r="H15" t="s">
        <v>55</v>
      </c>
      <c r="I15" t="s">
        <v>56</v>
      </c>
      <c r="J15" t="s">
        <v>57</v>
      </c>
      <c r="K15" s="2181">
        <v>42832.988958333335</v>
      </c>
      <c r="L15" s="2181">
        <v>42475</v>
      </c>
      <c r="M15" t="s">
        <v>58</v>
      </c>
      <c r="N15">
        <v>0</v>
      </c>
      <c r="O15">
        <v>10000</v>
      </c>
      <c r="P15">
        <v>-357</v>
      </c>
      <c r="Q15">
        <v>0</v>
      </c>
      <c r="R15" s="2196" t="s">
        <v>62</v>
      </c>
      <c r="S15" s="2195" t="s">
        <v>61</v>
      </c>
      <c r="T15" s="2194" t="s">
        <v>60</v>
      </c>
      <c r="U15" s="2193" t="s">
        <v>65</v>
      </c>
      <c r="V15" s="2192" t="s">
        <v>58</v>
      </c>
      <c r="W15" s="2191" t="s">
        <v>64</v>
      </c>
      <c r="X15" s="2190" t="s">
        <v>63</v>
      </c>
      <c r="Y15" s="2182">
        <v>3</v>
      </c>
      <c r="Z15" s="2189">
        <v>500000</v>
      </c>
      <c r="AA15" s="2188">
        <v>1822.1199951171875</v>
      </c>
      <c r="AB15" s="2187">
        <v>0</v>
      </c>
      <c r="AC15">
        <f>AA5*(1+AB5)</f>
        <v>1822.1199951171875</v>
      </c>
      <c r="AD15" s="2197">
        <v>0.25</v>
      </c>
      <c r="AE15">
        <f>AC5/(1-AD5)</f>
        <v>2429.4933268229165</v>
      </c>
      <c r="AF15">
        <f>AD5*AE5</f>
        <v>607.37333170572913</v>
      </c>
      <c r="AG15" s="2186">
        <v>0.15000000596046448</v>
      </c>
      <c r="AH15">
        <f>AG5*AE5</f>
        <v>364.42401350434614</v>
      </c>
      <c r="AI15">
        <f>AD5-AG5</f>
        <v>9.9999994039535522E-2</v>
      </c>
      <c r="AJ15">
        <f>AF5-AH5</f>
        <v>242.94931820138299</v>
      </c>
      <c r="AK15" s="2185">
        <v>3.9999999105930328E-2</v>
      </c>
      <c r="AL15">
        <f>AK5*AE5</f>
        <v>97.179730900780356</v>
      </c>
      <c r="AM15">
        <f>AE5*(1+AK5)</f>
        <v>2526.6730577236967</v>
      </c>
      <c r="AN15" s="2184">
        <v>2.9999999329447746E-2</v>
      </c>
      <c r="AO15">
        <f>AN5*AM5</f>
        <v>75.800190037444594</v>
      </c>
      <c r="AP15">
        <f>AM5+AO5</f>
        <v>2602.4732477611415</v>
      </c>
      <c r="AQ15" s="2183">
        <v>0.10000000149011612</v>
      </c>
      <c r="AR15">
        <f>AP5/(1-AQ5)</f>
        <v>2891.6369467444624</v>
      </c>
      <c r="AS15">
        <f>AQ5*AR5</f>
        <v>289.16369898332107</v>
      </c>
      <c r="AT15" s="2198">
        <v>0.10000000149011612</v>
      </c>
      <c r="AU15">
        <f>AT5*AR5</f>
        <v>289.16369898332107</v>
      </c>
      <c r="AV15">
        <f>AQ5-AT5</f>
        <v>0</v>
      </c>
      <c r="AW15">
        <f>AS5-AU5</f>
        <v>0</v>
      </c>
      <c r="AX15">
        <f>AR5</f>
        <v>2891.6369467444624</v>
      </c>
      <c r="AY15">
        <f t="shared" ref="AY15:BV15" si="22">AA5/12*$Q$5</f>
        <v>-303.68666585286456</v>
      </c>
      <c r="AZ15">
        <f t="shared" si="22"/>
        <v>0</v>
      </c>
      <c r="BA15">
        <f t="shared" si="22"/>
        <v>-303.68666585286456</v>
      </c>
      <c r="BB15">
        <f t="shared" si="22"/>
        <v>-4.1666666666666664E-2</v>
      </c>
      <c r="BC15">
        <f t="shared" si="22"/>
        <v>-404.91555447048609</v>
      </c>
      <c r="BD15">
        <f t="shared" si="22"/>
        <v>-101.22888861762152</v>
      </c>
      <c r="BE15">
        <f t="shared" si="22"/>
        <v>-2.5000000993410747E-2</v>
      </c>
      <c r="BF15">
        <f t="shared" si="22"/>
        <v>-60.737335584057689</v>
      </c>
      <c r="BG15">
        <f t="shared" si="22"/>
        <v>-1.666666567325592E-2</v>
      </c>
      <c r="BH15">
        <f t="shared" si="22"/>
        <v>-40.491553033563832</v>
      </c>
      <c r="BI15">
        <f t="shared" si="22"/>
        <v>-6.666666517655055E-3</v>
      </c>
      <c r="BJ15">
        <f t="shared" si="22"/>
        <v>-16.196621816796725</v>
      </c>
      <c r="BK15">
        <f t="shared" si="22"/>
        <v>-421.11217628728281</v>
      </c>
      <c r="BL15">
        <f t="shared" si="22"/>
        <v>-4.999999888241291E-3</v>
      </c>
      <c r="BM15">
        <f t="shared" si="22"/>
        <v>-12.633365006240766</v>
      </c>
      <c r="BN15">
        <f t="shared" si="22"/>
        <v>-433.74554129352356</v>
      </c>
      <c r="BO15">
        <f t="shared" si="22"/>
        <v>-1.6666666915019352E-2</v>
      </c>
      <c r="BP15">
        <f t="shared" si="22"/>
        <v>-481.93949112407705</v>
      </c>
      <c r="BQ15">
        <f t="shared" si="22"/>
        <v>-48.193949830553514</v>
      </c>
      <c r="BR15">
        <f t="shared" si="22"/>
        <v>-1.6666666915019352E-2</v>
      </c>
      <c r="BS15">
        <f t="shared" si="22"/>
        <v>-48.193949830553514</v>
      </c>
      <c r="BT15">
        <f t="shared" si="22"/>
        <v>0</v>
      </c>
      <c r="BU15">
        <f t="shared" si="22"/>
        <v>0</v>
      </c>
      <c r="BV15">
        <f t="shared" si="22"/>
        <v>-481.93949112407705</v>
      </c>
      <c r="BW15" s="2213" t="s">
        <v>66</v>
      </c>
      <c r="BX15" s="2212" t="s">
        <v>61</v>
      </c>
      <c r="BY15" s="2211" t="s">
        <v>60</v>
      </c>
      <c r="BZ15" s="2210" t="s">
        <v>65</v>
      </c>
      <c r="CA15" s="2209" t="s">
        <v>58</v>
      </c>
      <c r="CB15" s="2208" t="s">
        <v>64</v>
      </c>
      <c r="CC15" s="2207" t="s">
        <v>63</v>
      </c>
      <c r="CD15" s="2199">
        <v>3</v>
      </c>
      <c r="CE15" s="2206">
        <v>500000</v>
      </c>
      <c r="CF15" s="2205">
        <v>0</v>
      </c>
      <c r="CG15" s="2204">
        <v>0</v>
      </c>
      <c r="CH15">
        <f>CF5*(1+CG5)</f>
        <v>0</v>
      </c>
      <c r="CI15" s="2214">
        <v>0.25</v>
      </c>
      <c r="CJ15">
        <f>CH5/(1-CI5)</f>
        <v>0</v>
      </c>
      <c r="CK15">
        <f>CI5*CJ5</f>
        <v>0</v>
      </c>
      <c r="CL15" s="2203">
        <v>0.15000000596046448</v>
      </c>
      <c r="CM15">
        <f>CL5*CJ5</f>
        <v>0</v>
      </c>
      <c r="CN15">
        <f>CI5-CL5</f>
        <v>9.9999994039535522E-2</v>
      </c>
      <c r="CO15">
        <f>CK5-CM5</f>
        <v>0</v>
      </c>
      <c r="CP15" s="2202">
        <v>3.9999999105930328E-2</v>
      </c>
      <c r="CQ15">
        <f>CP5*CJ5</f>
        <v>0</v>
      </c>
      <c r="CR15">
        <f>CJ5*(1+CP5)</f>
        <v>0</v>
      </c>
      <c r="CS15" s="2201">
        <v>2.9999999329447746E-2</v>
      </c>
      <c r="CT15">
        <f>CS5*CR5</f>
        <v>0</v>
      </c>
      <c r="CU15">
        <f>CR5+CT5</f>
        <v>0</v>
      </c>
      <c r="CV15" s="2200">
        <v>0.10000000149011612</v>
      </c>
      <c r="CW15">
        <f>CU5/(1-CV5)</f>
        <v>0</v>
      </c>
      <c r="CX15">
        <f>CV5*CW5</f>
        <v>0</v>
      </c>
      <c r="CY15" s="2215">
        <v>0.10000000149011612</v>
      </c>
      <c r="CZ15">
        <f>CY5*CW5</f>
        <v>0</v>
      </c>
      <c r="DA15">
        <f>CV5-CY5</f>
        <v>0</v>
      </c>
      <c r="DB15">
        <f>CX5-CZ5</f>
        <v>0</v>
      </c>
      <c r="DC15">
        <f>CW5</f>
        <v>0</v>
      </c>
      <c r="DD15">
        <f t="shared" ref="DD15:EA15" si="23">CF5/12*$Q$5</f>
        <v>0</v>
      </c>
      <c r="DE15">
        <f t="shared" si="23"/>
        <v>0</v>
      </c>
      <c r="DF15">
        <f t="shared" si="23"/>
        <v>0</v>
      </c>
      <c r="DG15">
        <f t="shared" si="23"/>
        <v>-4.1666666666666664E-2</v>
      </c>
      <c r="DH15">
        <f t="shared" si="23"/>
        <v>0</v>
      </c>
      <c r="DI15">
        <f t="shared" si="23"/>
        <v>0</v>
      </c>
      <c r="DJ15">
        <f t="shared" si="23"/>
        <v>-2.5000000993410747E-2</v>
      </c>
      <c r="DK15">
        <f t="shared" si="23"/>
        <v>0</v>
      </c>
      <c r="DL15">
        <f t="shared" si="23"/>
        <v>-1.666666567325592E-2</v>
      </c>
      <c r="DM15">
        <f t="shared" si="23"/>
        <v>0</v>
      </c>
      <c r="DN15">
        <f t="shared" si="23"/>
        <v>-6.666666517655055E-3</v>
      </c>
      <c r="DO15">
        <f t="shared" si="23"/>
        <v>0</v>
      </c>
      <c r="DP15">
        <f t="shared" si="23"/>
        <v>0</v>
      </c>
      <c r="DQ15">
        <f t="shared" si="23"/>
        <v>-4.999999888241291E-3</v>
      </c>
      <c r="DR15">
        <f t="shared" si="23"/>
        <v>0</v>
      </c>
      <c r="DS15">
        <f t="shared" si="23"/>
        <v>0</v>
      </c>
      <c r="DT15">
        <f t="shared" si="23"/>
        <v>-1.6666666915019352E-2</v>
      </c>
      <c r="DU15">
        <f t="shared" si="23"/>
        <v>0</v>
      </c>
      <c r="DV15">
        <f t="shared" si="23"/>
        <v>0</v>
      </c>
      <c r="DW15">
        <f t="shared" si="23"/>
        <v>-1.6666666915019352E-2</v>
      </c>
      <c r="DX15">
        <f t="shared" si="23"/>
        <v>0</v>
      </c>
      <c r="DY15">
        <f t="shared" si="23"/>
        <v>0</v>
      </c>
      <c r="DZ15">
        <f t="shared" si="23"/>
        <v>0</v>
      </c>
      <c r="EA15">
        <f t="shared" si="23"/>
        <v>0</v>
      </c>
      <c r="EB15" s="2225" t="s">
        <v>67</v>
      </c>
      <c r="EC15" s="2226" t="s">
        <v>68</v>
      </c>
      <c r="ED15" s="2227" t="s">
        <v>69</v>
      </c>
      <c r="EE15" s="2228">
        <v>240322</v>
      </c>
      <c r="EF15" s="2229" t="s">
        <v>58</v>
      </c>
      <c r="EG15" s="2230" t="s">
        <v>59</v>
      </c>
      <c r="EH15" s="2231">
        <v>0.50099998712539673</v>
      </c>
      <c r="EI15" s="2232">
        <v>3</v>
      </c>
      <c r="EJ15" s="2233">
        <v>100000</v>
      </c>
      <c r="EK15">
        <f>EH13*EJ13</f>
        <v>50099.998712539673</v>
      </c>
      <c r="EL15" s="2234">
        <v>0</v>
      </c>
      <c r="EM15">
        <f>EK13*(1+EL13)</f>
        <v>50099.998712539673</v>
      </c>
      <c r="EN15" s="2240">
        <v>0.25</v>
      </c>
      <c r="EO15">
        <f>EM13/(1-EN13)</f>
        <v>66799.99828338623</v>
      </c>
      <c r="EP15">
        <f>EN13*EO13</f>
        <v>16699.999570846558</v>
      </c>
      <c r="EQ15" s="2235">
        <v>0.15000000596046448</v>
      </c>
      <c r="ER15">
        <f>EQ13*EO13</f>
        <v>10020.000140666951</v>
      </c>
      <c r="ES15">
        <f>EN13-EQ13</f>
        <v>9.9999994039535522E-2</v>
      </c>
      <c r="ET15">
        <f>EP13-ER13</f>
        <v>6679.9994301796069</v>
      </c>
      <c r="EU15" s="2236">
        <v>3.9999999105930328E-2</v>
      </c>
      <c r="EV15">
        <f>EU13*EO13</f>
        <v>2671.9998716115965</v>
      </c>
      <c r="EW15">
        <f>EO13*(1+EU13)</f>
        <v>69471.998154997826</v>
      </c>
      <c r="EX15" s="2237">
        <v>0</v>
      </c>
      <c r="EY15" s="2238">
        <v>15</v>
      </c>
      <c r="EZ15">
        <f>EW13+EY13</f>
        <v>69486.998154997826</v>
      </c>
      <c r="FA15" s="2239">
        <v>0.10000000149011612</v>
      </c>
      <c r="FB15">
        <f>EZ13/(1-FA13)</f>
        <v>77207.775855607091</v>
      </c>
      <c r="FC15">
        <f>FA13*FB13</f>
        <v>7720.7777006092601</v>
      </c>
      <c r="FD15" s="2224">
        <v>0.10000000149011612</v>
      </c>
      <c r="FE15">
        <f>FD13*FB13</f>
        <v>7720.7777006092601</v>
      </c>
      <c r="FF15">
        <f>FA13-FD13</f>
        <v>0</v>
      </c>
      <c r="FG15">
        <f>FC13-FE13</f>
        <v>0</v>
      </c>
      <c r="FH15">
        <f>FB13</f>
        <v>77207.775855607091</v>
      </c>
      <c r="FI15">
        <f>EH13*EJ13/365*DZ13</f>
        <v>0</v>
      </c>
      <c r="FJ15" s="2216">
        <v>0</v>
      </c>
      <c r="FK15">
        <f>FI13*(1+FJ13)</f>
        <v>0</v>
      </c>
      <c r="FL15" s="2217">
        <v>0.25</v>
      </c>
      <c r="FM15">
        <f>FK13/(1-FL13)</f>
        <v>0</v>
      </c>
      <c r="FN15">
        <f>FL13*FM13</f>
        <v>0</v>
      </c>
      <c r="FO15" s="2218">
        <v>0.15000000596046448</v>
      </c>
      <c r="FP15">
        <f>FO13*FM13</f>
        <v>0</v>
      </c>
      <c r="FQ15">
        <f>FL13-FO13</f>
        <v>9.9999994039535522E-2</v>
      </c>
      <c r="FR15">
        <f>FN13-FP13</f>
        <v>0</v>
      </c>
      <c r="FS15" s="2219">
        <v>3.9999999105930328E-2</v>
      </c>
      <c r="FT15">
        <f>FS13*FM13</f>
        <v>0</v>
      </c>
      <c r="FU15">
        <f>FM13*(1+FS13)</f>
        <v>0</v>
      </c>
      <c r="FV15" s="2220">
        <v>0</v>
      </c>
      <c r="FW15" s="2221">
        <v>15</v>
      </c>
      <c r="FX15">
        <f>FU13+FW13</f>
        <v>15</v>
      </c>
      <c r="FY15" s="2222">
        <v>0.10000000149011612</v>
      </c>
      <c r="FZ15">
        <f>FX13/(1-FY13)</f>
        <v>16.666666694261409</v>
      </c>
      <c r="GA15">
        <f>FY13*FZ13</f>
        <v>1.6666666942614095</v>
      </c>
      <c r="GB15" s="2223">
        <v>0.10000000149011612</v>
      </c>
      <c r="GC15">
        <f>GB13*FZ13</f>
        <v>1.6666666942614095</v>
      </c>
      <c r="GD15">
        <f>FY13-GB13</f>
        <v>0</v>
      </c>
      <c r="GE15">
        <f>GA13-GC13</f>
        <v>0</v>
      </c>
      <c r="GF15">
        <f>FZ13</f>
        <v>16.666666694261409</v>
      </c>
      <c r="GG15" s="2250" t="s">
        <v>70</v>
      </c>
      <c r="GH15" s="2251" t="s">
        <v>68</v>
      </c>
      <c r="GI15" s="2252" t="s">
        <v>69</v>
      </c>
      <c r="GJ15" s="2253">
        <v>240322</v>
      </c>
      <c r="GK15" s="2254" t="s">
        <v>58</v>
      </c>
      <c r="GL15" s="2255" t="s">
        <v>59</v>
      </c>
      <c r="GM15" s="2256">
        <v>0.12530000507831573</v>
      </c>
      <c r="GN15" s="2257">
        <v>3</v>
      </c>
      <c r="GO15" s="2258">
        <v>100000</v>
      </c>
      <c r="GP15">
        <f>GM13*GO13</f>
        <v>12530.000507831573</v>
      </c>
      <c r="GQ15" s="2259">
        <v>0</v>
      </c>
      <c r="GR15">
        <f>GP13*(1+GQ13)</f>
        <v>12530.000507831573</v>
      </c>
      <c r="GS15" s="2265">
        <v>0.25</v>
      </c>
      <c r="GT15">
        <f>GR13/(1-GS13)</f>
        <v>16706.667343775433</v>
      </c>
      <c r="GU15">
        <f>GS13*GT13</f>
        <v>4176.6668359438581</v>
      </c>
      <c r="GV15" s="2260">
        <v>0.15000000596046448</v>
      </c>
      <c r="GW15">
        <f>GV13*GT13</f>
        <v>2506.0002011458123</v>
      </c>
      <c r="GX15">
        <f>GS13-GV13</f>
        <v>9.9999994039535522E-2</v>
      </c>
      <c r="GY15">
        <f>GU13-GW13</f>
        <v>1670.6666347980458</v>
      </c>
      <c r="GZ15" s="2261">
        <v>3.9999999105930328E-2</v>
      </c>
      <c r="HA15">
        <f>GZ13*GT13</f>
        <v>668.26667881409276</v>
      </c>
      <c r="HB15">
        <f>GT13*(1+GZ13)</f>
        <v>17374.934022589525</v>
      </c>
      <c r="HC15" s="2262">
        <v>0</v>
      </c>
      <c r="HD15" s="2263">
        <v>15</v>
      </c>
      <c r="HE15">
        <f>HB13+HD13</f>
        <v>17389.934022589525</v>
      </c>
      <c r="HF15" s="2264">
        <v>0.10000000149011612</v>
      </c>
      <c r="HG15">
        <f>HE13/(1-HF13)</f>
        <v>19322.148945979745</v>
      </c>
      <c r="HH15">
        <f>HF13*HG13</f>
        <v>1932.2149233902201</v>
      </c>
      <c r="HI15" s="2249">
        <v>0.10000000149011612</v>
      </c>
      <c r="HJ15">
        <f>HI13*HG13</f>
        <v>1932.2149233902201</v>
      </c>
      <c r="HK15">
        <f>HF13-HI13</f>
        <v>0</v>
      </c>
      <c r="HL15">
        <f>HH13-HJ13</f>
        <v>0</v>
      </c>
      <c r="HM15">
        <f>HG13</f>
        <v>19322.148945979745</v>
      </c>
      <c r="HN15">
        <f>GM13*GO13/365*GE13</f>
        <v>0</v>
      </c>
      <c r="HO15" s="2241">
        <v>0</v>
      </c>
      <c r="HP15">
        <f>HN13*(1+HO13)</f>
        <v>0</v>
      </c>
      <c r="HQ15" s="2242">
        <v>0.25</v>
      </c>
      <c r="HR15">
        <f>HP13/(1-HQ13)</f>
        <v>0</v>
      </c>
      <c r="HS15">
        <f>HQ13*HR13</f>
        <v>0</v>
      </c>
      <c r="HT15" s="2243">
        <v>0.15000000596046448</v>
      </c>
      <c r="HU15">
        <f>HT13*HR13</f>
        <v>0</v>
      </c>
      <c r="HV15">
        <f>HQ13-HT13</f>
        <v>9.9999994039535522E-2</v>
      </c>
      <c r="HW15">
        <f>HS13-HU13</f>
        <v>0</v>
      </c>
      <c r="HX15" s="2244">
        <v>3.9999999105930328E-2</v>
      </c>
      <c r="HY15">
        <f>HX13*HR13</f>
        <v>0</v>
      </c>
      <c r="HZ15">
        <f>HR13*(1+HX13)</f>
        <v>0</v>
      </c>
      <c r="IA15" s="2245">
        <v>0</v>
      </c>
      <c r="IB15" s="2246">
        <v>15</v>
      </c>
      <c r="IC15">
        <f>HZ13+IB13</f>
        <v>15</v>
      </c>
      <c r="ID15" s="2247">
        <v>0.10000000149011612</v>
      </c>
      <c r="IE15">
        <f>IC13/(1-ID13)</f>
        <v>16.666666694261409</v>
      </c>
      <c r="IF15">
        <f>ID13*IE13</f>
        <v>1.6666666942614095</v>
      </c>
      <c r="IG15" s="2248">
        <v>0.10000000149011612</v>
      </c>
      <c r="IH15">
        <f>IG13*IE13</f>
        <v>1.6666666942614095</v>
      </c>
      <c r="II15">
        <f>ID13-IG13</f>
        <v>0</v>
      </c>
      <c r="IJ15">
        <f>IF13-IH13</f>
        <v>0</v>
      </c>
      <c r="IK15">
        <f>IE13</f>
        <v>16.666666694261409</v>
      </c>
      <c r="IL15" s="2275" t="s">
        <v>71</v>
      </c>
      <c r="IM15" s="2276" t="s">
        <v>68</v>
      </c>
      <c r="IN15" s="2277" t="s">
        <v>69</v>
      </c>
      <c r="IO15" s="2278">
        <v>240322</v>
      </c>
      <c r="IP15" s="2279" t="s">
        <v>58</v>
      </c>
      <c r="IQ15" s="2280" t="s">
        <v>59</v>
      </c>
      <c r="IR15" s="2281">
        <v>6.1900001019239426E-2</v>
      </c>
      <c r="IS15" s="2282">
        <v>3</v>
      </c>
      <c r="IT15" s="2283">
        <v>100000</v>
      </c>
      <c r="IU15">
        <f>IR13*IT13</f>
        <v>6190.0001019239426</v>
      </c>
      <c r="IV15" s="2284">
        <v>0</v>
      </c>
      <c r="IW15">
        <f>IU13*(1+IV13)</f>
        <v>6190.0001019239426</v>
      </c>
      <c r="IX15" s="2290">
        <v>0.25</v>
      </c>
      <c r="IY15">
        <f>IW13/(1-IX13)</f>
        <v>8253.333469231924</v>
      </c>
      <c r="IZ15">
        <f>IX13*IY13</f>
        <v>2063.333367307981</v>
      </c>
      <c r="JA15" s="2285">
        <v>0.15000000596046448</v>
      </c>
      <c r="JB15">
        <f>JA13*IY13</f>
        <v>1238.0000695784895</v>
      </c>
      <c r="JC15">
        <f>IX13-JA13</f>
        <v>9.9999994039535522E-2</v>
      </c>
      <c r="JD15">
        <f>IZ13-JB13</f>
        <v>825.33329772949151</v>
      </c>
      <c r="JE15" s="2286">
        <v>3.9999999105930328E-2</v>
      </c>
      <c r="JF15">
        <f>JE13*IY13</f>
        <v>330.13333139022183</v>
      </c>
      <c r="JG15">
        <f>IY13*(1+JE13)</f>
        <v>8583.4668006221455</v>
      </c>
      <c r="JH15" s="2287">
        <v>0</v>
      </c>
      <c r="JI15" s="2288">
        <v>15</v>
      </c>
      <c r="JJ15">
        <f>JG13+JI13</f>
        <v>8598.4668006221455</v>
      </c>
      <c r="JK15" s="2289">
        <v>0.10000000149011612</v>
      </c>
      <c r="JL15">
        <f>JJ13/(1-JK13)</f>
        <v>9553.8520165094378</v>
      </c>
      <c r="JM15">
        <f>JK13*JL13</f>
        <v>955.3852158872927</v>
      </c>
      <c r="JN15" s="2274">
        <v>0.10000000149011612</v>
      </c>
      <c r="JO15">
        <f>JN13*JL13</f>
        <v>955.3852158872927</v>
      </c>
      <c r="JP15">
        <f>JK13-JN13</f>
        <v>0</v>
      </c>
      <c r="JQ15">
        <f>JM13-JO13</f>
        <v>0</v>
      </c>
      <c r="JR15">
        <f>JL13</f>
        <v>9553.8520165094378</v>
      </c>
      <c r="JS15">
        <f>IR13*IT13/365*IJ13</f>
        <v>0</v>
      </c>
      <c r="JT15" s="2266">
        <v>0</v>
      </c>
      <c r="JU15">
        <f>JS13*(1+JT13)</f>
        <v>0</v>
      </c>
      <c r="JV15" s="2267">
        <v>0.25</v>
      </c>
      <c r="JW15">
        <f>JU13/(1-JV13)</f>
        <v>0</v>
      </c>
      <c r="JX15">
        <f>JV13*JW13</f>
        <v>0</v>
      </c>
      <c r="JY15" s="2268">
        <v>0.15000000596046448</v>
      </c>
      <c r="JZ15">
        <f>JY13*JW13</f>
        <v>0</v>
      </c>
      <c r="KA15">
        <f>JV13-JY13</f>
        <v>9.9999994039535522E-2</v>
      </c>
      <c r="KB15">
        <f>JX13-JZ13</f>
        <v>0</v>
      </c>
      <c r="KC15" s="2269">
        <v>3.9999999105930328E-2</v>
      </c>
      <c r="KD15">
        <f>KC13*JW13</f>
        <v>0</v>
      </c>
      <c r="KE15">
        <f>JW13*(1+KC13)</f>
        <v>0</v>
      </c>
      <c r="KF15" s="2270">
        <v>0</v>
      </c>
      <c r="KG15" s="2271">
        <v>15</v>
      </c>
      <c r="KH15">
        <f>KE13+KG13</f>
        <v>15</v>
      </c>
      <c r="KI15" s="2272">
        <v>0.10000000149011612</v>
      </c>
      <c r="KJ15">
        <f>KH13/(1-KI13)</f>
        <v>16.666666694261409</v>
      </c>
      <c r="KK15">
        <f>KI13*KJ13</f>
        <v>1.6666666942614095</v>
      </c>
      <c r="KL15" s="2273">
        <v>0.10000000149011612</v>
      </c>
      <c r="KM15">
        <f>KL13*KJ13</f>
        <v>1.6666666942614095</v>
      </c>
      <c r="KN15">
        <f>KI13-KL13</f>
        <v>0</v>
      </c>
      <c r="KO15">
        <f>KK13-KM13</f>
        <v>0</v>
      </c>
      <c r="KP15">
        <f>KJ13</f>
        <v>16.666666694261409</v>
      </c>
      <c r="KQ15" s="2300" t="s">
        <v>72</v>
      </c>
      <c r="KR15" s="2301" t="s">
        <v>68</v>
      </c>
      <c r="KS15" s="2302" t="s">
        <v>69</v>
      </c>
      <c r="KT15" s="2303">
        <v>240322</v>
      </c>
      <c r="KU15" s="2304" t="s">
        <v>58</v>
      </c>
      <c r="KV15" s="2305" t="s">
        <v>59</v>
      </c>
      <c r="KW15" s="2306">
        <v>0.21080000698566437</v>
      </c>
      <c r="KX15" s="2307">
        <v>3</v>
      </c>
      <c r="KY15" s="2308">
        <v>100000</v>
      </c>
      <c r="KZ15">
        <f>KW13*KY13</f>
        <v>21080.000698566437</v>
      </c>
      <c r="LA15" s="2309">
        <v>0</v>
      </c>
      <c r="LB15">
        <f>KZ13*(1+LA13)</f>
        <v>21080.000698566437</v>
      </c>
      <c r="LC15" s="2315">
        <v>0.25</v>
      </c>
      <c r="LD15">
        <f>LB13/(1-LC13)</f>
        <v>28106.667598088581</v>
      </c>
      <c r="LE15">
        <f>LC13*LD13</f>
        <v>7026.6668995221453</v>
      </c>
      <c r="LF15" s="2310">
        <v>0.15000000596046448</v>
      </c>
      <c r="LG15">
        <f>LF13*LD13</f>
        <v>4216.0003072420814</v>
      </c>
      <c r="LH15">
        <f>LC13-LF13</f>
        <v>9.9999994039535522E-2</v>
      </c>
      <c r="LI15">
        <f>LE13-LG13</f>
        <v>2810.6665922800639</v>
      </c>
      <c r="LJ15" s="2311">
        <v>3.9999999105930328E-2</v>
      </c>
      <c r="LK15">
        <f>LJ13*LD13</f>
        <v>1124.2666787942242</v>
      </c>
      <c r="LL15">
        <f>LD13*(1+LJ13)</f>
        <v>29230.934276882806</v>
      </c>
      <c r="LM15" s="2312">
        <v>0</v>
      </c>
      <c r="LN15" s="2313">
        <v>15</v>
      </c>
      <c r="LO15">
        <f>LL13+LN13</f>
        <v>29245.934276882806</v>
      </c>
      <c r="LP15" s="2314">
        <v>0.10000000149011612</v>
      </c>
      <c r="LQ15">
        <f>LO13/(1-LP13)</f>
        <v>32495.482583672056</v>
      </c>
      <c r="LR15">
        <f>LP13*LQ13</f>
        <v>3249.5483067892478</v>
      </c>
      <c r="LS15" s="2299">
        <v>0.10000000149011612</v>
      </c>
      <c r="LT15">
        <f>LS13*LQ13</f>
        <v>3249.5483067892478</v>
      </c>
      <c r="LU15">
        <f>LP13-LS13</f>
        <v>0</v>
      </c>
      <c r="LV15">
        <f>LR13-LT13</f>
        <v>0</v>
      </c>
      <c r="LW15">
        <f>LQ13</f>
        <v>32495.482583672056</v>
      </c>
      <c r="LX15">
        <f>KW13*KY13/365*KO13</f>
        <v>0</v>
      </c>
      <c r="LY15" s="2291">
        <v>0</v>
      </c>
      <c r="LZ15">
        <f>LX13*(1+LY13)</f>
        <v>0</v>
      </c>
      <c r="MA15" s="2292">
        <v>0.25</v>
      </c>
      <c r="MB15">
        <f>LZ13/(1-MA13)</f>
        <v>0</v>
      </c>
      <c r="MC15">
        <f>MA13*MB13</f>
        <v>0</v>
      </c>
      <c r="MD15" s="2293">
        <v>0.15000000596046448</v>
      </c>
      <c r="ME15">
        <f>MD13*MB13</f>
        <v>0</v>
      </c>
      <c r="MF15">
        <f>MA13-MD13</f>
        <v>9.9999994039535522E-2</v>
      </c>
      <c r="MG15">
        <f>MC13-ME13</f>
        <v>0</v>
      </c>
      <c r="MH15" s="2294">
        <v>3.9999999105930328E-2</v>
      </c>
      <c r="MI15">
        <f>MH13*MB13</f>
        <v>0</v>
      </c>
      <c r="MJ15">
        <f>MB13*(1+MH13)</f>
        <v>0</v>
      </c>
      <c r="MK15" s="2295">
        <v>0</v>
      </c>
      <c r="ML15" s="2296">
        <v>15</v>
      </c>
      <c r="MM15">
        <f>MJ13+ML13</f>
        <v>15</v>
      </c>
      <c r="MN15" s="2297">
        <v>0.10000000149011612</v>
      </c>
      <c r="MO15">
        <f>MM13/(1-MN13)</f>
        <v>16.666666694261409</v>
      </c>
      <c r="MP15">
        <f>MN13*MO13</f>
        <v>1.6666666942614095</v>
      </c>
      <c r="MQ15" s="2298">
        <v>0.10000000149011612</v>
      </c>
      <c r="MR15">
        <f>MQ13*MO13</f>
        <v>1.6666666942614095</v>
      </c>
      <c r="MS15">
        <f>MN13-MQ13</f>
        <v>0</v>
      </c>
      <c r="MT15">
        <f>MP13-MR13</f>
        <v>0</v>
      </c>
      <c r="MU15">
        <f>MO13</f>
        <v>16.666666694261409</v>
      </c>
      <c r="MV15" s="2325" t="s">
        <v>73</v>
      </c>
      <c r="MW15" s="2326" t="s">
        <v>68</v>
      </c>
      <c r="MX15" s="2327" t="s">
        <v>69</v>
      </c>
      <c r="MY15" s="2328">
        <v>240322</v>
      </c>
      <c r="MZ15" s="2329" t="s">
        <v>58</v>
      </c>
      <c r="NA15" s="2330" t="s">
        <v>59</v>
      </c>
      <c r="NB15" s="2331">
        <v>0.45249998569488525</v>
      </c>
      <c r="NC15" s="2332">
        <v>1</v>
      </c>
      <c r="ND15" s="2333">
        <v>100000</v>
      </c>
      <c r="NE15">
        <f>NB13*ND13</f>
        <v>45249.998569488525</v>
      </c>
      <c r="NF15" s="2334">
        <v>0</v>
      </c>
      <c r="NG15">
        <f>NE13*(1+NF13)</f>
        <v>45249.998569488525</v>
      </c>
      <c r="NH15" s="2340">
        <v>0.25</v>
      </c>
      <c r="NI15">
        <f>NG13/(1-NH13)</f>
        <v>60333.331425984703</v>
      </c>
      <c r="NJ15">
        <f>NH13*NI13</f>
        <v>15083.332856496176</v>
      </c>
      <c r="NK15" s="2335">
        <v>0.15000000596046448</v>
      </c>
      <c r="NL15">
        <f>NK13*NI13</f>
        <v>9050.0000735123849</v>
      </c>
      <c r="NM15">
        <f>NH13-NK13</f>
        <v>9.9999994039535522E-2</v>
      </c>
      <c r="NN15">
        <f>NJ13-NL13</f>
        <v>6033.3327829837908</v>
      </c>
      <c r="NO15" s="2336">
        <v>3.9999999105930328E-2</v>
      </c>
      <c r="NP15">
        <f>NO13*NI13</f>
        <v>2413.3332030971865</v>
      </c>
      <c r="NQ15">
        <f>NI13*(1+NO13)</f>
        <v>62746.66462908189</v>
      </c>
      <c r="NR15" s="2337">
        <v>0</v>
      </c>
      <c r="NS15" s="2338">
        <v>15</v>
      </c>
      <c r="NT15">
        <f>NQ13+NS13</f>
        <v>62761.66462908189</v>
      </c>
      <c r="NU15" s="2339">
        <v>0.10000000149011612</v>
      </c>
      <c r="NV15">
        <f>NT13/(1-NU13)</f>
        <v>69735.183036661561</v>
      </c>
      <c r="NW15">
        <f>NU13*NV13</f>
        <v>6973.518407579676</v>
      </c>
      <c r="NX15" s="2324">
        <v>0.10000000149011612</v>
      </c>
      <c r="NY15">
        <f>NX13*NV13</f>
        <v>6973.518407579676</v>
      </c>
      <c r="NZ15">
        <f>NU13-NX13</f>
        <v>0</v>
      </c>
      <c r="OA15">
        <f>NW13-NY13</f>
        <v>0</v>
      </c>
      <c r="OB15">
        <f>NV13</f>
        <v>69735.183036661561</v>
      </c>
      <c r="OC15">
        <f>NB13*ND13/365*MT13</f>
        <v>0</v>
      </c>
      <c r="OD15" s="2316">
        <v>0</v>
      </c>
      <c r="OE15">
        <f>OC13*(1+OD13)</f>
        <v>0</v>
      </c>
      <c r="OF15" s="2317">
        <v>0.25</v>
      </c>
      <c r="OG15">
        <f>OE13/(1-OF13)</f>
        <v>0</v>
      </c>
      <c r="OH15">
        <f>OF13*OG13</f>
        <v>0</v>
      </c>
      <c r="OI15" s="2318">
        <v>0.15000000596046448</v>
      </c>
      <c r="OJ15">
        <f>OI13*OG13</f>
        <v>0</v>
      </c>
      <c r="OK15">
        <f>OF13-OI13</f>
        <v>9.9999994039535522E-2</v>
      </c>
      <c r="OL15">
        <f>OH13-OJ13</f>
        <v>0</v>
      </c>
      <c r="OM15" s="2319">
        <v>3.9999999105930328E-2</v>
      </c>
      <c r="ON15">
        <f>OM13*OG13</f>
        <v>0</v>
      </c>
      <c r="OO15">
        <f>OG13*(1+OM13)</f>
        <v>0</v>
      </c>
      <c r="OP15" s="2320">
        <v>0</v>
      </c>
      <c r="OQ15" s="2321">
        <v>15</v>
      </c>
      <c r="OR15">
        <f>OO13+OQ13</f>
        <v>15</v>
      </c>
      <c r="OS15" s="2322">
        <v>0.10000000149011612</v>
      </c>
      <c r="OT15">
        <f>OR13/(1-OS13)</f>
        <v>16.666666694261409</v>
      </c>
      <c r="OU15">
        <f>OS13*OT13</f>
        <v>1.6666666942614095</v>
      </c>
      <c r="OV15" s="2323">
        <v>0.10000000149011612</v>
      </c>
      <c r="OW15">
        <f>OV13*OT13</f>
        <v>1.6666666942614095</v>
      </c>
      <c r="OX15">
        <f>OS13-OV13</f>
        <v>0</v>
      </c>
      <c r="OY15">
        <f>OU13-OW13</f>
        <v>0</v>
      </c>
      <c r="OZ15">
        <f>OT13</f>
        <v>16.666666694261409</v>
      </c>
      <c r="PA15" s="2350" t="s">
        <v>74</v>
      </c>
      <c r="PB15" s="2351" t="s">
        <v>68</v>
      </c>
      <c r="PC15" s="2352" t="s">
        <v>69</v>
      </c>
      <c r="PD15" s="2353">
        <v>240322</v>
      </c>
      <c r="PE15" s="2354" t="s">
        <v>58</v>
      </c>
      <c r="PF15" s="2355" t="s">
        <v>59</v>
      </c>
      <c r="PG15" s="2356">
        <v>0.90439999103546143</v>
      </c>
      <c r="PH15" s="2357">
        <v>1</v>
      </c>
      <c r="PI15" s="2358">
        <v>100000</v>
      </c>
      <c r="PJ15">
        <f>PG13*PI13</f>
        <v>90439.999103546143</v>
      </c>
      <c r="PK15" s="2359">
        <v>0</v>
      </c>
      <c r="PL15">
        <f>PJ13*(1+PK13)</f>
        <v>90439.999103546143</v>
      </c>
      <c r="PM15" s="2365">
        <v>0.25</v>
      </c>
      <c r="PN15">
        <f>PL13/(1-PM13)</f>
        <v>120586.66547139485</v>
      </c>
      <c r="PO15">
        <f>PM13*PN13</f>
        <v>30146.666367848713</v>
      </c>
      <c r="PP15" s="2360">
        <v>0.15000000596046448</v>
      </c>
      <c r="PQ15">
        <f>PP13*PN13</f>
        <v>18088.000539461766</v>
      </c>
      <c r="PR15">
        <f>PM13-PP13</f>
        <v>9.9999994039535522E-2</v>
      </c>
      <c r="PS15">
        <f>PO13-PQ13</f>
        <v>12058.665828386947</v>
      </c>
      <c r="PT15" s="2361">
        <v>3.9999999105930328E-2</v>
      </c>
      <c r="PU15">
        <f>PT13*PN13</f>
        <v>4823.4665110429132</v>
      </c>
      <c r="PV15">
        <f>PN13*(1+PT13)</f>
        <v>125410.13198243777</v>
      </c>
      <c r="PW15" s="2362">
        <v>0</v>
      </c>
      <c r="PX15" s="2363">
        <v>15</v>
      </c>
      <c r="PY15">
        <f>PV13+PX13</f>
        <v>125425.13198243777</v>
      </c>
      <c r="PZ15" s="2364">
        <v>0.10000000149011612</v>
      </c>
      <c r="QA15">
        <f>PY13/(1-PZ13)</f>
        <v>139361.25798900248</v>
      </c>
      <c r="QB15">
        <f>PZ13*QA13</f>
        <v>13936.126006564706</v>
      </c>
      <c r="QC15" s="2349">
        <v>0.10000000149011612</v>
      </c>
      <c r="QD15">
        <f>QC13*QA13</f>
        <v>13936.126006564706</v>
      </c>
      <c r="QE15">
        <f>PZ13-QC13</f>
        <v>0</v>
      </c>
      <c r="QF15">
        <f>QB13-QD13</f>
        <v>0</v>
      </c>
      <c r="QG15">
        <f>QA13</f>
        <v>139361.25798900248</v>
      </c>
      <c r="QH15">
        <f>OYG13*OYI13/365*OY13</f>
        <v>0</v>
      </c>
      <c r="QI15" s="2341">
        <v>0</v>
      </c>
      <c r="QJ15">
        <f>QH13*(1+QI13)</f>
        <v>0</v>
      </c>
      <c r="QK15" s="2342">
        <v>0.25</v>
      </c>
      <c r="QL15">
        <f>QJ13/(1-QK13)</f>
        <v>0</v>
      </c>
      <c r="QM15">
        <f>QK13*QL13</f>
        <v>0</v>
      </c>
      <c r="QN15" s="2343">
        <v>0.15000000596046448</v>
      </c>
      <c r="QO15">
        <f>QN13*QL13</f>
        <v>0</v>
      </c>
      <c r="QP15">
        <f>QK13-QN13</f>
        <v>9.9999994039535522E-2</v>
      </c>
      <c r="QQ15">
        <f>QM13-QO13</f>
        <v>0</v>
      </c>
      <c r="QR15" s="2344">
        <v>3.9999999105930328E-2</v>
      </c>
      <c r="QS15">
        <f>QR13*QL13</f>
        <v>0</v>
      </c>
      <c r="QT15">
        <f>QL13*(1+QR13)</f>
        <v>0</v>
      </c>
      <c r="QU15" s="2345">
        <v>0</v>
      </c>
      <c r="QV15" s="2346">
        <v>15</v>
      </c>
      <c r="QW15">
        <f>QT13+QV13</f>
        <v>15</v>
      </c>
      <c r="QX15" s="2347">
        <v>0.10000000149011612</v>
      </c>
      <c r="QY15">
        <f>QW13/(1-QX13)</f>
        <v>16.666666694261409</v>
      </c>
      <c r="QZ15">
        <f>QX13*QY13</f>
        <v>1.6666666942614095</v>
      </c>
      <c r="RA15" s="2348">
        <v>0.10000000149011612</v>
      </c>
      <c r="RB15">
        <f>RA13*QY13</f>
        <v>1.6666666942614095</v>
      </c>
      <c r="RC15">
        <f>QX13-RA13</f>
        <v>0</v>
      </c>
      <c r="RD15">
        <f>QZ13-RB13</f>
        <v>0</v>
      </c>
      <c r="RE15">
        <f>QY13</f>
        <v>16.666666694261409</v>
      </c>
      <c r="RF15">
        <f t="shared" si="19"/>
        <v>-1756265.5728006107</v>
      </c>
    </row>
    <row r="16" spans="1:480" x14ac:dyDescent="0.2">
      <c r="A16" t="s">
        <v>92</v>
      </c>
      <c r="B16" t="s">
        <v>93</v>
      </c>
      <c r="C16" t="s">
        <v>94</v>
      </c>
      <c r="D16" t="s">
        <v>52</v>
      </c>
      <c r="F16" t="s">
        <v>53</v>
      </c>
      <c r="G16" t="s">
        <v>54</v>
      </c>
      <c r="H16" t="s">
        <v>55</v>
      </c>
      <c r="I16" t="s">
        <v>56</v>
      </c>
      <c r="J16" t="s">
        <v>57</v>
      </c>
      <c r="K16" s="2366">
        <v>42832.988958333335</v>
      </c>
      <c r="L16" s="2366">
        <v>42424</v>
      </c>
      <c r="M16" t="s">
        <v>58</v>
      </c>
      <c r="N16">
        <v>-2</v>
      </c>
      <c r="O16">
        <v>15000</v>
      </c>
      <c r="P16">
        <v>-408</v>
      </c>
      <c r="Q16">
        <v>-1</v>
      </c>
      <c r="R16" s="2381" t="s">
        <v>62</v>
      </c>
      <c r="S16" s="2380" t="s">
        <v>61</v>
      </c>
      <c r="T16" s="2379" t="s">
        <v>60</v>
      </c>
      <c r="U16" s="2378" t="s">
        <v>65</v>
      </c>
      <c r="V16" s="2377" t="s">
        <v>58</v>
      </c>
      <c r="W16" s="2376" t="s">
        <v>64</v>
      </c>
      <c r="X16" s="2375" t="s">
        <v>63</v>
      </c>
      <c r="Y16" s="2367">
        <v>3</v>
      </c>
      <c r="Z16" s="2374">
        <v>500000</v>
      </c>
      <c r="AA16" s="2373">
        <v>1822.1199951171875</v>
      </c>
      <c r="AB16" s="2372">
        <v>0</v>
      </c>
      <c r="AC16">
        <f>AA5*(1+AB5)</f>
        <v>1822.1199951171875</v>
      </c>
      <c r="AD16" s="2382">
        <v>0.25</v>
      </c>
      <c r="AE16">
        <f>AC5/(1-AD5)</f>
        <v>2429.4933268229165</v>
      </c>
      <c r="AF16">
        <f>AD5*AE5</f>
        <v>607.37333170572913</v>
      </c>
      <c r="AG16" s="2371">
        <v>0.15000000596046448</v>
      </c>
      <c r="AH16">
        <f>AG5*AE5</f>
        <v>364.42401350434614</v>
      </c>
      <c r="AI16">
        <f>AD5-AG5</f>
        <v>9.9999994039535522E-2</v>
      </c>
      <c r="AJ16">
        <f>AF5-AH5</f>
        <v>242.94931820138299</v>
      </c>
      <c r="AK16" s="2370">
        <v>3.9999999105930328E-2</v>
      </c>
      <c r="AL16">
        <f>AK5*AE5</f>
        <v>97.179730900780356</v>
      </c>
      <c r="AM16">
        <f>AE5*(1+AK5)</f>
        <v>2526.6730577236967</v>
      </c>
      <c r="AN16" s="2369">
        <v>2.9999999329447746E-2</v>
      </c>
      <c r="AO16">
        <f>AN5*AM5</f>
        <v>75.800190037444594</v>
      </c>
      <c r="AP16">
        <f>AM5+AO5</f>
        <v>2602.4732477611415</v>
      </c>
      <c r="AQ16" s="2368">
        <v>0.10000000149011612</v>
      </c>
      <c r="AR16">
        <f>AP5/(1-AQ5)</f>
        <v>2891.6369467444624</v>
      </c>
      <c r="AS16">
        <f>AQ5*AR5</f>
        <v>289.16369898332107</v>
      </c>
      <c r="AT16" s="2383">
        <v>0.10000000149011612</v>
      </c>
      <c r="AU16">
        <f>AT5*AR5</f>
        <v>289.16369898332107</v>
      </c>
      <c r="AV16">
        <f>AQ5-AT5</f>
        <v>0</v>
      </c>
      <c r="AW16">
        <f>AS5-AU5</f>
        <v>0</v>
      </c>
      <c r="AX16">
        <f>AR5</f>
        <v>2891.6369467444624</v>
      </c>
      <c r="AY16">
        <f t="shared" ref="AY16:BV16" si="24">AA5/12*$Q$5</f>
        <v>-303.68666585286456</v>
      </c>
      <c r="AZ16">
        <f t="shared" si="24"/>
        <v>0</v>
      </c>
      <c r="BA16">
        <f t="shared" si="24"/>
        <v>-303.68666585286456</v>
      </c>
      <c r="BB16">
        <f t="shared" si="24"/>
        <v>-4.1666666666666664E-2</v>
      </c>
      <c r="BC16">
        <f t="shared" si="24"/>
        <v>-404.91555447048609</v>
      </c>
      <c r="BD16">
        <f t="shared" si="24"/>
        <v>-101.22888861762152</v>
      </c>
      <c r="BE16">
        <f t="shared" si="24"/>
        <v>-2.5000000993410747E-2</v>
      </c>
      <c r="BF16">
        <f t="shared" si="24"/>
        <v>-60.737335584057689</v>
      </c>
      <c r="BG16">
        <f t="shared" si="24"/>
        <v>-1.666666567325592E-2</v>
      </c>
      <c r="BH16">
        <f t="shared" si="24"/>
        <v>-40.491553033563832</v>
      </c>
      <c r="BI16">
        <f t="shared" si="24"/>
        <v>-6.666666517655055E-3</v>
      </c>
      <c r="BJ16">
        <f t="shared" si="24"/>
        <v>-16.196621816796725</v>
      </c>
      <c r="BK16">
        <f t="shared" si="24"/>
        <v>-421.11217628728281</v>
      </c>
      <c r="BL16">
        <f t="shared" si="24"/>
        <v>-4.999999888241291E-3</v>
      </c>
      <c r="BM16">
        <f t="shared" si="24"/>
        <v>-12.633365006240766</v>
      </c>
      <c r="BN16">
        <f t="shared" si="24"/>
        <v>-433.74554129352356</v>
      </c>
      <c r="BO16">
        <f t="shared" si="24"/>
        <v>-1.6666666915019352E-2</v>
      </c>
      <c r="BP16">
        <f t="shared" si="24"/>
        <v>-481.93949112407705</v>
      </c>
      <c r="BQ16">
        <f t="shared" si="24"/>
        <v>-48.193949830553514</v>
      </c>
      <c r="BR16">
        <f t="shared" si="24"/>
        <v>-1.6666666915019352E-2</v>
      </c>
      <c r="BS16">
        <f t="shared" si="24"/>
        <v>-48.193949830553514</v>
      </c>
      <c r="BT16">
        <f t="shared" si="24"/>
        <v>0</v>
      </c>
      <c r="BU16">
        <f t="shared" si="24"/>
        <v>0</v>
      </c>
      <c r="BV16">
        <f t="shared" si="24"/>
        <v>-481.93949112407705</v>
      </c>
      <c r="BW16" s="2398" t="s">
        <v>66</v>
      </c>
      <c r="BX16" s="2397" t="s">
        <v>61</v>
      </c>
      <c r="BY16" s="2396" t="s">
        <v>60</v>
      </c>
      <c r="BZ16" s="2395" t="s">
        <v>65</v>
      </c>
      <c r="CA16" s="2394" t="s">
        <v>58</v>
      </c>
      <c r="CB16" s="2393" t="s">
        <v>64</v>
      </c>
      <c r="CC16" s="2392" t="s">
        <v>63</v>
      </c>
      <c r="CD16" s="2384">
        <v>3</v>
      </c>
      <c r="CE16" s="2391">
        <v>500000</v>
      </c>
      <c r="CF16" s="2390">
        <v>0</v>
      </c>
      <c r="CG16" s="2389">
        <v>0</v>
      </c>
      <c r="CH16">
        <f>CF5*(1+CG5)</f>
        <v>0</v>
      </c>
      <c r="CI16" s="2399">
        <v>0.25</v>
      </c>
      <c r="CJ16">
        <f>CH5/(1-CI5)</f>
        <v>0</v>
      </c>
      <c r="CK16">
        <f>CI5*CJ5</f>
        <v>0</v>
      </c>
      <c r="CL16" s="2388">
        <v>0.15000000596046448</v>
      </c>
      <c r="CM16">
        <f>CL5*CJ5</f>
        <v>0</v>
      </c>
      <c r="CN16">
        <f>CI5-CL5</f>
        <v>9.9999994039535522E-2</v>
      </c>
      <c r="CO16">
        <f>CK5-CM5</f>
        <v>0</v>
      </c>
      <c r="CP16" s="2387">
        <v>3.9999999105930328E-2</v>
      </c>
      <c r="CQ16">
        <f>CP5*CJ5</f>
        <v>0</v>
      </c>
      <c r="CR16">
        <f>CJ5*(1+CP5)</f>
        <v>0</v>
      </c>
      <c r="CS16" s="2386">
        <v>2.9999999329447746E-2</v>
      </c>
      <c r="CT16">
        <f>CS5*CR5</f>
        <v>0</v>
      </c>
      <c r="CU16">
        <f>CR5+CT5</f>
        <v>0</v>
      </c>
      <c r="CV16" s="2385">
        <v>0.10000000149011612</v>
      </c>
      <c r="CW16">
        <f>CU5/(1-CV5)</f>
        <v>0</v>
      </c>
      <c r="CX16">
        <f>CV5*CW5</f>
        <v>0</v>
      </c>
      <c r="CY16" s="2400">
        <v>0.10000000149011612</v>
      </c>
      <c r="CZ16">
        <f>CY5*CW5</f>
        <v>0</v>
      </c>
      <c r="DA16">
        <f>CV5-CY5</f>
        <v>0</v>
      </c>
      <c r="DB16">
        <f>CX5-CZ5</f>
        <v>0</v>
      </c>
      <c r="DC16">
        <f>CW5</f>
        <v>0</v>
      </c>
      <c r="DD16">
        <f t="shared" ref="DD16:EA16" si="25">CF5/12*$Q$5</f>
        <v>0</v>
      </c>
      <c r="DE16">
        <f t="shared" si="25"/>
        <v>0</v>
      </c>
      <c r="DF16">
        <f t="shared" si="25"/>
        <v>0</v>
      </c>
      <c r="DG16">
        <f t="shared" si="25"/>
        <v>-4.1666666666666664E-2</v>
      </c>
      <c r="DH16">
        <f t="shared" si="25"/>
        <v>0</v>
      </c>
      <c r="DI16">
        <f t="shared" si="25"/>
        <v>0</v>
      </c>
      <c r="DJ16">
        <f t="shared" si="25"/>
        <v>-2.5000000993410747E-2</v>
      </c>
      <c r="DK16">
        <f t="shared" si="25"/>
        <v>0</v>
      </c>
      <c r="DL16">
        <f t="shared" si="25"/>
        <v>-1.666666567325592E-2</v>
      </c>
      <c r="DM16">
        <f t="shared" si="25"/>
        <v>0</v>
      </c>
      <c r="DN16">
        <f t="shared" si="25"/>
        <v>-6.666666517655055E-3</v>
      </c>
      <c r="DO16">
        <f t="shared" si="25"/>
        <v>0</v>
      </c>
      <c r="DP16">
        <f t="shared" si="25"/>
        <v>0</v>
      </c>
      <c r="DQ16">
        <f t="shared" si="25"/>
        <v>-4.999999888241291E-3</v>
      </c>
      <c r="DR16">
        <f t="shared" si="25"/>
        <v>0</v>
      </c>
      <c r="DS16">
        <f t="shared" si="25"/>
        <v>0</v>
      </c>
      <c r="DT16">
        <f t="shared" si="25"/>
        <v>-1.6666666915019352E-2</v>
      </c>
      <c r="DU16">
        <f t="shared" si="25"/>
        <v>0</v>
      </c>
      <c r="DV16">
        <f t="shared" si="25"/>
        <v>0</v>
      </c>
      <c r="DW16">
        <f t="shared" si="25"/>
        <v>-1.6666666915019352E-2</v>
      </c>
      <c r="DX16">
        <f t="shared" si="25"/>
        <v>0</v>
      </c>
      <c r="DY16">
        <f t="shared" si="25"/>
        <v>0</v>
      </c>
      <c r="DZ16">
        <f t="shared" si="25"/>
        <v>0</v>
      </c>
      <c r="EA16">
        <f t="shared" si="25"/>
        <v>0</v>
      </c>
      <c r="EB16" s="2410" t="s">
        <v>67</v>
      </c>
      <c r="EC16" s="2411" t="s">
        <v>68</v>
      </c>
      <c r="ED16" s="2412" t="s">
        <v>69</v>
      </c>
      <c r="EE16" s="2413">
        <v>240322</v>
      </c>
      <c r="EF16" s="2414" t="s">
        <v>58</v>
      </c>
      <c r="EG16" s="2415" t="s">
        <v>59</v>
      </c>
      <c r="EH16" s="2416">
        <v>0.50099998712539673</v>
      </c>
      <c r="EI16" s="2417">
        <v>3</v>
      </c>
      <c r="EJ16" s="2418">
        <v>100000</v>
      </c>
      <c r="EK16">
        <f>EH13*EJ13</f>
        <v>50099.998712539673</v>
      </c>
      <c r="EL16" s="2419">
        <v>0</v>
      </c>
      <c r="EM16">
        <f>EK13*(1+EL13)</f>
        <v>50099.998712539673</v>
      </c>
      <c r="EN16" s="2425">
        <v>0.25</v>
      </c>
      <c r="EO16">
        <f>EM13/(1-EN13)</f>
        <v>66799.99828338623</v>
      </c>
      <c r="EP16">
        <f>EN13*EO13</f>
        <v>16699.999570846558</v>
      </c>
      <c r="EQ16" s="2420">
        <v>0.15000000596046448</v>
      </c>
      <c r="ER16">
        <f>EQ13*EO13</f>
        <v>10020.000140666951</v>
      </c>
      <c r="ES16">
        <f>EN13-EQ13</f>
        <v>9.9999994039535522E-2</v>
      </c>
      <c r="ET16">
        <f>EP13-ER13</f>
        <v>6679.9994301796069</v>
      </c>
      <c r="EU16" s="2421">
        <v>3.9999999105930328E-2</v>
      </c>
      <c r="EV16">
        <f>EU13*EO13</f>
        <v>2671.9998716115965</v>
      </c>
      <c r="EW16">
        <f>EO13*(1+EU13)</f>
        <v>69471.998154997826</v>
      </c>
      <c r="EX16" s="2422">
        <v>0</v>
      </c>
      <c r="EY16" s="2423">
        <v>15</v>
      </c>
      <c r="EZ16">
        <f>EW13+EY13</f>
        <v>69486.998154997826</v>
      </c>
      <c r="FA16" s="2424">
        <v>0.10000000149011612</v>
      </c>
      <c r="FB16">
        <f>EZ13/(1-FA13)</f>
        <v>77207.775855607091</v>
      </c>
      <c r="FC16">
        <f>FA13*FB13</f>
        <v>7720.7777006092601</v>
      </c>
      <c r="FD16" s="2409">
        <v>0.10000000149011612</v>
      </c>
      <c r="FE16">
        <f>FD13*FB13</f>
        <v>7720.7777006092601</v>
      </c>
      <c r="FF16">
        <f>FA13-FD13</f>
        <v>0</v>
      </c>
      <c r="FG16">
        <f>FC13-FE13</f>
        <v>0</v>
      </c>
      <c r="FH16">
        <f>FB13</f>
        <v>77207.775855607091</v>
      </c>
      <c r="FI16">
        <f>EH13*EJ13/365*DZ13</f>
        <v>0</v>
      </c>
      <c r="FJ16" s="2401">
        <v>0</v>
      </c>
      <c r="FK16">
        <f>FI13*(1+FJ13)</f>
        <v>0</v>
      </c>
      <c r="FL16" s="2402">
        <v>0.25</v>
      </c>
      <c r="FM16">
        <f>FK13/(1-FL13)</f>
        <v>0</v>
      </c>
      <c r="FN16">
        <f>FL13*FM13</f>
        <v>0</v>
      </c>
      <c r="FO16" s="2403">
        <v>0.15000000596046448</v>
      </c>
      <c r="FP16">
        <f>FO13*FM13</f>
        <v>0</v>
      </c>
      <c r="FQ16">
        <f>FL13-FO13</f>
        <v>9.9999994039535522E-2</v>
      </c>
      <c r="FR16">
        <f>FN13-FP13</f>
        <v>0</v>
      </c>
      <c r="FS16" s="2404">
        <v>3.9999999105930328E-2</v>
      </c>
      <c r="FT16">
        <f>FS13*FM13</f>
        <v>0</v>
      </c>
      <c r="FU16">
        <f>FM13*(1+FS13)</f>
        <v>0</v>
      </c>
      <c r="FV16" s="2405">
        <v>0</v>
      </c>
      <c r="FW16" s="2406">
        <v>15</v>
      </c>
      <c r="FX16">
        <f>FU13+FW13</f>
        <v>15</v>
      </c>
      <c r="FY16" s="2407">
        <v>0.10000000149011612</v>
      </c>
      <c r="FZ16">
        <f>FX13/(1-FY13)</f>
        <v>16.666666694261409</v>
      </c>
      <c r="GA16">
        <f>FY13*FZ13</f>
        <v>1.6666666942614095</v>
      </c>
      <c r="GB16" s="2408">
        <v>0.10000000149011612</v>
      </c>
      <c r="GC16">
        <f>GB13*FZ13</f>
        <v>1.6666666942614095</v>
      </c>
      <c r="GD16">
        <f>FY13-GB13</f>
        <v>0</v>
      </c>
      <c r="GE16">
        <f>GA13-GC13</f>
        <v>0</v>
      </c>
      <c r="GF16">
        <f>FZ13</f>
        <v>16.666666694261409</v>
      </c>
      <c r="GG16" s="2435" t="s">
        <v>70</v>
      </c>
      <c r="GH16" s="2436" t="s">
        <v>68</v>
      </c>
      <c r="GI16" s="2437" t="s">
        <v>69</v>
      </c>
      <c r="GJ16" s="2438">
        <v>240322</v>
      </c>
      <c r="GK16" s="2439" t="s">
        <v>58</v>
      </c>
      <c r="GL16" s="2440" t="s">
        <v>59</v>
      </c>
      <c r="GM16" s="2441">
        <v>0.12530000507831573</v>
      </c>
      <c r="GN16" s="2442">
        <v>3</v>
      </c>
      <c r="GO16" s="2443">
        <v>100000</v>
      </c>
      <c r="GP16">
        <f>GM13*GO13</f>
        <v>12530.000507831573</v>
      </c>
      <c r="GQ16" s="2444">
        <v>0</v>
      </c>
      <c r="GR16">
        <f>GP13*(1+GQ13)</f>
        <v>12530.000507831573</v>
      </c>
      <c r="GS16" s="2450">
        <v>0.25</v>
      </c>
      <c r="GT16">
        <f>GR13/(1-GS13)</f>
        <v>16706.667343775433</v>
      </c>
      <c r="GU16">
        <f>GS13*GT13</f>
        <v>4176.6668359438581</v>
      </c>
      <c r="GV16" s="2445">
        <v>0.15000000596046448</v>
      </c>
      <c r="GW16">
        <f>GV13*GT13</f>
        <v>2506.0002011458123</v>
      </c>
      <c r="GX16">
        <f>GS13-GV13</f>
        <v>9.9999994039535522E-2</v>
      </c>
      <c r="GY16">
        <f>GU13-GW13</f>
        <v>1670.6666347980458</v>
      </c>
      <c r="GZ16" s="2446">
        <v>3.9999999105930328E-2</v>
      </c>
      <c r="HA16">
        <f>GZ13*GT13</f>
        <v>668.26667881409276</v>
      </c>
      <c r="HB16">
        <f>GT13*(1+GZ13)</f>
        <v>17374.934022589525</v>
      </c>
      <c r="HC16" s="2447">
        <v>0</v>
      </c>
      <c r="HD16" s="2448">
        <v>15</v>
      </c>
      <c r="HE16">
        <f>HB13+HD13</f>
        <v>17389.934022589525</v>
      </c>
      <c r="HF16" s="2449">
        <v>0.10000000149011612</v>
      </c>
      <c r="HG16">
        <f>HE13/(1-HF13)</f>
        <v>19322.148945979745</v>
      </c>
      <c r="HH16">
        <f>HF13*HG13</f>
        <v>1932.2149233902201</v>
      </c>
      <c r="HI16" s="2434">
        <v>0.10000000149011612</v>
      </c>
      <c r="HJ16">
        <f>HI13*HG13</f>
        <v>1932.2149233902201</v>
      </c>
      <c r="HK16">
        <f>HF13-HI13</f>
        <v>0</v>
      </c>
      <c r="HL16">
        <f>HH13-HJ13</f>
        <v>0</v>
      </c>
      <c r="HM16">
        <f>HG13</f>
        <v>19322.148945979745</v>
      </c>
      <c r="HN16">
        <f>GM13*GO13/365*GE13</f>
        <v>0</v>
      </c>
      <c r="HO16" s="2426">
        <v>0</v>
      </c>
      <c r="HP16">
        <f>HN13*(1+HO13)</f>
        <v>0</v>
      </c>
      <c r="HQ16" s="2427">
        <v>0.25</v>
      </c>
      <c r="HR16">
        <f>HP13/(1-HQ13)</f>
        <v>0</v>
      </c>
      <c r="HS16">
        <f>HQ13*HR13</f>
        <v>0</v>
      </c>
      <c r="HT16" s="2428">
        <v>0.15000000596046448</v>
      </c>
      <c r="HU16">
        <f>HT13*HR13</f>
        <v>0</v>
      </c>
      <c r="HV16">
        <f>HQ13-HT13</f>
        <v>9.9999994039535522E-2</v>
      </c>
      <c r="HW16">
        <f>HS13-HU13</f>
        <v>0</v>
      </c>
      <c r="HX16" s="2429">
        <v>3.9999999105930328E-2</v>
      </c>
      <c r="HY16">
        <f>HX13*HR13</f>
        <v>0</v>
      </c>
      <c r="HZ16">
        <f>HR13*(1+HX13)</f>
        <v>0</v>
      </c>
      <c r="IA16" s="2430">
        <v>0</v>
      </c>
      <c r="IB16" s="2431">
        <v>15</v>
      </c>
      <c r="IC16">
        <f>HZ13+IB13</f>
        <v>15</v>
      </c>
      <c r="ID16" s="2432">
        <v>0.10000000149011612</v>
      </c>
      <c r="IE16">
        <f>IC13/(1-ID13)</f>
        <v>16.666666694261409</v>
      </c>
      <c r="IF16">
        <f>ID13*IE13</f>
        <v>1.6666666942614095</v>
      </c>
      <c r="IG16" s="2433">
        <v>0.10000000149011612</v>
      </c>
      <c r="IH16">
        <f>IG13*IE13</f>
        <v>1.6666666942614095</v>
      </c>
      <c r="II16">
        <f>ID13-IG13</f>
        <v>0</v>
      </c>
      <c r="IJ16">
        <f>IF13-IH13</f>
        <v>0</v>
      </c>
      <c r="IK16">
        <f>IE13</f>
        <v>16.666666694261409</v>
      </c>
      <c r="IL16" s="2460" t="s">
        <v>71</v>
      </c>
      <c r="IM16" s="2461" t="s">
        <v>68</v>
      </c>
      <c r="IN16" s="2462" t="s">
        <v>69</v>
      </c>
      <c r="IO16" s="2463">
        <v>240322</v>
      </c>
      <c r="IP16" s="2464" t="s">
        <v>58</v>
      </c>
      <c r="IQ16" s="2465" t="s">
        <v>59</v>
      </c>
      <c r="IR16" s="2466">
        <v>6.1900001019239426E-2</v>
      </c>
      <c r="IS16" s="2467">
        <v>3</v>
      </c>
      <c r="IT16" s="2468">
        <v>100000</v>
      </c>
      <c r="IU16">
        <f>IR13*IT13</f>
        <v>6190.0001019239426</v>
      </c>
      <c r="IV16" s="2469">
        <v>0</v>
      </c>
      <c r="IW16">
        <f>IU13*(1+IV13)</f>
        <v>6190.0001019239426</v>
      </c>
      <c r="IX16" s="2475">
        <v>0.25</v>
      </c>
      <c r="IY16">
        <f>IW13/(1-IX13)</f>
        <v>8253.333469231924</v>
      </c>
      <c r="IZ16">
        <f>IX13*IY13</f>
        <v>2063.333367307981</v>
      </c>
      <c r="JA16" s="2470">
        <v>0.15000000596046448</v>
      </c>
      <c r="JB16">
        <f>JA13*IY13</f>
        <v>1238.0000695784895</v>
      </c>
      <c r="JC16">
        <f>IX13-JA13</f>
        <v>9.9999994039535522E-2</v>
      </c>
      <c r="JD16">
        <f>IZ13-JB13</f>
        <v>825.33329772949151</v>
      </c>
      <c r="JE16" s="2471">
        <v>3.9999999105930328E-2</v>
      </c>
      <c r="JF16">
        <f>JE13*IY13</f>
        <v>330.13333139022183</v>
      </c>
      <c r="JG16">
        <f>IY13*(1+JE13)</f>
        <v>8583.4668006221455</v>
      </c>
      <c r="JH16" s="2472">
        <v>0</v>
      </c>
      <c r="JI16" s="2473">
        <v>15</v>
      </c>
      <c r="JJ16">
        <f>JG13+JI13</f>
        <v>8598.4668006221455</v>
      </c>
      <c r="JK16" s="2474">
        <v>0.10000000149011612</v>
      </c>
      <c r="JL16">
        <f>JJ13/(1-JK13)</f>
        <v>9553.8520165094378</v>
      </c>
      <c r="JM16">
        <f>JK13*JL13</f>
        <v>955.3852158872927</v>
      </c>
      <c r="JN16" s="2459">
        <v>0.10000000149011612</v>
      </c>
      <c r="JO16">
        <f>JN13*JL13</f>
        <v>955.3852158872927</v>
      </c>
      <c r="JP16">
        <f>JK13-JN13</f>
        <v>0</v>
      </c>
      <c r="JQ16">
        <f>JM13-JO13</f>
        <v>0</v>
      </c>
      <c r="JR16">
        <f>JL13</f>
        <v>9553.8520165094378</v>
      </c>
      <c r="JS16">
        <f>IR13*IT13/365*IJ13</f>
        <v>0</v>
      </c>
      <c r="JT16" s="2451">
        <v>0</v>
      </c>
      <c r="JU16">
        <f>JS13*(1+JT13)</f>
        <v>0</v>
      </c>
      <c r="JV16" s="2452">
        <v>0.25</v>
      </c>
      <c r="JW16">
        <f>JU13/(1-JV13)</f>
        <v>0</v>
      </c>
      <c r="JX16">
        <f>JV13*JW13</f>
        <v>0</v>
      </c>
      <c r="JY16" s="2453">
        <v>0.15000000596046448</v>
      </c>
      <c r="JZ16">
        <f>JY13*JW13</f>
        <v>0</v>
      </c>
      <c r="KA16">
        <f>JV13-JY13</f>
        <v>9.9999994039535522E-2</v>
      </c>
      <c r="KB16">
        <f>JX13-JZ13</f>
        <v>0</v>
      </c>
      <c r="KC16" s="2454">
        <v>3.9999999105930328E-2</v>
      </c>
      <c r="KD16">
        <f>KC13*JW13</f>
        <v>0</v>
      </c>
      <c r="KE16">
        <f>JW13*(1+KC13)</f>
        <v>0</v>
      </c>
      <c r="KF16" s="2455">
        <v>0</v>
      </c>
      <c r="KG16" s="2456">
        <v>15</v>
      </c>
      <c r="KH16">
        <f>KE13+KG13</f>
        <v>15</v>
      </c>
      <c r="KI16" s="2457">
        <v>0.10000000149011612</v>
      </c>
      <c r="KJ16">
        <f>KH13/(1-KI13)</f>
        <v>16.666666694261409</v>
      </c>
      <c r="KK16">
        <f>KI13*KJ13</f>
        <v>1.6666666942614095</v>
      </c>
      <c r="KL16" s="2458">
        <v>0.10000000149011612</v>
      </c>
      <c r="KM16">
        <f>KL13*KJ13</f>
        <v>1.6666666942614095</v>
      </c>
      <c r="KN16">
        <f>KI13-KL13</f>
        <v>0</v>
      </c>
      <c r="KO16">
        <f>KK13-KM13</f>
        <v>0</v>
      </c>
      <c r="KP16">
        <f>KJ13</f>
        <v>16.666666694261409</v>
      </c>
      <c r="KQ16" s="2485" t="s">
        <v>72</v>
      </c>
      <c r="KR16" s="2486" t="s">
        <v>68</v>
      </c>
      <c r="KS16" s="2487" t="s">
        <v>69</v>
      </c>
      <c r="KT16" s="2488">
        <v>240322</v>
      </c>
      <c r="KU16" s="2489" t="s">
        <v>58</v>
      </c>
      <c r="KV16" s="2490" t="s">
        <v>59</v>
      </c>
      <c r="KW16" s="2491">
        <v>0.21080000698566437</v>
      </c>
      <c r="KX16" s="2492">
        <v>3</v>
      </c>
      <c r="KY16" s="2493">
        <v>100000</v>
      </c>
      <c r="KZ16">
        <f>KW13*KY13</f>
        <v>21080.000698566437</v>
      </c>
      <c r="LA16" s="2494">
        <v>0</v>
      </c>
      <c r="LB16">
        <f>KZ13*(1+LA13)</f>
        <v>21080.000698566437</v>
      </c>
      <c r="LC16" s="2500">
        <v>0.25</v>
      </c>
      <c r="LD16">
        <f>LB13/(1-LC13)</f>
        <v>28106.667598088581</v>
      </c>
      <c r="LE16">
        <f>LC13*LD13</f>
        <v>7026.6668995221453</v>
      </c>
      <c r="LF16" s="2495">
        <v>0.15000000596046448</v>
      </c>
      <c r="LG16">
        <f>LF13*LD13</f>
        <v>4216.0003072420814</v>
      </c>
      <c r="LH16">
        <f>LC13-LF13</f>
        <v>9.9999994039535522E-2</v>
      </c>
      <c r="LI16">
        <f>LE13-LG13</f>
        <v>2810.6665922800639</v>
      </c>
      <c r="LJ16" s="2496">
        <v>3.9999999105930328E-2</v>
      </c>
      <c r="LK16">
        <f>LJ13*LD13</f>
        <v>1124.2666787942242</v>
      </c>
      <c r="LL16">
        <f>LD13*(1+LJ13)</f>
        <v>29230.934276882806</v>
      </c>
      <c r="LM16" s="2497">
        <v>0</v>
      </c>
      <c r="LN16" s="2498">
        <v>15</v>
      </c>
      <c r="LO16">
        <f>LL13+LN13</f>
        <v>29245.934276882806</v>
      </c>
      <c r="LP16" s="2499">
        <v>0.10000000149011612</v>
      </c>
      <c r="LQ16">
        <f>LO13/(1-LP13)</f>
        <v>32495.482583672056</v>
      </c>
      <c r="LR16">
        <f>LP13*LQ13</f>
        <v>3249.5483067892478</v>
      </c>
      <c r="LS16" s="2484">
        <v>0.10000000149011612</v>
      </c>
      <c r="LT16">
        <f>LS13*LQ13</f>
        <v>3249.5483067892478</v>
      </c>
      <c r="LU16">
        <f>LP13-LS13</f>
        <v>0</v>
      </c>
      <c r="LV16">
        <f>LR13-LT13</f>
        <v>0</v>
      </c>
      <c r="LW16">
        <f>LQ13</f>
        <v>32495.482583672056</v>
      </c>
      <c r="LX16">
        <f>KW13*KY13/365*KO13</f>
        <v>0</v>
      </c>
      <c r="LY16" s="2476">
        <v>0</v>
      </c>
      <c r="LZ16">
        <f>LX13*(1+LY13)</f>
        <v>0</v>
      </c>
      <c r="MA16" s="2477">
        <v>0.25</v>
      </c>
      <c r="MB16">
        <f>LZ13/(1-MA13)</f>
        <v>0</v>
      </c>
      <c r="MC16">
        <f>MA13*MB13</f>
        <v>0</v>
      </c>
      <c r="MD16" s="2478">
        <v>0.15000000596046448</v>
      </c>
      <c r="ME16">
        <f>MD13*MB13</f>
        <v>0</v>
      </c>
      <c r="MF16">
        <f>MA13-MD13</f>
        <v>9.9999994039535522E-2</v>
      </c>
      <c r="MG16">
        <f>MC13-ME13</f>
        <v>0</v>
      </c>
      <c r="MH16" s="2479">
        <v>3.9999999105930328E-2</v>
      </c>
      <c r="MI16">
        <f>MH13*MB13</f>
        <v>0</v>
      </c>
      <c r="MJ16">
        <f>MB13*(1+MH13)</f>
        <v>0</v>
      </c>
      <c r="MK16" s="2480">
        <v>0</v>
      </c>
      <c r="ML16" s="2481">
        <v>15</v>
      </c>
      <c r="MM16">
        <f>MJ13+ML13</f>
        <v>15</v>
      </c>
      <c r="MN16" s="2482">
        <v>0.10000000149011612</v>
      </c>
      <c r="MO16">
        <f>MM13/(1-MN13)</f>
        <v>16.666666694261409</v>
      </c>
      <c r="MP16">
        <f>MN13*MO13</f>
        <v>1.6666666942614095</v>
      </c>
      <c r="MQ16" s="2483">
        <v>0.10000000149011612</v>
      </c>
      <c r="MR16">
        <f>MQ13*MO13</f>
        <v>1.6666666942614095</v>
      </c>
      <c r="MS16">
        <f>MN13-MQ13</f>
        <v>0</v>
      </c>
      <c r="MT16">
        <f>MP13-MR13</f>
        <v>0</v>
      </c>
      <c r="MU16">
        <f>MO13</f>
        <v>16.666666694261409</v>
      </c>
      <c r="MV16" s="2510" t="s">
        <v>73</v>
      </c>
      <c r="MW16" s="2511" t="s">
        <v>68</v>
      </c>
      <c r="MX16" s="2512" t="s">
        <v>69</v>
      </c>
      <c r="MY16" s="2513">
        <v>240322</v>
      </c>
      <c r="MZ16" s="2514" t="s">
        <v>58</v>
      </c>
      <c r="NA16" s="2515" t="s">
        <v>59</v>
      </c>
      <c r="NB16" s="2516">
        <v>0.45249998569488525</v>
      </c>
      <c r="NC16" s="2517">
        <v>1</v>
      </c>
      <c r="ND16" s="2518">
        <v>100000</v>
      </c>
      <c r="NE16">
        <f>NB13*ND13</f>
        <v>45249.998569488525</v>
      </c>
      <c r="NF16" s="2519">
        <v>0</v>
      </c>
      <c r="NG16">
        <f>NE13*(1+NF13)</f>
        <v>45249.998569488525</v>
      </c>
      <c r="NH16" s="2525">
        <v>0.25</v>
      </c>
      <c r="NI16">
        <f>NG13/(1-NH13)</f>
        <v>60333.331425984703</v>
      </c>
      <c r="NJ16">
        <f>NH13*NI13</f>
        <v>15083.332856496176</v>
      </c>
      <c r="NK16" s="2520">
        <v>0.15000000596046448</v>
      </c>
      <c r="NL16">
        <f>NK13*NI13</f>
        <v>9050.0000735123849</v>
      </c>
      <c r="NM16">
        <f>NH13-NK13</f>
        <v>9.9999994039535522E-2</v>
      </c>
      <c r="NN16">
        <f>NJ13-NL13</f>
        <v>6033.3327829837908</v>
      </c>
      <c r="NO16" s="2521">
        <v>3.9999999105930328E-2</v>
      </c>
      <c r="NP16">
        <f>NO13*NI13</f>
        <v>2413.3332030971865</v>
      </c>
      <c r="NQ16">
        <f>NI13*(1+NO13)</f>
        <v>62746.66462908189</v>
      </c>
      <c r="NR16" s="2522">
        <v>0</v>
      </c>
      <c r="NS16" s="2523">
        <v>15</v>
      </c>
      <c r="NT16">
        <f>NQ13+NS13</f>
        <v>62761.66462908189</v>
      </c>
      <c r="NU16" s="2524">
        <v>0.10000000149011612</v>
      </c>
      <c r="NV16">
        <f>NT13/(1-NU13)</f>
        <v>69735.183036661561</v>
      </c>
      <c r="NW16">
        <f>NU13*NV13</f>
        <v>6973.518407579676</v>
      </c>
      <c r="NX16" s="2509">
        <v>0.10000000149011612</v>
      </c>
      <c r="NY16">
        <f>NX13*NV13</f>
        <v>6973.518407579676</v>
      </c>
      <c r="NZ16">
        <f>NU13-NX13</f>
        <v>0</v>
      </c>
      <c r="OA16">
        <f>NW13-NY13</f>
        <v>0</v>
      </c>
      <c r="OB16">
        <f>NV13</f>
        <v>69735.183036661561</v>
      </c>
      <c r="OC16">
        <f>NB13*ND13/365*MT13</f>
        <v>0</v>
      </c>
      <c r="OD16" s="2501">
        <v>0</v>
      </c>
      <c r="OE16">
        <f>OC13*(1+OD13)</f>
        <v>0</v>
      </c>
      <c r="OF16" s="2502">
        <v>0.25</v>
      </c>
      <c r="OG16">
        <f>OE13/(1-OF13)</f>
        <v>0</v>
      </c>
      <c r="OH16">
        <f>OF13*OG13</f>
        <v>0</v>
      </c>
      <c r="OI16" s="2503">
        <v>0.15000000596046448</v>
      </c>
      <c r="OJ16">
        <f>OI13*OG13</f>
        <v>0</v>
      </c>
      <c r="OK16">
        <f>OF13-OI13</f>
        <v>9.9999994039535522E-2</v>
      </c>
      <c r="OL16">
        <f>OH13-OJ13</f>
        <v>0</v>
      </c>
      <c r="OM16" s="2504">
        <v>3.9999999105930328E-2</v>
      </c>
      <c r="ON16">
        <f>OM13*OG13</f>
        <v>0</v>
      </c>
      <c r="OO16">
        <f>OG13*(1+OM13)</f>
        <v>0</v>
      </c>
      <c r="OP16" s="2505">
        <v>0</v>
      </c>
      <c r="OQ16" s="2506">
        <v>15</v>
      </c>
      <c r="OR16">
        <f>OO13+OQ13</f>
        <v>15</v>
      </c>
      <c r="OS16" s="2507">
        <v>0.10000000149011612</v>
      </c>
      <c r="OT16">
        <f>OR13/(1-OS13)</f>
        <v>16.666666694261409</v>
      </c>
      <c r="OU16">
        <f>OS13*OT13</f>
        <v>1.6666666942614095</v>
      </c>
      <c r="OV16" s="2508">
        <v>0.10000000149011612</v>
      </c>
      <c r="OW16">
        <f>OV13*OT13</f>
        <v>1.6666666942614095</v>
      </c>
      <c r="OX16">
        <f>OS13-OV13</f>
        <v>0</v>
      </c>
      <c r="OY16">
        <f>OU13-OW13</f>
        <v>0</v>
      </c>
      <c r="OZ16">
        <f>OT13</f>
        <v>16.666666694261409</v>
      </c>
      <c r="PA16" s="2535" t="s">
        <v>74</v>
      </c>
      <c r="PB16" s="2536" t="s">
        <v>68</v>
      </c>
      <c r="PC16" s="2537" t="s">
        <v>69</v>
      </c>
      <c r="PD16" s="2538">
        <v>240322</v>
      </c>
      <c r="PE16" s="2539" t="s">
        <v>58</v>
      </c>
      <c r="PF16" s="2540" t="s">
        <v>59</v>
      </c>
      <c r="PG16" s="2541">
        <v>0.90439999103546143</v>
      </c>
      <c r="PH16" s="2542">
        <v>1</v>
      </c>
      <c r="PI16" s="2543">
        <v>100000</v>
      </c>
      <c r="PJ16">
        <f>PG13*PI13</f>
        <v>90439.999103546143</v>
      </c>
      <c r="PK16" s="2544">
        <v>0</v>
      </c>
      <c r="PL16">
        <f>PJ13*(1+PK13)</f>
        <v>90439.999103546143</v>
      </c>
      <c r="PM16" s="2550">
        <v>0.25</v>
      </c>
      <c r="PN16">
        <f>PL13/(1-PM13)</f>
        <v>120586.66547139485</v>
      </c>
      <c r="PO16">
        <f>PM13*PN13</f>
        <v>30146.666367848713</v>
      </c>
      <c r="PP16" s="2545">
        <v>0.15000000596046448</v>
      </c>
      <c r="PQ16">
        <f>PP13*PN13</f>
        <v>18088.000539461766</v>
      </c>
      <c r="PR16">
        <f>PM13-PP13</f>
        <v>9.9999994039535522E-2</v>
      </c>
      <c r="PS16">
        <f>PO13-PQ13</f>
        <v>12058.665828386947</v>
      </c>
      <c r="PT16" s="2546">
        <v>3.9999999105930328E-2</v>
      </c>
      <c r="PU16">
        <f>PT13*PN13</f>
        <v>4823.4665110429132</v>
      </c>
      <c r="PV16">
        <f>PN13*(1+PT13)</f>
        <v>125410.13198243777</v>
      </c>
      <c r="PW16" s="2547">
        <v>0</v>
      </c>
      <c r="PX16" s="2548">
        <v>15</v>
      </c>
      <c r="PY16">
        <f>PV13+PX13</f>
        <v>125425.13198243777</v>
      </c>
      <c r="PZ16" s="2549">
        <v>0.10000000149011612</v>
      </c>
      <c r="QA16">
        <f>PY13/(1-PZ13)</f>
        <v>139361.25798900248</v>
      </c>
      <c r="QB16">
        <f>PZ13*QA13</f>
        <v>13936.126006564706</v>
      </c>
      <c r="QC16" s="2534">
        <v>0.10000000149011612</v>
      </c>
      <c r="QD16">
        <f>QC13*QA13</f>
        <v>13936.126006564706</v>
      </c>
      <c r="QE16">
        <f>PZ13-QC13</f>
        <v>0</v>
      </c>
      <c r="QF16">
        <f>QB13-QD13</f>
        <v>0</v>
      </c>
      <c r="QG16">
        <f>QA13</f>
        <v>139361.25798900248</v>
      </c>
      <c r="QH16">
        <f>OYG13*OYI13/365*OY13</f>
        <v>0</v>
      </c>
      <c r="QI16" s="2526">
        <v>0</v>
      </c>
      <c r="QJ16">
        <f>QH13*(1+QI13)</f>
        <v>0</v>
      </c>
      <c r="QK16" s="2527">
        <v>0.25</v>
      </c>
      <c r="QL16">
        <f>QJ13/(1-QK13)</f>
        <v>0</v>
      </c>
      <c r="QM16">
        <f>QK13*QL13</f>
        <v>0</v>
      </c>
      <c r="QN16" s="2528">
        <v>0.15000000596046448</v>
      </c>
      <c r="QO16">
        <f>QN13*QL13</f>
        <v>0</v>
      </c>
      <c r="QP16">
        <f>QK13-QN13</f>
        <v>9.9999994039535522E-2</v>
      </c>
      <c r="QQ16">
        <f>QM13-QO13</f>
        <v>0</v>
      </c>
      <c r="QR16" s="2529">
        <v>3.9999999105930328E-2</v>
      </c>
      <c r="QS16">
        <f>QR13*QL13</f>
        <v>0</v>
      </c>
      <c r="QT16">
        <f>QL13*(1+QR13)</f>
        <v>0</v>
      </c>
      <c r="QU16" s="2530">
        <v>0</v>
      </c>
      <c r="QV16" s="2531">
        <v>15</v>
      </c>
      <c r="QW16">
        <f>QT13+QV13</f>
        <v>15</v>
      </c>
      <c r="QX16" s="2532">
        <v>0.10000000149011612</v>
      </c>
      <c r="QY16">
        <f>QW13/(1-QX13)</f>
        <v>16.666666694261409</v>
      </c>
      <c r="QZ16">
        <f>QX13*QY13</f>
        <v>1.6666666942614095</v>
      </c>
      <c r="RA16" s="2533">
        <v>0.10000000149011612</v>
      </c>
      <c r="RB16">
        <f>RA13*QY13</f>
        <v>1.6666666942614095</v>
      </c>
      <c r="RC16">
        <f>QX13-RA13</f>
        <v>0</v>
      </c>
      <c r="RD16">
        <f>QZ13-RB13</f>
        <v>0</v>
      </c>
      <c r="RE16">
        <f>QY13</f>
        <v>16.666666694261409</v>
      </c>
      <c r="RF16">
        <f t="shared" si="19"/>
        <v>-1756265.5728006107</v>
      </c>
    </row>
    <row r="17" spans="1:474" x14ac:dyDescent="0.2">
      <c r="A17" t="s">
        <v>92</v>
      </c>
      <c r="B17" t="s">
        <v>93</v>
      </c>
      <c r="C17" t="s">
        <v>94</v>
      </c>
      <c r="D17" t="s">
        <v>52</v>
      </c>
      <c r="F17" t="s">
        <v>53</v>
      </c>
      <c r="G17" t="s">
        <v>54</v>
      </c>
      <c r="H17" t="s">
        <v>55</v>
      </c>
      <c r="I17" t="s">
        <v>56</v>
      </c>
      <c r="J17" t="s">
        <v>57</v>
      </c>
      <c r="K17" s="2551">
        <v>42832.988958333335</v>
      </c>
      <c r="L17" s="2551">
        <v>42505</v>
      </c>
      <c r="M17" t="s">
        <v>58</v>
      </c>
      <c r="N17">
        <v>1</v>
      </c>
      <c r="O17">
        <v>10000</v>
      </c>
      <c r="P17">
        <v>-327</v>
      </c>
      <c r="Q17">
        <v>1.5</v>
      </c>
      <c r="R17" s="2566" t="s">
        <v>62</v>
      </c>
      <c r="S17" s="2565" t="s">
        <v>61</v>
      </c>
      <c r="T17" s="2564" t="s">
        <v>60</v>
      </c>
      <c r="U17" s="2563" t="s">
        <v>65</v>
      </c>
      <c r="V17" s="2562" t="s">
        <v>58</v>
      </c>
      <c r="W17" s="2561" t="s">
        <v>64</v>
      </c>
      <c r="X17" s="2560" t="s">
        <v>63</v>
      </c>
      <c r="Y17" s="2552">
        <v>3</v>
      </c>
      <c r="Z17" s="2559">
        <v>500000</v>
      </c>
      <c r="AA17" s="2558">
        <v>1822.1199951171875</v>
      </c>
      <c r="AB17" s="2557">
        <v>0</v>
      </c>
      <c r="AC17">
        <f>AA5*(1+AB5)</f>
        <v>1822.1199951171875</v>
      </c>
      <c r="AD17" s="2567">
        <v>0.25</v>
      </c>
      <c r="AE17">
        <f>AC5/(1-AD5)</f>
        <v>2429.4933268229165</v>
      </c>
      <c r="AF17">
        <f>AD5*AE5</f>
        <v>607.37333170572913</v>
      </c>
      <c r="AG17" s="2556">
        <v>0.15000000596046448</v>
      </c>
      <c r="AH17">
        <f>AG5*AE5</f>
        <v>364.42401350434614</v>
      </c>
      <c r="AI17">
        <f>AD5-AG5</f>
        <v>9.9999994039535522E-2</v>
      </c>
      <c r="AJ17">
        <f>AF5-AH5</f>
        <v>242.94931820138299</v>
      </c>
      <c r="AK17" s="2555">
        <v>3.9999999105930328E-2</v>
      </c>
      <c r="AL17">
        <f>AK5*AE5</f>
        <v>97.179730900780356</v>
      </c>
      <c r="AM17">
        <f>AE5*(1+AK5)</f>
        <v>2526.6730577236967</v>
      </c>
      <c r="AN17" s="2554">
        <v>2.9999999329447746E-2</v>
      </c>
      <c r="AO17">
        <f>AN5*AM5</f>
        <v>75.800190037444594</v>
      </c>
      <c r="AP17">
        <f>AM5+AO5</f>
        <v>2602.4732477611415</v>
      </c>
      <c r="AQ17" s="2553">
        <v>0.10000000149011612</v>
      </c>
      <c r="AR17">
        <f>AP5/(1-AQ5)</f>
        <v>2891.6369467444624</v>
      </c>
      <c r="AS17">
        <f>AQ5*AR5</f>
        <v>289.16369898332107</v>
      </c>
      <c r="AT17" s="2568">
        <v>0.10000000149011612</v>
      </c>
      <c r="AU17">
        <f>AT5*AR5</f>
        <v>289.16369898332107</v>
      </c>
      <c r="AV17">
        <f>AQ5-AT5</f>
        <v>0</v>
      </c>
      <c r="AW17">
        <f>AS5-AU5</f>
        <v>0</v>
      </c>
      <c r="AX17">
        <f>AR5</f>
        <v>2891.6369467444624</v>
      </c>
      <c r="AY17">
        <f t="shared" ref="AY17:BV17" si="26">AA5/12*$Q$5</f>
        <v>-303.68666585286456</v>
      </c>
      <c r="AZ17">
        <f t="shared" si="26"/>
        <v>0</v>
      </c>
      <c r="BA17">
        <f t="shared" si="26"/>
        <v>-303.68666585286456</v>
      </c>
      <c r="BB17">
        <f t="shared" si="26"/>
        <v>-4.1666666666666664E-2</v>
      </c>
      <c r="BC17">
        <f t="shared" si="26"/>
        <v>-404.91555447048609</v>
      </c>
      <c r="BD17">
        <f t="shared" si="26"/>
        <v>-101.22888861762152</v>
      </c>
      <c r="BE17">
        <f t="shared" si="26"/>
        <v>-2.5000000993410747E-2</v>
      </c>
      <c r="BF17">
        <f t="shared" si="26"/>
        <v>-60.737335584057689</v>
      </c>
      <c r="BG17">
        <f t="shared" si="26"/>
        <v>-1.666666567325592E-2</v>
      </c>
      <c r="BH17">
        <f t="shared" si="26"/>
        <v>-40.491553033563832</v>
      </c>
      <c r="BI17">
        <f t="shared" si="26"/>
        <v>-6.666666517655055E-3</v>
      </c>
      <c r="BJ17">
        <f t="shared" si="26"/>
        <v>-16.196621816796725</v>
      </c>
      <c r="BK17">
        <f t="shared" si="26"/>
        <v>-421.11217628728281</v>
      </c>
      <c r="BL17">
        <f t="shared" si="26"/>
        <v>-4.999999888241291E-3</v>
      </c>
      <c r="BM17">
        <f t="shared" si="26"/>
        <v>-12.633365006240766</v>
      </c>
      <c r="BN17">
        <f t="shared" si="26"/>
        <v>-433.74554129352356</v>
      </c>
      <c r="BO17">
        <f t="shared" si="26"/>
        <v>-1.6666666915019352E-2</v>
      </c>
      <c r="BP17">
        <f t="shared" si="26"/>
        <v>-481.93949112407705</v>
      </c>
      <c r="BQ17">
        <f t="shared" si="26"/>
        <v>-48.193949830553514</v>
      </c>
      <c r="BR17">
        <f t="shared" si="26"/>
        <v>-1.6666666915019352E-2</v>
      </c>
      <c r="BS17">
        <f t="shared" si="26"/>
        <v>-48.193949830553514</v>
      </c>
      <c r="BT17">
        <f t="shared" si="26"/>
        <v>0</v>
      </c>
      <c r="BU17">
        <f t="shared" si="26"/>
        <v>0</v>
      </c>
      <c r="BV17">
        <f t="shared" si="26"/>
        <v>-481.93949112407705</v>
      </c>
      <c r="BW17" s="2583" t="s">
        <v>66</v>
      </c>
      <c r="BX17" s="2582" t="s">
        <v>61</v>
      </c>
      <c r="BY17" s="2581" t="s">
        <v>60</v>
      </c>
      <c r="BZ17" s="2580" t="s">
        <v>65</v>
      </c>
      <c r="CA17" s="2579" t="s">
        <v>58</v>
      </c>
      <c r="CB17" s="2578" t="s">
        <v>64</v>
      </c>
      <c r="CC17" s="2577" t="s">
        <v>63</v>
      </c>
      <c r="CD17" s="2569">
        <v>3</v>
      </c>
      <c r="CE17" s="2576">
        <v>500000</v>
      </c>
      <c r="CF17" s="2575">
        <v>0</v>
      </c>
      <c r="CG17" s="2574">
        <v>0</v>
      </c>
      <c r="CH17">
        <f>CF5*(1+CG5)</f>
        <v>0</v>
      </c>
      <c r="CI17" s="2584">
        <v>0.25</v>
      </c>
      <c r="CJ17">
        <f>CH5/(1-CI5)</f>
        <v>0</v>
      </c>
      <c r="CK17">
        <f>CI5*CJ5</f>
        <v>0</v>
      </c>
      <c r="CL17" s="2573">
        <v>0.15000000596046448</v>
      </c>
      <c r="CM17">
        <f>CL5*CJ5</f>
        <v>0</v>
      </c>
      <c r="CN17">
        <f>CI5-CL5</f>
        <v>9.9999994039535522E-2</v>
      </c>
      <c r="CO17">
        <f>CK5-CM5</f>
        <v>0</v>
      </c>
      <c r="CP17" s="2572">
        <v>3.9999999105930328E-2</v>
      </c>
      <c r="CQ17">
        <f>CP5*CJ5</f>
        <v>0</v>
      </c>
      <c r="CR17">
        <f>CJ5*(1+CP5)</f>
        <v>0</v>
      </c>
      <c r="CS17" s="2571">
        <v>2.9999999329447746E-2</v>
      </c>
      <c r="CT17">
        <f>CS5*CR5</f>
        <v>0</v>
      </c>
      <c r="CU17">
        <f>CR5+CT5</f>
        <v>0</v>
      </c>
      <c r="CV17" s="2570">
        <v>0.10000000149011612</v>
      </c>
      <c r="CW17">
        <f>CU5/(1-CV5)</f>
        <v>0</v>
      </c>
      <c r="CX17">
        <f>CV5*CW5</f>
        <v>0</v>
      </c>
      <c r="CY17" s="2585">
        <v>0.10000000149011612</v>
      </c>
      <c r="CZ17">
        <f>CY5*CW5</f>
        <v>0</v>
      </c>
      <c r="DA17">
        <f>CV5-CY5</f>
        <v>0</v>
      </c>
      <c r="DB17">
        <f>CX5-CZ5</f>
        <v>0</v>
      </c>
      <c r="DC17">
        <f>CW5</f>
        <v>0</v>
      </c>
      <c r="DD17">
        <f t="shared" ref="DD17:EA17" si="27">CF5/12*$Q$5</f>
        <v>0</v>
      </c>
      <c r="DE17">
        <f t="shared" si="27"/>
        <v>0</v>
      </c>
      <c r="DF17">
        <f t="shared" si="27"/>
        <v>0</v>
      </c>
      <c r="DG17">
        <f t="shared" si="27"/>
        <v>-4.1666666666666664E-2</v>
      </c>
      <c r="DH17">
        <f t="shared" si="27"/>
        <v>0</v>
      </c>
      <c r="DI17">
        <f t="shared" si="27"/>
        <v>0</v>
      </c>
      <c r="DJ17">
        <f t="shared" si="27"/>
        <v>-2.5000000993410747E-2</v>
      </c>
      <c r="DK17">
        <f t="shared" si="27"/>
        <v>0</v>
      </c>
      <c r="DL17">
        <f t="shared" si="27"/>
        <v>-1.666666567325592E-2</v>
      </c>
      <c r="DM17">
        <f t="shared" si="27"/>
        <v>0</v>
      </c>
      <c r="DN17">
        <f t="shared" si="27"/>
        <v>-6.666666517655055E-3</v>
      </c>
      <c r="DO17">
        <f t="shared" si="27"/>
        <v>0</v>
      </c>
      <c r="DP17">
        <f t="shared" si="27"/>
        <v>0</v>
      </c>
      <c r="DQ17">
        <f t="shared" si="27"/>
        <v>-4.999999888241291E-3</v>
      </c>
      <c r="DR17">
        <f t="shared" si="27"/>
        <v>0</v>
      </c>
      <c r="DS17">
        <f t="shared" si="27"/>
        <v>0</v>
      </c>
      <c r="DT17">
        <f t="shared" si="27"/>
        <v>-1.6666666915019352E-2</v>
      </c>
      <c r="DU17">
        <f t="shared" si="27"/>
        <v>0</v>
      </c>
      <c r="DV17">
        <f t="shared" si="27"/>
        <v>0</v>
      </c>
      <c r="DW17">
        <f t="shared" si="27"/>
        <v>-1.6666666915019352E-2</v>
      </c>
      <c r="DX17">
        <f t="shared" si="27"/>
        <v>0</v>
      </c>
      <c r="DY17">
        <f t="shared" si="27"/>
        <v>0</v>
      </c>
      <c r="DZ17">
        <f t="shared" si="27"/>
        <v>0</v>
      </c>
      <c r="EA17">
        <f t="shared" si="27"/>
        <v>0</v>
      </c>
      <c r="EB17" s="2595" t="s">
        <v>67</v>
      </c>
      <c r="EC17" s="2596" t="s">
        <v>68</v>
      </c>
      <c r="ED17" s="2597" t="s">
        <v>69</v>
      </c>
      <c r="EE17" s="2598">
        <v>240322</v>
      </c>
      <c r="EF17" s="2599" t="s">
        <v>58</v>
      </c>
      <c r="EG17" s="2600" t="s">
        <v>59</v>
      </c>
      <c r="EH17" s="2601">
        <v>0.50099998712539673</v>
      </c>
      <c r="EI17" s="2602">
        <v>3</v>
      </c>
      <c r="EJ17" s="2603">
        <v>100000</v>
      </c>
      <c r="EK17">
        <f>EH13*EJ13</f>
        <v>50099.998712539673</v>
      </c>
      <c r="EL17" s="2604">
        <v>0</v>
      </c>
      <c r="EM17">
        <f>EK13*(1+EL13)</f>
        <v>50099.998712539673</v>
      </c>
      <c r="EN17" s="2610">
        <v>0.25</v>
      </c>
      <c r="EO17">
        <f>EM13/(1-EN13)</f>
        <v>66799.99828338623</v>
      </c>
      <c r="EP17">
        <f>EN13*EO13</f>
        <v>16699.999570846558</v>
      </c>
      <c r="EQ17" s="2605">
        <v>0.15000000596046448</v>
      </c>
      <c r="ER17">
        <f>EQ13*EO13</f>
        <v>10020.000140666951</v>
      </c>
      <c r="ES17">
        <f>EN13-EQ13</f>
        <v>9.9999994039535522E-2</v>
      </c>
      <c r="ET17">
        <f>EP13-ER13</f>
        <v>6679.9994301796069</v>
      </c>
      <c r="EU17" s="2606">
        <v>3.9999999105930328E-2</v>
      </c>
      <c r="EV17">
        <f>EU13*EO13</f>
        <v>2671.9998716115965</v>
      </c>
      <c r="EW17">
        <f>EO13*(1+EU13)</f>
        <v>69471.998154997826</v>
      </c>
      <c r="EX17" s="2607">
        <v>0</v>
      </c>
      <c r="EY17" s="2608">
        <v>15</v>
      </c>
      <c r="EZ17">
        <f>EW13+EY13</f>
        <v>69486.998154997826</v>
      </c>
      <c r="FA17" s="2609">
        <v>0.10000000149011612</v>
      </c>
      <c r="FB17">
        <f>EZ13/(1-FA13)</f>
        <v>77207.775855607091</v>
      </c>
      <c r="FC17">
        <f>FA13*FB13</f>
        <v>7720.7777006092601</v>
      </c>
      <c r="FD17" s="2594">
        <v>0.10000000149011612</v>
      </c>
      <c r="FE17">
        <f>FD13*FB13</f>
        <v>7720.7777006092601</v>
      </c>
      <c r="FF17">
        <f>FA13-FD13</f>
        <v>0</v>
      </c>
      <c r="FG17">
        <f>FC13-FE13</f>
        <v>0</v>
      </c>
      <c r="FH17">
        <f>FB13</f>
        <v>77207.775855607091</v>
      </c>
      <c r="FI17">
        <f>EH13*EJ13/365*DZ13</f>
        <v>0</v>
      </c>
      <c r="FJ17" s="2586">
        <v>0</v>
      </c>
      <c r="FK17">
        <f>FI13*(1+FJ13)</f>
        <v>0</v>
      </c>
      <c r="FL17" s="2587">
        <v>0.25</v>
      </c>
      <c r="FM17">
        <f>FK13/(1-FL13)</f>
        <v>0</v>
      </c>
      <c r="FN17">
        <f>FL13*FM13</f>
        <v>0</v>
      </c>
      <c r="FO17" s="2588">
        <v>0.15000000596046448</v>
      </c>
      <c r="FP17">
        <f>FO13*FM13</f>
        <v>0</v>
      </c>
      <c r="FQ17">
        <f>FL13-FO13</f>
        <v>9.9999994039535522E-2</v>
      </c>
      <c r="FR17">
        <f>FN13-FP13</f>
        <v>0</v>
      </c>
      <c r="FS17" s="2589">
        <v>3.9999999105930328E-2</v>
      </c>
      <c r="FT17">
        <f>FS13*FM13</f>
        <v>0</v>
      </c>
      <c r="FU17">
        <f>FM13*(1+FS13)</f>
        <v>0</v>
      </c>
      <c r="FV17" s="2590">
        <v>0</v>
      </c>
      <c r="FW17" s="2591">
        <v>15</v>
      </c>
      <c r="FX17">
        <f>FU13+FW13</f>
        <v>15</v>
      </c>
      <c r="FY17" s="2592">
        <v>0.10000000149011612</v>
      </c>
      <c r="FZ17">
        <f>FX13/(1-FY13)</f>
        <v>16.666666694261409</v>
      </c>
      <c r="GA17">
        <f>FY13*FZ13</f>
        <v>1.6666666942614095</v>
      </c>
      <c r="GB17" s="2593">
        <v>0.10000000149011612</v>
      </c>
      <c r="GC17">
        <f>GB13*FZ13</f>
        <v>1.6666666942614095</v>
      </c>
      <c r="GD17">
        <f>FY13-GB13</f>
        <v>0</v>
      </c>
      <c r="GE17">
        <f>GA13-GC13</f>
        <v>0</v>
      </c>
      <c r="GF17">
        <f>FZ13</f>
        <v>16.666666694261409</v>
      </c>
      <c r="GG17" s="2620" t="s">
        <v>70</v>
      </c>
      <c r="GH17" s="2621" t="s">
        <v>68</v>
      </c>
      <c r="GI17" s="2622" t="s">
        <v>69</v>
      </c>
      <c r="GJ17" s="2623">
        <v>240322</v>
      </c>
      <c r="GK17" s="2624" t="s">
        <v>58</v>
      </c>
      <c r="GL17" s="2625" t="s">
        <v>59</v>
      </c>
      <c r="GM17" s="2626">
        <v>0.12530000507831573</v>
      </c>
      <c r="GN17" s="2627">
        <v>3</v>
      </c>
      <c r="GO17" s="2628">
        <v>100000</v>
      </c>
      <c r="GP17">
        <f>GM13*GO13</f>
        <v>12530.000507831573</v>
      </c>
      <c r="GQ17" s="2629">
        <v>0</v>
      </c>
      <c r="GR17">
        <f>GP13*(1+GQ13)</f>
        <v>12530.000507831573</v>
      </c>
      <c r="GS17" s="2635">
        <v>0.25</v>
      </c>
      <c r="GT17">
        <f>GR13/(1-GS13)</f>
        <v>16706.667343775433</v>
      </c>
      <c r="GU17">
        <f>GS13*GT13</f>
        <v>4176.6668359438581</v>
      </c>
      <c r="GV17" s="2630">
        <v>0.15000000596046448</v>
      </c>
      <c r="GW17">
        <f>GV13*GT13</f>
        <v>2506.0002011458123</v>
      </c>
      <c r="GX17">
        <f>GS13-GV13</f>
        <v>9.9999994039535522E-2</v>
      </c>
      <c r="GY17">
        <f>GU13-GW13</f>
        <v>1670.6666347980458</v>
      </c>
      <c r="GZ17" s="2631">
        <v>3.9999999105930328E-2</v>
      </c>
      <c r="HA17">
        <f>GZ13*GT13</f>
        <v>668.26667881409276</v>
      </c>
      <c r="HB17">
        <f>GT13*(1+GZ13)</f>
        <v>17374.934022589525</v>
      </c>
      <c r="HC17" s="2632">
        <v>0</v>
      </c>
      <c r="HD17" s="2633">
        <v>15</v>
      </c>
      <c r="HE17">
        <f>HB13+HD13</f>
        <v>17389.934022589525</v>
      </c>
      <c r="HF17" s="2634">
        <v>0.10000000149011612</v>
      </c>
      <c r="HG17">
        <f>HE13/(1-HF13)</f>
        <v>19322.148945979745</v>
      </c>
      <c r="HH17">
        <f>HF13*HG13</f>
        <v>1932.2149233902201</v>
      </c>
      <c r="HI17" s="2619">
        <v>0.10000000149011612</v>
      </c>
      <c r="HJ17">
        <f>HI13*HG13</f>
        <v>1932.2149233902201</v>
      </c>
      <c r="HK17">
        <f>HF13-HI13</f>
        <v>0</v>
      </c>
      <c r="HL17">
        <f>HH13-HJ13</f>
        <v>0</v>
      </c>
      <c r="HM17">
        <f>HG13</f>
        <v>19322.148945979745</v>
      </c>
      <c r="HN17">
        <f>GM13*GO13/365*GE13</f>
        <v>0</v>
      </c>
      <c r="HO17" s="2611">
        <v>0</v>
      </c>
      <c r="HP17">
        <f>HN13*(1+HO13)</f>
        <v>0</v>
      </c>
      <c r="HQ17" s="2612">
        <v>0.25</v>
      </c>
      <c r="HR17">
        <f>HP13/(1-HQ13)</f>
        <v>0</v>
      </c>
      <c r="HS17">
        <f>HQ13*HR13</f>
        <v>0</v>
      </c>
      <c r="HT17" s="2613">
        <v>0.15000000596046448</v>
      </c>
      <c r="HU17">
        <f>HT13*HR13</f>
        <v>0</v>
      </c>
      <c r="HV17">
        <f>HQ13-HT13</f>
        <v>9.9999994039535522E-2</v>
      </c>
      <c r="HW17">
        <f>HS13-HU13</f>
        <v>0</v>
      </c>
      <c r="HX17" s="2614">
        <v>3.9999999105930328E-2</v>
      </c>
      <c r="HY17">
        <f>HX13*HR13</f>
        <v>0</v>
      </c>
      <c r="HZ17">
        <f>HR13*(1+HX13)</f>
        <v>0</v>
      </c>
      <c r="IA17" s="2615">
        <v>0</v>
      </c>
      <c r="IB17" s="2616">
        <v>15</v>
      </c>
      <c r="IC17">
        <f>HZ13+IB13</f>
        <v>15</v>
      </c>
      <c r="ID17" s="2617">
        <v>0.10000000149011612</v>
      </c>
      <c r="IE17">
        <f>IC13/(1-ID13)</f>
        <v>16.666666694261409</v>
      </c>
      <c r="IF17">
        <f>ID13*IE13</f>
        <v>1.6666666942614095</v>
      </c>
      <c r="IG17" s="2618">
        <v>0.10000000149011612</v>
      </c>
      <c r="IH17">
        <f>IG13*IE13</f>
        <v>1.6666666942614095</v>
      </c>
      <c r="II17">
        <f>ID13-IG13</f>
        <v>0</v>
      </c>
      <c r="IJ17">
        <f>IF13-IH13</f>
        <v>0</v>
      </c>
      <c r="IK17">
        <f>IE13</f>
        <v>16.666666694261409</v>
      </c>
      <c r="IL17" s="2645" t="s">
        <v>71</v>
      </c>
      <c r="IM17" s="2646" t="s">
        <v>68</v>
      </c>
      <c r="IN17" s="2647" t="s">
        <v>69</v>
      </c>
      <c r="IO17" s="2648">
        <v>240322</v>
      </c>
      <c r="IP17" s="2649" t="s">
        <v>58</v>
      </c>
      <c r="IQ17" s="2650" t="s">
        <v>59</v>
      </c>
      <c r="IR17" s="2651">
        <v>6.1900001019239426E-2</v>
      </c>
      <c r="IS17" s="2652">
        <v>3</v>
      </c>
      <c r="IT17" s="2653">
        <v>100000</v>
      </c>
      <c r="IU17">
        <f>IR13*IT13</f>
        <v>6190.0001019239426</v>
      </c>
      <c r="IV17" s="2654">
        <v>0</v>
      </c>
      <c r="IW17">
        <f>IU13*(1+IV13)</f>
        <v>6190.0001019239426</v>
      </c>
      <c r="IX17" s="2660">
        <v>0.25</v>
      </c>
      <c r="IY17">
        <f>IW13/(1-IX13)</f>
        <v>8253.333469231924</v>
      </c>
      <c r="IZ17">
        <f>IX13*IY13</f>
        <v>2063.333367307981</v>
      </c>
      <c r="JA17" s="2655">
        <v>0.15000000596046448</v>
      </c>
      <c r="JB17">
        <f>JA13*IY13</f>
        <v>1238.0000695784895</v>
      </c>
      <c r="JC17">
        <f>IX13-JA13</f>
        <v>9.9999994039535522E-2</v>
      </c>
      <c r="JD17">
        <f>IZ13-JB13</f>
        <v>825.33329772949151</v>
      </c>
      <c r="JE17" s="2656">
        <v>3.9999999105930328E-2</v>
      </c>
      <c r="JF17">
        <f>JE13*IY13</f>
        <v>330.13333139022183</v>
      </c>
      <c r="JG17">
        <f>IY13*(1+JE13)</f>
        <v>8583.4668006221455</v>
      </c>
      <c r="JH17" s="2657">
        <v>0</v>
      </c>
      <c r="JI17" s="2658">
        <v>15</v>
      </c>
      <c r="JJ17">
        <f>JG13+JI13</f>
        <v>8598.4668006221455</v>
      </c>
      <c r="JK17" s="2659">
        <v>0.10000000149011612</v>
      </c>
      <c r="JL17">
        <f>JJ13/(1-JK13)</f>
        <v>9553.8520165094378</v>
      </c>
      <c r="JM17">
        <f>JK13*JL13</f>
        <v>955.3852158872927</v>
      </c>
      <c r="JN17" s="2644">
        <v>0.10000000149011612</v>
      </c>
      <c r="JO17">
        <f>JN13*JL13</f>
        <v>955.3852158872927</v>
      </c>
      <c r="JP17">
        <f>JK13-JN13</f>
        <v>0</v>
      </c>
      <c r="JQ17">
        <f>JM13-JO13</f>
        <v>0</v>
      </c>
      <c r="JR17">
        <f>JL13</f>
        <v>9553.8520165094378</v>
      </c>
      <c r="JS17">
        <f>IR13*IT13/365*IJ13</f>
        <v>0</v>
      </c>
      <c r="JT17" s="2636">
        <v>0</v>
      </c>
      <c r="JU17">
        <f>JS13*(1+JT13)</f>
        <v>0</v>
      </c>
      <c r="JV17" s="2637">
        <v>0.25</v>
      </c>
      <c r="JW17">
        <f>JU13/(1-JV13)</f>
        <v>0</v>
      </c>
      <c r="JX17">
        <f>JV13*JW13</f>
        <v>0</v>
      </c>
      <c r="JY17" s="2638">
        <v>0.15000000596046448</v>
      </c>
      <c r="JZ17">
        <f>JY13*JW13</f>
        <v>0</v>
      </c>
      <c r="KA17">
        <f>JV13-JY13</f>
        <v>9.9999994039535522E-2</v>
      </c>
      <c r="KB17">
        <f>JX13-JZ13</f>
        <v>0</v>
      </c>
      <c r="KC17" s="2639">
        <v>3.9999999105930328E-2</v>
      </c>
      <c r="KD17">
        <f>KC13*JW13</f>
        <v>0</v>
      </c>
      <c r="KE17">
        <f>JW13*(1+KC13)</f>
        <v>0</v>
      </c>
      <c r="KF17" s="2640">
        <v>0</v>
      </c>
      <c r="KG17" s="2641">
        <v>15</v>
      </c>
      <c r="KH17">
        <f>KE13+KG13</f>
        <v>15</v>
      </c>
      <c r="KI17" s="2642">
        <v>0.10000000149011612</v>
      </c>
      <c r="KJ17">
        <f>KH13/(1-KI13)</f>
        <v>16.666666694261409</v>
      </c>
      <c r="KK17">
        <f>KI13*KJ13</f>
        <v>1.6666666942614095</v>
      </c>
      <c r="KL17" s="2643">
        <v>0.10000000149011612</v>
      </c>
      <c r="KM17">
        <f>KL13*KJ13</f>
        <v>1.6666666942614095</v>
      </c>
      <c r="KN17">
        <f>KI13-KL13</f>
        <v>0</v>
      </c>
      <c r="KO17">
        <f>KK13-KM13</f>
        <v>0</v>
      </c>
      <c r="KP17">
        <f>KJ13</f>
        <v>16.666666694261409</v>
      </c>
      <c r="KQ17" s="2670" t="s">
        <v>72</v>
      </c>
      <c r="KR17" s="2671" t="s">
        <v>68</v>
      </c>
      <c r="KS17" s="2672" t="s">
        <v>69</v>
      </c>
      <c r="KT17" s="2673">
        <v>240322</v>
      </c>
      <c r="KU17" s="2674" t="s">
        <v>58</v>
      </c>
      <c r="KV17" s="2675" t="s">
        <v>59</v>
      </c>
      <c r="KW17" s="2676">
        <v>0.21080000698566437</v>
      </c>
      <c r="KX17" s="2677">
        <v>3</v>
      </c>
      <c r="KY17" s="2678">
        <v>100000</v>
      </c>
      <c r="KZ17">
        <f>KW13*KY13</f>
        <v>21080.000698566437</v>
      </c>
      <c r="LA17" s="2679">
        <v>0</v>
      </c>
      <c r="LB17">
        <f>KZ13*(1+LA13)</f>
        <v>21080.000698566437</v>
      </c>
      <c r="LC17" s="2685">
        <v>0.25</v>
      </c>
      <c r="LD17">
        <f>LB13/(1-LC13)</f>
        <v>28106.667598088581</v>
      </c>
      <c r="LE17">
        <f>LC13*LD13</f>
        <v>7026.6668995221453</v>
      </c>
      <c r="LF17" s="2680">
        <v>0.15000000596046448</v>
      </c>
      <c r="LG17">
        <f>LF13*LD13</f>
        <v>4216.0003072420814</v>
      </c>
      <c r="LH17">
        <f>LC13-LF13</f>
        <v>9.9999994039535522E-2</v>
      </c>
      <c r="LI17">
        <f>LE13-LG13</f>
        <v>2810.6665922800639</v>
      </c>
      <c r="LJ17" s="2681">
        <v>3.9999999105930328E-2</v>
      </c>
      <c r="LK17">
        <f>LJ13*LD13</f>
        <v>1124.2666787942242</v>
      </c>
      <c r="LL17">
        <f>LD13*(1+LJ13)</f>
        <v>29230.934276882806</v>
      </c>
      <c r="LM17" s="2682">
        <v>0</v>
      </c>
      <c r="LN17" s="2683">
        <v>15</v>
      </c>
      <c r="LO17">
        <f>LL13+LN13</f>
        <v>29245.934276882806</v>
      </c>
      <c r="LP17" s="2684">
        <v>0.10000000149011612</v>
      </c>
      <c r="LQ17">
        <f>LO13/(1-LP13)</f>
        <v>32495.482583672056</v>
      </c>
      <c r="LR17">
        <f>LP13*LQ13</f>
        <v>3249.5483067892478</v>
      </c>
      <c r="LS17" s="2669">
        <v>0.10000000149011612</v>
      </c>
      <c r="LT17">
        <f>LS13*LQ13</f>
        <v>3249.5483067892478</v>
      </c>
      <c r="LU17">
        <f>LP13-LS13</f>
        <v>0</v>
      </c>
      <c r="LV17">
        <f>LR13-LT13</f>
        <v>0</v>
      </c>
      <c r="LW17">
        <f>LQ13</f>
        <v>32495.482583672056</v>
      </c>
      <c r="LX17">
        <f>KW13*KY13/365*KO13</f>
        <v>0</v>
      </c>
      <c r="LY17" s="2661">
        <v>0</v>
      </c>
      <c r="LZ17">
        <f>LX13*(1+LY13)</f>
        <v>0</v>
      </c>
      <c r="MA17" s="2662">
        <v>0.25</v>
      </c>
      <c r="MB17">
        <f>LZ13/(1-MA13)</f>
        <v>0</v>
      </c>
      <c r="MC17">
        <f>MA13*MB13</f>
        <v>0</v>
      </c>
      <c r="MD17" s="2663">
        <v>0.15000000596046448</v>
      </c>
      <c r="ME17">
        <f>MD13*MB13</f>
        <v>0</v>
      </c>
      <c r="MF17">
        <f>MA13-MD13</f>
        <v>9.9999994039535522E-2</v>
      </c>
      <c r="MG17">
        <f>MC13-ME13</f>
        <v>0</v>
      </c>
      <c r="MH17" s="2664">
        <v>3.9999999105930328E-2</v>
      </c>
      <c r="MI17">
        <f>MH13*MB13</f>
        <v>0</v>
      </c>
      <c r="MJ17">
        <f>MB13*(1+MH13)</f>
        <v>0</v>
      </c>
      <c r="MK17" s="2665">
        <v>0</v>
      </c>
      <c r="ML17" s="2666">
        <v>15</v>
      </c>
      <c r="MM17">
        <f>MJ13+ML13</f>
        <v>15</v>
      </c>
      <c r="MN17" s="2667">
        <v>0.10000000149011612</v>
      </c>
      <c r="MO17">
        <f>MM13/(1-MN13)</f>
        <v>16.666666694261409</v>
      </c>
      <c r="MP17">
        <f>MN13*MO13</f>
        <v>1.6666666942614095</v>
      </c>
      <c r="MQ17" s="2668">
        <v>0.10000000149011612</v>
      </c>
      <c r="MR17">
        <f>MQ13*MO13</f>
        <v>1.6666666942614095</v>
      </c>
      <c r="MS17">
        <f>MN13-MQ13</f>
        <v>0</v>
      </c>
      <c r="MT17">
        <f>MP13-MR13</f>
        <v>0</v>
      </c>
      <c r="MU17">
        <f>MO13</f>
        <v>16.666666694261409</v>
      </c>
      <c r="MV17" s="2695" t="s">
        <v>73</v>
      </c>
      <c r="MW17" s="2696" t="s">
        <v>68</v>
      </c>
      <c r="MX17" s="2697" t="s">
        <v>69</v>
      </c>
      <c r="MY17" s="2698">
        <v>240322</v>
      </c>
      <c r="MZ17" s="2699" t="s">
        <v>58</v>
      </c>
      <c r="NA17" s="2700" t="s">
        <v>59</v>
      </c>
      <c r="NB17" s="2701">
        <v>0.45249998569488525</v>
      </c>
      <c r="NC17" s="2702">
        <v>1</v>
      </c>
      <c r="ND17" s="2703">
        <v>100000</v>
      </c>
      <c r="NE17">
        <f>NB13*ND13</f>
        <v>45249.998569488525</v>
      </c>
      <c r="NF17" s="2704">
        <v>0</v>
      </c>
      <c r="NG17">
        <f>NE13*(1+NF13)</f>
        <v>45249.998569488525</v>
      </c>
      <c r="NH17" s="2710">
        <v>0.25</v>
      </c>
      <c r="NI17">
        <f>NG13/(1-NH13)</f>
        <v>60333.331425984703</v>
      </c>
      <c r="NJ17">
        <f>NH13*NI13</f>
        <v>15083.332856496176</v>
      </c>
      <c r="NK17" s="2705">
        <v>0.15000000596046448</v>
      </c>
      <c r="NL17">
        <f>NK13*NI13</f>
        <v>9050.0000735123849</v>
      </c>
      <c r="NM17">
        <f>NH13-NK13</f>
        <v>9.9999994039535522E-2</v>
      </c>
      <c r="NN17">
        <f>NJ13-NL13</f>
        <v>6033.3327829837908</v>
      </c>
      <c r="NO17" s="2706">
        <v>3.9999999105930328E-2</v>
      </c>
      <c r="NP17">
        <f>NO13*NI13</f>
        <v>2413.3332030971865</v>
      </c>
      <c r="NQ17">
        <f>NI13*(1+NO13)</f>
        <v>62746.66462908189</v>
      </c>
      <c r="NR17" s="2707">
        <v>0</v>
      </c>
      <c r="NS17" s="2708">
        <v>15</v>
      </c>
      <c r="NT17">
        <f>NQ13+NS13</f>
        <v>62761.66462908189</v>
      </c>
      <c r="NU17" s="2709">
        <v>0.10000000149011612</v>
      </c>
      <c r="NV17">
        <f>NT13/(1-NU13)</f>
        <v>69735.183036661561</v>
      </c>
      <c r="NW17">
        <f>NU13*NV13</f>
        <v>6973.518407579676</v>
      </c>
      <c r="NX17" s="2694">
        <v>0.10000000149011612</v>
      </c>
      <c r="NY17">
        <f>NX13*NV13</f>
        <v>6973.518407579676</v>
      </c>
      <c r="NZ17">
        <f>NU13-NX13</f>
        <v>0</v>
      </c>
      <c r="OA17">
        <f>NW13-NY13</f>
        <v>0</v>
      </c>
      <c r="OB17">
        <f>NV13</f>
        <v>69735.183036661561</v>
      </c>
      <c r="OC17">
        <f>NB13*ND13/365*MT13</f>
        <v>0</v>
      </c>
      <c r="OD17" s="2686">
        <v>0</v>
      </c>
      <c r="OE17">
        <f>OC13*(1+OD13)</f>
        <v>0</v>
      </c>
      <c r="OF17" s="2687">
        <v>0.25</v>
      </c>
      <c r="OG17">
        <f>OE13/(1-OF13)</f>
        <v>0</v>
      </c>
      <c r="OH17">
        <f>OF13*OG13</f>
        <v>0</v>
      </c>
      <c r="OI17" s="2688">
        <v>0.15000000596046448</v>
      </c>
      <c r="OJ17">
        <f>OI13*OG13</f>
        <v>0</v>
      </c>
      <c r="OK17">
        <f>OF13-OI13</f>
        <v>9.9999994039535522E-2</v>
      </c>
      <c r="OL17">
        <f>OH13-OJ13</f>
        <v>0</v>
      </c>
      <c r="OM17" s="2689">
        <v>3.9999999105930328E-2</v>
      </c>
      <c r="ON17">
        <f>OM13*OG13</f>
        <v>0</v>
      </c>
      <c r="OO17">
        <f>OG13*(1+OM13)</f>
        <v>0</v>
      </c>
      <c r="OP17" s="2690">
        <v>0</v>
      </c>
      <c r="OQ17" s="2691">
        <v>15</v>
      </c>
      <c r="OR17">
        <f>OO13+OQ13</f>
        <v>15</v>
      </c>
      <c r="OS17" s="2692">
        <v>0.10000000149011612</v>
      </c>
      <c r="OT17">
        <f>OR13/(1-OS13)</f>
        <v>16.666666694261409</v>
      </c>
      <c r="OU17">
        <f>OS13*OT13</f>
        <v>1.6666666942614095</v>
      </c>
      <c r="OV17" s="2693">
        <v>0.10000000149011612</v>
      </c>
      <c r="OW17">
        <f>OV13*OT13</f>
        <v>1.6666666942614095</v>
      </c>
      <c r="OX17">
        <f>OS13-OV13</f>
        <v>0</v>
      </c>
      <c r="OY17">
        <f>OU13-OW13</f>
        <v>0</v>
      </c>
      <c r="OZ17">
        <f>OT13</f>
        <v>16.666666694261409</v>
      </c>
      <c r="PA17" s="2720" t="s">
        <v>74</v>
      </c>
      <c r="PB17" s="2721" t="s">
        <v>68</v>
      </c>
      <c r="PC17" s="2722" t="s">
        <v>69</v>
      </c>
      <c r="PD17" s="2723">
        <v>240322</v>
      </c>
      <c r="PE17" s="2724" t="s">
        <v>58</v>
      </c>
      <c r="PF17" s="2725" t="s">
        <v>59</v>
      </c>
      <c r="PG17" s="2726">
        <v>0.90439999103546143</v>
      </c>
      <c r="PH17" s="2727">
        <v>1</v>
      </c>
      <c r="PI17" s="2728">
        <v>100000</v>
      </c>
      <c r="PJ17">
        <f>PG13*PI13</f>
        <v>90439.999103546143</v>
      </c>
      <c r="PK17" s="2729">
        <v>0</v>
      </c>
      <c r="PL17">
        <f>PJ13*(1+PK13)</f>
        <v>90439.999103546143</v>
      </c>
      <c r="PM17" s="2735">
        <v>0.25</v>
      </c>
      <c r="PN17">
        <f>PL13/(1-PM13)</f>
        <v>120586.66547139485</v>
      </c>
      <c r="PO17">
        <f>PM13*PN13</f>
        <v>30146.666367848713</v>
      </c>
      <c r="PP17" s="2730">
        <v>0.15000000596046448</v>
      </c>
      <c r="PQ17">
        <f>PP13*PN13</f>
        <v>18088.000539461766</v>
      </c>
      <c r="PR17">
        <f>PM13-PP13</f>
        <v>9.9999994039535522E-2</v>
      </c>
      <c r="PS17">
        <f>PO13-PQ13</f>
        <v>12058.665828386947</v>
      </c>
      <c r="PT17" s="2731">
        <v>3.9999999105930328E-2</v>
      </c>
      <c r="PU17">
        <f>PT13*PN13</f>
        <v>4823.4665110429132</v>
      </c>
      <c r="PV17">
        <f>PN13*(1+PT13)</f>
        <v>125410.13198243777</v>
      </c>
      <c r="PW17" s="2732">
        <v>0</v>
      </c>
      <c r="PX17" s="2733">
        <v>15</v>
      </c>
      <c r="PY17">
        <f>PV13+PX13</f>
        <v>125425.13198243777</v>
      </c>
      <c r="PZ17" s="2734">
        <v>0.10000000149011612</v>
      </c>
      <c r="QA17">
        <f>PY13/(1-PZ13)</f>
        <v>139361.25798900248</v>
      </c>
      <c r="QB17">
        <f>PZ13*QA13</f>
        <v>13936.126006564706</v>
      </c>
      <c r="QC17" s="2719">
        <v>0.10000000149011612</v>
      </c>
      <c r="QD17">
        <f>QC13*QA13</f>
        <v>13936.126006564706</v>
      </c>
      <c r="QE17">
        <f>PZ13-QC13</f>
        <v>0</v>
      </c>
      <c r="QF17">
        <f>QB13-QD13</f>
        <v>0</v>
      </c>
      <c r="QG17">
        <f>QA13</f>
        <v>139361.25798900248</v>
      </c>
      <c r="QH17">
        <f>OYG13*OYI13/365*OY13</f>
        <v>0</v>
      </c>
      <c r="QI17" s="2711">
        <v>0</v>
      </c>
      <c r="QJ17">
        <f>QH13*(1+QI13)</f>
        <v>0</v>
      </c>
      <c r="QK17" s="2712">
        <v>0.25</v>
      </c>
      <c r="QL17">
        <f>QJ13/(1-QK13)</f>
        <v>0</v>
      </c>
      <c r="QM17">
        <f>QK13*QL13</f>
        <v>0</v>
      </c>
      <c r="QN17" s="2713">
        <v>0.15000000596046448</v>
      </c>
      <c r="QO17">
        <f>QN13*QL13</f>
        <v>0</v>
      </c>
      <c r="QP17">
        <f>QK13-QN13</f>
        <v>9.9999994039535522E-2</v>
      </c>
      <c r="QQ17">
        <f>QM13-QO13</f>
        <v>0</v>
      </c>
      <c r="QR17" s="2714">
        <v>3.9999999105930328E-2</v>
      </c>
      <c r="QS17">
        <f>QR13*QL13</f>
        <v>0</v>
      </c>
      <c r="QT17">
        <f>QL13*(1+QR13)</f>
        <v>0</v>
      </c>
      <c r="QU17" s="2715">
        <v>0</v>
      </c>
      <c r="QV17" s="2716">
        <v>15</v>
      </c>
      <c r="QW17">
        <f>QT13+QV13</f>
        <v>15</v>
      </c>
      <c r="QX17" s="2717">
        <v>0.10000000149011612</v>
      </c>
      <c r="QY17">
        <f>QW13/(1-QX13)</f>
        <v>16.666666694261409</v>
      </c>
      <c r="QZ17">
        <f>QX13*QY13</f>
        <v>1.6666666942614095</v>
      </c>
      <c r="RA17" s="2718">
        <v>0.10000000149011612</v>
      </c>
      <c r="RB17">
        <f>RA13*QY13</f>
        <v>1.6666666942614095</v>
      </c>
      <c r="RC17">
        <f>QX13-RA13</f>
        <v>0</v>
      </c>
      <c r="RD17">
        <f>QZ13-RB13</f>
        <v>0</v>
      </c>
      <c r="RE17">
        <f>QY13</f>
        <v>16.666666694261409</v>
      </c>
      <c r="RF17">
        <f t="shared" si="19"/>
        <v>-1756265.5728006107</v>
      </c>
    </row>
    <row r="18" spans="1:474" x14ac:dyDescent="0.2">
      <c r="A18" t="s">
        <v>86</v>
      </c>
      <c r="B18" t="s">
        <v>93</v>
      </c>
      <c r="C18" t="s">
        <v>94</v>
      </c>
      <c r="D18" t="s">
        <v>52</v>
      </c>
      <c r="F18" t="s">
        <v>53</v>
      </c>
      <c r="G18" t="s">
        <v>54</v>
      </c>
      <c r="H18" t="s">
        <v>55</v>
      </c>
      <c r="I18" t="s">
        <v>56</v>
      </c>
      <c r="J18" t="s">
        <v>57</v>
      </c>
      <c r="K18" s="2736">
        <v>42832.988958333335</v>
      </c>
      <c r="L18" s="2736">
        <v>42753</v>
      </c>
      <c r="M18" t="s">
        <v>58</v>
      </c>
      <c r="N18">
        <v>-3</v>
      </c>
      <c r="O18">
        <v>15000</v>
      </c>
      <c r="P18">
        <v>-79</v>
      </c>
      <c r="Q18">
        <v>-3</v>
      </c>
      <c r="R18" s="2751" t="s">
        <v>62</v>
      </c>
      <c r="S18" s="2750" t="s">
        <v>61</v>
      </c>
      <c r="T18" s="2749" t="s">
        <v>60</v>
      </c>
      <c r="U18" s="2748" t="s">
        <v>65</v>
      </c>
      <c r="V18" s="2747" t="s">
        <v>58</v>
      </c>
      <c r="W18" s="2746" t="s">
        <v>64</v>
      </c>
      <c r="X18" s="2745" t="s">
        <v>63</v>
      </c>
      <c r="Y18" s="2737">
        <v>3</v>
      </c>
      <c r="Z18" s="2744">
        <v>500000</v>
      </c>
      <c r="AA18" s="2743">
        <v>1822.1199951171875</v>
      </c>
      <c r="AB18" s="2742">
        <v>0</v>
      </c>
      <c r="AC18">
        <f>AA5*(1+AB5)</f>
        <v>1822.1199951171875</v>
      </c>
      <c r="AD18" s="2752">
        <v>0.25</v>
      </c>
      <c r="AE18">
        <f>AC5/(1-AD5)</f>
        <v>2429.4933268229165</v>
      </c>
      <c r="AF18">
        <f>AD5*AE5</f>
        <v>607.37333170572913</v>
      </c>
      <c r="AG18" s="2741">
        <v>0.15000000596046448</v>
      </c>
      <c r="AH18">
        <f>AG5*AE5</f>
        <v>364.42401350434614</v>
      </c>
      <c r="AI18">
        <f>AD5-AG5</f>
        <v>9.9999994039535522E-2</v>
      </c>
      <c r="AJ18">
        <f>AF5-AH5</f>
        <v>242.94931820138299</v>
      </c>
      <c r="AK18" s="2740">
        <v>3.9999999105930328E-2</v>
      </c>
      <c r="AL18">
        <f>AK5*AE5</f>
        <v>97.179730900780356</v>
      </c>
      <c r="AM18">
        <f>AE5*(1+AK5)</f>
        <v>2526.6730577236967</v>
      </c>
      <c r="AN18" s="2739">
        <v>2.9999999329447746E-2</v>
      </c>
      <c r="AO18">
        <f>AN5*AM5</f>
        <v>75.800190037444594</v>
      </c>
      <c r="AP18">
        <f>AM5+AO5</f>
        <v>2602.4732477611415</v>
      </c>
      <c r="AQ18" s="2738">
        <v>0.10000000149011612</v>
      </c>
      <c r="AR18">
        <f>AP5/(1-AQ5)</f>
        <v>2891.6369467444624</v>
      </c>
      <c r="AS18">
        <f>AQ5*AR5</f>
        <v>289.16369898332107</v>
      </c>
      <c r="AT18" s="2753">
        <v>0.10000000149011612</v>
      </c>
      <c r="AU18">
        <f>AT5*AR5</f>
        <v>289.16369898332107</v>
      </c>
      <c r="AV18">
        <f>AQ5-AT5</f>
        <v>0</v>
      </c>
      <c r="AW18">
        <f>AS5-AU5</f>
        <v>0</v>
      </c>
      <c r="AX18">
        <f>AR5</f>
        <v>2891.6369467444624</v>
      </c>
      <c r="AY18">
        <f t="shared" ref="AY18:BV18" si="28">AA5/12*$Q$5</f>
        <v>-303.68666585286456</v>
      </c>
      <c r="AZ18">
        <f t="shared" si="28"/>
        <v>0</v>
      </c>
      <c r="BA18">
        <f t="shared" si="28"/>
        <v>-303.68666585286456</v>
      </c>
      <c r="BB18">
        <f t="shared" si="28"/>
        <v>-4.1666666666666664E-2</v>
      </c>
      <c r="BC18">
        <f t="shared" si="28"/>
        <v>-404.91555447048609</v>
      </c>
      <c r="BD18">
        <f t="shared" si="28"/>
        <v>-101.22888861762152</v>
      </c>
      <c r="BE18">
        <f t="shared" si="28"/>
        <v>-2.5000000993410747E-2</v>
      </c>
      <c r="BF18">
        <f t="shared" si="28"/>
        <v>-60.737335584057689</v>
      </c>
      <c r="BG18">
        <f t="shared" si="28"/>
        <v>-1.666666567325592E-2</v>
      </c>
      <c r="BH18">
        <f t="shared" si="28"/>
        <v>-40.491553033563832</v>
      </c>
      <c r="BI18">
        <f t="shared" si="28"/>
        <v>-6.666666517655055E-3</v>
      </c>
      <c r="BJ18">
        <f t="shared" si="28"/>
        <v>-16.196621816796725</v>
      </c>
      <c r="BK18">
        <f t="shared" si="28"/>
        <v>-421.11217628728281</v>
      </c>
      <c r="BL18">
        <f t="shared" si="28"/>
        <v>-4.999999888241291E-3</v>
      </c>
      <c r="BM18">
        <f t="shared" si="28"/>
        <v>-12.633365006240766</v>
      </c>
      <c r="BN18">
        <f t="shared" si="28"/>
        <v>-433.74554129352356</v>
      </c>
      <c r="BO18">
        <f t="shared" si="28"/>
        <v>-1.6666666915019352E-2</v>
      </c>
      <c r="BP18">
        <f t="shared" si="28"/>
        <v>-481.93949112407705</v>
      </c>
      <c r="BQ18">
        <f t="shared" si="28"/>
        <v>-48.193949830553514</v>
      </c>
      <c r="BR18">
        <f t="shared" si="28"/>
        <v>-1.6666666915019352E-2</v>
      </c>
      <c r="BS18">
        <f t="shared" si="28"/>
        <v>-48.193949830553514</v>
      </c>
      <c r="BT18">
        <f t="shared" si="28"/>
        <v>0</v>
      </c>
      <c r="BU18">
        <f t="shared" si="28"/>
        <v>0</v>
      </c>
      <c r="BV18">
        <f t="shared" si="28"/>
        <v>-481.93949112407705</v>
      </c>
      <c r="BW18" s="2768" t="s">
        <v>66</v>
      </c>
      <c r="BX18" s="2767" t="s">
        <v>61</v>
      </c>
      <c r="BY18" s="2766" t="s">
        <v>60</v>
      </c>
      <c r="BZ18" s="2765" t="s">
        <v>65</v>
      </c>
      <c r="CA18" s="2764" t="s">
        <v>58</v>
      </c>
      <c r="CB18" s="2763" t="s">
        <v>64</v>
      </c>
      <c r="CC18" s="2762" t="s">
        <v>63</v>
      </c>
      <c r="CD18" s="2754">
        <v>3</v>
      </c>
      <c r="CE18" s="2761">
        <v>500000</v>
      </c>
      <c r="CF18" s="2760">
        <v>0</v>
      </c>
      <c r="CG18" s="2759">
        <v>0</v>
      </c>
      <c r="CH18">
        <f>CF5*(1+CG5)</f>
        <v>0</v>
      </c>
      <c r="CI18" s="2769">
        <v>0.25</v>
      </c>
      <c r="CJ18">
        <f>CH5/(1-CI5)</f>
        <v>0</v>
      </c>
      <c r="CK18">
        <f>CI5*CJ5</f>
        <v>0</v>
      </c>
      <c r="CL18" s="2758">
        <v>0.15000000596046448</v>
      </c>
      <c r="CM18">
        <f>CL5*CJ5</f>
        <v>0</v>
      </c>
      <c r="CN18">
        <f>CI5-CL5</f>
        <v>9.9999994039535522E-2</v>
      </c>
      <c r="CO18">
        <f>CK5-CM5</f>
        <v>0</v>
      </c>
      <c r="CP18" s="2757">
        <v>3.9999999105930328E-2</v>
      </c>
      <c r="CQ18">
        <f>CP5*CJ5</f>
        <v>0</v>
      </c>
      <c r="CR18">
        <f>CJ5*(1+CP5)</f>
        <v>0</v>
      </c>
      <c r="CS18" s="2756">
        <v>2.9999999329447746E-2</v>
      </c>
      <c r="CT18">
        <f>CS5*CR5</f>
        <v>0</v>
      </c>
      <c r="CU18">
        <f>CR5+CT5</f>
        <v>0</v>
      </c>
      <c r="CV18" s="2755">
        <v>0.10000000149011612</v>
      </c>
      <c r="CW18">
        <f>CU5/(1-CV5)</f>
        <v>0</v>
      </c>
      <c r="CX18">
        <f>CV5*CW5</f>
        <v>0</v>
      </c>
      <c r="CY18" s="2770">
        <v>0.10000000149011612</v>
      </c>
      <c r="CZ18">
        <f>CY5*CW5</f>
        <v>0</v>
      </c>
      <c r="DA18">
        <f>CV5-CY5</f>
        <v>0</v>
      </c>
      <c r="DB18">
        <f>CX5-CZ5</f>
        <v>0</v>
      </c>
      <c r="DC18">
        <f>CW5</f>
        <v>0</v>
      </c>
      <c r="DD18">
        <f t="shared" ref="DD18:EA18" si="29">CF5/12*$Q$5</f>
        <v>0</v>
      </c>
      <c r="DE18">
        <f t="shared" si="29"/>
        <v>0</v>
      </c>
      <c r="DF18">
        <f t="shared" si="29"/>
        <v>0</v>
      </c>
      <c r="DG18">
        <f t="shared" si="29"/>
        <v>-4.1666666666666664E-2</v>
      </c>
      <c r="DH18">
        <f t="shared" si="29"/>
        <v>0</v>
      </c>
      <c r="DI18">
        <f t="shared" si="29"/>
        <v>0</v>
      </c>
      <c r="DJ18">
        <f t="shared" si="29"/>
        <v>-2.5000000993410747E-2</v>
      </c>
      <c r="DK18">
        <f t="shared" si="29"/>
        <v>0</v>
      </c>
      <c r="DL18">
        <f t="shared" si="29"/>
        <v>-1.666666567325592E-2</v>
      </c>
      <c r="DM18">
        <f t="shared" si="29"/>
        <v>0</v>
      </c>
      <c r="DN18">
        <f t="shared" si="29"/>
        <v>-6.666666517655055E-3</v>
      </c>
      <c r="DO18">
        <f t="shared" si="29"/>
        <v>0</v>
      </c>
      <c r="DP18">
        <f t="shared" si="29"/>
        <v>0</v>
      </c>
      <c r="DQ18">
        <f t="shared" si="29"/>
        <v>-4.999999888241291E-3</v>
      </c>
      <c r="DR18">
        <f t="shared" si="29"/>
        <v>0</v>
      </c>
      <c r="DS18">
        <f t="shared" si="29"/>
        <v>0</v>
      </c>
      <c r="DT18">
        <f t="shared" si="29"/>
        <v>-1.6666666915019352E-2</v>
      </c>
      <c r="DU18">
        <f t="shared" si="29"/>
        <v>0</v>
      </c>
      <c r="DV18">
        <f t="shared" si="29"/>
        <v>0</v>
      </c>
      <c r="DW18">
        <f t="shared" si="29"/>
        <v>-1.6666666915019352E-2</v>
      </c>
      <c r="DX18">
        <f t="shared" si="29"/>
        <v>0</v>
      </c>
      <c r="DY18">
        <f t="shared" si="29"/>
        <v>0</v>
      </c>
      <c r="DZ18">
        <f t="shared" si="29"/>
        <v>0</v>
      </c>
      <c r="EA18">
        <f t="shared" si="29"/>
        <v>0</v>
      </c>
      <c r="EB18" s="2780" t="s">
        <v>67</v>
      </c>
      <c r="EC18" s="2781" t="s">
        <v>68</v>
      </c>
      <c r="ED18" s="2782" t="s">
        <v>69</v>
      </c>
      <c r="EE18" s="2783">
        <v>240322</v>
      </c>
      <c r="EF18" s="2784" t="s">
        <v>58</v>
      </c>
      <c r="EG18" s="2785" t="s">
        <v>59</v>
      </c>
      <c r="EH18" s="2786">
        <v>0.50099998712539673</v>
      </c>
      <c r="EI18" s="2787">
        <v>3</v>
      </c>
      <c r="EJ18" s="2788">
        <v>100000</v>
      </c>
      <c r="EK18">
        <f>EH13*EJ13</f>
        <v>50099.998712539673</v>
      </c>
      <c r="EL18" s="2789">
        <v>0</v>
      </c>
      <c r="EM18">
        <f>EK13*(1+EL13)</f>
        <v>50099.998712539673</v>
      </c>
      <c r="EN18" s="2795">
        <v>0.25</v>
      </c>
      <c r="EO18">
        <f>EM13/(1-EN13)</f>
        <v>66799.99828338623</v>
      </c>
      <c r="EP18">
        <f>EN13*EO13</f>
        <v>16699.999570846558</v>
      </c>
      <c r="EQ18" s="2790">
        <v>0.15000000596046448</v>
      </c>
      <c r="ER18">
        <f>EQ13*EO13</f>
        <v>10020.000140666951</v>
      </c>
      <c r="ES18">
        <f>EN13-EQ13</f>
        <v>9.9999994039535522E-2</v>
      </c>
      <c r="ET18">
        <f>EP13-ER13</f>
        <v>6679.9994301796069</v>
      </c>
      <c r="EU18" s="2791">
        <v>3.9999999105930328E-2</v>
      </c>
      <c r="EV18">
        <f>EU13*EO13</f>
        <v>2671.9998716115965</v>
      </c>
      <c r="EW18">
        <f>EO13*(1+EU13)</f>
        <v>69471.998154997826</v>
      </c>
      <c r="EX18" s="2792">
        <v>0</v>
      </c>
      <c r="EY18" s="2793">
        <v>15</v>
      </c>
      <c r="EZ18">
        <f>EW13+EY13</f>
        <v>69486.998154997826</v>
      </c>
      <c r="FA18" s="2794">
        <v>0.10000000149011612</v>
      </c>
      <c r="FB18">
        <f>EZ13/(1-FA13)</f>
        <v>77207.775855607091</v>
      </c>
      <c r="FC18">
        <f>FA13*FB13</f>
        <v>7720.7777006092601</v>
      </c>
      <c r="FD18" s="2779">
        <v>0.10000000149011612</v>
      </c>
      <c r="FE18">
        <f>FD13*FB13</f>
        <v>7720.7777006092601</v>
      </c>
      <c r="FF18">
        <f>FA13-FD13</f>
        <v>0</v>
      </c>
      <c r="FG18">
        <f>FC13-FE13</f>
        <v>0</v>
      </c>
      <c r="FH18">
        <f>FB13</f>
        <v>77207.775855607091</v>
      </c>
      <c r="FI18">
        <f>EH13*EJ13/365*DZ13</f>
        <v>0</v>
      </c>
      <c r="FJ18" s="2771">
        <v>0</v>
      </c>
      <c r="FK18">
        <f>FI13*(1+FJ13)</f>
        <v>0</v>
      </c>
      <c r="FL18" s="2772">
        <v>0.25</v>
      </c>
      <c r="FM18">
        <f>FK13/(1-FL13)</f>
        <v>0</v>
      </c>
      <c r="FN18">
        <f>FL13*FM13</f>
        <v>0</v>
      </c>
      <c r="FO18" s="2773">
        <v>0.15000000596046448</v>
      </c>
      <c r="FP18">
        <f>FO13*FM13</f>
        <v>0</v>
      </c>
      <c r="FQ18">
        <f>FL13-FO13</f>
        <v>9.9999994039535522E-2</v>
      </c>
      <c r="FR18">
        <f>FN13-FP13</f>
        <v>0</v>
      </c>
      <c r="FS18" s="2774">
        <v>3.9999999105930328E-2</v>
      </c>
      <c r="FT18">
        <f>FS13*FM13</f>
        <v>0</v>
      </c>
      <c r="FU18">
        <f>FM13*(1+FS13)</f>
        <v>0</v>
      </c>
      <c r="FV18" s="2775">
        <v>0</v>
      </c>
      <c r="FW18" s="2776">
        <v>15</v>
      </c>
      <c r="FX18">
        <f>FU13+FW13</f>
        <v>15</v>
      </c>
      <c r="FY18" s="2777">
        <v>0.10000000149011612</v>
      </c>
      <c r="FZ18">
        <f>FX13/(1-FY13)</f>
        <v>16.666666694261409</v>
      </c>
      <c r="GA18">
        <f>FY13*FZ13</f>
        <v>1.6666666942614095</v>
      </c>
      <c r="GB18" s="2778">
        <v>0.10000000149011612</v>
      </c>
      <c r="GC18">
        <f>GB13*FZ13</f>
        <v>1.6666666942614095</v>
      </c>
      <c r="GD18">
        <f>FY13-GB13</f>
        <v>0</v>
      </c>
      <c r="GE18">
        <f>GA13-GC13</f>
        <v>0</v>
      </c>
      <c r="GF18">
        <f>FZ13</f>
        <v>16.666666694261409</v>
      </c>
      <c r="GG18" s="2805" t="s">
        <v>70</v>
      </c>
      <c r="GH18" s="2806" t="s">
        <v>68</v>
      </c>
      <c r="GI18" s="2807" t="s">
        <v>69</v>
      </c>
      <c r="GJ18" s="2808">
        <v>240322</v>
      </c>
      <c r="GK18" s="2809" t="s">
        <v>58</v>
      </c>
      <c r="GL18" s="2810" t="s">
        <v>59</v>
      </c>
      <c r="GM18" s="2811">
        <v>0.12530000507831573</v>
      </c>
      <c r="GN18" s="2812">
        <v>3</v>
      </c>
      <c r="GO18" s="2813">
        <v>100000</v>
      </c>
      <c r="GP18">
        <f>GM13*GO13</f>
        <v>12530.000507831573</v>
      </c>
      <c r="GQ18" s="2814">
        <v>0</v>
      </c>
      <c r="GR18">
        <f>GP13*(1+GQ13)</f>
        <v>12530.000507831573</v>
      </c>
      <c r="GS18" s="2820">
        <v>0.25</v>
      </c>
      <c r="GT18">
        <f>GR13/(1-GS13)</f>
        <v>16706.667343775433</v>
      </c>
      <c r="GU18">
        <f>GS13*GT13</f>
        <v>4176.6668359438581</v>
      </c>
      <c r="GV18" s="2815">
        <v>0.15000000596046448</v>
      </c>
      <c r="GW18">
        <f>GV13*GT13</f>
        <v>2506.0002011458123</v>
      </c>
      <c r="GX18">
        <f>GS13-GV13</f>
        <v>9.9999994039535522E-2</v>
      </c>
      <c r="GY18">
        <f>GU13-GW13</f>
        <v>1670.6666347980458</v>
      </c>
      <c r="GZ18" s="2816">
        <v>3.9999999105930328E-2</v>
      </c>
      <c r="HA18">
        <f>GZ13*GT13</f>
        <v>668.26667881409276</v>
      </c>
      <c r="HB18">
        <f>GT13*(1+GZ13)</f>
        <v>17374.934022589525</v>
      </c>
      <c r="HC18" s="2817">
        <v>0</v>
      </c>
      <c r="HD18" s="2818">
        <v>15</v>
      </c>
      <c r="HE18">
        <f>HB13+HD13</f>
        <v>17389.934022589525</v>
      </c>
      <c r="HF18" s="2819">
        <v>0.10000000149011612</v>
      </c>
      <c r="HG18">
        <f>HE13/(1-HF13)</f>
        <v>19322.148945979745</v>
      </c>
      <c r="HH18">
        <f>HF13*HG13</f>
        <v>1932.2149233902201</v>
      </c>
      <c r="HI18" s="2804">
        <v>0.10000000149011612</v>
      </c>
      <c r="HJ18">
        <f>HI13*HG13</f>
        <v>1932.2149233902201</v>
      </c>
      <c r="HK18">
        <f>HF13-HI13</f>
        <v>0</v>
      </c>
      <c r="HL18">
        <f>HH13-HJ13</f>
        <v>0</v>
      </c>
      <c r="HM18">
        <f>HG13</f>
        <v>19322.148945979745</v>
      </c>
      <c r="HN18">
        <f>GM13*GO13/365*GE13</f>
        <v>0</v>
      </c>
      <c r="HO18" s="2796">
        <v>0</v>
      </c>
      <c r="HP18">
        <f>HN13*(1+HO13)</f>
        <v>0</v>
      </c>
      <c r="HQ18" s="2797">
        <v>0.25</v>
      </c>
      <c r="HR18">
        <f>HP13/(1-HQ13)</f>
        <v>0</v>
      </c>
      <c r="HS18">
        <f>HQ13*HR13</f>
        <v>0</v>
      </c>
      <c r="HT18" s="2798">
        <v>0.15000000596046448</v>
      </c>
      <c r="HU18">
        <f>HT13*HR13</f>
        <v>0</v>
      </c>
      <c r="HV18">
        <f>HQ13-HT13</f>
        <v>9.9999994039535522E-2</v>
      </c>
      <c r="HW18">
        <f>HS13-HU13</f>
        <v>0</v>
      </c>
      <c r="HX18" s="2799">
        <v>3.9999999105930328E-2</v>
      </c>
      <c r="HY18">
        <f>HX13*HR13</f>
        <v>0</v>
      </c>
      <c r="HZ18">
        <f>HR13*(1+HX13)</f>
        <v>0</v>
      </c>
      <c r="IA18" s="2800">
        <v>0</v>
      </c>
      <c r="IB18" s="2801">
        <v>15</v>
      </c>
      <c r="IC18">
        <f>HZ13+IB13</f>
        <v>15</v>
      </c>
      <c r="ID18" s="2802">
        <v>0.10000000149011612</v>
      </c>
      <c r="IE18">
        <f>IC13/(1-ID13)</f>
        <v>16.666666694261409</v>
      </c>
      <c r="IF18">
        <f>ID13*IE13</f>
        <v>1.6666666942614095</v>
      </c>
      <c r="IG18" s="2803">
        <v>0.10000000149011612</v>
      </c>
      <c r="IH18">
        <f>IG13*IE13</f>
        <v>1.6666666942614095</v>
      </c>
      <c r="II18">
        <f>ID13-IG13</f>
        <v>0</v>
      </c>
      <c r="IJ18">
        <f>IF13-IH13</f>
        <v>0</v>
      </c>
      <c r="IK18">
        <f>IE13</f>
        <v>16.666666694261409</v>
      </c>
      <c r="IL18" s="2830" t="s">
        <v>71</v>
      </c>
      <c r="IM18" s="2831" t="s">
        <v>68</v>
      </c>
      <c r="IN18" s="2832" t="s">
        <v>69</v>
      </c>
      <c r="IO18" s="2833">
        <v>240322</v>
      </c>
      <c r="IP18" s="2834" t="s">
        <v>58</v>
      </c>
      <c r="IQ18" s="2835" t="s">
        <v>59</v>
      </c>
      <c r="IR18" s="2836">
        <v>6.1900001019239426E-2</v>
      </c>
      <c r="IS18" s="2837">
        <v>3</v>
      </c>
      <c r="IT18" s="2838">
        <v>100000</v>
      </c>
      <c r="IU18">
        <f>IR13*IT13</f>
        <v>6190.0001019239426</v>
      </c>
      <c r="IV18" s="2839">
        <v>0</v>
      </c>
      <c r="IW18">
        <f>IU13*(1+IV13)</f>
        <v>6190.0001019239426</v>
      </c>
      <c r="IX18" s="2845">
        <v>0.25</v>
      </c>
      <c r="IY18">
        <f>IW13/(1-IX13)</f>
        <v>8253.333469231924</v>
      </c>
      <c r="IZ18">
        <f>IX13*IY13</f>
        <v>2063.333367307981</v>
      </c>
      <c r="JA18" s="2840">
        <v>0.15000000596046448</v>
      </c>
      <c r="JB18">
        <f>JA13*IY13</f>
        <v>1238.0000695784895</v>
      </c>
      <c r="JC18">
        <f>IX13-JA13</f>
        <v>9.9999994039535522E-2</v>
      </c>
      <c r="JD18">
        <f>IZ13-JB13</f>
        <v>825.33329772949151</v>
      </c>
      <c r="JE18" s="2841">
        <v>3.9999999105930328E-2</v>
      </c>
      <c r="JF18">
        <f>JE13*IY13</f>
        <v>330.13333139022183</v>
      </c>
      <c r="JG18">
        <f>IY13*(1+JE13)</f>
        <v>8583.4668006221455</v>
      </c>
      <c r="JH18" s="2842">
        <v>0</v>
      </c>
      <c r="JI18" s="2843">
        <v>15</v>
      </c>
      <c r="JJ18">
        <f>JG13+JI13</f>
        <v>8598.4668006221455</v>
      </c>
      <c r="JK18" s="2844">
        <v>0.10000000149011612</v>
      </c>
      <c r="JL18">
        <f>JJ13/(1-JK13)</f>
        <v>9553.8520165094378</v>
      </c>
      <c r="JM18">
        <f>JK13*JL13</f>
        <v>955.3852158872927</v>
      </c>
      <c r="JN18" s="2829">
        <v>0.10000000149011612</v>
      </c>
      <c r="JO18">
        <f>JN13*JL13</f>
        <v>955.3852158872927</v>
      </c>
      <c r="JP18">
        <f>JK13-JN13</f>
        <v>0</v>
      </c>
      <c r="JQ18">
        <f>JM13-JO13</f>
        <v>0</v>
      </c>
      <c r="JR18">
        <f>JL13</f>
        <v>9553.8520165094378</v>
      </c>
      <c r="JS18">
        <f>IR13*IT13/365*IJ13</f>
        <v>0</v>
      </c>
      <c r="JT18" s="2821">
        <v>0</v>
      </c>
      <c r="JU18">
        <f>JS13*(1+JT13)</f>
        <v>0</v>
      </c>
      <c r="JV18" s="2822">
        <v>0.25</v>
      </c>
      <c r="JW18">
        <f>JU13/(1-JV13)</f>
        <v>0</v>
      </c>
      <c r="JX18">
        <f>JV13*JW13</f>
        <v>0</v>
      </c>
      <c r="JY18" s="2823">
        <v>0.15000000596046448</v>
      </c>
      <c r="JZ18">
        <f>JY13*JW13</f>
        <v>0</v>
      </c>
      <c r="KA18">
        <f>JV13-JY13</f>
        <v>9.9999994039535522E-2</v>
      </c>
      <c r="KB18">
        <f>JX13-JZ13</f>
        <v>0</v>
      </c>
      <c r="KC18" s="2824">
        <v>3.9999999105930328E-2</v>
      </c>
      <c r="KD18">
        <f>KC13*JW13</f>
        <v>0</v>
      </c>
      <c r="KE18">
        <f>JW13*(1+KC13)</f>
        <v>0</v>
      </c>
      <c r="KF18" s="2825">
        <v>0</v>
      </c>
      <c r="KG18" s="2826">
        <v>15</v>
      </c>
      <c r="KH18">
        <f>KE13+KG13</f>
        <v>15</v>
      </c>
      <c r="KI18" s="2827">
        <v>0.10000000149011612</v>
      </c>
      <c r="KJ18">
        <f>KH13/(1-KI13)</f>
        <v>16.666666694261409</v>
      </c>
      <c r="KK18">
        <f>KI13*KJ13</f>
        <v>1.6666666942614095</v>
      </c>
      <c r="KL18" s="2828">
        <v>0.10000000149011612</v>
      </c>
      <c r="KM18">
        <f>KL13*KJ13</f>
        <v>1.6666666942614095</v>
      </c>
      <c r="KN18">
        <f>KI13-KL13</f>
        <v>0</v>
      </c>
      <c r="KO18">
        <f>KK13-KM13</f>
        <v>0</v>
      </c>
      <c r="KP18">
        <f>KJ13</f>
        <v>16.666666694261409</v>
      </c>
      <c r="KQ18" s="2855" t="s">
        <v>72</v>
      </c>
      <c r="KR18" s="2856" t="s">
        <v>68</v>
      </c>
      <c r="KS18" s="2857" t="s">
        <v>69</v>
      </c>
      <c r="KT18" s="2858">
        <v>240322</v>
      </c>
      <c r="KU18" s="2859" t="s">
        <v>58</v>
      </c>
      <c r="KV18" s="2860" t="s">
        <v>59</v>
      </c>
      <c r="KW18" s="2861">
        <v>0.21080000698566437</v>
      </c>
      <c r="KX18" s="2862">
        <v>3</v>
      </c>
      <c r="KY18" s="2863">
        <v>100000</v>
      </c>
      <c r="KZ18">
        <f>KW13*KY13</f>
        <v>21080.000698566437</v>
      </c>
      <c r="LA18" s="2864">
        <v>0</v>
      </c>
      <c r="LB18">
        <f>KZ13*(1+LA13)</f>
        <v>21080.000698566437</v>
      </c>
      <c r="LC18" s="2870">
        <v>0.25</v>
      </c>
      <c r="LD18">
        <f>LB13/(1-LC13)</f>
        <v>28106.667598088581</v>
      </c>
      <c r="LE18">
        <f>LC13*LD13</f>
        <v>7026.6668995221453</v>
      </c>
      <c r="LF18" s="2865">
        <v>0.15000000596046448</v>
      </c>
      <c r="LG18">
        <f>LF13*LD13</f>
        <v>4216.0003072420814</v>
      </c>
      <c r="LH18">
        <f>LC13-LF13</f>
        <v>9.9999994039535522E-2</v>
      </c>
      <c r="LI18">
        <f>LE13-LG13</f>
        <v>2810.6665922800639</v>
      </c>
      <c r="LJ18" s="2866">
        <v>3.9999999105930328E-2</v>
      </c>
      <c r="LK18">
        <f>LJ13*LD13</f>
        <v>1124.2666787942242</v>
      </c>
      <c r="LL18">
        <f>LD13*(1+LJ13)</f>
        <v>29230.934276882806</v>
      </c>
      <c r="LM18" s="2867">
        <v>0</v>
      </c>
      <c r="LN18" s="2868">
        <v>15</v>
      </c>
      <c r="LO18">
        <f>LL13+LN13</f>
        <v>29245.934276882806</v>
      </c>
      <c r="LP18" s="2869">
        <v>0.10000000149011612</v>
      </c>
      <c r="LQ18">
        <f>LO13/(1-LP13)</f>
        <v>32495.482583672056</v>
      </c>
      <c r="LR18">
        <f>LP13*LQ13</f>
        <v>3249.5483067892478</v>
      </c>
      <c r="LS18" s="2854">
        <v>0.10000000149011612</v>
      </c>
      <c r="LT18">
        <f>LS13*LQ13</f>
        <v>3249.5483067892478</v>
      </c>
      <c r="LU18">
        <f>LP13-LS13</f>
        <v>0</v>
      </c>
      <c r="LV18">
        <f>LR13-LT13</f>
        <v>0</v>
      </c>
      <c r="LW18">
        <f>LQ13</f>
        <v>32495.482583672056</v>
      </c>
      <c r="LX18">
        <f>KW13*KY13/365*KO13</f>
        <v>0</v>
      </c>
      <c r="LY18" s="2846">
        <v>0</v>
      </c>
      <c r="LZ18">
        <f>LX13*(1+LY13)</f>
        <v>0</v>
      </c>
      <c r="MA18" s="2847">
        <v>0.25</v>
      </c>
      <c r="MB18">
        <f>LZ13/(1-MA13)</f>
        <v>0</v>
      </c>
      <c r="MC18">
        <f>MA13*MB13</f>
        <v>0</v>
      </c>
      <c r="MD18" s="2848">
        <v>0.15000000596046448</v>
      </c>
      <c r="ME18">
        <f>MD13*MB13</f>
        <v>0</v>
      </c>
      <c r="MF18">
        <f>MA13-MD13</f>
        <v>9.9999994039535522E-2</v>
      </c>
      <c r="MG18">
        <f>MC13-ME13</f>
        <v>0</v>
      </c>
      <c r="MH18" s="2849">
        <v>3.9999999105930328E-2</v>
      </c>
      <c r="MI18">
        <f>MH13*MB13</f>
        <v>0</v>
      </c>
      <c r="MJ18">
        <f>MB13*(1+MH13)</f>
        <v>0</v>
      </c>
      <c r="MK18" s="2850">
        <v>0</v>
      </c>
      <c r="ML18" s="2851">
        <v>15</v>
      </c>
      <c r="MM18">
        <f>MJ13+ML13</f>
        <v>15</v>
      </c>
      <c r="MN18" s="2852">
        <v>0.10000000149011612</v>
      </c>
      <c r="MO18">
        <f>MM13/(1-MN13)</f>
        <v>16.666666694261409</v>
      </c>
      <c r="MP18">
        <f>MN13*MO13</f>
        <v>1.6666666942614095</v>
      </c>
      <c r="MQ18" s="2853">
        <v>0.10000000149011612</v>
      </c>
      <c r="MR18">
        <f>MQ13*MO13</f>
        <v>1.6666666942614095</v>
      </c>
      <c r="MS18">
        <f>MN13-MQ13</f>
        <v>0</v>
      </c>
      <c r="MT18">
        <f>MP13-MR13</f>
        <v>0</v>
      </c>
      <c r="MU18">
        <f>MO13</f>
        <v>16.666666694261409</v>
      </c>
      <c r="MV18" s="2880" t="s">
        <v>73</v>
      </c>
      <c r="MW18" s="2881" t="s">
        <v>68</v>
      </c>
      <c r="MX18" s="2882" t="s">
        <v>69</v>
      </c>
      <c r="MY18" s="2883">
        <v>240322</v>
      </c>
      <c r="MZ18" s="2884" t="s">
        <v>58</v>
      </c>
      <c r="NA18" s="2885" t="s">
        <v>59</v>
      </c>
      <c r="NB18" s="2886">
        <v>0.45249998569488525</v>
      </c>
      <c r="NC18" s="2887">
        <v>1</v>
      </c>
      <c r="ND18" s="2888">
        <v>100000</v>
      </c>
      <c r="NE18">
        <f>NB13*ND13</f>
        <v>45249.998569488525</v>
      </c>
      <c r="NF18" s="2889">
        <v>0</v>
      </c>
      <c r="NG18">
        <f>NE13*(1+NF13)</f>
        <v>45249.998569488525</v>
      </c>
      <c r="NH18" s="2895">
        <v>0.25</v>
      </c>
      <c r="NI18">
        <f>NG13/(1-NH13)</f>
        <v>60333.331425984703</v>
      </c>
      <c r="NJ18">
        <f>NH13*NI13</f>
        <v>15083.332856496176</v>
      </c>
      <c r="NK18" s="2890">
        <v>0.15000000596046448</v>
      </c>
      <c r="NL18">
        <f>NK13*NI13</f>
        <v>9050.0000735123849</v>
      </c>
      <c r="NM18">
        <f>NH13-NK13</f>
        <v>9.9999994039535522E-2</v>
      </c>
      <c r="NN18">
        <f>NJ13-NL13</f>
        <v>6033.3327829837908</v>
      </c>
      <c r="NO18" s="2891">
        <v>3.9999999105930328E-2</v>
      </c>
      <c r="NP18">
        <f>NO13*NI13</f>
        <v>2413.3332030971865</v>
      </c>
      <c r="NQ18">
        <f>NI13*(1+NO13)</f>
        <v>62746.66462908189</v>
      </c>
      <c r="NR18" s="2892">
        <v>0</v>
      </c>
      <c r="NS18" s="2893">
        <v>15</v>
      </c>
      <c r="NT18">
        <f>NQ13+NS13</f>
        <v>62761.66462908189</v>
      </c>
      <c r="NU18" s="2894">
        <v>0.10000000149011612</v>
      </c>
      <c r="NV18">
        <f>NT13/(1-NU13)</f>
        <v>69735.183036661561</v>
      </c>
      <c r="NW18">
        <f>NU13*NV13</f>
        <v>6973.518407579676</v>
      </c>
      <c r="NX18" s="2879">
        <v>0.10000000149011612</v>
      </c>
      <c r="NY18">
        <f>NX13*NV13</f>
        <v>6973.518407579676</v>
      </c>
      <c r="NZ18">
        <f>NU13-NX13</f>
        <v>0</v>
      </c>
      <c r="OA18">
        <f>NW13-NY13</f>
        <v>0</v>
      </c>
      <c r="OB18">
        <f>NV13</f>
        <v>69735.183036661561</v>
      </c>
      <c r="OC18">
        <f>NB13*ND13/365*MT13</f>
        <v>0</v>
      </c>
      <c r="OD18" s="2871">
        <v>0</v>
      </c>
      <c r="OE18">
        <f>OC13*(1+OD13)</f>
        <v>0</v>
      </c>
      <c r="OF18" s="2872">
        <v>0.25</v>
      </c>
      <c r="OG18">
        <f>OE13/(1-OF13)</f>
        <v>0</v>
      </c>
      <c r="OH18">
        <f>OF13*OG13</f>
        <v>0</v>
      </c>
      <c r="OI18" s="2873">
        <v>0.15000000596046448</v>
      </c>
      <c r="OJ18">
        <f>OI13*OG13</f>
        <v>0</v>
      </c>
      <c r="OK18">
        <f>OF13-OI13</f>
        <v>9.9999994039535522E-2</v>
      </c>
      <c r="OL18">
        <f>OH13-OJ13</f>
        <v>0</v>
      </c>
      <c r="OM18" s="2874">
        <v>3.9999999105930328E-2</v>
      </c>
      <c r="ON18">
        <f>OM13*OG13</f>
        <v>0</v>
      </c>
      <c r="OO18">
        <f>OG13*(1+OM13)</f>
        <v>0</v>
      </c>
      <c r="OP18" s="2875">
        <v>0</v>
      </c>
      <c r="OQ18" s="2876">
        <v>15</v>
      </c>
      <c r="OR18">
        <f>OO13+OQ13</f>
        <v>15</v>
      </c>
      <c r="OS18" s="2877">
        <v>0.10000000149011612</v>
      </c>
      <c r="OT18">
        <f>OR13/(1-OS13)</f>
        <v>16.666666694261409</v>
      </c>
      <c r="OU18">
        <f>OS13*OT13</f>
        <v>1.6666666942614095</v>
      </c>
      <c r="OV18" s="2878">
        <v>0.10000000149011612</v>
      </c>
      <c r="OW18">
        <f>OV13*OT13</f>
        <v>1.6666666942614095</v>
      </c>
      <c r="OX18">
        <f>OS13-OV13</f>
        <v>0</v>
      </c>
      <c r="OY18">
        <f>OU13-OW13</f>
        <v>0</v>
      </c>
      <c r="OZ18">
        <f>OT13</f>
        <v>16.666666694261409</v>
      </c>
      <c r="PA18" s="2905" t="s">
        <v>74</v>
      </c>
      <c r="PB18" s="2906" t="s">
        <v>68</v>
      </c>
      <c r="PC18" s="2907" t="s">
        <v>69</v>
      </c>
      <c r="PD18" s="2908">
        <v>240322</v>
      </c>
      <c r="PE18" s="2909" t="s">
        <v>58</v>
      </c>
      <c r="PF18" s="2910" t="s">
        <v>59</v>
      </c>
      <c r="PG18" s="2911">
        <v>0.90439999103546143</v>
      </c>
      <c r="PH18" s="2912">
        <v>1</v>
      </c>
      <c r="PI18" s="2913">
        <v>100000</v>
      </c>
      <c r="PJ18">
        <f>PG13*PI13</f>
        <v>90439.999103546143</v>
      </c>
      <c r="PK18" s="2914">
        <v>0</v>
      </c>
      <c r="PL18">
        <f>PJ13*(1+PK13)</f>
        <v>90439.999103546143</v>
      </c>
      <c r="PM18" s="2920">
        <v>0.25</v>
      </c>
      <c r="PN18">
        <f>PL13/(1-PM13)</f>
        <v>120586.66547139485</v>
      </c>
      <c r="PO18">
        <f>PM13*PN13</f>
        <v>30146.666367848713</v>
      </c>
      <c r="PP18" s="2915">
        <v>0.15000000596046448</v>
      </c>
      <c r="PQ18">
        <f>PP13*PN13</f>
        <v>18088.000539461766</v>
      </c>
      <c r="PR18">
        <f>PM13-PP13</f>
        <v>9.9999994039535522E-2</v>
      </c>
      <c r="PS18">
        <f>PO13-PQ13</f>
        <v>12058.665828386947</v>
      </c>
      <c r="PT18" s="2916">
        <v>3.9999999105930328E-2</v>
      </c>
      <c r="PU18">
        <f>PT13*PN13</f>
        <v>4823.4665110429132</v>
      </c>
      <c r="PV18">
        <f>PN13*(1+PT13)</f>
        <v>125410.13198243777</v>
      </c>
      <c r="PW18" s="2917">
        <v>0</v>
      </c>
      <c r="PX18" s="2918">
        <v>15</v>
      </c>
      <c r="PY18">
        <f>PV13+PX13</f>
        <v>125425.13198243777</v>
      </c>
      <c r="PZ18" s="2919">
        <v>0.10000000149011612</v>
      </c>
      <c r="QA18">
        <f>PY13/(1-PZ13)</f>
        <v>139361.25798900248</v>
      </c>
      <c r="QB18">
        <f>PZ13*QA13</f>
        <v>13936.126006564706</v>
      </c>
      <c r="QC18" s="2904">
        <v>0.10000000149011612</v>
      </c>
      <c r="QD18">
        <f>QC13*QA13</f>
        <v>13936.126006564706</v>
      </c>
      <c r="QE18">
        <f>PZ13-QC13</f>
        <v>0</v>
      </c>
      <c r="QF18">
        <f>QB13-QD13</f>
        <v>0</v>
      </c>
      <c r="QG18">
        <f>QA13</f>
        <v>139361.25798900248</v>
      </c>
      <c r="QH18">
        <f>OYG13*OYI13/365*OY13</f>
        <v>0</v>
      </c>
      <c r="QI18" s="2896">
        <v>0</v>
      </c>
      <c r="QJ18">
        <f>QH13*(1+QI13)</f>
        <v>0</v>
      </c>
      <c r="QK18" s="2897">
        <v>0.25</v>
      </c>
      <c r="QL18">
        <f>QJ13/(1-QK13)</f>
        <v>0</v>
      </c>
      <c r="QM18">
        <f>QK13*QL13</f>
        <v>0</v>
      </c>
      <c r="QN18" s="2898">
        <v>0.15000000596046448</v>
      </c>
      <c r="QO18">
        <f>QN13*QL13</f>
        <v>0</v>
      </c>
      <c r="QP18">
        <f>QK13-QN13</f>
        <v>9.9999994039535522E-2</v>
      </c>
      <c r="QQ18">
        <f>QM13-QO13</f>
        <v>0</v>
      </c>
      <c r="QR18" s="2899">
        <v>3.9999999105930328E-2</v>
      </c>
      <c r="QS18">
        <f>QR13*QL13</f>
        <v>0</v>
      </c>
      <c r="QT18">
        <f>QL13*(1+QR13)</f>
        <v>0</v>
      </c>
      <c r="QU18" s="2900">
        <v>0</v>
      </c>
      <c r="QV18" s="2901">
        <v>15</v>
      </c>
      <c r="QW18">
        <f>QT13+QV13</f>
        <v>15</v>
      </c>
      <c r="QX18" s="2902">
        <v>0.10000000149011612</v>
      </c>
      <c r="QY18">
        <f>QW13/(1-QX13)</f>
        <v>16.666666694261409</v>
      </c>
      <c r="QZ18">
        <f>QX13*QY13</f>
        <v>1.6666666942614095</v>
      </c>
      <c r="RA18" s="2903">
        <v>0.10000000149011612</v>
      </c>
      <c r="RB18">
        <f>RA13*QY13</f>
        <v>1.6666666942614095</v>
      </c>
      <c r="RC18">
        <f>QX13-RA13</f>
        <v>0</v>
      </c>
      <c r="RD18">
        <f>QZ13-RB13</f>
        <v>0</v>
      </c>
      <c r="RE18">
        <f>QY13</f>
        <v>16.666666694261409</v>
      </c>
      <c r="RF18">
        <f t="shared" si="19"/>
        <v>-1756265.5728006107</v>
      </c>
    </row>
    <row r="19" spans="1:474" x14ac:dyDescent="0.2">
      <c r="A19" t="s">
        <v>95</v>
      </c>
      <c r="B19" t="s">
        <v>96</v>
      </c>
      <c r="C19" t="s">
        <v>97</v>
      </c>
      <c r="D19" t="s">
        <v>52</v>
      </c>
      <c r="F19" t="s">
        <v>53</v>
      </c>
      <c r="G19" t="s">
        <v>54</v>
      </c>
      <c r="H19" t="s">
        <v>55</v>
      </c>
      <c r="I19" t="s">
        <v>56</v>
      </c>
      <c r="J19" t="s">
        <v>57</v>
      </c>
      <c r="K19" s="2921">
        <v>42832.988958333335</v>
      </c>
      <c r="L19" s="2921">
        <v>42534</v>
      </c>
      <c r="M19" t="s">
        <v>58</v>
      </c>
      <c r="N19">
        <v>2</v>
      </c>
      <c r="O19">
        <v>13500</v>
      </c>
      <c r="P19">
        <v>-298</v>
      </c>
      <c r="Q19">
        <v>3</v>
      </c>
      <c r="R19" s="2936" t="s">
        <v>62</v>
      </c>
      <c r="S19" s="2935" t="s">
        <v>61</v>
      </c>
      <c r="T19" s="2934" t="s">
        <v>60</v>
      </c>
      <c r="U19" s="2933" t="s">
        <v>65</v>
      </c>
      <c r="V19" s="2932" t="s">
        <v>58</v>
      </c>
      <c r="W19" s="2931" t="s">
        <v>64</v>
      </c>
      <c r="X19" s="2930" t="s">
        <v>63</v>
      </c>
      <c r="Y19" s="2922">
        <v>3</v>
      </c>
      <c r="Z19" s="2929">
        <v>500000</v>
      </c>
      <c r="AA19" s="2928">
        <v>1822.1199951171875</v>
      </c>
      <c r="AB19" s="2927">
        <v>0</v>
      </c>
      <c r="AC19">
        <f>AA5*(1+AB5)</f>
        <v>1822.1199951171875</v>
      </c>
      <c r="AD19" s="2937">
        <v>0.25</v>
      </c>
      <c r="AE19">
        <f>AC5/(1-AD5)</f>
        <v>2429.4933268229165</v>
      </c>
      <c r="AF19">
        <f>AD5*AE5</f>
        <v>607.37333170572913</v>
      </c>
      <c r="AG19" s="2926">
        <v>0.15000000596046448</v>
      </c>
      <c r="AH19">
        <f>AG5*AE5</f>
        <v>364.42401350434614</v>
      </c>
      <c r="AI19">
        <f>AD5-AG5</f>
        <v>9.9999994039535522E-2</v>
      </c>
      <c r="AJ19">
        <f>AF5-AH5</f>
        <v>242.94931820138299</v>
      </c>
      <c r="AK19" s="2925">
        <v>3.9999999105930328E-2</v>
      </c>
      <c r="AL19">
        <f>AK5*AE5</f>
        <v>97.179730900780356</v>
      </c>
      <c r="AM19">
        <f>AE5*(1+AK5)</f>
        <v>2526.6730577236967</v>
      </c>
      <c r="AN19" s="2924">
        <v>2.9999999329447746E-2</v>
      </c>
      <c r="AO19">
        <f>AN5*AM5</f>
        <v>75.800190037444594</v>
      </c>
      <c r="AP19">
        <f>AM5+AO5</f>
        <v>2602.4732477611415</v>
      </c>
      <c r="AQ19" s="2923">
        <v>0.10000000149011612</v>
      </c>
      <c r="AR19">
        <f>AP5/(1-AQ5)</f>
        <v>2891.6369467444624</v>
      </c>
      <c r="AS19">
        <f>AQ5*AR5</f>
        <v>289.16369898332107</v>
      </c>
      <c r="AT19" s="2938">
        <v>0.10000000149011612</v>
      </c>
      <c r="AU19">
        <f>AT5*AR5</f>
        <v>289.16369898332107</v>
      </c>
      <c r="AV19">
        <f>AQ5-AT5</f>
        <v>0</v>
      </c>
      <c r="AW19">
        <f>AS5-AU5</f>
        <v>0</v>
      </c>
      <c r="AX19">
        <f>AR5</f>
        <v>2891.6369467444624</v>
      </c>
      <c r="AY19">
        <f t="shared" ref="AY19:BV19" si="30">AA5/12*$Q$5</f>
        <v>-303.68666585286456</v>
      </c>
      <c r="AZ19">
        <f t="shared" si="30"/>
        <v>0</v>
      </c>
      <c r="BA19">
        <f t="shared" si="30"/>
        <v>-303.68666585286456</v>
      </c>
      <c r="BB19">
        <f t="shared" si="30"/>
        <v>-4.1666666666666664E-2</v>
      </c>
      <c r="BC19">
        <f t="shared" si="30"/>
        <v>-404.91555447048609</v>
      </c>
      <c r="BD19">
        <f t="shared" si="30"/>
        <v>-101.22888861762152</v>
      </c>
      <c r="BE19">
        <f t="shared" si="30"/>
        <v>-2.5000000993410747E-2</v>
      </c>
      <c r="BF19">
        <f t="shared" si="30"/>
        <v>-60.737335584057689</v>
      </c>
      <c r="BG19">
        <f t="shared" si="30"/>
        <v>-1.666666567325592E-2</v>
      </c>
      <c r="BH19">
        <f t="shared" si="30"/>
        <v>-40.491553033563832</v>
      </c>
      <c r="BI19">
        <f t="shared" si="30"/>
        <v>-6.666666517655055E-3</v>
      </c>
      <c r="BJ19">
        <f t="shared" si="30"/>
        <v>-16.196621816796725</v>
      </c>
      <c r="BK19">
        <f t="shared" si="30"/>
        <v>-421.11217628728281</v>
      </c>
      <c r="BL19">
        <f t="shared" si="30"/>
        <v>-4.999999888241291E-3</v>
      </c>
      <c r="BM19">
        <f t="shared" si="30"/>
        <v>-12.633365006240766</v>
      </c>
      <c r="BN19">
        <f t="shared" si="30"/>
        <v>-433.74554129352356</v>
      </c>
      <c r="BO19">
        <f t="shared" si="30"/>
        <v>-1.6666666915019352E-2</v>
      </c>
      <c r="BP19">
        <f t="shared" si="30"/>
        <v>-481.93949112407705</v>
      </c>
      <c r="BQ19">
        <f t="shared" si="30"/>
        <v>-48.193949830553514</v>
      </c>
      <c r="BR19">
        <f t="shared" si="30"/>
        <v>-1.6666666915019352E-2</v>
      </c>
      <c r="BS19">
        <f t="shared" si="30"/>
        <v>-48.193949830553514</v>
      </c>
      <c r="BT19">
        <f t="shared" si="30"/>
        <v>0</v>
      </c>
      <c r="BU19">
        <f t="shared" si="30"/>
        <v>0</v>
      </c>
      <c r="BV19">
        <f t="shared" si="30"/>
        <v>-481.93949112407705</v>
      </c>
      <c r="BW19" s="2953" t="s">
        <v>66</v>
      </c>
      <c r="BX19" s="2952" t="s">
        <v>61</v>
      </c>
      <c r="BY19" s="2951" t="s">
        <v>60</v>
      </c>
      <c r="BZ19" s="2950" t="s">
        <v>65</v>
      </c>
      <c r="CA19" s="2949" t="s">
        <v>58</v>
      </c>
      <c r="CB19" s="2948" t="s">
        <v>64</v>
      </c>
      <c r="CC19" s="2947" t="s">
        <v>63</v>
      </c>
      <c r="CD19" s="2939">
        <v>3</v>
      </c>
      <c r="CE19" s="2946">
        <v>500000</v>
      </c>
      <c r="CF19" s="2945">
        <v>0</v>
      </c>
      <c r="CG19" s="2944">
        <v>0</v>
      </c>
      <c r="CH19">
        <f>CF5*(1+CG5)</f>
        <v>0</v>
      </c>
      <c r="CI19" s="2954">
        <v>0.25</v>
      </c>
      <c r="CJ19">
        <f>CH5/(1-CI5)</f>
        <v>0</v>
      </c>
      <c r="CK19">
        <f>CI5*CJ5</f>
        <v>0</v>
      </c>
      <c r="CL19" s="2943">
        <v>0.15000000596046448</v>
      </c>
      <c r="CM19">
        <f>CL5*CJ5</f>
        <v>0</v>
      </c>
      <c r="CN19">
        <f>CI5-CL5</f>
        <v>9.9999994039535522E-2</v>
      </c>
      <c r="CO19">
        <f>CK5-CM5</f>
        <v>0</v>
      </c>
      <c r="CP19" s="2942">
        <v>3.9999999105930328E-2</v>
      </c>
      <c r="CQ19">
        <f>CP5*CJ5</f>
        <v>0</v>
      </c>
      <c r="CR19">
        <f>CJ5*(1+CP5)</f>
        <v>0</v>
      </c>
      <c r="CS19" s="2941">
        <v>2.9999999329447746E-2</v>
      </c>
      <c r="CT19">
        <f>CS5*CR5</f>
        <v>0</v>
      </c>
      <c r="CU19">
        <f>CR5+CT5</f>
        <v>0</v>
      </c>
      <c r="CV19" s="2940">
        <v>0.10000000149011612</v>
      </c>
      <c r="CW19">
        <f>CU5/(1-CV5)</f>
        <v>0</v>
      </c>
      <c r="CX19">
        <f>CV5*CW5</f>
        <v>0</v>
      </c>
      <c r="CY19" s="2955">
        <v>0.10000000149011612</v>
      </c>
      <c r="CZ19">
        <f>CY5*CW5</f>
        <v>0</v>
      </c>
      <c r="DA19">
        <f>CV5-CY5</f>
        <v>0</v>
      </c>
      <c r="DB19">
        <f>CX5-CZ5</f>
        <v>0</v>
      </c>
      <c r="DC19">
        <f>CW5</f>
        <v>0</v>
      </c>
      <c r="DD19">
        <f t="shared" ref="DD19:EA19" si="31">CF5/12*$Q$5</f>
        <v>0</v>
      </c>
      <c r="DE19">
        <f t="shared" si="31"/>
        <v>0</v>
      </c>
      <c r="DF19">
        <f t="shared" si="31"/>
        <v>0</v>
      </c>
      <c r="DG19">
        <f t="shared" si="31"/>
        <v>-4.1666666666666664E-2</v>
      </c>
      <c r="DH19">
        <f t="shared" si="31"/>
        <v>0</v>
      </c>
      <c r="DI19">
        <f t="shared" si="31"/>
        <v>0</v>
      </c>
      <c r="DJ19">
        <f t="shared" si="31"/>
        <v>-2.5000000993410747E-2</v>
      </c>
      <c r="DK19">
        <f t="shared" si="31"/>
        <v>0</v>
      </c>
      <c r="DL19">
        <f t="shared" si="31"/>
        <v>-1.666666567325592E-2</v>
      </c>
      <c r="DM19">
        <f t="shared" si="31"/>
        <v>0</v>
      </c>
      <c r="DN19">
        <f t="shared" si="31"/>
        <v>-6.666666517655055E-3</v>
      </c>
      <c r="DO19">
        <f t="shared" si="31"/>
        <v>0</v>
      </c>
      <c r="DP19">
        <f t="shared" si="31"/>
        <v>0</v>
      </c>
      <c r="DQ19">
        <f t="shared" si="31"/>
        <v>-4.999999888241291E-3</v>
      </c>
      <c r="DR19">
        <f t="shared" si="31"/>
        <v>0</v>
      </c>
      <c r="DS19">
        <f t="shared" si="31"/>
        <v>0</v>
      </c>
      <c r="DT19">
        <f t="shared" si="31"/>
        <v>-1.6666666915019352E-2</v>
      </c>
      <c r="DU19">
        <f t="shared" si="31"/>
        <v>0</v>
      </c>
      <c r="DV19">
        <f t="shared" si="31"/>
        <v>0</v>
      </c>
      <c r="DW19">
        <f t="shared" si="31"/>
        <v>-1.6666666915019352E-2</v>
      </c>
      <c r="DX19">
        <f t="shared" si="31"/>
        <v>0</v>
      </c>
      <c r="DY19">
        <f t="shared" si="31"/>
        <v>0</v>
      </c>
      <c r="DZ19">
        <f t="shared" si="31"/>
        <v>0</v>
      </c>
      <c r="EA19">
        <f t="shared" si="31"/>
        <v>0</v>
      </c>
      <c r="EB19" s="2965" t="s">
        <v>67</v>
      </c>
      <c r="EC19" s="2966" t="s">
        <v>68</v>
      </c>
      <c r="ED19" s="2967" t="s">
        <v>69</v>
      </c>
      <c r="EE19" s="2968">
        <v>240322</v>
      </c>
      <c r="EF19" s="2969" t="s">
        <v>58</v>
      </c>
      <c r="EG19" s="2970" t="s">
        <v>59</v>
      </c>
      <c r="EH19" s="2971">
        <v>0.50099998712539673</v>
      </c>
      <c r="EI19" s="2972">
        <v>3</v>
      </c>
      <c r="EJ19" s="2973">
        <v>100000</v>
      </c>
      <c r="EK19">
        <f>EH13*EJ13</f>
        <v>50099.998712539673</v>
      </c>
      <c r="EL19" s="2974">
        <v>0</v>
      </c>
      <c r="EM19">
        <f>EK13*(1+EL13)</f>
        <v>50099.998712539673</v>
      </c>
      <c r="EN19" s="2980">
        <v>0.25</v>
      </c>
      <c r="EO19">
        <f>EM13/(1-EN13)</f>
        <v>66799.99828338623</v>
      </c>
      <c r="EP19">
        <f>EN13*EO13</f>
        <v>16699.999570846558</v>
      </c>
      <c r="EQ19" s="2975">
        <v>0.15000000596046448</v>
      </c>
      <c r="ER19">
        <f>EQ13*EO13</f>
        <v>10020.000140666951</v>
      </c>
      <c r="ES19">
        <f>EN13-EQ13</f>
        <v>9.9999994039535522E-2</v>
      </c>
      <c r="ET19">
        <f>EP13-ER13</f>
        <v>6679.9994301796069</v>
      </c>
      <c r="EU19" s="2976">
        <v>3.9999999105930328E-2</v>
      </c>
      <c r="EV19">
        <f>EU13*EO13</f>
        <v>2671.9998716115965</v>
      </c>
      <c r="EW19">
        <f>EO13*(1+EU13)</f>
        <v>69471.998154997826</v>
      </c>
      <c r="EX19" s="2977">
        <v>0</v>
      </c>
      <c r="EY19" s="2978">
        <v>15</v>
      </c>
      <c r="EZ19">
        <f>EW13+EY13</f>
        <v>69486.998154997826</v>
      </c>
      <c r="FA19" s="2979">
        <v>0.10000000149011612</v>
      </c>
      <c r="FB19">
        <f>EZ13/(1-FA13)</f>
        <v>77207.775855607091</v>
      </c>
      <c r="FC19">
        <f>FA13*FB13</f>
        <v>7720.7777006092601</v>
      </c>
      <c r="FD19" s="2964">
        <v>0.10000000149011612</v>
      </c>
      <c r="FE19">
        <f>FD13*FB13</f>
        <v>7720.7777006092601</v>
      </c>
      <c r="FF19">
        <f>FA13-FD13</f>
        <v>0</v>
      </c>
      <c r="FG19">
        <f>FC13-FE13</f>
        <v>0</v>
      </c>
      <c r="FH19">
        <f>FB13</f>
        <v>77207.775855607091</v>
      </c>
      <c r="FI19">
        <f>EH13*EJ13/365*DZ13</f>
        <v>0</v>
      </c>
      <c r="FJ19" s="2956">
        <v>0</v>
      </c>
      <c r="FK19">
        <f>FI13*(1+FJ13)</f>
        <v>0</v>
      </c>
      <c r="FL19" s="2957">
        <v>0.25</v>
      </c>
      <c r="FM19">
        <f>FK13/(1-FL13)</f>
        <v>0</v>
      </c>
      <c r="FN19">
        <f>FL13*FM13</f>
        <v>0</v>
      </c>
      <c r="FO19" s="2958">
        <v>0.15000000596046448</v>
      </c>
      <c r="FP19">
        <f>FO13*FM13</f>
        <v>0</v>
      </c>
      <c r="FQ19">
        <f>FL13-FO13</f>
        <v>9.9999994039535522E-2</v>
      </c>
      <c r="FR19">
        <f>FN13-FP13</f>
        <v>0</v>
      </c>
      <c r="FS19" s="2959">
        <v>3.9999999105930328E-2</v>
      </c>
      <c r="FT19">
        <f>FS13*FM13</f>
        <v>0</v>
      </c>
      <c r="FU19">
        <f>FM13*(1+FS13)</f>
        <v>0</v>
      </c>
      <c r="FV19" s="2960">
        <v>0</v>
      </c>
      <c r="FW19" s="2961">
        <v>15</v>
      </c>
      <c r="FX19">
        <f>FU13+FW13</f>
        <v>15</v>
      </c>
      <c r="FY19" s="2962">
        <v>0.10000000149011612</v>
      </c>
      <c r="FZ19">
        <f>FX13/(1-FY13)</f>
        <v>16.666666694261409</v>
      </c>
      <c r="GA19">
        <f>FY13*FZ13</f>
        <v>1.6666666942614095</v>
      </c>
      <c r="GB19" s="2963">
        <v>0.10000000149011612</v>
      </c>
      <c r="GC19">
        <f>GB13*FZ13</f>
        <v>1.6666666942614095</v>
      </c>
      <c r="GD19">
        <f>FY13-GB13</f>
        <v>0</v>
      </c>
      <c r="GE19">
        <f>GA13-GC13</f>
        <v>0</v>
      </c>
      <c r="GF19">
        <f>FZ13</f>
        <v>16.666666694261409</v>
      </c>
      <c r="GG19" s="2990" t="s">
        <v>70</v>
      </c>
      <c r="GH19" s="2991" t="s">
        <v>68</v>
      </c>
      <c r="GI19" s="2992" t="s">
        <v>69</v>
      </c>
      <c r="GJ19" s="2993">
        <v>240322</v>
      </c>
      <c r="GK19" s="2994" t="s">
        <v>58</v>
      </c>
      <c r="GL19" s="2995" t="s">
        <v>59</v>
      </c>
      <c r="GM19" s="2996">
        <v>0.12530000507831573</v>
      </c>
      <c r="GN19" s="2997">
        <v>3</v>
      </c>
      <c r="GO19" s="2998">
        <v>100000</v>
      </c>
      <c r="GP19">
        <f>GM13*GO13</f>
        <v>12530.000507831573</v>
      </c>
      <c r="GQ19" s="2999">
        <v>0</v>
      </c>
      <c r="GR19">
        <f>GP13*(1+GQ13)</f>
        <v>12530.000507831573</v>
      </c>
      <c r="GS19" s="3005">
        <v>0.25</v>
      </c>
      <c r="GT19">
        <f>GR13/(1-GS13)</f>
        <v>16706.667343775433</v>
      </c>
      <c r="GU19">
        <f>GS13*GT13</f>
        <v>4176.6668359438581</v>
      </c>
      <c r="GV19" s="3000">
        <v>0.15000000596046448</v>
      </c>
      <c r="GW19">
        <f>GV13*GT13</f>
        <v>2506.0002011458123</v>
      </c>
      <c r="GX19">
        <f>GS13-GV13</f>
        <v>9.9999994039535522E-2</v>
      </c>
      <c r="GY19">
        <f>GU13-GW13</f>
        <v>1670.6666347980458</v>
      </c>
      <c r="GZ19" s="3001">
        <v>3.9999999105930328E-2</v>
      </c>
      <c r="HA19">
        <f>GZ13*GT13</f>
        <v>668.26667881409276</v>
      </c>
      <c r="HB19">
        <f>GT13*(1+GZ13)</f>
        <v>17374.934022589525</v>
      </c>
      <c r="HC19" s="3002">
        <v>0</v>
      </c>
      <c r="HD19" s="3003">
        <v>15</v>
      </c>
      <c r="HE19">
        <f>HB13+HD13</f>
        <v>17389.934022589525</v>
      </c>
      <c r="HF19" s="3004">
        <v>0.10000000149011612</v>
      </c>
      <c r="HG19">
        <f>HE13/(1-HF13)</f>
        <v>19322.148945979745</v>
      </c>
      <c r="HH19">
        <f>HF13*HG13</f>
        <v>1932.2149233902201</v>
      </c>
      <c r="HI19" s="2989">
        <v>0.10000000149011612</v>
      </c>
      <c r="HJ19">
        <f>HI13*HG13</f>
        <v>1932.2149233902201</v>
      </c>
      <c r="HK19">
        <f>HF13-HI13</f>
        <v>0</v>
      </c>
      <c r="HL19">
        <f>HH13-HJ13</f>
        <v>0</v>
      </c>
      <c r="HM19">
        <f>HG13</f>
        <v>19322.148945979745</v>
      </c>
      <c r="HN19">
        <f>GM13*GO13/365*GE13</f>
        <v>0</v>
      </c>
      <c r="HO19" s="2981">
        <v>0</v>
      </c>
      <c r="HP19">
        <f>HN13*(1+HO13)</f>
        <v>0</v>
      </c>
      <c r="HQ19" s="2982">
        <v>0.25</v>
      </c>
      <c r="HR19">
        <f>HP13/(1-HQ13)</f>
        <v>0</v>
      </c>
      <c r="HS19">
        <f>HQ13*HR13</f>
        <v>0</v>
      </c>
      <c r="HT19" s="2983">
        <v>0.15000000596046448</v>
      </c>
      <c r="HU19">
        <f>HT13*HR13</f>
        <v>0</v>
      </c>
      <c r="HV19">
        <f>HQ13-HT13</f>
        <v>9.9999994039535522E-2</v>
      </c>
      <c r="HW19">
        <f>HS13-HU13</f>
        <v>0</v>
      </c>
      <c r="HX19" s="2984">
        <v>3.9999999105930328E-2</v>
      </c>
      <c r="HY19">
        <f>HX13*HR13</f>
        <v>0</v>
      </c>
      <c r="HZ19">
        <f>HR13*(1+HX13)</f>
        <v>0</v>
      </c>
      <c r="IA19" s="2985">
        <v>0</v>
      </c>
      <c r="IB19" s="2986">
        <v>15</v>
      </c>
      <c r="IC19">
        <f>HZ13+IB13</f>
        <v>15</v>
      </c>
      <c r="ID19" s="2987">
        <v>0.10000000149011612</v>
      </c>
      <c r="IE19">
        <f>IC13/(1-ID13)</f>
        <v>16.666666694261409</v>
      </c>
      <c r="IF19">
        <f>ID13*IE13</f>
        <v>1.6666666942614095</v>
      </c>
      <c r="IG19" s="2988">
        <v>0.10000000149011612</v>
      </c>
      <c r="IH19">
        <f>IG13*IE13</f>
        <v>1.6666666942614095</v>
      </c>
      <c r="II19">
        <f>ID13-IG13</f>
        <v>0</v>
      </c>
      <c r="IJ19">
        <f>IF13-IH13</f>
        <v>0</v>
      </c>
      <c r="IK19">
        <f>IE13</f>
        <v>16.666666694261409</v>
      </c>
      <c r="IL19" s="3015" t="s">
        <v>71</v>
      </c>
      <c r="IM19" s="3016" t="s">
        <v>68</v>
      </c>
      <c r="IN19" s="3017" t="s">
        <v>69</v>
      </c>
      <c r="IO19" s="3018">
        <v>240322</v>
      </c>
      <c r="IP19" s="3019" t="s">
        <v>58</v>
      </c>
      <c r="IQ19" s="3020" t="s">
        <v>59</v>
      </c>
      <c r="IR19" s="3021">
        <v>6.1900001019239426E-2</v>
      </c>
      <c r="IS19" s="3022">
        <v>3</v>
      </c>
      <c r="IT19" s="3023">
        <v>100000</v>
      </c>
      <c r="IU19">
        <f>IR13*IT13</f>
        <v>6190.0001019239426</v>
      </c>
      <c r="IV19" s="3024">
        <v>0</v>
      </c>
      <c r="IW19">
        <f>IU13*(1+IV13)</f>
        <v>6190.0001019239426</v>
      </c>
      <c r="IX19" s="3030">
        <v>0.25</v>
      </c>
      <c r="IY19">
        <f>IW13/(1-IX13)</f>
        <v>8253.333469231924</v>
      </c>
      <c r="IZ19">
        <f>IX13*IY13</f>
        <v>2063.333367307981</v>
      </c>
      <c r="JA19" s="3025">
        <v>0.15000000596046448</v>
      </c>
      <c r="JB19">
        <f>JA13*IY13</f>
        <v>1238.0000695784895</v>
      </c>
      <c r="JC19">
        <f>IX13-JA13</f>
        <v>9.9999994039535522E-2</v>
      </c>
      <c r="JD19">
        <f>IZ13-JB13</f>
        <v>825.33329772949151</v>
      </c>
      <c r="JE19" s="3026">
        <v>3.9999999105930328E-2</v>
      </c>
      <c r="JF19">
        <f>JE13*IY13</f>
        <v>330.13333139022183</v>
      </c>
      <c r="JG19">
        <f>IY13*(1+JE13)</f>
        <v>8583.4668006221455</v>
      </c>
      <c r="JH19" s="3027">
        <v>0</v>
      </c>
      <c r="JI19" s="3028">
        <v>15</v>
      </c>
      <c r="JJ19">
        <f>JG13+JI13</f>
        <v>8598.4668006221455</v>
      </c>
      <c r="JK19" s="3029">
        <v>0.10000000149011612</v>
      </c>
      <c r="JL19">
        <f>JJ13/(1-JK13)</f>
        <v>9553.8520165094378</v>
      </c>
      <c r="JM19">
        <f>JK13*JL13</f>
        <v>955.3852158872927</v>
      </c>
      <c r="JN19" s="3014">
        <v>0.10000000149011612</v>
      </c>
      <c r="JO19">
        <f>JN13*JL13</f>
        <v>955.3852158872927</v>
      </c>
      <c r="JP19">
        <f>JK13-JN13</f>
        <v>0</v>
      </c>
      <c r="JQ19">
        <f>JM13-JO13</f>
        <v>0</v>
      </c>
      <c r="JR19">
        <f>JL13</f>
        <v>9553.8520165094378</v>
      </c>
      <c r="JS19">
        <f>IR13*IT13/365*IJ13</f>
        <v>0</v>
      </c>
      <c r="JT19" s="3006">
        <v>0</v>
      </c>
      <c r="JU19">
        <f>JS13*(1+JT13)</f>
        <v>0</v>
      </c>
      <c r="JV19" s="3007">
        <v>0.25</v>
      </c>
      <c r="JW19">
        <f>JU13/(1-JV13)</f>
        <v>0</v>
      </c>
      <c r="JX19">
        <f>JV13*JW13</f>
        <v>0</v>
      </c>
      <c r="JY19" s="3008">
        <v>0.15000000596046448</v>
      </c>
      <c r="JZ19">
        <f>JY13*JW13</f>
        <v>0</v>
      </c>
      <c r="KA19">
        <f>JV13-JY13</f>
        <v>9.9999994039535522E-2</v>
      </c>
      <c r="KB19">
        <f>JX13-JZ13</f>
        <v>0</v>
      </c>
      <c r="KC19" s="3009">
        <v>3.9999999105930328E-2</v>
      </c>
      <c r="KD19">
        <f>KC13*JW13</f>
        <v>0</v>
      </c>
      <c r="KE19">
        <f>JW13*(1+KC13)</f>
        <v>0</v>
      </c>
      <c r="KF19" s="3010">
        <v>0</v>
      </c>
      <c r="KG19" s="3011">
        <v>15</v>
      </c>
      <c r="KH19">
        <f>KE13+KG13</f>
        <v>15</v>
      </c>
      <c r="KI19" s="3012">
        <v>0.10000000149011612</v>
      </c>
      <c r="KJ19">
        <f>KH13/(1-KI13)</f>
        <v>16.666666694261409</v>
      </c>
      <c r="KK19">
        <f>KI13*KJ13</f>
        <v>1.6666666942614095</v>
      </c>
      <c r="KL19" s="3013">
        <v>0.10000000149011612</v>
      </c>
      <c r="KM19">
        <f>KL13*KJ13</f>
        <v>1.6666666942614095</v>
      </c>
      <c r="KN19">
        <f>KI13-KL13</f>
        <v>0</v>
      </c>
      <c r="KO19">
        <f>KK13-KM13</f>
        <v>0</v>
      </c>
      <c r="KP19">
        <f>KJ13</f>
        <v>16.666666694261409</v>
      </c>
      <c r="KQ19" s="3040" t="s">
        <v>72</v>
      </c>
      <c r="KR19" s="3041" t="s">
        <v>68</v>
      </c>
      <c r="KS19" s="3042" t="s">
        <v>69</v>
      </c>
      <c r="KT19" s="3043">
        <v>240322</v>
      </c>
      <c r="KU19" s="3044" t="s">
        <v>58</v>
      </c>
      <c r="KV19" s="3045" t="s">
        <v>59</v>
      </c>
      <c r="KW19" s="3046">
        <v>0.21080000698566437</v>
      </c>
      <c r="KX19" s="3047">
        <v>3</v>
      </c>
      <c r="KY19" s="3048">
        <v>100000</v>
      </c>
      <c r="KZ19">
        <f>KW13*KY13</f>
        <v>21080.000698566437</v>
      </c>
      <c r="LA19" s="3049">
        <v>0</v>
      </c>
      <c r="LB19">
        <f>KZ13*(1+LA13)</f>
        <v>21080.000698566437</v>
      </c>
      <c r="LC19" s="3055">
        <v>0.25</v>
      </c>
      <c r="LD19">
        <f>LB13/(1-LC13)</f>
        <v>28106.667598088581</v>
      </c>
      <c r="LE19">
        <f>LC13*LD13</f>
        <v>7026.6668995221453</v>
      </c>
      <c r="LF19" s="3050">
        <v>0.15000000596046448</v>
      </c>
      <c r="LG19">
        <f>LF13*LD13</f>
        <v>4216.0003072420814</v>
      </c>
      <c r="LH19">
        <f>LC13-LF13</f>
        <v>9.9999994039535522E-2</v>
      </c>
      <c r="LI19">
        <f>LE13-LG13</f>
        <v>2810.6665922800639</v>
      </c>
      <c r="LJ19" s="3051">
        <v>3.9999999105930328E-2</v>
      </c>
      <c r="LK19">
        <f>LJ13*LD13</f>
        <v>1124.2666787942242</v>
      </c>
      <c r="LL19">
        <f>LD13*(1+LJ13)</f>
        <v>29230.934276882806</v>
      </c>
      <c r="LM19" s="3052">
        <v>0</v>
      </c>
      <c r="LN19" s="3053">
        <v>15</v>
      </c>
      <c r="LO19">
        <f>LL13+LN13</f>
        <v>29245.934276882806</v>
      </c>
      <c r="LP19" s="3054">
        <v>0.10000000149011612</v>
      </c>
      <c r="LQ19">
        <f>LO13/(1-LP13)</f>
        <v>32495.482583672056</v>
      </c>
      <c r="LR19">
        <f>LP13*LQ13</f>
        <v>3249.5483067892478</v>
      </c>
      <c r="LS19" s="3039">
        <v>0.10000000149011612</v>
      </c>
      <c r="LT19">
        <f>LS13*LQ13</f>
        <v>3249.5483067892478</v>
      </c>
      <c r="LU19">
        <f>LP13-LS13</f>
        <v>0</v>
      </c>
      <c r="LV19">
        <f>LR13-LT13</f>
        <v>0</v>
      </c>
      <c r="LW19">
        <f>LQ13</f>
        <v>32495.482583672056</v>
      </c>
      <c r="LX19">
        <f>KW13*KY13/365*KO13</f>
        <v>0</v>
      </c>
      <c r="LY19" s="3031">
        <v>0</v>
      </c>
      <c r="LZ19">
        <f>LX13*(1+LY13)</f>
        <v>0</v>
      </c>
      <c r="MA19" s="3032">
        <v>0.25</v>
      </c>
      <c r="MB19">
        <f>LZ13/(1-MA13)</f>
        <v>0</v>
      </c>
      <c r="MC19">
        <f>MA13*MB13</f>
        <v>0</v>
      </c>
      <c r="MD19" s="3033">
        <v>0.15000000596046448</v>
      </c>
      <c r="ME19">
        <f>MD13*MB13</f>
        <v>0</v>
      </c>
      <c r="MF19">
        <f>MA13-MD13</f>
        <v>9.9999994039535522E-2</v>
      </c>
      <c r="MG19">
        <f>MC13-ME13</f>
        <v>0</v>
      </c>
      <c r="MH19" s="3034">
        <v>3.9999999105930328E-2</v>
      </c>
      <c r="MI19">
        <f>MH13*MB13</f>
        <v>0</v>
      </c>
      <c r="MJ19">
        <f>MB13*(1+MH13)</f>
        <v>0</v>
      </c>
      <c r="MK19" s="3035">
        <v>0</v>
      </c>
      <c r="ML19" s="3036">
        <v>15</v>
      </c>
      <c r="MM19">
        <f>MJ13+ML13</f>
        <v>15</v>
      </c>
      <c r="MN19" s="3037">
        <v>0.10000000149011612</v>
      </c>
      <c r="MO19">
        <f>MM13/(1-MN13)</f>
        <v>16.666666694261409</v>
      </c>
      <c r="MP19">
        <f>MN13*MO13</f>
        <v>1.6666666942614095</v>
      </c>
      <c r="MQ19" s="3038">
        <v>0.10000000149011612</v>
      </c>
      <c r="MR19">
        <f>MQ13*MO13</f>
        <v>1.6666666942614095</v>
      </c>
      <c r="MS19">
        <f>MN13-MQ13</f>
        <v>0</v>
      </c>
      <c r="MT19">
        <f>MP13-MR13</f>
        <v>0</v>
      </c>
      <c r="MU19">
        <f>MO13</f>
        <v>16.666666694261409</v>
      </c>
      <c r="MV19" s="3065" t="s">
        <v>73</v>
      </c>
      <c r="MW19" s="3066" t="s">
        <v>68</v>
      </c>
      <c r="MX19" s="3067" t="s">
        <v>69</v>
      </c>
      <c r="MY19" s="3068">
        <v>240322</v>
      </c>
      <c r="MZ19" s="3069" t="s">
        <v>58</v>
      </c>
      <c r="NA19" s="3070" t="s">
        <v>59</v>
      </c>
      <c r="NB19" s="3071">
        <v>0.45249998569488525</v>
      </c>
      <c r="NC19" s="3072">
        <v>1</v>
      </c>
      <c r="ND19" s="3073">
        <v>100000</v>
      </c>
      <c r="NE19">
        <f>NB13*ND13</f>
        <v>45249.998569488525</v>
      </c>
      <c r="NF19" s="3074">
        <v>0</v>
      </c>
      <c r="NG19">
        <f>NE13*(1+NF13)</f>
        <v>45249.998569488525</v>
      </c>
      <c r="NH19" s="3080">
        <v>0.25</v>
      </c>
      <c r="NI19">
        <f>NG13/(1-NH13)</f>
        <v>60333.331425984703</v>
      </c>
      <c r="NJ19">
        <f>NH13*NI13</f>
        <v>15083.332856496176</v>
      </c>
      <c r="NK19" s="3075">
        <v>0.15000000596046448</v>
      </c>
      <c r="NL19">
        <f>NK13*NI13</f>
        <v>9050.0000735123849</v>
      </c>
      <c r="NM19">
        <f>NH13-NK13</f>
        <v>9.9999994039535522E-2</v>
      </c>
      <c r="NN19">
        <f>NJ13-NL13</f>
        <v>6033.3327829837908</v>
      </c>
      <c r="NO19" s="3076">
        <v>3.9999999105930328E-2</v>
      </c>
      <c r="NP19">
        <f>NO13*NI13</f>
        <v>2413.3332030971865</v>
      </c>
      <c r="NQ19">
        <f>NI13*(1+NO13)</f>
        <v>62746.66462908189</v>
      </c>
      <c r="NR19" s="3077">
        <v>0</v>
      </c>
      <c r="NS19" s="3078">
        <v>15</v>
      </c>
      <c r="NT19">
        <f>NQ13+NS13</f>
        <v>62761.66462908189</v>
      </c>
      <c r="NU19" s="3079">
        <v>0.10000000149011612</v>
      </c>
      <c r="NV19">
        <f>NT13/(1-NU13)</f>
        <v>69735.183036661561</v>
      </c>
      <c r="NW19">
        <f>NU13*NV13</f>
        <v>6973.518407579676</v>
      </c>
      <c r="NX19" s="3064">
        <v>0.10000000149011612</v>
      </c>
      <c r="NY19">
        <f>NX13*NV13</f>
        <v>6973.518407579676</v>
      </c>
      <c r="NZ19">
        <f>NU13-NX13</f>
        <v>0</v>
      </c>
      <c r="OA19">
        <f>NW13-NY13</f>
        <v>0</v>
      </c>
      <c r="OB19">
        <f>NV13</f>
        <v>69735.183036661561</v>
      </c>
      <c r="OC19">
        <f>NB13*ND13/365*MT13</f>
        <v>0</v>
      </c>
      <c r="OD19" s="3056">
        <v>0</v>
      </c>
      <c r="OE19">
        <f>OC13*(1+OD13)</f>
        <v>0</v>
      </c>
      <c r="OF19" s="3057">
        <v>0.25</v>
      </c>
      <c r="OG19">
        <f>OE13/(1-OF13)</f>
        <v>0</v>
      </c>
      <c r="OH19">
        <f>OF13*OG13</f>
        <v>0</v>
      </c>
      <c r="OI19" s="3058">
        <v>0.15000000596046448</v>
      </c>
      <c r="OJ19">
        <f>OI13*OG13</f>
        <v>0</v>
      </c>
      <c r="OK19">
        <f>OF13-OI13</f>
        <v>9.9999994039535522E-2</v>
      </c>
      <c r="OL19">
        <f>OH13-OJ13</f>
        <v>0</v>
      </c>
      <c r="OM19" s="3059">
        <v>3.9999999105930328E-2</v>
      </c>
      <c r="ON19">
        <f>OM13*OG13</f>
        <v>0</v>
      </c>
      <c r="OO19">
        <f>OG13*(1+OM13)</f>
        <v>0</v>
      </c>
      <c r="OP19" s="3060">
        <v>0</v>
      </c>
      <c r="OQ19" s="3061">
        <v>15</v>
      </c>
      <c r="OR19">
        <f>OO13+OQ13</f>
        <v>15</v>
      </c>
      <c r="OS19" s="3062">
        <v>0.10000000149011612</v>
      </c>
      <c r="OT19">
        <f>OR13/(1-OS13)</f>
        <v>16.666666694261409</v>
      </c>
      <c r="OU19">
        <f>OS13*OT13</f>
        <v>1.6666666942614095</v>
      </c>
      <c r="OV19" s="3063">
        <v>0.10000000149011612</v>
      </c>
      <c r="OW19">
        <f>OV13*OT13</f>
        <v>1.6666666942614095</v>
      </c>
      <c r="OX19">
        <f>OS13-OV13</f>
        <v>0</v>
      </c>
      <c r="OY19">
        <f>OU13-OW13</f>
        <v>0</v>
      </c>
      <c r="OZ19">
        <f>OT13</f>
        <v>16.666666694261409</v>
      </c>
      <c r="PA19" s="3090" t="s">
        <v>74</v>
      </c>
      <c r="PB19" s="3091" t="s">
        <v>68</v>
      </c>
      <c r="PC19" s="3092" t="s">
        <v>69</v>
      </c>
      <c r="PD19" s="3093">
        <v>240322</v>
      </c>
      <c r="PE19" s="3094" t="s">
        <v>58</v>
      </c>
      <c r="PF19" s="3095" t="s">
        <v>59</v>
      </c>
      <c r="PG19" s="3096">
        <v>0.90439999103546143</v>
      </c>
      <c r="PH19" s="3097">
        <v>1</v>
      </c>
      <c r="PI19" s="3098">
        <v>100000</v>
      </c>
      <c r="PJ19">
        <f>PG13*PI13</f>
        <v>90439.999103546143</v>
      </c>
      <c r="PK19" s="3099">
        <v>0</v>
      </c>
      <c r="PL19">
        <f>PJ13*(1+PK13)</f>
        <v>90439.999103546143</v>
      </c>
      <c r="PM19" s="3105">
        <v>0.25</v>
      </c>
      <c r="PN19">
        <f>PL13/(1-PM13)</f>
        <v>120586.66547139485</v>
      </c>
      <c r="PO19">
        <f>PM13*PN13</f>
        <v>30146.666367848713</v>
      </c>
      <c r="PP19" s="3100">
        <v>0.15000000596046448</v>
      </c>
      <c r="PQ19">
        <f>PP13*PN13</f>
        <v>18088.000539461766</v>
      </c>
      <c r="PR19">
        <f>PM13-PP13</f>
        <v>9.9999994039535522E-2</v>
      </c>
      <c r="PS19">
        <f>PO13-PQ13</f>
        <v>12058.665828386947</v>
      </c>
      <c r="PT19" s="3101">
        <v>3.9999999105930328E-2</v>
      </c>
      <c r="PU19">
        <f>PT13*PN13</f>
        <v>4823.4665110429132</v>
      </c>
      <c r="PV19">
        <f>PN13*(1+PT13)</f>
        <v>125410.13198243777</v>
      </c>
      <c r="PW19" s="3102">
        <v>0</v>
      </c>
      <c r="PX19" s="3103">
        <v>15</v>
      </c>
      <c r="PY19">
        <f>PV13+PX13</f>
        <v>125425.13198243777</v>
      </c>
      <c r="PZ19" s="3104">
        <v>0.10000000149011612</v>
      </c>
      <c r="QA19">
        <f>PY13/(1-PZ13)</f>
        <v>139361.25798900248</v>
      </c>
      <c r="QB19">
        <f>PZ13*QA13</f>
        <v>13936.126006564706</v>
      </c>
      <c r="QC19" s="3089">
        <v>0.10000000149011612</v>
      </c>
      <c r="QD19">
        <f>QC13*QA13</f>
        <v>13936.126006564706</v>
      </c>
      <c r="QE19">
        <f>PZ13-QC13</f>
        <v>0</v>
      </c>
      <c r="QF19">
        <f>QB13-QD13</f>
        <v>0</v>
      </c>
      <c r="QG19">
        <f>QA13</f>
        <v>139361.25798900248</v>
      </c>
      <c r="QH19">
        <f>OYG13*OYI13/365*OY13</f>
        <v>0</v>
      </c>
      <c r="QI19" s="3081">
        <v>0</v>
      </c>
      <c r="QJ19">
        <f>QH13*(1+QI13)</f>
        <v>0</v>
      </c>
      <c r="QK19" s="3082">
        <v>0.25</v>
      </c>
      <c r="QL19">
        <f>QJ13/(1-QK13)</f>
        <v>0</v>
      </c>
      <c r="QM19">
        <f>QK13*QL13</f>
        <v>0</v>
      </c>
      <c r="QN19" s="3083">
        <v>0.15000000596046448</v>
      </c>
      <c r="QO19">
        <f>QN13*QL13</f>
        <v>0</v>
      </c>
      <c r="QP19">
        <f>QK13-QN13</f>
        <v>9.9999994039535522E-2</v>
      </c>
      <c r="QQ19">
        <f>QM13-QO13</f>
        <v>0</v>
      </c>
      <c r="QR19" s="3084">
        <v>3.9999999105930328E-2</v>
      </c>
      <c r="QS19">
        <f>QR13*QL13</f>
        <v>0</v>
      </c>
      <c r="QT19">
        <f>QL13*(1+QR13)</f>
        <v>0</v>
      </c>
      <c r="QU19" s="3085">
        <v>0</v>
      </c>
      <c r="QV19" s="3086">
        <v>15</v>
      </c>
      <c r="QW19">
        <f>QT13+QV13</f>
        <v>15</v>
      </c>
      <c r="QX19" s="3087">
        <v>0.10000000149011612</v>
      </c>
      <c r="QY19">
        <f>QW13/(1-QX13)</f>
        <v>16.666666694261409</v>
      </c>
      <c r="QZ19">
        <f>QX13*QY13</f>
        <v>1.6666666942614095</v>
      </c>
      <c r="RA19" s="3088">
        <v>0.10000000149011612</v>
      </c>
      <c r="RB19">
        <f>RA13*QY13</f>
        <v>1.6666666942614095</v>
      </c>
      <c r="RC19">
        <f>QX13-RA13</f>
        <v>0</v>
      </c>
      <c r="RD19">
        <f>QZ13-RB13</f>
        <v>0</v>
      </c>
      <c r="RE19">
        <f>QY13</f>
        <v>16.666666694261409</v>
      </c>
      <c r="RF19">
        <f t="shared" si="19"/>
        <v>-1756265.5728006107</v>
      </c>
    </row>
    <row r="20" spans="1:474" x14ac:dyDescent="0.2">
      <c r="A20" t="s">
        <v>95</v>
      </c>
      <c r="B20" t="s">
        <v>96</v>
      </c>
      <c r="C20" t="s">
        <v>97</v>
      </c>
      <c r="D20" t="s">
        <v>52</v>
      </c>
      <c r="F20" t="s">
        <v>53</v>
      </c>
      <c r="G20" t="s">
        <v>54</v>
      </c>
      <c r="H20" t="s">
        <v>55</v>
      </c>
      <c r="I20" t="s">
        <v>56</v>
      </c>
      <c r="J20" t="s">
        <v>57</v>
      </c>
      <c r="K20" s="3106">
        <v>42832.988958333335</v>
      </c>
      <c r="L20" s="3106">
        <v>42753</v>
      </c>
      <c r="M20" t="s">
        <v>58</v>
      </c>
      <c r="N20">
        <v>-3</v>
      </c>
      <c r="O20">
        <v>4500</v>
      </c>
      <c r="P20">
        <v>-79</v>
      </c>
      <c r="Q20">
        <v>-3</v>
      </c>
      <c r="R20" s="3121" t="s">
        <v>62</v>
      </c>
      <c r="S20" s="3120" t="s">
        <v>61</v>
      </c>
      <c r="T20" s="3119" t="s">
        <v>85</v>
      </c>
      <c r="U20" s="3118" t="s">
        <v>65</v>
      </c>
      <c r="V20" s="3117" t="s">
        <v>58</v>
      </c>
      <c r="W20" s="3116" t="s">
        <v>64</v>
      </c>
      <c r="X20" s="3115" t="s">
        <v>63</v>
      </c>
      <c r="Y20" s="3107">
        <v>3</v>
      </c>
      <c r="Z20" s="3114">
        <v>500000</v>
      </c>
      <c r="AA20" s="3113">
        <v>0</v>
      </c>
      <c r="AB20" s="3112">
        <v>0</v>
      </c>
      <c r="AC20">
        <f>AA5*(1+AB5)</f>
        <v>1822.1199951171875</v>
      </c>
      <c r="AD20" s="3122">
        <v>0.25</v>
      </c>
      <c r="AE20">
        <f>AC5/(1-AD5)</f>
        <v>2429.4933268229165</v>
      </c>
      <c r="AF20">
        <f>AD5*AE5</f>
        <v>607.37333170572913</v>
      </c>
      <c r="AG20" s="3111">
        <v>0.15000000596046448</v>
      </c>
      <c r="AH20">
        <f>AG5*AE5</f>
        <v>364.42401350434614</v>
      </c>
      <c r="AI20">
        <f>AD5-AG5</f>
        <v>9.9999994039535522E-2</v>
      </c>
      <c r="AJ20">
        <f>AF5-AH5</f>
        <v>242.94931820138299</v>
      </c>
      <c r="AK20" s="3110">
        <v>3.9999999105930328E-2</v>
      </c>
      <c r="AL20">
        <f>AK5*AE5</f>
        <v>97.179730900780356</v>
      </c>
      <c r="AM20">
        <f>AE5*(1+AK5)</f>
        <v>2526.6730577236967</v>
      </c>
      <c r="AN20" s="3109">
        <v>2.9999999329447746E-2</v>
      </c>
      <c r="AO20">
        <f>AN5*AM5</f>
        <v>75.800190037444594</v>
      </c>
      <c r="AP20">
        <f>AM5+AO5</f>
        <v>2602.4732477611415</v>
      </c>
      <c r="AQ20" s="3108">
        <v>0.10000000149011612</v>
      </c>
      <c r="AR20">
        <f>AP5/(1-AQ5)</f>
        <v>2891.6369467444624</v>
      </c>
      <c r="AS20">
        <f>AQ5*AR5</f>
        <v>289.16369898332107</v>
      </c>
      <c r="AT20" s="3123">
        <v>0.10000000149011612</v>
      </c>
      <c r="AU20">
        <f>AT5*AR5</f>
        <v>289.16369898332107</v>
      </c>
      <c r="AV20">
        <f>AQ5-AT5</f>
        <v>0</v>
      </c>
      <c r="AW20">
        <f>AS5-AU5</f>
        <v>0</v>
      </c>
      <c r="AX20">
        <f>AR5</f>
        <v>2891.6369467444624</v>
      </c>
      <c r="AY20">
        <f t="shared" ref="AY20:BV20" si="32">AA5/12*$Q$5</f>
        <v>-303.68666585286456</v>
      </c>
      <c r="AZ20">
        <f t="shared" si="32"/>
        <v>0</v>
      </c>
      <c r="BA20">
        <f t="shared" si="32"/>
        <v>-303.68666585286456</v>
      </c>
      <c r="BB20">
        <f t="shared" si="32"/>
        <v>-4.1666666666666664E-2</v>
      </c>
      <c r="BC20">
        <f t="shared" si="32"/>
        <v>-404.91555447048609</v>
      </c>
      <c r="BD20">
        <f t="shared" si="32"/>
        <v>-101.22888861762152</v>
      </c>
      <c r="BE20">
        <f t="shared" si="32"/>
        <v>-2.5000000993410747E-2</v>
      </c>
      <c r="BF20">
        <f t="shared" si="32"/>
        <v>-60.737335584057689</v>
      </c>
      <c r="BG20">
        <f t="shared" si="32"/>
        <v>-1.666666567325592E-2</v>
      </c>
      <c r="BH20">
        <f t="shared" si="32"/>
        <v>-40.491553033563832</v>
      </c>
      <c r="BI20">
        <f t="shared" si="32"/>
        <v>-6.666666517655055E-3</v>
      </c>
      <c r="BJ20">
        <f t="shared" si="32"/>
        <v>-16.196621816796725</v>
      </c>
      <c r="BK20">
        <f t="shared" si="32"/>
        <v>-421.11217628728281</v>
      </c>
      <c r="BL20">
        <f t="shared" si="32"/>
        <v>-4.999999888241291E-3</v>
      </c>
      <c r="BM20">
        <f t="shared" si="32"/>
        <v>-12.633365006240766</v>
      </c>
      <c r="BN20">
        <f t="shared" si="32"/>
        <v>-433.74554129352356</v>
      </c>
      <c r="BO20">
        <f t="shared" si="32"/>
        <v>-1.6666666915019352E-2</v>
      </c>
      <c r="BP20">
        <f t="shared" si="32"/>
        <v>-481.93949112407705</v>
      </c>
      <c r="BQ20">
        <f t="shared" si="32"/>
        <v>-48.193949830553514</v>
      </c>
      <c r="BR20">
        <f t="shared" si="32"/>
        <v>-1.6666666915019352E-2</v>
      </c>
      <c r="BS20">
        <f t="shared" si="32"/>
        <v>-48.193949830553514</v>
      </c>
      <c r="BT20">
        <f t="shared" si="32"/>
        <v>0</v>
      </c>
      <c r="BU20">
        <f t="shared" si="32"/>
        <v>0</v>
      </c>
      <c r="BV20">
        <f t="shared" si="32"/>
        <v>-481.93949112407705</v>
      </c>
      <c r="BW20" s="3138" t="s">
        <v>66</v>
      </c>
      <c r="BX20" s="3137" t="s">
        <v>61</v>
      </c>
      <c r="BY20" s="3136" t="s">
        <v>85</v>
      </c>
      <c r="BZ20" s="3135" t="s">
        <v>65</v>
      </c>
      <c r="CA20" s="3134" t="s">
        <v>58</v>
      </c>
      <c r="CB20" s="3133" t="s">
        <v>64</v>
      </c>
      <c r="CC20" s="3132" t="s">
        <v>63</v>
      </c>
      <c r="CD20" s="3124">
        <v>3</v>
      </c>
      <c r="CE20" s="3131">
        <v>500000</v>
      </c>
      <c r="CF20" s="3130">
        <v>0</v>
      </c>
      <c r="CG20" s="3129">
        <v>0</v>
      </c>
      <c r="CH20">
        <f>CF5*(1+CG5)</f>
        <v>0</v>
      </c>
      <c r="CI20" s="3139">
        <v>0.25</v>
      </c>
      <c r="CJ20">
        <f>CH5/(1-CI5)</f>
        <v>0</v>
      </c>
      <c r="CK20">
        <f>CI5*CJ5</f>
        <v>0</v>
      </c>
      <c r="CL20" s="3128">
        <v>0.15000000596046448</v>
      </c>
      <c r="CM20">
        <f>CL5*CJ5</f>
        <v>0</v>
      </c>
      <c r="CN20">
        <f>CI5-CL5</f>
        <v>9.9999994039535522E-2</v>
      </c>
      <c r="CO20">
        <f>CK5-CM5</f>
        <v>0</v>
      </c>
      <c r="CP20" s="3127">
        <v>3.9999999105930328E-2</v>
      </c>
      <c r="CQ20">
        <f>CP5*CJ5</f>
        <v>0</v>
      </c>
      <c r="CR20">
        <f>CJ5*(1+CP5)</f>
        <v>0</v>
      </c>
      <c r="CS20" s="3126">
        <v>2.9999999329447746E-2</v>
      </c>
      <c r="CT20">
        <f>CS5*CR5</f>
        <v>0</v>
      </c>
      <c r="CU20">
        <f>CR5+CT5</f>
        <v>0</v>
      </c>
      <c r="CV20" s="3125">
        <v>0.10000000149011612</v>
      </c>
      <c r="CW20">
        <f>CU5/(1-CV5)</f>
        <v>0</v>
      </c>
      <c r="CX20">
        <f>CV5*CW5</f>
        <v>0</v>
      </c>
      <c r="CY20" s="3140">
        <v>0.10000000149011612</v>
      </c>
      <c r="CZ20">
        <f>CY5*CW5</f>
        <v>0</v>
      </c>
      <c r="DA20">
        <f>CV5-CY5</f>
        <v>0</v>
      </c>
      <c r="DB20">
        <f>CX5-CZ5</f>
        <v>0</v>
      </c>
      <c r="DC20">
        <f>CW5</f>
        <v>0</v>
      </c>
      <c r="DD20">
        <f t="shared" ref="DD20:EA20" si="33">CF5/12*$Q$5</f>
        <v>0</v>
      </c>
      <c r="DE20">
        <f t="shared" si="33"/>
        <v>0</v>
      </c>
      <c r="DF20">
        <f t="shared" si="33"/>
        <v>0</v>
      </c>
      <c r="DG20">
        <f t="shared" si="33"/>
        <v>-4.1666666666666664E-2</v>
      </c>
      <c r="DH20">
        <f t="shared" si="33"/>
        <v>0</v>
      </c>
      <c r="DI20">
        <f t="shared" si="33"/>
        <v>0</v>
      </c>
      <c r="DJ20">
        <f t="shared" si="33"/>
        <v>-2.5000000993410747E-2</v>
      </c>
      <c r="DK20">
        <f t="shared" si="33"/>
        <v>0</v>
      </c>
      <c r="DL20">
        <f t="shared" si="33"/>
        <v>-1.666666567325592E-2</v>
      </c>
      <c r="DM20">
        <f t="shared" si="33"/>
        <v>0</v>
      </c>
      <c r="DN20">
        <f t="shared" si="33"/>
        <v>-6.666666517655055E-3</v>
      </c>
      <c r="DO20">
        <f t="shared" si="33"/>
        <v>0</v>
      </c>
      <c r="DP20">
        <f t="shared" si="33"/>
        <v>0</v>
      </c>
      <c r="DQ20">
        <f t="shared" si="33"/>
        <v>-4.999999888241291E-3</v>
      </c>
      <c r="DR20">
        <f t="shared" si="33"/>
        <v>0</v>
      </c>
      <c r="DS20">
        <f t="shared" si="33"/>
        <v>0</v>
      </c>
      <c r="DT20">
        <f t="shared" si="33"/>
        <v>-1.6666666915019352E-2</v>
      </c>
      <c r="DU20">
        <f t="shared" si="33"/>
        <v>0</v>
      </c>
      <c r="DV20">
        <f t="shared" si="33"/>
        <v>0</v>
      </c>
      <c r="DW20">
        <f t="shared" si="33"/>
        <v>-1.6666666915019352E-2</v>
      </c>
      <c r="DX20">
        <f t="shared" si="33"/>
        <v>0</v>
      </c>
      <c r="DY20">
        <f t="shared" si="33"/>
        <v>0</v>
      </c>
      <c r="DZ20">
        <f t="shared" si="33"/>
        <v>0</v>
      </c>
      <c r="EA20">
        <f t="shared" si="33"/>
        <v>0</v>
      </c>
      <c r="EB20" s="3150" t="s">
        <v>67</v>
      </c>
      <c r="EC20" s="3151" t="s">
        <v>68</v>
      </c>
      <c r="ED20" s="3152" t="s">
        <v>69</v>
      </c>
      <c r="EE20" s="3153">
        <v>240322</v>
      </c>
      <c r="EF20" s="3154" t="s">
        <v>58</v>
      </c>
      <c r="EG20" s="3155" t="s">
        <v>59</v>
      </c>
      <c r="EH20" s="3156">
        <v>0.50099998712539673</v>
      </c>
      <c r="EI20" s="3157">
        <v>3</v>
      </c>
      <c r="EJ20" s="3158">
        <v>100000</v>
      </c>
      <c r="EK20">
        <f>EH13*EJ13</f>
        <v>50099.998712539673</v>
      </c>
      <c r="EL20" s="3159">
        <v>0</v>
      </c>
      <c r="EM20">
        <f>EK13*(1+EL13)</f>
        <v>50099.998712539673</v>
      </c>
      <c r="EN20" s="3165">
        <v>0.25</v>
      </c>
      <c r="EO20">
        <f>EM13/(1-EN13)</f>
        <v>66799.99828338623</v>
      </c>
      <c r="EP20">
        <f>EN13*EO13</f>
        <v>16699.999570846558</v>
      </c>
      <c r="EQ20" s="3160">
        <v>0.15000000596046448</v>
      </c>
      <c r="ER20">
        <f>EQ13*EO13</f>
        <v>10020.000140666951</v>
      </c>
      <c r="ES20">
        <f>EN13-EQ13</f>
        <v>9.9999994039535522E-2</v>
      </c>
      <c r="ET20">
        <f>EP13-ER13</f>
        <v>6679.9994301796069</v>
      </c>
      <c r="EU20" s="3161">
        <v>3.9999999105930328E-2</v>
      </c>
      <c r="EV20">
        <f>EU13*EO13</f>
        <v>2671.9998716115965</v>
      </c>
      <c r="EW20">
        <f>EO13*(1+EU13)</f>
        <v>69471.998154997826</v>
      </c>
      <c r="EX20" s="3162">
        <v>0</v>
      </c>
      <c r="EY20" s="3163">
        <v>15</v>
      </c>
      <c r="EZ20">
        <f>EW13+EY13</f>
        <v>69486.998154997826</v>
      </c>
      <c r="FA20" s="3164">
        <v>0.10000000149011612</v>
      </c>
      <c r="FB20">
        <f>EZ13/(1-FA13)</f>
        <v>77207.775855607091</v>
      </c>
      <c r="FC20">
        <f>FA13*FB13</f>
        <v>7720.7777006092601</v>
      </c>
      <c r="FD20" s="3149">
        <v>0.10000000149011612</v>
      </c>
      <c r="FE20">
        <f>FD13*FB13</f>
        <v>7720.7777006092601</v>
      </c>
      <c r="FF20">
        <f>FA13-FD13</f>
        <v>0</v>
      </c>
      <c r="FG20">
        <f>FC13-FE13</f>
        <v>0</v>
      </c>
      <c r="FH20">
        <f>FB13</f>
        <v>77207.775855607091</v>
      </c>
      <c r="FI20">
        <f>EH13*EJ13/365*DZ13</f>
        <v>0</v>
      </c>
      <c r="FJ20" s="3141">
        <v>0</v>
      </c>
      <c r="FK20">
        <f>FI13*(1+FJ13)</f>
        <v>0</v>
      </c>
      <c r="FL20" s="3142">
        <v>0.25</v>
      </c>
      <c r="FM20">
        <f>FK13/(1-FL13)</f>
        <v>0</v>
      </c>
      <c r="FN20">
        <f>FL13*FM13</f>
        <v>0</v>
      </c>
      <c r="FO20" s="3143">
        <v>0.15000000596046448</v>
      </c>
      <c r="FP20">
        <f>FO13*FM13</f>
        <v>0</v>
      </c>
      <c r="FQ20">
        <f>FL13-FO13</f>
        <v>9.9999994039535522E-2</v>
      </c>
      <c r="FR20">
        <f>FN13-FP13</f>
        <v>0</v>
      </c>
      <c r="FS20" s="3144">
        <v>3.9999999105930328E-2</v>
      </c>
      <c r="FT20">
        <f>FS13*FM13</f>
        <v>0</v>
      </c>
      <c r="FU20">
        <f>FM13*(1+FS13)</f>
        <v>0</v>
      </c>
      <c r="FV20" s="3145">
        <v>0</v>
      </c>
      <c r="FW20" s="3146">
        <v>15</v>
      </c>
      <c r="FX20">
        <f>FU13+FW13</f>
        <v>15</v>
      </c>
      <c r="FY20" s="3147">
        <v>0.10000000149011612</v>
      </c>
      <c r="FZ20">
        <f>FX13/(1-FY13)</f>
        <v>16.666666694261409</v>
      </c>
      <c r="GA20">
        <f>FY13*FZ13</f>
        <v>1.6666666942614095</v>
      </c>
      <c r="GB20" s="3148">
        <v>0.10000000149011612</v>
      </c>
      <c r="GC20">
        <f>GB13*FZ13</f>
        <v>1.6666666942614095</v>
      </c>
      <c r="GD20">
        <f>FY13-GB13</f>
        <v>0</v>
      </c>
      <c r="GE20">
        <f>GA13-GC13</f>
        <v>0</v>
      </c>
      <c r="GF20">
        <f>FZ13</f>
        <v>16.666666694261409</v>
      </c>
      <c r="GG20" s="3175" t="s">
        <v>70</v>
      </c>
      <c r="GH20" s="3176" t="s">
        <v>68</v>
      </c>
      <c r="GI20" s="3177" t="s">
        <v>69</v>
      </c>
      <c r="GJ20" s="3178">
        <v>240322</v>
      </c>
      <c r="GK20" s="3179" t="s">
        <v>58</v>
      </c>
      <c r="GL20" s="3180" t="s">
        <v>59</v>
      </c>
      <c r="GM20" s="3181">
        <v>0.12530000507831573</v>
      </c>
      <c r="GN20" s="3182">
        <v>3</v>
      </c>
      <c r="GO20" s="3183">
        <v>100000</v>
      </c>
      <c r="GP20">
        <f>GM13*GO13</f>
        <v>12530.000507831573</v>
      </c>
      <c r="GQ20" s="3184">
        <v>0</v>
      </c>
      <c r="GR20">
        <f>GP13*(1+GQ13)</f>
        <v>12530.000507831573</v>
      </c>
      <c r="GS20" s="3190">
        <v>0.25</v>
      </c>
      <c r="GT20">
        <f>GR13/(1-GS13)</f>
        <v>16706.667343775433</v>
      </c>
      <c r="GU20">
        <f>GS13*GT13</f>
        <v>4176.6668359438581</v>
      </c>
      <c r="GV20" s="3185">
        <v>0.15000000596046448</v>
      </c>
      <c r="GW20">
        <f>GV13*GT13</f>
        <v>2506.0002011458123</v>
      </c>
      <c r="GX20">
        <f>GS13-GV13</f>
        <v>9.9999994039535522E-2</v>
      </c>
      <c r="GY20">
        <f>GU13-GW13</f>
        <v>1670.6666347980458</v>
      </c>
      <c r="GZ20" s="3186">
        <v>3.9999999105930328E-2</v>
      </c>
      <c r="HA20">
        <f>GZ13*GT13</f>
        <v>668.26667881409276</v>
      </c>
      <c r="HB20">
        <f>GT13*(1+GZ13)</f>
        <v>17374.934022589525</v>
      </c>
      <c r="HC20" s="3187">
        <v>0</v>
      </c>
      <c r="HD20" s="3188">
        <v>15</v>
      </c>
      <c r="HE20">
        <f>HB13+HD13</f>
        <v>17389.934022589525</v>
      </c>
      <c r="HF20" s="3189">
        <v>0.10000000149011612</v>
      </c>
      <c r="HG20">
        <f>HE13/(1-HF13)</f>
        <v>19322.148945979745</v>
      </c>
      <c r="HH20">
        <f>HF13*HG13</f>
        <v>1932.2149233902201</v>
      </c>
      <c r="HI20" s="3174">
        <v>0.10000000149011612</v>
      </c>
      <c r="HJ20">
        <f>HI13*HG13</f>
        <v>1932.2149233902201</v>
      </c>
      <c r="HK20">
        <f>HF13-HI13</f>
        <v>0</v>
      </c>
      <c r="HL20">
        <f>HH13-HJ13</f>
        <v>0</v>
      </c>
      <c r="HM20">
        <f>HG13</f>
        <v>19322.148945979745</v>
      </c>
      <c r="HN20">
        <f>GM13*GO13/365*GE13</f>
        <v>0</v>
      </c>
      <c r="HO20" s="3166">
        <v>0</v>
      </c>
      <c r="HP20">
        <f>HN13*(1+HO13)</f>
        <v>0</v>
      </c>
      <c r="HQ20" s="3167">
        <v>0.25</v>
      </c>
      <c r="HR20">
        <f>HP13/(1-HQ13)</f>
        <v>0</v>
      </c>
      <c r="HS20">
        <f>HQ13*HR13</f>
        <v>0</v>
      </c>
      <c r="HT20" s="3168">
        <v>0.15000000596046448</v>
      </c>
      <c r="HU20">
        <f>HT13*HR13</f>
        <v>0</v>
      </c>
      <c r="HV20">
        <f>HQ13-HT13</f>
        <v>9.9999994039535522E-2</v>
      </c>
      <c r="HW20">
        <f>HS13-HU13</f>
        <v>0</v>
      </c>
      <c r="HX20" s="3169">
        <v>3.9999999105930328E-2</v>
      </c>
      <c r="HY20">
        <f>HX13*HR13</f>
        <v>0</v>
      </c>
      <c r="HZ20">
        <f>HR13*(1+HX13)</f>
        <v>0</v>
      </c>
      <c r="IA20" s="3170">
        <v>0</v>
      </c>
      <c r="IB20" s="3171">
        <v>15</v>
      </c>
      <c r="IC20">
        <f>HZ13+IB13</f>
        <v>15</v>
      </c>
      <c r="ID20" s="3172">
        <v>0.10000000149011612</v>
      </c>
      <c r="IE20">
        <f>IC13/(1-ID13)</f>
        <v>16.666666694261409</v>
      </c>
      <c r="IF20">
        <f>ID13*IE13</f>
        <v>1.6666666942614095</v>
      </c>
      <c r="IG20" s="3173">
        <v>0.10000000149011612</v>
      </c>
      <c r="IH20">
        <f>IG13*IE13</f>
        <v>1.6666666942614095</v>
      </c>
      <c r="II20">
        <f>ID13-IG13</f>
        <v>0</v>
      </c>
      <c r="IJ20">
        <f>IF13-IH13</f>
        <v>0</v>
      </c>
      <c r="IK20">
        <f>IE13</f>
        <v>16.666666694261409</v>
      </c>
      <c r="IL20" s="3200" t="s">
        <v>71</v>
      </c>
      <c r="IM20" s="3201" t="s">
        <v>68</v>
      </c>
      <c r="IN20" s="3202" t="s">
        <v>69</v>
      </c>
      <c r="IO20" s="3203">
        <v>240322</v>
      </c>
      <c r="IP20" s="3204" t="s">
        <v>58</v>
      </c>
      <c r="IQ20" s="3205" t="s">
        <v>59</v>
      </c>
      <c r="IR20" s="3206">
        <v>6.1900001019239426E-2</v>
      </c>
      <c r="IS20" s="3207">
        <v>3</v>
      </c>
      <c r="IT20" s="3208">
        <v>100000</v>
      </c>
      <c r="IU20">
        <f>IR13*IT13</f>
        <v>6190.0001019239426</v>
      </c>
      <c r="IV20" s="3209">
        <v>0</v>
      </c>
      <c r="IW20">
        <f>IU13*(1+IV13)</f>
        <v>6190.0001019239426</v>
      </c>
      <c r="IX20" s="3215">
        <v>0.25</v>
      </c>
      <c r="IY20">
        <f>IW13/(1-IX13)</f>
        <v>8253.333469231924</v>
      </c>
      <c r="IZ20">
        <f>IX13*IY13</f>
        <v>2063.333367307981</v>
      </c>
      <c r="JA20" s="3210">
        <v>0.15000000596046448</v>
      </c>
      <c r="JB20">
        <f>JA13*IY13</f>
        <v>1238.0000695784895</v>
      </c>
      <c r="JC20">
        <f>IX13-JA13</f>
        <v>9.9999994039535522E-2</v>
      </c>
      <c r="JD20">
        <f>IZ13-JB13</f>
        <v>825.33329772949151</v>
      </c>
      <c r="JE20" s="3211">
        <v>3.9999999105930328E-2</v>
      </c>
      <c r="JF20">
        <f>JE13*IY13</f>
        <v>330.13333139022183</v>
      </c>
      <c r="JG20">
        <f>IY13*(1+JE13)</f>
        <v>8583.4668006221455</v>
      </c>
      <c r="JH20" s="3212">
        <v>0</v>
      </c>
      <c r="JI20" s="3213">
        <v>15</v>
      </c>
      <c r="JJ20">
        <f>JG13+JI13</f>
        <v>8598.4668006221455</v>
      </c>
      <c r="JK20" s="3214">
        <v>0.10000000149011612</v>
      </c>
      <c r="JL20">
        <f>JJ13/(1-JK13)</f>
        <v>9553.8520165094378</v>
      </c>
      <c r="JM20">
        <f>JK13*JL13</f>
        <v>955.3852158872927</v>
      </c>
      <c r="JN20" s="3199">
        <v>0.10000000149011612</v>
      </c>
      <c r="JO20">
        <f>JN13*JL13</f>
        <v>955.3852158872927</v>
      </c>
      <c r="JP20">
        <f>JK13-JN13</f>
        <v>0</v>
      </c>
      <c r="JQ20">
        <f>JM13-JO13</f>
        <v>0</v>
      </c>
      <c r="JR20">
        <f>JL13</f>
        <v>9553.8520165094378</v>
      </c>
      <c r="JS20">
        <f>IR13*IT13/365*IJ13</f>
        <v>0</v>
      </c>
      <c r="JT20" s="3191">
        <v>0</v>
      </c>
      <c r="JU20">
        <f>JS13*(1+JT13)</f>
        <v>0</v>
      </c>
      <c r="JV20" s="3192">
        <v>0.25</v>
      </c>
      <c r="JW20">
        <f>JU13/(1-JV13)</f>
        <v>0</v>
      </c>
      <c r="JX20">
        <f>JV13*JW13</f>
        <v>0</v>
      </c>
      <c r="JY20" s="3193">
        <v>0.15000000596046448</v>
      </c>
      <c r="JZ20">
        <f>JY13*JW13</f>
        <v>0</v>
      </c>
      <c r="KA20">
        <f>JV13-JY13</f>
        <v>9.9999994039535522E-2</v>
      </c>
      <c r="KB20">
        <f>JX13-JZ13</f>
        <v>0</v>
      </c>
      <c r="KC20" s="3194">
        <v>3.9999999105930328E-2</v>
      </c>
      <c r="KD20">
        <f>KC13*JW13</f>
        <v>0</v>
      </c>
      <c r="KE20">
        <f>JW13*(1+KC13)</f>
        <v>0</v>
      </c>
      <c r="KF20" s="3195">
        <v>0</v>
      </c>
      <c r="KG20" s="3196">
        <v>15</v>
      </c>
      <c r="KH20">
        <f>KE13+KG13</f>
        <v>15</v>
      </c>
      <c r="KI20" s="3197">
        <v>0.10000000149011612</v>
      </c>
      <c r="KJ20">
        <f>KH13/(1-KI13)</f>
        <v>16.666666694261409</v>
      </c>
      <c r="KK20">
        <f>KI13*KJ13</f>
        <v>1.6666666942614095</v>
      </c>
      <c r="KL20" s="3198">
        <v>0.10000000149011612</v>
      </c>
      <c r="KM20">
        <f>KL13*KJ13</f>
        <v>1.6666666942614095</v>
      </c>
      <c r="KN20">
        <f>KI13-KL13</f>
        <v>0</v>
      </c>
      <c r="KO20">
        <f>KK13-KM13</f>
        <v>0</v>
      </c>
      <c r="KP20">
        <f>KJ13</f>
        <v>16.666666694261409</v>
      </c>
      <c r="KQ20" s="3225" t="s">
        <v>72</v>
      </c>
      <c r="KR20" s="3226" t="s">
        <v>68</v>
      </c>
      <c r="KS20" s="3227" t="s">
        <v>69</v>
      </c>
      <c r="KT20" s="3228">
        <v>240322</v>
      </c>
      <c r="KU20" s="3229" t="s">
        <v>58</v>
      </c>
      <c r="KV20" s="3230" t="s">
        <v>59</v>
      </c>
      <c r="KW20" s="3231">
        <v>0.21080000698566437</v>
      </c>
      <c r="KX20" s="3232">
        <v>3</v>
      </c>
      <c r="KY20" s="3233">
        <v>100000</v>
      </c>
      <c r="KZ20">
        <f>KW13*KY13</f>
        <v>21080.000698566437</v>
      </c>
      <c r="LA20" s="3234">
        <v>0</v>
      </c>
      <c r="LB20">
        <f>KZ13*(1+LA13)</f>
        <v>21080.000698566437</v>
      </c>
      <c r="LC20" s="3240">
        <v>0.25</v>
      </c>
      <c r="LD20">
        <f>LB13/(1-LC13)</f>
        <v>28106.667598088581</v>
      </c>
      <c r="LE20">
        <f>LC13*LD13</f>
        <v>7026.6668995221453</v>
      </c>
      <c r="LF20" s="3235">
        <v>0.15000000596046448</v>
      </c>
      <c r="LG20">
        <f>LF13*LD13</f>
        <v>4216.0003072420814</v>
      </c>
      <c r="LH20">
        <f>LC13-LF13</f>
        <v>9.9999994039535522E-2</v>
      </c>
      <c r="LI20">
        <f>LE13-LG13</f>
        <v>2810.6665922800639</v>
      </c>
      <c r="LJ20" s="3236">
        <v>3.9999999105930328E-2</v>
      </c>
      <c r="LK20">
        <f>LJ13*LD13</f>
        <v>1124.2666787942242</v>
      </c>
      <c r="LL20">
        <f>LD13*(1+LJ13)</f>
        <v>29230.934276882806</v>
      </c>
      <c r="LM20" s="3237">
        <v>0</v>
      </c>
      <c r="LN20" s="3238">
        <v>15</v>
      </c>
      <c r="LO20">
        <f>LL13+LN13</f>
        <v>29245.934276882806</v>
      </c>
      <c r="LP20" s="3239">
        <v>0.10000000149011612</v>
      </c>
      <c r="LQ20">
        <f>LO13/(1-LP13)</f>
        <v>32495.482583672056</v>
      </c>
      <c r="LR20">
        <f>LP13*LQ13</f>
        <v>3249.5483067892478</v>
      </c>
      <c r="LS20" s="3224">
        <v>0.10000000149011612</v>
      </c>
      <c r="LT20">
        <f>LS13*LQ13</f>
        <v>3249.5483067892478</v>
      </c>
      <c r="LU20">
        <f>LP13-LS13</f>
        <v>0</v>
      </c>
      <c r="LV20">
        <f>LR13-LT13</f>
        <v>0</v>
      </c>
      <c r="LW20">
        <f>LQ13</f>
        <v>32495.482583672056</v>
      </c>
      <c r="LX20">
        <f>KW13*KY13/365*KO13</f>
        <v>0</v>
      </c>
      <c r="LY20" s="3216">
        <v>0</v>
      </c>
      <c r="LZ20">
        <f>LX13*(1+LY13)</f>
        <v>0</v>
      </c>
      <c r="MA20" s="3217">
        <v>0.25</v>
      </c>
      <c r="MB20">
        <f>LZ13/(1-MA13)</f>
        <v>0</v>
      </c>
      <c r="MC20">
        <f>MA13*MB13</f>
        <v>0</v>
      </c>
      <c r="MD20" s="3218">
        <v>0.15000000596046448</v>
      </c>
      <c r="ME20">
        <f>MD13*MB13</f>
        <v>0</v>
      </c>
      <c r="MF20">
        <f>MA13-MD13</f>
        <v>9.9999994039535522E-2</v>
      </c>
      <c r="MG20">
        <f>MC13-ME13</f>
        <v>0</v>
      </c>
      <c r="MH20" s="3219">
        <v>3.9999999105930328E-2</v>
      </c>
      <c r="MI20">
        <f>MH13*MB13</f>
        <v>0</v>
      </c>
      <c r="MJ20">
        <f>MB13*(1+MH13)</f>
        <v>0</v>
      </c>
      <c r="MK20" s="3220">
        <v>0</v>
      </c>
      <c r="ML20" s="3221">
        <v>15</v>
      </c>
      <c r="MM20">
        <f>MJ13+ML13</f>
        <v>15</v>
      </c>
      <c r="MN20" s="3222">
        <v>0.10000000149011612</v>
      </c>
      <c r="MO20">
        <f>MM13/(1-MN13)</f>
        <v>16.666666694261409</v>
      </c>
      <c r="MP20">
        <f>MN13*MO13</f>
        <v>1.6666666942614095</v>
      </c>
      <c r="MQ20" s="3223">
        <v>0.10000000149011612</v>
      </c>
      <c r="MR20">
        <f>MQ13*MO13</f>
        <v>1.6666666942614095</v>
      </c>
      <c r="MS20">
        <f>MN13-MQ13</f>
        <v>0</v>
      </c>
      <c r="MT20">
        <f>MP13-MR13</f>
        <v>0</v>
      </c>
      <c r="MU20">
        <f>MO13</f>
        <v>16.666666694261409</v>
      </c>
      <c r="MV20" s="3250" t="s">
        <v>73</v>
      </c>
      <c r="MW20" s="3251" t="s">
        <v>68</v>
      </c>
      <c r="MX20" s="3252" t="s">
        <v>69</v>
      </c>
      <c r="MY20" s="3253">
        <v>240322</v>
      </c>
      <c r="MZ20" s="3254" t="s">
        <v>58</v>
      </c>
      <c r="NA20" s="3255" t="s">
        <v>59</v>
      </c>
      <c r="NB20" s="3256">
        <v>0.45249998569488525</v>
      </c>
      <c r="NC20" s="3257">
        <v>1</v>
      </c>
      <c r="ND20" s="3258">
        <v>100000</v>
      </c>
      <c r="NE20">
        <f>NB13*ND13</f>
        <v>45249.998569488525</v>
      </c>
      <c r="NF20" s="3259">
        <v>0</v>
      </c>
      <c r="NG20">
        <f>NE13*(1+NF13)</f>
        <v>45249.998569488525</v>
      </c>
      <c r="NH20" s="3265">
        <v>0.25</v>
      </c>
      <c r="NI20">
        <f>NG13/(1-NH13)</f>
        <v>60333.331425984703</v>
      </c>
      <c r="NJ20">
        <f>NH13*NI13</f>
        <v>15083.332856496176</v>
      </c>
      <c r="NK20" s="3260">
        <v>0.15000000596046448</v>
      </c>
      <c r="NL20">
        <f>NK13*NI13</f>
        <v>9050.0000735123849</v>
      </c>
      <c r="NM20">
        <f>NH13-NK13</f>
        <v>9.9999994039535522E-2</v>
      </c>
      <c r="NN20">
        <f>NJ13-NL13</f>
        <v>6033.3327829837908</v>
      </c>
      <c r="NO20" s="3261">
        <v>3.9999999105930328E-2</v>
      </c>
      <c r="NP20">
        <f>NO13*NI13</f>
        <v>2413.3332030971865</v>
      </c>
      <c r="NQ20">
        <f>NI13*(1+NO13)</f>
        <v>62746.66462908189</v>
      </c>
      <c r="NR20" s="3262">
        <v>0</v>
      </c>
      <c r="NS20" s="3263">
        <v>15</v>
      </c>
      <c r="NT20">
        <f>NQ13+NS13</f>
        <v>62761.66462908189</v>
      </c>
      <c r="NU20" s="3264">
        <v>0.10000000149011612</v>
      </c>
      <c r="NV20">
        <f>NT13/(1-NU13)</f>
        <v>69735.183036661561</v>
      </c>
      <c r="NW20">
        <f>NU13*NV13</f>
        <v>6973.518407579676</v>
      </c>
      <c r="NX20" s="3249">
        <v>0.10000000149011612</v>
      </c>
      <c r="NY20">
        <f>NX13*NV13</f>
        <v>6973.518407579676</v>
      </c>
      <c r="NZ20">
        <f>NU13-NX13</f>
        <v>0</v>
      </c>
      <c r="OA20">
        <f>NW13-NY13</f>
        <v>0</v>
      </c>
      <c r="OB20">
        <f>NV13</f>
        <v>69735.183036661561</v>
      </c>
      <c r="OC20">
        <f>NB13*ND13/365*MT13</f>
        <v>0</v>
      </c>
      <c r="OD20" s="3241">
        <v>0</v>
      </c>
      <c r="OE20">
        <f>OC13*(1+OD13)</f>
        <v>0</v>
      </c>
      <c r="OF20" s="3242">
        <v>0.25</v>
      </c>
      <c r="OG20">
        <f>OE13/(1-OF13)</f>
        <v>0</v>
      </c>
      <c r="OH20">
        <f>OF13*OG13</f>
        <v>0</v>
      </c>
      <c r="OI20" s="3243">
        <v>0.15000000596046448</v>
      </c>
      <c r="OJ20">
        <f>OI13*OG13</f>
        <v>0</v>
      </c>
      <c r="OK20">
        <f>OF13-OI13</f>
        <v>9.9999994039535522E-2</v>
      </c>
      <c r="OL20">
        <f>OH13-OJ13</f>
        <v>0</v>
      </c>
      <c r="OM20" s="3244">
        <v>3.9999999105930328E-2</v>
      </c>
      <c r="ON20">
        <f>OM13*OG13</f>
        <v>0</v>
      </c>
      <c r="OO20">
        <f>OG13*(1+OM13)</f>
        <v>0</v>
      </c>
      <c r="OP20" s="3245">
        <v>0</v>
      </c>
      <c r="OQ20" s="3246">
        <v>15</v>
      </c>
      <c r="OR20">
        <f>OO13+OQ13</f>
        <v>15</v>
      </c>
      <c r="OS20" s="3247">
        <v>0.10000000149011612</v>
      </c>
      <c r="OT20">
        <f>OR13/(1-OS13)</f>
        <v>16.666666694261409</v>
      </c>
      <c r="OU20">
        <f>OS13*OT13</f>
        <v>1.6666666942614095</v>
      </c>
      <c r="OV20" s="3248">
        <v>0.10000000149011612</v>
      </c>
      <c r="OW20">
        <f>OV13*OT13</f>
        <v>1.6666666942614095</v>
      </c>
      <c r="OX20">
        <f>OS13-OV13</f>
        <v>0</v>
      </c>
      <c r="OY20">
        <f>OU13-OW13</f>
        <v>0</v>
      </c>
      <c r="OZ20">
        <f>OT13</f>
        <v>16.666666694261409</v>
      </c>
      <c r="PA20" s="3275" t="s">
        <v>74</v>
      </c>
      <c r="PB20" s="3276" t="s">
        <v>68</v>
      </c>
      <c r="PC20" s="3277" t="s">
        <v>69</v>
      </c>
      <c r="PD20" s="3278">
        <v>240322</v>
      </c>
      <c r="PE20" s="3279" t="s">
        <v>58</v>
      </c>
      <c r="PF20" s="3280" t="s">
        <v>59</v>
      </c>
      <c r="PG20" s="3281">
        <v>0.90439999103546143</v>
      </c>
      <c r="PH20" s="3282">
        <v>1</v>
      </c>
      <c r="PI20" s="3283">
        <v>100000</v>
      </c>
      <c r="PJ20">
        <f>PG13*PI13</f>
        <v>90439.999103546143</v>
      </c>
      <c r="PK20" s="3284">
        <v>0</v>
      </c>
      <c r="PL20">
        <f>PJ13*(1+PK13)</f>
        <v>90439.999103546143</v>
      </c>
      <c r="PM20" s="3290">
        <v>0.25</v>
      </c>
      <c r="PN20">
        <f>PL13/(1-PM13)</f>
        <v>120586.66547139485</v>
      </c>
      <c r="PO20">
        <f>PM13*PN13</f>
        <v>30146.666367848713</v>
      </c>
      <c r="PP20" s="3285">
        <v>0.15000000596046448</v>
      </c>
      <c r="PQ20">
        <f>PP13*PN13</f>
        <v>18088.000539461766</v>
      </c>
      <c r="PR20">
        <f>PM13-PP13</f>
        <v>9.9999994039535522E-2</v>
      </c>
      <c r="PS20">
        <f>PO13-PQ13</f>
        <v>12058.665828386947</v>
      </c>
      <c r="PT20" s="3286">
        <v>3.9999999105930328E-2</v>
      </c>
      <c r="PU20">
        <f>PT13*PN13</f>
        <v>4823.4665110429132</v>
      </c>
      <c r="PV20">
        <f>PN13*(1+PT13)</f>
        <v>125410.13198243777</v>
      </c>
      <c r="PW20" s="3287">
        <v>0</v>
      </c>
      <c r="PX20" s="3288">
        <v>15</v>
      </c>
      <c r="PY20">
        <f>PV13+PX13</f>
        <v>125425.13198243777</v>
      </c>
      <c r="PZ20" s="3289">
        <v>0.10000000149011612</v>
      </c>
      <c r="QA20">
        <f>PY13/(1-PZ13)</f>
        <v>139361.25798900248</v>
      </c>
      <c r="QB20">
        <f>PZ13*QA13</f>
        <v>13936.126006564706</v>
      </c>
      <c r="QC20" s="3274">
        <v>0.10000000149011612</v>
      </c>
      <c r="QD20">
        <f>QC13*QA13</f>
        <v>13936.126006564706</v>
      </c>
      <c r="QE20">
        <f>PZ13-QC13</f>
        <v>0</v>
      </c>
      <c r="QF20">
        <f>QB13-QD13</f>
        <v>0</v>
      </c>
      <c r="QG20">
        <f>QA13</f>
        <v>139361.25798900248</v>
      </c>
      <c r="QH20">
        <f>OYG13*OYI13/365*OY13</f>
        <v>0</v>
      </c>
      <c r="QI20" s="3266">
        <v>0</v>
      </c>
      <c r="QJ20">
        <f>QH13*(1+QI13)</f>
        <v>0</v>
      </c>
      <c r="QK20" s="3267">
        <v>0.25</v>
      </c>
      <c r="QL20">
        <f>QJ13/(1-QK13)</f>
        <v>0</v>
      </c>
      <c r="QM20">
        <f>QK13*QL13</f>
        <v>0</v>
      </c>
      <c r="QN20" s="3268">
        <v>0.15000000596046448</v>
      </c>
      <c r="QO20">
        <f>QN13*QL13</f>
        <v>0</v>
      </c>
      <c r="QP20">
        <f>QK13-QN13</f>
        <v>9.9999994039535522E-2</v>
      </c>
      <c r="QQ20">
        <f>QM13-QO13</f>
        <v>0</v>
      </c>
      <c r="QR20" s="3269">
        <v>3.9999999105930328E-2</v>
      </c>
      <c r="QS20">
        <f>QR13*QL13</f>
        <v>0</v>
      </c>
      <c r="QT20">
        <f>QL13*(1+QR13)</f>
        <v>0</v>
      </c>
      <c r="QU20" s="3270">
        <v>0</v>
      </c>
      <c r="QV20" s="3271">
        <v>15</v>
      </c>
      <c r="QW20">
        <f>QT13+QV13</f>
        <v>15</v>
      </c>
      <c r="QX20" s="3272">
        <v>0.10000000149011612</v>
      </c>
      <c r="QY20">
        <f>QW13/(1-QX13)</f>
        <v>16.666666694261409</v>
      </c>
      <c r="QZ20">
        <f>QX13*QY13</f>
        <v>1.6666666942614095</v>
      </c>
      <c r="RA20" s="3273">
        <v>0.10000000149011612</v>
      </c>
      <c r="RB20">
        <f>RA13*QY13</f>
        <v>1.6666666942614095</v>
      </c>
      <c r="RC20">
        <f>QX13-RA13</f>
        <v>0</v>
      </c>
      <c r="RD20">
        <f>QZ13-RB13</f>
        <v>0</v>
      </c>
      <c r="RE20">
        <f>QY13</f>
        <v>16.666666694261409</v>
      </c>
      <c r="RF20">
        <f>(IF(BV20&gt;(2011/12),2011/12,BV20)*0)+(IF(BV20&gt;(2011/12),2011/12,BV20)*0)+(IF(EA20&gt;(2011/12),2011/12,EA20)*0)+(IF(EA20&gt;(2011/12),2011/12,EA20)*0)+(IF(GF20&gt;(2011/12),2011/12,GF20)*0.501)+(IF(IK20&gt;(2011/12),2011/12,IK20)*0.1253)+(IF(KP20&gt;(2011/12),2011/12,KP20)*0.0619)+(IF(MU20&gt;(2011/12),2011/12,MU20)*0.2108)+(IF(OZ20&gt;(2011/12),2011/12,OZ20)*0.4525)+(IF(RE20&gt;(2011/12),2011/12,RE20)*0.9044)</f>
        <v>37.598333395584312</v>
      </c>
    </row>
    <row r="21" spans="1:474" x14ac:dyDescent="0.2">
      <c r="A21" t="s">
        <v>98</v>
      </c>
      <c r="B21" t="s">
        <v>99</v>
      </c>
      <c r="C21" t="s">
        <v>100</v>
      </c>
      <c r="D21" t="s">
        <v>52</v>
      </c>
      <c r="F21" t="s">
        <v>53</v>
      </c>
      <c r="G21" t="s">
        <v>54</v>
      </c>
      <c r="H21" t="s">
        <v>55</v>
      </c>
      <c r="I21" t="s">
        <v>56</v>
      </c>
      <c r="J21" t="s">
        <v>57</v>
      </c>
      <c r="K21" s="3291">
        <v>42832.988958333335</v>
      </c>
      <c r="L21" s="3291">
        <v>42424</v>
      </c>
      <c r="M21" t="s">
        <v>58</v>
      </c>
      <c r="N21">
        <v>-2</v>
      </c>
      <c r="O21">
        <v>5000</v>
      </c>
      <c r="P21">
        <v>-408</v>
      </c>
      <c r="Q21">
        <v>-1</v>
      </c>
      <c r="R21" s="3306" t="s">
        <v>62</v>
      </c>
      <c r="S21" s="3305" t="s">
        <v>61</v>
      </c>
      <c r="T21" s="3304" t="s">
        <v>60</v>
      </c>
      <c r="U21" s="3303" t="s">
        <v>65</v>
      </c>
      <c r="V21" s="3302" t="s">
        <v>58</v>
      </c>
      <c r="W21" s="3301" t="s">
        <v>64</v>
      </c>
      <c r="X21" s="3300" t="s">
        <v>63</v>
      </c>
      <c r="Y21" s="3292">
        <v>3</v>
      </c>
      <c r="Z21" s="3299">
        <v>500000</v>
      </c>
      <c r="AA21" s="3298">
        <v>1822.1199951171875</v>
      </c>
      <c r="AB21" s="3297">
        <v>0</v>
      </c>
      <c r="AC21">
        <f>AA5*(1+AB5)</f>
        <v>1822.1199951171875</v>
      </c>
      <c r="AD21" s="3307">
        <v>0.25</v>
      </c>
      <c r="AE21">
        <f>AC5/(1-AD5)</f>
        <v>2429.4933268229165</v>
      </c>
      <c r="AF21">
        <f>AD5*AE5</f>
        <v>607.37333170572913</v>
      </c>
      <c r="AG21" s="3296">
        <v>0.15000000596046448</v>
      </c>
      <c r="AH21">
        <f>AG5*AE5</f>
        <v>364.42401350434614</v>
      </c>
      <c r="AI21">
        <f>AD5-AG5</f>
        <v>9.9999994039535522E-2</v>
      </c>
      <c r="AJ21">
        <f>AF5-AH5</f>
        <v>242.94931820138299</v>
      </c>
      <c r="AK21" s="3295">
        <v>3.9999999105930328E-2</v>
      </c>
      <c r="AL21">
        <f>AK5*AE5</f>
        <v>97.179730900780356</v>
      </c>
      <c r="AM21">
        <f>AE5*(1+AK5)</f>
        <v>2526.6730577236967</v>
      </c>
      <c r="AN21" s="3294">
        <v>2.9999999329447746E-2</v>
      </c>
      <c r="AO21">
        <f>AN5*AM5</f>
        <v>75.800190037444594</v>
      </c>
      <c r="AP21">
        <f>AM5+AO5</f>
        <v>2602.4732477611415</v>
      </c>
      <c r="AQ21" s="3293">
        <v>0.10000000149011612</v>
      </c>
      <c r="AR21">
        <f>AP5/(1-AQ5)</f>
        <v>2891.6369467444624</v>
      </c>
      <c r="AS21">
        <f>AQ5*AR5</f>
        <v>289.16369898332107</v>
      </c>
      <c r="AT21" s="3308">
        <v>0.10000000149011612</v>
      </c>
      <c r="AU21">
        <f>AT5*AR5</f>
        <v>289.16369898332107</v>
      </c>
      <c r="AV21">
        <f>AQ5-AT5</f>
        <v>0</v>
      </c>
      <c r="AW21">
        <f>AS5-AU5</f>
        <v>0</v>
      </c>
      <c r="AX21">
        <f>AR5</f>
        <v>2891.6369467444624</v>
      </c>
      <c r="AY21">
        <f t="shared" ref="AY21:BV21" si="34">AA5/12*$Q$5</f>
        <v>-303.68666585286456</v>
      </c>
      <c r="AZ21">
        <f t="shared" si="34"/>
        <v>0</v>
      </c>
      <c r="BA21">
        <f t="shared" si="34"/>
        <v>-303.68666585286456</v>
      </c>
      <c r="BB21">
        <f t="shared" si="34"/>
        <v>-4.1666666666666664E-2</v>
      </c>
      <c r="BC21">
        <f t="shared" si="34"/>
        <v>-404.91555447048609</v>
      </c>
      <c r="BD21">
        <f t="shared" si="34"/>
        <v>-101.22888861762152</v>
      </c>
      <c r="BE21">
        <f t="shared" si="34"/>
        <v>-2.5000000993410747E-2</v>
      </c>
      <c r="BF21">
        <f t="shared" si="34"/>
        <v>-60.737335584057689</v>
      </c>
      <c r="BG21">
        <f t="shared" si="34"/>
        <v>-1.666666567325592E-2</v>
      </c>
      <c r="BH21">
        <f t="shared" si="34"/>
        <v>-40.491553033563832</v>
      </c>
      <c r="BI21">
        <f t="shared" si="34"/>
        <v>-6.666666517655055E-3</v>
      </c>
      <c r="BJ21">
        <f t="shared" si="34"/>
        <v>-16.196621816796725</v>
      </c>
      <c r="BK21">
        <f t="shared" si="34"/>
        <v>-421.11217628728281</v>
      </c>
      <c r="BL21">
        <f t="shared" si="34"/>
        <v>-4.999999888241291E-3</v>
      </c>
      <c r="BM21">
        <f t="shared" si="34"/>
        <v>-12.633365006240766</v>
      </c>
      <c r="BN21">
        <f t="shared" si="34"/>
        <v>-433.74554129352356</v>
      </c>
      <c r="BO21">
        <f t="shared" si="34"/>
        <v>-1.6666666915019352E-2</v>
      </c>
      <c r="BP21">
        <f t="shared" si="34"/>
        <v>-481.93949112407705</v>
      </c>
      <c r="BQ21">
        <f t="shared" si="34"/>
        <v>-48.193949830553514</v>
      </c>
      <c r="BR21">
        <f t="shared" si="34"/>
        <v>-1.6666666915019352E-2</v>
      </c>
      <c r="BS21">
        <f t="shared" si="34"/>
        <v>-48.193949830553514</v>
      </c>
      <c r="BT21">
        <f t="shared" si="34"/>
        <v>0</v>
      </c>
      <c r="BU21">
        <f t="shared" si="34"/>
        <v>0</v>
      </c>
      <c r="BV21">
        <f t="shared" si="34"/>
        <v>-481.93949112407705</v>
      </c>
      <c r="BW21" s="3323" t="s">
        <v>66</v>
      </c>
      <c r="BX21" s="3322" t="s">
        <v>61</v>
      </c>
      <c r="BY21" s="3321" t="s">
        <v>60</v>
      </c>
      <c r="BZ21" s="3320" t="s">
        <v>65</v>
      </c>
      <c r="CA21" s="3319" t="s">
        <v>58</v>
      </c>
      <c r="CB21" s="3318" t="s">
        <v>64</v>
      </c>
      <c r="CC21" s="3317" t="s">
        <v>63</v>
      </c>
      <c r="CD21" s="3309">
        <v>3</v>
      </c>
      <c r="CE21" s="3316">
        <v>500000</v>
      </c>
      <c r="CF21" s="3315">
        <v>0</v>
      </c>
      <c r="CG21" s="3314">
        <v>0</v>
      </c>
      <c r="CH21">
        <f>CF5*(1+CG5)</f>
        <v>0</v>
      </c>
      <c r="CI21" s="3324">
        <v>0.25</v>
      </c>
      <c r="CJ21">
        <f>CH5/(1-CI5)</f>
        <v>0</v>
      </c>
      <c r="CK21">
        <f>CI5*CJ5</f>
        <v>0</v>
      </c>
      <c r="CL21" s="3313">
        <v>0.15000000596046448</v>
      </c>
      <c r="CM21">
        <f>CL5*CJ5</f>
        <v>0</v>
      </c>
      <c r="CN21">
        <f>CI5-CL5</f>
        <v>9.9999994039535522E-2</v>
      </c>
      <c r="CO21">
        <f>CK5-CM5</f>
        <v>0</v>
      </c>
      <c r="CP21" s="3312">
        <v>3.9999999105930328E-2</v>
      </c>
      <c r="CQ21">
        <f>CP5*CJ5</f>
        <v>0</v>
      </c>
      <c r="CR21">
        <f>CJ5*(1+CP5)</f>
        <v>0</v>
      </c>
      <c r="CS21" s="3311">
        <v>2.9999999329447746E-2</v>
      </c>
      <c r="CT21">
        <f>CS5*CR5</f>
        <v>0</v>
      </c>
      <c r="CU21">
        <f>CR5+CT5</f>
        <v>0</v>
      </c>
      <c r="CV21" s="3310">
        <v>0.10000000149011612</v>
      </c>
      <c r="CW21">
        <f>CU5/(1-CV5)</f>
        <v>0</v>
      </c>
      <c r="CX21">
        <f>CV5*CW5</f>
        <v>0</v>
      </c>
      <c r="CY21" s="3325">
        <v>0.10000000149011612</v>
      </c>
      <c r="CZ21">
        <f>CY5*CW5</f>
        <v>0</v>
      </c>
      <c r="DA21">
        <f>CV5-CY5</f>
        <v>0</v>
      </c>
      <c r="DB21">
        <f>CX5-CZ5</f>
        <v>0</v>
      </c>
      <c r="DC21">
        <f>CW5</f>
        <v>0</v>
      </c>
      <c r="DD21">
        <f t="shared" ref="DD21:EA21" si="35">CF5/12*$Q$5</f>
        <v>0</v>
      </c>
      <c r="DE21">
        <f t="shared" si="35"/>
        <v>0</v>
      </c>
      <c r="DF21">
        <f t="shared" si="35"/>
        <v>0</v>
      </c>
      <c r="DG21">
        <f t="shared" si="35"/>
        <v>-4.1666666666666664E-2</v>
      </c>
      <c r="DH21">
        <f t="shared" si="35"/>
        <v>0</v>
      </c>
      <c r="DI21">
        <f t="shared" si="35"/>
        <v>0</v>
      </c>
      <c r="DJ21">
        <f t="shared" si="35"/>
        <v>-2.5000000993410747E-2</v>
      </c>
      <c r="DK21">
        <f t="shared" si="35"/>
        <v>0</v>
      </c>
      <c r="DL21">
        <f t="shared" si="35"/>
        <v>-1.666666567325592E-2</v>
      </c>
      <c r="DM21">
        <f t="shared" si="35"/>
        <v>0</v>
      </c>
      <c r="DN21">
        <f t="shared" si="35"/>
        <v>-6.666666517655055E-3</v>
      </c>
      <c r="DO21">
        <f t="shared" si="35"/>
        <v>0</v>
      </c>
      <c r="DP21">
        <f t="shared" si="35"/>
        <v>0</v>
      </c>
      <c r="DQ21">
        <f t="shared" si="35"/>
        <v>-4.999999888241291E-3</v>
      </c>
      <c r="DR21">
        <f t="shared" si="35"/>
        <v>0</v>
      </c>
      <c r="DS21">
        <f t="shared" si="35"/>
        <v>0</v>
      </c>
      <c r="DT21">
        <f t="shared" si="35"/>
        <v>-1.6666666915019352E-2</v>
      </c>
      <c r="DU21">
        <f t="shared" si="35"/>
        <v>0</v>
      </c>
      <c r="DV21">
        <f t="shared" si="35"/>
        <v>0</v>
      </c>
      <c r="DW21">
        <f t="shared" si="35"/>
        <v>-1.6666666915019352E-2</v>
      </c>
      <c r="DX21">
        <f t="shared" si="35"/>
        <v>0</v>
      </c>
      <c r="DY21">
        <f t="shared" si="35"/>
        <v>0</v>
      </c>
      <c r="DZ21">
        <f t="shared" si="35"/>
        <v>0</v>
      </c>
      <c r="EA21">
        <f t="shared" si="35"/>
        <v>0</v>
      </c>
      <c r="EB21" s="3335" t="s">
        <v>67</v>
      </c>
      <c r="EC21" s="3336" t="s">
        <v>68</v>
      </c>
      <c r="ED21" s="3337" t="s">
        <v>69</v>
      </c>
      <c r="EE21" s="3338">
        <v>240322</v>
      </c>
      <c r="EF21" s="3339" t="s">
        <v>58</v>
      </c>
      <c r="EG21" s="3340" t="s">
        <v>59</v>
      </c>
      <c r="EH21" s="3341">
        <v>0.50099998712539673</v>
      </c>
      <c r="EI21" s="3342">
        <v>3</v>
      </c>
      <c r="EJ21" s="3343">
        <v>100000</v>
      </c>
      <c r="EK21">
        <f>EH13*EJ13</f>
        <v>50099.998712539673</v>
      </c>
      <c r="EL21" s="3344">
        <v>0</v>
      </c>
      <c r="EM21">
        <f>EK13*(1+EL13)</f>
        <v>50099.998712539673</v>
      </c>
      <c r="EN21" s="3350">
        <v>0.25</v>
      </c>
      <c r="EO21">
        <f>EM13/(1-EN13)</f>
        <v>66799.99828338623</v>
      </c>
      <c r="EP21">
        <f>EN13*EO13</f>
        <v>16699.999570846558</v>
      </c>
      <c r="EQ21" s="3345">
        <v>0.15000000596046448</v>
      </c>
      <c r="ER21">
        <f>EQ13*EO13</f>
        <v>10020.000140666951</v>
      </c>
      <c r="ES21">
        <f>EN13-EQ13</f>
        <v>9.9999994039535522E-2</v>
      </c>
      <c r="ET21">
        <f>EP13-ER13</f>
        <v>6679.9994301796069</v>
      </c>
      <c r="EU21" s="3346">
        <v>3.9999999105930328E-2</v>
      </c>
      <c r="EV21">
        <f>EU13*EO13</f>
        <v>2671.9998716115965</v>
      </c>
      <c r="EW21">
        <f>EO13*(1+EU13)</f>
        <v>69471.998154997826</v>
      </c>
      <c r="EX21" s="3347">
        <v>0</v>
      </c>
      <c r="EY21" s="3348">
        <v>15</v>
      </c>
      <c r="EZ21">
        <f>EW13+EY13</f>
        <v>69486.998154997826</v>
      </c>
      <c r="FA21" s="3349">
        <v>0.10000000149011612</v>
      </c>
      <c r="FB21">
        <f>EZ13/(1-FA13)</f>
        <v>77207.775855607091</v>
      </c>
      <c r="FC21">
        <f>FA13*FB13</f>
        <v>7720.7777006092601</v>
      </c>
      <c r="FD21" s="3334">
        <v>0.10000000149011612</v>
      </c>
      <c r="FE21">
        <f>FD13*FB13</f>
        <v>7720.7777006092601</v>
      </c>
      <c r="FF21">
        <f>FA13-FD13</f>
        <v>0</v>
      </c>
      <c r="FG21">
        <f>FC13-FE13</f>
        <v>0</v>
      </c>
      <c r="FH21">
        <f>FB13</f>
        <v>77207.775855607091</v>
      </c>
      <c r="FI21">
        <f>EH13*EJ13/365*DZ13</f>
        <v>0</v>
      </c>
      <c r="FJ21" s="3326">
        <v>0</v>
      </c>
      <c r="FK21">
        <f>FI13*(1+FJ13)</f>
        <v>0</v>
      </c>
      <c r="FL21" s="3327">
        <v>0.25</v>
      </c>
      <c r="FM21">
        <f>FK13/(1-FL13)</f>
        <v>0</v>
      </c>
      <c r="FN21">
        <f>FL13*FM13</f>
        <v>0</v>
      </c>
      <c r="FO21" s="3328">
        <v>0.15000000596046448</v>
      </c>
      <c r="FP21">
        <f>FO13*FM13</f>
        <v>0</v>
      </c>
      <c r="FQ21">
        <f>FL13-FO13</f>
        <v>9.9999994039535522E-2</v>
      </c>
      <c r="FR21">
        <f>FN13-FP13</f>
        <v>0</v>
      </c>
      <c r="FS21" s="3329">
        <v>3.9999999105930328E-2</v>
      </c>
      <c r="FT21">
        <f>FS13*FM13</f>
        <v>0</v>
      </c>
      <c r="FU21">
        <f>FM13*(1+FS13)</f>
        <v>0</v>
      </c>
      <c r="FV21" s="3330">
        <v>0</v>
      </c>
      <c r="FW21" s="3331">
        <v>15</v>
      </c>
      <c r="FX21">
        <f>FU13+FW13</f>
        <v>15</v>
      </c>
      <c r="FY21" s="3332">
        <v>0.10000000149011612</v>
      </c>
      <c r="FZ21">
        <f>FX13/(1-FY13)</f>
        <v>16.666666694261409</v>
      </c>
      <c r="GA21">
        <f>FY13*FZ13</f>
        <v>1.6666666942614095</v>
      </c>
      <c r="GB21" s="3333">
        <v>0.10000000149011612</v>
      </c>
      <c r="GC21">
        <f>GB13*FZ13</f>
        <v>1.6666666942614095</v>
      </c>
      <c r="GD21">
        <f>FY13-GB13</f>
        <v>0</v>
      </c>
      <c r="GE21">
        <f>GA13-GC13</f>
        <v>0</v>
      </c>
      <c r="GF21">
        <f>FZ13</f>
        <v>16.666666694261409</v>
      </c>
      <c r="GG21" s="3360" t="s">
        <v>70</v>
      </c>
      <c r="GH21" s="3361" t="s">
        <v>68</v>
      </c>
      <c r="GI21" s="3362" t="s">
        <v>69</v>
      </c>
      <c r="GJ21" s="3363">
        <v>240322</v>
      </c>
      <c r="GK21" s="3364" t="s">
        <v>58</v>
      </c>
      <c r="GL21" s="3365" t="s">
        <v>59</v>
      </c>
      <c r="GM21" s="3366">
        <v>0.12530000507831573</v>
      </c>
      <c r="GN21" s="3367">
        <v>3</v>
      </c>
      <c r="GO21" s="3368">
        <v>100000</v>
      </c>
      <c r="GP21">
        <f>GM13*GO13</f>
        <v>12530.000507831573</v>
      </c>
      <c r="GQ21" s="3369">
        <v>0</v>
      </c>
      <c r="GR21">
        <f>GP13*(1+GQ13)</f>
        <v>12530.000507831573</v>
      </c>
      <c r="GS21" s="3375">
        <v>0.25</v>
      </c>
      <c r="GT21">
        <f>GR13/(1-GS13)</f>
        <v>16706.667343775433</v>
      </c>
      <c r="GU21">
        <f>GS13*GT13</f>
        <v>4176.6668359438581</v>
      </c>
      <c r="GV21" s="3370">
        <v>0.15000000596046448</v>
      </c>
      <c r="GW21">
        <f>GV13*GT13</f>
        <v>2506.0002011458123</v>
      </c>
      <c r="GX21">
        <f>GS13-GV13</f>
        <v>9.9999994039535522E-2</v>
      </c>
      <c r="GY21">
        <f>GU13-GW13</f>
        <v>1670.6666347980458</v>
      </c>
      <c r="GZ21" s="3371">
        <v>3.9999999105930328E-2</v>
      </c>
      <c r="HA21">
        <f>GZ13*GT13</f>
        <v>668.26667881409276</v>
      </c>
      <c r="HB21">
        <f>GT13*(1+GZ13)</f>
        <v>17374.934022589525</v>
      </c>
      <c r="HC21" s="3372">
        <v>0</v>
      </c>
      <c r="HD21" s="3373">
        <v>15</v>
      </c>
      <c r="HE21">
        <f>HB13+HD13</f>
        <v>17389.934022589525</v>
      </c>
      <c r="HF21" s="3374">
        <v>0.10000000149011612</v>
      </c>
      <c r="HG21">
        <f>HE13/(1-HF13)</f>
        <v>19322.148945979745</v>
      </c>
      <c r="HH21">
        <f>HF13*HG13</f>
        <v>1932.2149233902201</v>
      </c>
      <c r="HI21" s="3359">
        <v>0.10000000149011612</v>
      </c>
      <c r="HJ21">
        <f>HI13*HG13</f>
        <v>1932.2149233902201</v>
      </c>
      <c r="HK21">
        <f>HF13-HI13</f>
        <v>0</v>
      </c>
      <c r="HL21">
        <f>HH13-HJ13</f>
        <v>0</v>
      </c>
      <c r="HM21">
        <f>HG13</f>
        <v>19322.148945979745</v>
      </c>
      <c r="HN21">
        <f>GM13*GO13/365*GE13</f>
        <v>0</v>
      </c>
      <c r="HO21" s="3351">
        <v>0</v>
      </c>
      <c r="HP21">
        <f>HN13*(1+HO13)</f>
        <v>0</v>
      </c>
      <c r="HQ21" s="3352">
        <v>0.25</v>
      </c>
      <c r="HR21">
        <f>HP13/(1-HQ13)</f>
        <v>0</v>
      </c>
      <c r="HS21">
        <f>HQ13*HR13</f>
        <v>0</v>
      </c>
      <c r="HT21" s="3353">
        <v>0.15000000596046448</v>
      </c>
      <c r="HU21">
        <f>HT13*HR13</f>
        <v>0</v>
      </c>
      <c r="HV21">
        <f>HQ13-HT13</f>
        <v>9.9999994039535522E-2</v>
      </c>
      <c r="HW21">
        <f>HS13-HU13</f>
        <v>0</v>
      </c>
      <c r="HX21" s="3354">
        <v>3.9999999105930328E-2</v>
      </c>
      <c r="HY21">
        <f>HX13*HR13</f>
        <v>0</v>
      </c>
      <c r="HZ21">
        <f>HR13*(1+HX13)</f>
        <v>0</v>
      </c>
      <c r="IA21" s="3355">
        <v>0</v>
      </c>
      <c r="IB21" s="3356">
        <v>15</v>
      </c>
      <c r="IC21">
        <f>HZ13+IB13</f>
        <v>15</v>
      </c>
      <c r="ID21" s="3357">
        <v>0.10000000149011612</v>
      </c>
      <c r="IE21">
        <f>IC13/(1-ID13)</f>
        <v>16.666666694261409</v>
      </c>
      <c r="IF21">
        <f>ID13*IE13</f>
        <v>1.6666666942614095</v>
      </c>
      <c r="IG21" s="3358">
        <v>0.10000000149011612</v>
      </c>
      <c r="IH21">
        <f>IG13*IE13</f>
        <v>1.6666666942614095</v>
      </c>
      <c r="II21">
        <f>ID13-IG13</f>
        <v>0</v>
      </c>
      <c r="IJ21">
        <f>IF13-IH13</f>
        <v>0</v>
      </c>
      <c r="IK21">
        <f>IE13</f>
        <v>16.666666694261409</v>
      </c>
      <c r="IL21" s="3385" t="s">
        <v>71</v>
      </c>
      <c r="IM21" s="3386" t="s">
        <v>68</v>
      </c>
      <c r="IN21" s="3387" t="s">
        <v>69</v>
      </c>
      <c r="IO21" s="3388">
        <v>240322</v>
      </c>
      <c r="IP21" s="3389" t="s">
        <v>58</v>
      </c>
      <c r="IQ21" s="3390" t="s">
        <v>59</v>
      </c>
      <c r="IR21" s="3391">
        <v>6.1900001019239426E-2</v>
      </c>
      <c r="IS21" s="3392">
        <v>3</v>
      </c>
      <c r="IT21" s="3393">
        <v>100000</v>
      </c>
      <c r="IU21">
        <f>IR13*IT13</f>
        <v>6190.0001019239426</v>
      </c>
      <c r="IV21" s="3394">
        <v>0</v>
      </c>
      <c r="IW21">
        <f>IU13*(1+IV13)</f>
        <v>6190.0001019239426</v>
      </c>
      <c r="IX21" s="3400">
        <v>0.25</v>
      </c>
      <c r="IY21">
        <f>IW13/(1-IX13)</f>
        <v>8253.333469231924</v>
      </c>
      <c r="IZ21">
        <f>IX13*IY13</f>
        <v>2063.333367307981</v>
      </c>
      <c r="JA21" s="3395">
        <v>0.15000000596046448</v>
      </c>
      <c r="JB21">
        <f>JA13*IY13</f>
        <v>1238.0000695784895</v>
      </c>
      <c r="JC21">
        <f>IX13-JA13</f>
        <v>9.9999994039535522E-2</v>
      </c>
      <c r="JD21">
        <f>IZ13-JB13</f>
        <v>825.33329772949151</v>
      </c>
      <c r="JE21" s="3396">
        <v>3.9999999105930328E-2</v>
      </c>
      <c r="JF21">
        <f>JE13*IY13</f>
        <v>330.13333139022183</v>
      </c>
      <c r="JG21">
        <f>IY13*(1+JE13)</f>
        <v>8583.4668006221455</v>
      </c>
      <c r="JH21" s="3397">
        <v>0</v>
      </c>
      <c r="JI21" s="3398">
        <v>15</v>
      </c>
      <c r="JJ21">
        <f>JG13+JI13</f>
        <v>8598.4668006221455</v>
      </c>
      <c r="JK21" s="3399">
        <v>0.10000000149011612</v>
      </c>
      <c r="JL21">
        <f>JJ13/(1-JK13)</f>
        <v>9553.8520165094378</v>
      </c>
      <c r="JM21">
        <f>JK13*JL13</f>
        <v>955.3852158872927</v>
      </c>
      <c r="JN21" s="3384">
        <v>0.10000000149011612</v>
      </c>
      <c r="JO21">
        <f>JN13*JL13</f>
        <v>955.3852158872927</v>
      </c>
      <c r="JP21">
        <f>JK13-JN13</f>
        <v>0</v>
      </c>
      <c r="JQ21">
        <f>JM13-JO13</f>
        <v>0</v>
      </c>
      <c r="JR21">
        <f>JL13</f>
        <v>9553.8520165094378</v>
      </c>
      <c r="JS21">
        <f>IR13*IT13/365*IJ13</f>
        <v>0</v>
      </c>
      <c r="JT21" s="3376">
        <v>0</v>
      </c>
      <c r="JU21">
        <f>JS13*(1+JT13)</f>
        <v>0</v>
      </c>
      <c r="JV21" s="3377">
        <v>0.25</v>
      </c>
      <c r="JW21">
        <f>JU13/(1-JV13)</f>
        <v>0</v>
      </c>
      <c r="JX21">
        <f>JV13*JW13</f>
        <v>0</v>
      </c>
      <c r="JY21" s="3378">
        <v>0.15000000596046448</v>
      </c>
      <c r="JZ21">
        <f>JY13*JW13</f>
        <v>0</v>
      </c>
      <c r="KA21">
        <f>JV13-JY13</f>
        <v>9.9999994039535522E-2</v>
      </c>
      <c r="KB21">
        <f>JX13-JZ13</f>
        <v>0</v>
      </c>
      <c r="KC21" s="3379">
        <v>3.9999999105930328E-2</v>
      </c>
      <c r="KD21">
        <f>KC13*JW13</f>
        <v>0</v>
      </c>
      <c r="KE21">
        <f>JW13*(1+KC13)</f>
        <v>0</v>
      </c>
      <c r="KF21" s="3380">
        <v>0</v>
      </c>
      <c r="KG21" s="3381">
        <v>15</v>
      </c>
      <c r="KH21">
        <f>KE13+KG13</f>
        <v>15</v>
      </c>
      <c r="KI21" s="3382">
        <v>0.10000000149011612</v>
      </c>
      <c r="KJ21">
        <f>KH13/(1-KI13)</f>
        <v>16.666666694261409</v>
      </c>
      <c r="KK21">
        <f>KI13*KJ13</f>
        <v>1.6666666942614095</v>
      </c>
      <c r="KL21" s="3383">
        <v>0.10000000149011612</v>
      </c>
      <c r="KM21">
        <f>KL13*KJ13</f>
        <v>1.6666666942614095</v>
      </c>
      <c r="KN21">
        <f>KI13-KL13</f>
        <v>0</v>
      </c>
      <c r="KO21">
        <f>KK13-KM13</f>
        <v>0</v>
      </c>
      <c r="KP21">
        <f>KJ13</f>
        <v>16.666666694261409</v>
      </c>
      <c r="KQ21" s="3410" t="s">
        <v>72</v>
      </c>
      <c r="KR21" s="3411" t="s">
        <v>68</v>
      </c>
      <c r="KS21" s="3412" t="s">
        <v>69</v>
      </c>
      <c r="KT21" s="3413">
        <v>240322</v>
      </c>
      <c r="KU21" s="3414" t="s">
        <v>58</v>
      </c>
      <c r="KV21" s="3415" t="s">
        <v>59</v>
      </c>
      <c r="KW21" s="3416">
        <v>0.21080000698566437</v>
      </c>
      <c r="KX21" s="3417">
        <v>3</v>
      </c>
      <c r="KY21" s="3418">
        <v>100000</v>
      </c>
      <c r="KZ21">
        <f>KW13*KY13</f>
        <v>21080.000698566437</v>
      </c>
      <c r="LA21" s="3419">
        <v>0</v>
      </c>
      <c r="LB21">
        <f>KZ13*(1+LA13)</f>
        <v>21080.000698566437</v>
      </c>
      <c r="LC21" s="3425">
        <v>0.25</v>
      </c>
      <c r="LD21">
        <f>LB13/(1-LC13)</f>
        <v>28106.667598088581</v>
      </c>
      <c r="LE21">
        <f>LC13*LD13</f>
        <v>7026.6668995221453</v>
      </c>
      <c r="LF21" s="3420">
        <v>0.15000000596046448</v>
      </c>
      <c r="LG21">
        <f>LF13*LD13</f>
        <v>4216.0003072420814</v>
      </c>
      <c r="LH21">
        <f>LC13-LF13</f>
        <v>9.9999994039535522E-2</v>
      </c>
      <c r="LI21">
        <f>LE13-LG13</f>
        <v>2810.6665922800639</v>
      </c>
      <c r="LJ21" s="3421">
        <v>3.9999999105930328E-2</v>
      </c>
      <c r="LK21">
        <f>LJ13*LD13</f>
        <v>1124.2666787942242</v>
      </c>
      <c r="LL21">
        <f>LD13*(1+LJ13)</f>
        <v>29230.934276882806</v>
      </c>
      <c r="LM21" s="3422">
        <v>0</v>
      </c>
      <c r="LN21" s="3423">
        <v>15</v>
      </c>
      <c r="LO21">
        <f>LL13+LN13</f>
        <v>29245.934276882806</v>
      </c>
      <c r="LP21" s="3424">
        <v>0.10000000149011612</v>
      </c>
      <c r="LQ21">
        <f>LO13/(1-LP13)</f>
        <v>32495.482583672056</v>
      </c>
      <c r="LR21">
        <f>LP13*LQ13</f>
        <v>3249.5483067892478</v>
      </c>
      <c r="LS21" s="3409">
        <v>0.10000000149011612</v>
      </c>
      <c r="LT21">
        <f>LS13*LQ13</f>
        <v>3249.5483067892478</v>
      </c>
      <c r="LU21">
        <f>LP13-LS13</f>
        <v>0</v>
      </c>
      <c r="LV21">
        <f>LR13-LT13</f>
        <v>0</v>
      </c>
      <c r="LW21">
        <f>LQ13</f>
        <v>32495.482583672056</v>
      </c>
      <c r="LX21">
        <f>KW13*KY13/365*KO13</f>
        <v>0</v>
      </c>
      <c r="LY21" s="3401">
        <v>0</v>
      </c>
      <c r="LZ21">
        <f>LX13*(1+LY13)</f>
        <v>0</v>
      </c>
      <c r="MA21" s="3402">
        <v>0.25</v>
      </c>
      <c r="MB21">
        <f>LZ13/(1-MA13)</f>
        <v>0</v>
      </c>
      <c r="MC21">
        <f>MA13*MB13</f>
        <v>0</v>
      </c>
      <c r="MD21" s="3403">
        <v>0.15000000596046448</v>
      </c>
      <c r="ME21">
        <f>MD13*MB13</f>
        <v>0</v>
      </c>
      <c r="MF21">
        <f>MA13-MD13</f>
        <v>9.9999994039535522E-2</v>
      </c>
      <c r="MG21">
        <f>MC13-ME13</f>
        <v>0</v>
      </c>
      <c r="MH21" s="3404">
        <v>3.9999999105930328E-2</v>
      </c>
      <c r="MI21">
        <f>MH13*MB13</f>
        <v>0</v>
      </c>
      <c r="MJ21">
        <f>MB13*(1+MH13)</f>
        <v>0</v>
      </c>
      <c r="MK21" s="3405">
        <v>0</v>
      </c>
      <c r="ML21" s="3406">
        <v>15</v>
      </c>
      <c r="MM21">
        <f>MJ13+ML13</f>
        <v>15</v>
      </c>
      <c r="MN21" s="3407">
        <v>0.10000000149011612</v>
      </c>
      <c r="MO21">
        <f>MM13/(1-MN13)</f>
        <v>16.666666694261409</v>
      </c>
      <c r="MP21">
        <f>MN13*MO13</f>
        <v>1.6666666942614095</v>
      </c>
      <c r="MQ21" s="3408">
        <v>0.10000000149011612</v>
      </c>
      <c r="MR21">
        <f>MQ13*MO13</f>
        <v>1.6666666942614095</v>
      </c>
      <c r="MS21">
        <f>MN13-MQ13</f>
        <v>0</v>
      </c>
      <c r="MT21">
        <f>MP13-MR13</f>
        <v>0</v>
      </c>
      <c r="MU21">
        <f>MO13</f>
        <v>16.666666694261409</v>
      </c>
      <c r="MV21" s="3435" t="s">
        <v>73</v>
      </c>
      <c r="MW21" s="3436" t="s">
        <v>68</v>
      </c>
      <c r="MX21" s="3437" t="s">
        <v>69</v>
      </c>
      <c r="MY21" s="3438">
        <v>240322</v>
      </c>
      <c r="MZ21" s="3439" t="s">
        <v>58</v>
      </c>
      <c r="NA21" s="3440" t="s">
        <v>59</v>
      </c>
      <c r="NB21" s="3441">
        <v>0.45249998569488525</v>
      </c>
      <c r="NC21" s="3442">
        <v>1</v>
      </c>
      <c r="ND21" s="3443">
        <v>100000</v>
      </c>
      <c r="NE21">
        <f>NB13*ND13</f>
        <v>45249.998569488525</v>
      </c>
      <c r="NF21" s="3444">
        <v>0</v>
      </c>
      <c r="NG21">
        <f>NE13*(1+NF13)</f>
        <v>45249.998569488525</v>
      </c>
      <c r="NH21" s="3450">
        <v>0.25</v>
      </c>
      <c r="NI21">
        <f>NG13/(1-NH13)</f>
        <v>60333.331425984703</v>
      </c>
      <c r="NJ21">
        <f>NH13*NI13</f>
        <v>15083.332856496176</v>
      </c>
      <c r="NK21" s="3445">
        <v>0.15000000596046448</v>
      </c>
      <c r="NL21">
        <f>NK13*NI13</f>
        <v>9050.0000735123849</v>
      </c>
      <c r="NM21">
        <f>NH13-NK13</f>
        <v>9.9999994039535522E-2</v>
      </c>
      <c r="NN21">
        <f>NJ13-NL13</f>
        <v>6033.3327829837908</v>
      </c>
      <c r="NO21" s="3446">
        <v>3.9999999105930328E-2</v>
      </c>
      <c r="NP21">
        <f>NO13*NI13</f>
        <v>2413.3332030971865</v>
      </c>
      <c r="NQ21">
        <f>NI13*(1+NO13)</f>
        <v>62746.66462908189</v>
      </c>
      <c r="NR21" s="3447">
        <v>0</v>
      </c>
      <c r="NS21" s="3448">
        <v>15</v>
      </c>
      <c r="NT21">
        <f>NQ13+NS13</f>
        <v>62761.66462908189</v>
      </c>
      <c r="NU21" s="3449">
        <v>0.10000000149011612</v>
      </c>
      <c r="NV21">
        <f>NT13/(1-NU13)</f>
        <v>69735.183036661561</v>
      </c>
      <c r="NW21">
        <f>NU13*NV13</f>
        <v>6973.518407579676</v>
      </c>
      <c r="NX21" s="3434">
        <v>0.10000000149011612</v>
      </c>
      <c r="NY21">
        <f>NX13*NV13</f>
        <v>6973.518407579676</v>
      </c>
      <c r="NZ21">
        <f>NU13-NX13</f>
        <v>0</v>
      </c>
      <c r="OA21">
        <f>NW13-NY13</f>
        <v>0</v>
      </c>
      <c r="OB21">
        <f>NV13</f>
        <v>69735.183036661561</v>
      </c>
      <c r="OC21">
        <f>NB13*ND13/365*MT13</f>
        <v>0</v>
      </c>
      <c r="OD21" s="3426">
        <v>0</v>
      </c>
      <c r="OE21">
        <f>OC13*(1+OD13)</f>
        <v>0</v>
      </c>
      <c r="OF21" s="3427">
        <v>0.25</v>
      </c>
      <c r="OG21">
        <f>OE13/(1-OF13)</f>
        <v>0</v>
      </c>
      <c r="OH21">
        <f>OF13*OG13</f>
        <v>0</v>
      </c>
      <c r="OI21" s="3428">
        <v>0.15000000596046448</v>
      </c>
      <c r="OJ21">
        <f>OI13*OG13</f>
        <v>0</v>
      </c>
      <c r="OK21">
        <f>OF13-OI13</f>
        <v>9.9999994039535522E-2</v>
      </c>
      <c r="OL21">
        <f>OH13-OJ13</f>
        <v>0</v>
      </c>
      <c r="OM21" s="3429">
        <v>3.9999999105930328E-2</v>
      </c>
      <c r="ON21">
        <f>OM13*OG13</f>
        <v>0</v>
      </c>
      <c r="OO21">
        <f>OG13*(1+OM13)</f>
        <v>0</v>
      </c>
      <c r="OP21" s="3430">
        <v>0</v>
      </c>
      <c r="OQ21" s="3431">
        <v>15</v>
      </c>
      <c r="OR21">
        <f>OO13+OQ13</f>
        <v>15</v>
      </c>
      <c r="OS21" s="3432">
        <v>0.10000000149011612</v>
      </c>
      <c r="OT21">
        <f>OR13/(1-OS13)</f>
        <v>16.666666694261409</v>
      </c>
      <c r="OU21">
        <f>OS13*OT13</f>
        <v>1.6666666942614095</v>
      </c>
      <c r="OV21" s="3433">
        <v>0.10000000149011612</v>
      </c>
      <c r="OW21">
        <f>OV13*OT13</f>
        <v>1.6666666942614095</v>
      </c>
      <c r="OX21">
        <f>OS13-OV13</f>
        <v>0</v>
      </c>
      <c r="OY21">
        <f>OU13-OW13</f>
        <v>0</v>
      </c>
      <c r="OZ21">
        <f>OT13</f>
        <v>16.666666694261409</v>
      </c>
      <c r="PA21" s="3460" t="s">
        <v>74</v>
      </c>
      <c r="PB21" s="3461" t="s">
        <v>68</v>
      </c>
      <c r="PC21" s="3462" t="s">
        <v>69</v>
      </c>
      <c r="PD21" s="3463">
        <v>240322</v>
      </c>
      <c r="PE21" s="3464" t="s">
        <v>58</v>
      </c>
      <c r="PF21" s="3465" t="s">
        <v>59</v>
      </c>
      <c r="PG21" s="3466">
        <v>0.90439999103546143</v>
      </c>
      <c r="PH21" s="3467">
        <v>1</v>
      </c>
      <c r="PI21" s="3468">
        <v>100000</v>
      </c>
      <c r="PJ21">
        <f>PG13*PI13</f>
        <v>90439.999103546143</v>
      </c>
      <c r="PK21" s="3469">
        <v>0</v>
      </c>
      <c r="PL21">
        <f>PJ13*(1+PK13)</f>
        <v>90439.999103546143</v>
      </c>
      <c r="PM21" s="3475">
        <v>0.25</v>
      </c>
      <c r="PN21">
        <f>PL13/(1-PM13)</f>
        <v>120586.66547139485</v>
      </c>
      <c r="PO21">
        <f>PM13*PN13</f>
        <v>30146.666367848713</v>
      </c>
      <c r="PP21" s="3470">
        <v>0.15000000596046448</v>
      </c>
      <c r="PQ21">
        <f>PP13*PN13</f>
        <v>18088.000539461766</v>
      </c>
      <c r="PR21">
        <f>PM13-PP13</f>
        <v>9.9999994039535522E-2</v>
      </c>
      <c r="PS21">
        <f>PO13-PQ13</f>
        <v>12058.665828386947</v>
      </c>
      <c r="PT21" s="3471">
        <v>3.9999999105930328E-2</v>
      </c>
      <c r="PU21">
        <f>PT13*PN13</f>
        <v>4823.4665110429132</v>
      </c>
      <c r="PV21">
        <f>PN13*(1+PT13)</f>
        <v>125410.13198243777</v>
      </c>
      <c r="PW21" s="3472">
        <v>0</v>
      </c>
      <c r="PX21" s="3473">
        <v>15</v>
      </c>
      <c r="PY21">
        <f>PV13+PX13</f>
        <v>125425.13198243777</v>
      </c>
      <c r="PZ21" s="3474">
        <v>0.10000000149011612</v>
      </c>
      <c r="QA21">
        <f>PY13/(1-PZ13)</f>
        <v>139361.25798900248</v>
      </c>
      <c r="QB21">
        <f>PZ13*QA13</f>
        <v>13936.126006564706</v>
      </c>
      <c r="QC21" s="3459">
        <v>0.10000000149011612</v>
      </c>
      <c r="QD21">
        <f>QC13*QA13</f>
        <v>13936.126006564706</v>
      </c>
      <c r="QE21">
        <f>PZ13-QC13</f>
        <v>0</v>
      </c>
      <c r="QF21">
        <f>QB13-QD13</f>
        <v>0</v>
      </c>
      <c r="QG21">
        <f>QA13</f>
        <v>139361.25798900248</v>
      </c>
      <c r="QH21">
        <f>OYG13*OYI13/365*OY13</f>
        <v>0</v>
      </c>
      <c r="QI21" s="3451">
        <v>0</v>
      </c>
      <c r="QJ21">
        <f>QH13*(1+QI13)</f>
        <v>0</v>
      </c>
      <c r="QK21" s="3452">
        <v>0.25</v>
      </c>
      <c r="QL21">
        <f>QJ13/(1-QK13)</f>
        <v>0</v>
      </c>
      <c r="QM21">
        <f>QK13*QL13</f>
        <v>0</v>
      </c>
      <c r="QN21" s="3453">
        <v>0.15000000596046448</v>
      </c>
      <c r="QO21">
        <f>QN13*QL13</f>
        <v>0</v>
      </c>
      <c r="QP21">
        <f>QK13-QN13</f>
        <v>9.9999994039535522E-2</v>
      </c>
      <c r="QQ21">
        <f>QM13-QO13</f>
        <v>0</v>
      </c>
      <c r="QR21" s="3454">
        <v>3.9999999105930328E-2</v>
      </c>
      <c r="QS21">
        <f>QR13*QL13</f>
        <v>0</v>
      </c>
      <c r="QT21">
        <f>QL13*(1+QR13)</f>
        <v>0</v>
      </c>
      <c r="QU21" s="3455">
        <v>0</v>
      </c>
      <c r="QV21" s="3456">
        <v>15</v>
      </c>
      <c r="QW21">
        <f>QT13+QV13</f>
        <v>15</v>
      </c>
      <c r="QX21" s="3457">
        <v>0.10000000149011612</v>
      </c>
      <c r="QY21">
        <f>QW13/(1-QX13)</f>
        <v>16.666666694261409</v>
      </c>
      <c r="QZ21">
        <f>QX13*QY13</f>
        <v>1.6666666942614095</v>
      </c>
      <c r="RA21" s="3458">
        <v>0.10000000149011612</v>
      </c>
      <c r="RB21">
        <f>RA13*QY13</f>
        <v>1.6666666942614095</v>
      </c>
      <c r="RC21">
        <f>QX13-RA13</f>
        <v>0</v>
      </c>
      <c r="RD21">
        <f>QZ13-RB13</f>
        <v>0</v>
      </c>
      <c r="RE21">
        <f>QY13</f>
        <v>16.666666694261409</v>
      </c>
      <c r="RF21">
        <f>(IF(BV21&gt;(2001/12),2001/12,BV21)*1822.12)+(IF(BV21&gt;(2001/12),2001/12,BV21)*1822.12)+(IF(EA21&gt;(2001/12),2001/12,EA21)*0)+(IF(EA21&gt;(2001/12),2001/12,EA21)*0)+(IF(GF21&gt;(2001/12),2001/12,GF21)*0.501)+(IF(IK21&gt;(2001/12),2001/12,IK21)*0.1253)+(IF(KP21&gt;(2001/12),2001/12,KP21)*0.0619)+(IF(MU21&gt;(2001/12),2001/12,MU21)*0.2108)+(IF(OZ21&gt;(2001/12),2001/12,OZ21)*0.4525)+(IF(RE21&gt;(2001/12),2001/12,RE21)*0.9044)</f>
        <v>-1756265.5728006107</v>
      </c>
    </row>
    <row r="22" spans="1:474" x14ac:dyDescent="0.2">
      <c r="A22" t="s">
        <v>98</v>
      </c>
      <c r="B22" t="s">
        <v>99</v>
      </c>
      <c r="C22" t="s">
        <v>100</v>
      </c>
      <c r="D22" t="s">
        <v>52</v>
      </c>
      <c r="F22" t="s">
        <v>53</v>
      </c>
      <c r="G22" t="s">
        <v>54</v>
      </c>
      <c r="H22" t="s">
        <v>55</v>
      </c>
      <c r="I22" t="s">
        <v>56</v>
      </c>
      <c r="J22" t="s">
        <v>57</v>
      </c>
      <c r="K22" s="3476">
        <v>42832.988958333335</v>
      </c>
      <c r="L22" s="3476">
        <v>42460</v>
      </c>
      <c r="M22" t="s">
        <v>58</v>
      </c>
      <c r="N22">
        <v>-1</v>
      </c>
      <c r="O22">
        <v>5500</v>
      </c>
      <c r="P22">
        <v>-372</v>
      </c>
      <c r="Q22">
        <v>0</v>
      </c>
      <c r="R22" s="3491" t="s">
        <v>62</v>
      </c>
      <c r="S22" s="3490" t="s">
        <v>61</v>
      </c>
      <c r="T22" s="3489" t="s">
        <v>60</v>
      </c>
      <c r="U22" s="3488" t="s">
        <v>65</v>
      </c>
      <c r="V22" s="3487" t="s">
        <v>58</v>
      </c>
      <c r="W22" s="3486" t="s">
        <v>64</v>
      </c>
      <c r="X22" s="3485" t="s">
        <v>63</v>
      </c>
      <c r="Y22" s="3477">
        <v>3</v>
      </c>
      <c r="Z22" s="3484">
        <v>500000</v>
      </c>
      <c r="AA22" s="3483">
        <v>1822.1199951171875</v>
      </c>
      <c r="AB22" s="3482">
        <v>0</v>
      </c>
      <c r="AC22">
        <f>AA5*(1+AB5)</f>
        <v>1822.1199951171875</v>
      </c>
      <c r="AD22" s="3492">
        <v>0.25</v>
      </c>
      <c r="AE22">
        <f>AC5/(1-AD5)</f>
        <v>2429.4933268229165</v>
      </c>
      <c r="AF22">
        <f>AD5*AE5</f>
        <v>607.37333170572913</v>
      </c>
      <c r="AG22" s="3481">
        <v>0.15000000596046448</v>
      </c>
      <c r="AH22">
        <f>AG5*AE5</f>
        <v>364.42401350434614</v>
      </c>
      <c r="AI22">
        <f>AD5-AG5</f>
        <v>9.9999994039535522E-2</v>
      </c>
      <c r="AJ22">
        <f>AF5-AH5</f>
        <v>242.94931820138299</v>
      </c>
      <c r="AK22" s="3480">
        <v>3.9999999105930328E-2</v>
      </c>
      <c r="AL22">
        <f>AK5*AE5</f>
        <v>97.179730900780356</v>
      </c>
      <c r="AM22">
        <f>AE5*(1+AK5)</f>
        <v>2526.6730577236967</v>
      </c>
      <c r="AN22" s="3479">
        <v>2.9999999329447746E-2</v>
      </c>
      <c r="AO22">
        <f>AN5*AM5</f>
        <v>75.800190037444594</v>
      </c>
      <c r="AP22">
        <f>AM5+AO5</f>
        <v>2602.4732477611415</v>
      </c>
      <c r="AQ22" s="3478">
        <v>0.10000000149011612</v>
      </c>
      <c r="AR22">
        <f>AP5/(1-AQ5)</f>
        <v>2891.6369467444624</v>
      </c>
      <c r="AS22">
        <f>AQ5*AR5</f>
        <v>289.16369898332107</v>
      </c>
      <c r="AT22" s="3493">
        <v>0.10000000149011612</v>
      </c>
      <c r="AU22">
        <f>AT5*AR5</f>
        <v>289.16369898332107</v>
      </c>
      <c r="AV22">
        <f>AQ5-AT5</f>
        <v>0</v>
      </c>
      <c r="AW22">
        <f>AS5-AU5</f>
        <v>0</v>
      </c>
      <c r="AX22">
        <f>AR5</f>
        <v>2891.6369467444624</v>
      </c>
      <c r="AY22">
        <f t="shared" ref="AY22:BV22" si="36">AA5/12*$Q$5</f>
        <v>-303.68666585286456</v>
      </c>
      <c r="AZ22">
        <f t="shared" si="36"/>
        <v>0</v>
      </c>
      <c r="BA22">
        <f t="shared" si="36"/>
        <v>-303.68666585286456</v>
      </c>
      <c r="BB22">
        <f t="shared" si="36"/>
        <v>-4.1666666666666664E-2</v>
      </c>
      <c r="BC22">
        <f t="shared" si="36"/>
        <v>-404.91555447048609</v>
      </c>
      <c r="BD22">
        <f t="shared" si="36"/>
        <v>-101.22888861762152</v>
      </c>
      <c r="BE22">
        <f t="shared" si="36"/>
        <v>-2.5000000993410747E-2</v>
      </c>
      <c r="BF22">
        <f t="shared" si="36"/>
        <v>-60.737335584057689</v>
      </c>
      <c r="BG22">
        <f t="shared" si="36"/>
        <v>-1.666666567325592E-2</v>
      </c>
      <c r="BH22">
        <f t="shared" si="36"/>
        <v>-40.491553033563832</v>
      </c>
      <c r="BI22">
        <f t="shared" si="36"/>
        <v>-6.666666517655055E-3</v>
      </c>
      <c r="BJ22">
        <f t="shared" si="36"/>
        <v>-16.196621816796725</v>
      </c>
      <c r="BK22">
        <f t="shared" si="36"/>
        <v>-421.11217628728281</v>
      </c>
      <c r="BL22">
        <f t="shared" si="36"/>
        <v>-4.999999888241291E-3</v>
      </c>
      <c r="BM22">
        <f t="shared" si="36"/>
        <v>-12.633365006240766</v>
      </c>
      <c r="BN22">
        <f t="shared" si="36"/>
        <v>-433.74554129352356</v>
      </c>
      <c r="BO22">
        <f t="shared" si="36"/>
        <v>-1.6666666915019352E-2</v>
      </c>
      <c r="BP22">
        <f t="shared" si="36"/>
        <v>-481.93949112407705</v>
      </c>
      <c r="BQ22">
        <f t="shared" si="36"/>
        <v>-48.193949830553514</v>
      </c>
      <c r="BR22">
        <f t="shared" si="36"/>
        <v>-1.6666666915019352E-2</v>
      </c>
      <c r="BS22">
        <f t="shared" si="36"/>
        <v>-48.193949830553514</v>
      </c>
      <c r="BT22">
        <f t="shared" si="36"/>
        <v>0</v>
      </c>
      <c r="BU22">
        <f t="shared" si="36"/>
        <v>0</v>
      </c>
      <c r="BV22">
        <f t="shared" si="36"/>
        <v>-481.93949112407705</v>
      </c>
      <c r="BW22" s="3508" t="s">
        <v>66</v>
      </c>
      <c r="BX22" s="3507" t="s">
        <v>61</v>
      </c>
      <c r="BY22" s="3506" t="s">
        <v>60</v>
      </c>
      <c r="BZ22" s="3505" t="s">
        <v>65</v>
      </c>
      <c r="CA22" s="3504" t="s">
        <v>58</v>
      </c>
      <c r="CB22" s="3503" t="s">
        <v>64</v>
      </c>
      <c r="CC22" s="3502" t="s">
        <v>63</v>
      </c>
      <c r="CD22" s="3494">
        <v>3</v>
      </c>
      <c r="CE22" s="3501">
        <v>500000</v>
      </c>
      <c r="CF22" s="3500">
        <v>0</v>
      </c>
      <c r="CG22" s="3499">
        <v>0</v>
      </c>
      <c r="CH22">
        <f>CF5*(1+CG5)</f>
        <v>0</v>
      </c>
      <c r="CI22" s="3509">
        <v>0.25</v>
      </c>
      <c r="CJ22">
        <f>CH5/(1-CI5)</f>
        <v>0</v>
      </c>
      <c r="CK22">
        <f>CI5*CJ5</f>
        <v>0</v>
      </c>
      <c r="CL22" s="3498">
        <v>0.15000000596046448</v>
      </c>
      <c r="CM22">
        <f>CL5*CJ5</f>
        <v>0</v>
      </c>
      <c r="CN22">
        <f>CI5-CL5</f>
        <v>9.9999994039535522E-2</v>
      </c>
      <c r="CO22">
        <f>CK5-CM5</f>
        <v>0</v>
      </c>
      <c r="CP22" s="3497">
        <v>3.9999999105930328E-2</v>
      </c>
      <c r="CQ22">
        <f>CP5*CJ5</f>
        <v>0</v>
      </c>
      <c r="CR22">
        <f>CJ5*(1+CP5)</f>
        <v>0</v>
      </c>
      <c r="CS22" s="3496">
        <v>2.9999999329447746E-2</v>
      </c>
      <c r="CT22">
        <f>CS5*CR5</f>
        <v>0</v>
      </c>
      <c r="CU22">
        <f>CR5+CT5</f>
        <v>0</v>
      </c>
      <c r="CV22" s="3495">
        <v>0.10000000149011612</v>
      </c>
      <c r="CW22">
        <f>CU5/(1-CV5)</f>
        <v>0</v>
      </c>
      <c r="CX22">
        <f>CV5*CW5</f>
        <v>0</v>
      </c>
      <c r="CY22" s="3510">
        <v>0.10000000149011612</v>
      </c>
      <c r="CZ22">
        <f>CY5*CW5</f>
        <v>0</v>
      </c>
      <c r="DA22">
        <f>CV5-CY5</f>
        <v>0</v>
      </c>
      <c r="DB22">
        <f>CX5-CZ5</f>
        <v>0</v>
      </c>
      <c r="DC22">
        <f>CW5</f>
        <v>0</v>
      </c>
      <c r="DD22">
        <f t="shared" ref="DD22:EA22" si="37">CF5/12*$Q$5</f>
        <v>0</v>
      </c>
      <c r="DE22">
        <f t="shared" si="37"/>
        <v>0</v>
      </c>
      <c r="DF22">
        <f t="shared" si="37"/>
        <v>0</v>
      </c>
      <c r="DG22">
        <f t="shared" si="37"/>
        <v>-4.1666666666666664E-2</v>
      </c>
      <c r="DH22">
        <f t="shared" si="37"/>
        <v>0</v>
      </c>
      <c r="DI22">
        <f t="shared" si="37"/>
        <v>0</v>
      </c>
      <c r="DJ22">
        <f t="shared" si="37"/>
        <v>-2.5000000993410747E-2</v>
      </c>
      <c r="DK22">
        <f t="shared" si="37"/>
        <v>0</v>
      </c>
      <c r="DL22">
        <f t="shared" si="37"/>
        <v>-1.666666567325592E-2</v>
      </c>
      <c r="DM22">
        <f t="shared" si="37"/>
        <v>0</v>
      </c>
      <c r="DN22">
        <f t="shared" si="37"/>
        <v>-6.666666517655055E-3</v>
      </c>
      <c r="DO22">
        <f t="shared" si="37"/>
        <v>0</v>
      </c>
      <c r="DP22">
        <f t="shared" si="37"/>
        <v>0</v>
      </c>
      <c r="DQ22">
        <f t="shared" si="37"/>
        <v>-4.999999888241291E-3</v>
      </c>
      <c r="DR22">
        <f t="shared" si="37"/>
        <v>0</v>
      </c>
      <c r="DS22">
        <f t="shared" si="37"/>
        <v>0</v>
      </c>
      <c r="DT22">
        <f t="shared" si="37"/>
        <v>-1.6666666915019352E-2</v>
      </c>
      <c r="DU22">
        <f t="shared" si="37"/>
        <v>0</v>
      </c>
      <c r="DV22">
        <f t="shared" si="37"/>
        <v>0</v>
      </c>
      <c r="DW22">
        <f t="shared" si="37"/>
        <v>-1.6666666915019352E-2</v>
      </c>
      <c r="DX22">
        <f t="shared" si="37"/>
        <v>0</v>
      </c>
      <c r="DY22">
        <f t="shared" si="37"/>
        <v>0</v>
      </c>
      <c r="DZ22">
        <f t="shared" si="37"/>
        <v>0</v>
      </c>
      <c r="EA22">
        <f t="shared" si="37"/>
        <v>0</v>
      </c>
      <c r="EB22" s="3520" t="s">
        <v>67</v>
      </c>
      <c r="EC22" s="3521" t="s">
        <v>68</v>
      </c>
      <c r="ED22" s="3522" t="s">
        <v>69</v>
      </c>
      <c r="EE22" s="3523">
        <v>240322</v>
      </c>
      <c r="EF22" s="3524" t="s">
        <v>58</v>
      </c>
      <c r="EG22" s="3525" t="s">
        <v>59</v>
      </c>
      <c r="EH22" s="3526">
        <v>0.50099998712539673</v>
      </c>
      <c r="EI22" s="3527">
        <v>3</v>
      </c>
      <c r="EJ22" s="3528">
        <v>100000</v>
      </c>
      <c r="EK22">
        <f>EH13*EJ13</f>
        <v>50099.998712539673</v>
      </c>
      <c r="EL22" s="3529">
        <v>0</v>
      </c>
      <c r="EM22">
        <f>EK13*(1+EL13)</f>
        <v>50099.998712539673</v>
      </c>
      <c r="EN22" s="3535">
        <v>0.25</v>
      </c>
      <c r="EO22">
        <f>EM13/(1-EN13)</f>
        <v>66799.99828338623</v>
      </c>
      <c r="EP22">
        <f>EN13*EO13</f>
        <v>16699.999570846558</v>
      </c>
      <c r="EQ22" s="3530">
        <v>0.15000000596046448</v>
      </c>
      <c r="ER22">
        <f>EQ13*EO13</f>
        <v>10020.000140666951</v>
      </c>
      <c r="ES22">
        <f>EN13-EQ13</f>
        <v>9.9999994039535522E-2</v>
      </c>
      <c r="ET22">
        <f>EP13-ER13</f>
        <v>6679.9994301796069</v>
      </c>
      <c r="EU22" s="3531">
        <v>3.9999999105930328E-2</v>
      </c>
      <c r="EV22">
        <f>EU13*EO13</f>
        <v>2671.9998716115965</v>
      </c>
      <c r="EW22">
        <f>EO13*(1+EU13)</f>
        <v>69471.998154997826</v>
      </c>
      <c r="EX22" s="3532">
        <v>0</v>
      </c>
      <c r="EY22" s="3533">
        <v>15</v>
      </c>
      <c r="EZ22">
        <f>EW13+EY13</f>
        <v>69486.998154997826</v>
      </c>
      <c r="FA22" s="3534">
        <v>0.10000000149011612</v>
      </c>
      <c r="FB22">
        <f>EZ13/(1-FA13)</f>
        <v>77207.775855607091</v>
      </c>
      <c r="FC22">
        <f>FA13*FB13</f>
        <v>7720.7777006092601</v>
      </c>
      <c r="FD22" s="3519">
        <v>0.10000000149011612</v>
      </c>
      <c r="FE22">
        <f>FD13*FB13</f>
        <v>7720.7777006092601</v>
      </c>
      <c r="FF22">
        <f>FA13-FD13</f>
        <v>0</v>
      </c>
      <c r="FG22">
        <f>FC13-FE13</f>
        <v>0</v>
      </c>
      <c r="FH22">
        <f>FB13</f>
        <v>77207.775855607091</v>
      </c>
      <c r="FI22">
        <f>EH13*EJ13/365*DZ13</f>
        <v>0</v>
      </c>
      <c r="FJ22" s="3511">
        <v>0</v>
      </c>
      <c r="FK22">
        <f>FI13*(1+FJ13)</f>
        <v>0</v>
      </c>
      <c r="FL22" s="3512">
        <v>0.25</v>
      </c>
      <c r="FM22">
        <f>FK13/(1-FL13)</f>
        <v>0</v>
      </c>
      <c r="FN22">
        <f>FL13*FM13</f>
        <v>0</v>
      </c>
      <c r="FO22" s="3513">
        <v>0.15000000596046448</v>
      </c>
      <c r="FP22">
        <f>FO13*FM13</f>
        <v>0</v>
      </c>
      <c r="FQ22">
        <f>FL13-FO13</f>
        <v>9.9999994039535522E-2</v>
      </c>
      <c r="FR22">
        <f>FN13-FP13</f>
        <v>0</v>
      </c>
      <c r="FS22" s="3514">
        <v>3.9999999105930328E-2</v>
      </c>
      <c r="FT22">
        <f>FS13*FM13</f>
        <v>0</v>
      </c>
      <c r="FU22">
        <f>FM13*(1+FS13)</f>
        <v>0</v>
      </c>
      <c r="FV22" s="3515">
        <v>0</v>
      </c>
      <c r="FW22" s="3516">
        <v>15</v>
      </c>
      <c r="FX22">
        <f>FU13+FW13</f>
        <v>15</v>
      </c>
      <c r="FY22" s="3517">
        <v>0.10000000149011612</v>
      </c>
      <c r="FZ22">
        <f>FX13/(1-FY13)</f>
        <v>16.666666694261409</v>
      </c>
      <c r="GA22">
        <f>FY13*FZ13</f>
        <v>1.6666666942614095</v>
      </c>
      <c r="GB22" s="3518">
        <v>0.10000000149011612</v>
      </c>
      <c r="GC22">
        <f>GB13*FZ13</f>
        <v>1.6666666942614095</v>
      </c>
      <c r="GD22">
        <f>FY13-GB13</f>
        <v>0</v>
      </c>
      <c r="GE22">
        <f>GA13-GC13</f>
        <v>0</v>
      </c>
      <c r="GF22">
        <f>FZ13</f>
        <v>16.666666694261409</v>
      </c>
      <c r="GG22" s="3545" t="s">
        <v>70</v>
      </c>
      <c r="GH22" s="3546" t="s">
        <v>68</v>
      </c>
      <c r="GI22" s="3547" t="s">
        <v>69</v>
      </c>
      <c r="GJ22" s="3548">
        <v>240322</v>
      </c>
      <c r="GK22" s="3549" t="s">
        <v>58</v>
      </c>
      <c r="GL22" s="3550" t="s">
        <v>59</v>
      </c>
      <c r="GM22" s="3551">
        <v>0.12530000507831573</v>
      </c>
      <c r="GN22" s="3552">
        <v>3</v>
      </c>
      <c r="GO22" s="3553">
        <v>100000</v>
      </c>
      <c r="GP22">
        <f>GM13*GO13</f>
        <v>12530.000507831573</v>
      </c>
      <c r="GQ22" s="3554">
        <v>0</v>
      </c>
      <c r="GR22">
        <f>GP13*(1+GQ13)</f>
        <v>12530.000507831573</v>
      </c>
      <c r="GS22" s="3560">
        <v>0.25</v>
      </c>
      <c r="GT22">
        <f>GR13/(1-GS13)</f>
        <v>16706.667343775433</v>
      </c>
      <c r="GU22">
        <f>GS13*GT13</f>
        <v>4176.6668359438581</v>
      </c>
      <c r="GV22" s="3555">
        <v>0.15000000596046448</v>
      </c>
      <c r="GW22">
        <f>GV13*GT13</f>
        <v>2506.0002011458123</v>
      </c>
      <c r="GX22">
        <f>GS13-GV13</f>
        <v>9.9999994039535522E-2</v>
      </c>
      <c r="GY22">
        <f>GU13-GW13</f>
        <v>1670.6666347980458</v>
      </c>
      <c r="GZ22" s="3556">
        <v>3.9999999105930328E-2</v>
      </c>
      <c r="HA22">
        <f>GZ13*GT13</f>
        <v>668.26667881409276</v>
      </c>
      <c r="HB22">
        <f>GT13*(1+GZ13)</f>
        <v>17374.934022589525</v>
      </c>
      <c r="HC22" s="3557">
        <v>0</v>
      </c>
      <c r="HD22" s="3558">
        <v>15</v>
      </c>
      <c r="HE22">
        <f>HB13+HD13</f>
        <v>17389.934022589525</v>
      </c>
      <c r="HF22" s="3559">
        <v>0.10000000149011612</v>
      </c>
      <c r="HG22">
        <f>HE13/(1-HF13)</f>
        <v>19322.148945979745</v>
      </c>
      <c r="HH22">
        <f>HF13*HG13</f>
        <v>1932.2149233902201</v>
      </c>
      <c r="HI22" s="3544">
        <v>0.10000000149011612</v>
      </c>
      <c r="HJ22">
        <f>HI13*HG13</f>
        <v>1932.2149233902201</v>
      </c>
      <c r="HK22">
        <f>HF13-HI13</f>
        <v>0</v>
      </c>
      <c r="HL22">
        <f>HH13-HJ13</f>
        <v>0</v>
      </c>
      <c r="HM22">
        <f>HG13</f>
        <v>19322.148945979745</v>
      </c>
      <c r="HN22">
        <f>GM13*GO13/365*GE13</f>
        <v>0</v>
      </c>
      <c r="HO22" s="3536">
        <v>0</v>
      </c>
      <c r="HP22">
        <f>HN13*(1+HO13)</f>
        <v>0</v>
      </c>
      <c r="HQ22" s="3537">
        <v>0.25</v>
      </c>
      <c r="HR22">
        <f>HP13/(1-HQ13)</f>
        <v>0</v>
      </c>
      <c r="HS22">
        <f>HQ13*HR13</f>
        <v>0</v>
      </c>
      <c r="HT22" s="3538">
        <v>0.15000000596046448</v>
      </c>
      <c r="HU22">
        <f>HT13*HR13</f>
        <v>0</v>
      </c>
      <c r="HV22">
        <f>HQ13-HT13</f>
        <v>9.9999994039535522E-2</v>
      </c>
      <c r="HW22">
        <f>HS13-HU13</f>
        <v>0</v>
      </c>
      <c r="HX22" s="3539">
        <v>3.9999999105930328E-2</v>
      </c>
      <c r="HY22">
        <f>HX13*HR13</f>
        <v>0</v>
      </c>
      <c r="HZ22">
        <f>HR13*(1+HX13)</f>
        <v>0</v>
      </c>
      <c r="IA22" s="3540">
        <v>0</v>
      </c>
      <c r="IB22" s="3541">
        <v>15</v>
      </c>
      <c r="IC22">
        <f>HZ13+IB13</f>
        <v>15</v>
      </c>
      <c r="ID22" s="3542">
        <v>0.10000000149011612</v>
      </c>
      <c r="IE22">
        <f>IC13/(1-ID13)</f>
        <v>16.666666694261409</v>
      </c>
      <c r="IF22">
        <f>ID13*IE13</f>
        <v>1.6666666942614095</v>
      </c>
      <c r="IG22" s="3543">
        <v>0.10000000149011612</v>
      </c>
      <c r="IH22">
        <f>IG13*IE13</f>
        <v>1.6666666942614095</v>
      </c>
      <c r="II22">
        <f>ID13-IG13</f>
        <v>0</v>
      </c>
      <c r="IJ22">
        <f>IF13-IH13</f>
        <v>0</v>
      </c>
      <c r="IK22">
        <f>IE13</f>
        <v>16.666666694261409</v>
      </c>
      <c r="IL22" s="3570" t="s">
        <v>71</v>
      </c>
      <c r="IM22" s="3571" t="s">
        <v>68</v>
      </c>
      <c r="IN22" s="3572" t="s">
        <v>69</v>
      </c>
      <c r="IO22" s="3573">
        <v>240322</v>
      </c>
      <c r="IP22" s="3574" t="s">
        <v>58</v>
      </c>
      <c r="IQ22" s="3575" t="s">
        <v>59</v>
      </c>
      <c r="IR22" s="3576">
        <v>6.1900001019239426E-2</v>
      </c>
      <c r="IS22" s="3577">
        <v>3</v>
      </c>
      <c r="IT22" s="3578">
        <v>100000</v>
      </c>
      <c r="IU22">
        <f>IR13*IT13</f>
        <v>6190.0001019239426</v>
      </c>
      <c r="IV22" s="3579">
        <v>0</v>
      </c>
      <c r="IW22">
        <f>IU13*(1+IV13)</f>
        <v>6190.0001019239426</v>
      </c>
      <c r="IX22" s="3585">
        <v>0.25</v>
      </c>
      <c r="IY22">
        <f>IW13/(1-IX13)</f>
        <v>8253.333469231924</v>
      </c>
      <c r="IZ22">
        <f>IX13*IY13</f>
        <v>2063.333367307981</v>
      </c>
      <c r="JA22" s="3580">
        <v>0.15000000596046448</v>
      </c>
      <c r="JB22">
        <f>JA13*IY13</f>
        <v>1238.0000695784895</v>
      </c>
      <c r="JC22">
        <f>IX13-JA13</f>
        <v>9.9999994039535522E-2</v>
      </c>
      <c r="JD22">
        <f>IZ13-JB13</f>
        <v>825.33329772949151</v>
      </c>
      <c r="JE22" s="3581">
        <v>3.9999999105930328E-2</v>
      </c>
      <c r="JF22">
        <f>JE13*IY13</f>
        <v>330.13333139022183</v>
      </c>
      <c r="JG22">
        <f>IY13*(1+JE13)</f>
        <v>8583.4668006221455</v>
      </c>
      <c r="JH22" s="3582">
        <v>0</v>
      </c>
      <c r="JI22" s="3583">
        <v>15</v>
      </c>
      <c r="JJ22">
        <f>JG13+JI13</f>
        <v>8598.4668006221455</v>
      </c>
      <c r="JK22" s="3584">
        <v>0.10000000149011612</v>
      </c>
      <c r="JL22">
        <f>JJ13/(1-JK13)</f>
        <v>9553.8520165094378</v>
      </c>
      <c r="JM22">
        <f>JK13*JL13</f>
        <v>955.3852158872927</v>
      </c>
      <c r="JN22" s="3569">
        <v>0.10000000149011612</v>
      </c>
      <c r="JO22">
        <f>JN13*JL13</f>
        <v>955.3852158872927</v>
      </c>
      <c r="JP22">
        <f>JK13-JN13</f>
        <v>0</v>
      </c>
      <c r="JQ22">
        <f>JM13-JO13</f>
        <v>0</v>
      </c>
      <c r="JR22">
        <f>JL13</f>
        <v>9553.8520165094378</v>
      </c>
      <c r="JS22">
        <f>IR13*IT13/365*IJ13</f>
        <v>0</v>
      </c>
      <c r="JT22" s="3561">
        <v>0</v>
      </c>
      <c r="JU22">
        <f>JS13*(1+JT13)</f>
        <v>0</v>
      </c>
      <c r="JV22" s="3562">
        <v>0.25</v>
      </c>
      <c r="JW22">
        <f>JU13/(1-JV13)</f>
        <v>0</v>
      </c>
      <c r="JX22">
        <f>JV13*JW13</f>
        <v>0</v>
      </c>
      <c r="JY22" s="3563">
        <v>0.15000000596046448</v>
      </c>
      <c r="JZ22">
        <f>JY13*JW13</f>
        <v>0</v>
      </c>
      <c r="KA22">
        <f>JV13-JY13</f>
        <v>9.9999994039535522E-2</v>
      </c>
      <c r="KB22">
        <f>JX13-JZ13</f>
        <v>0</v>
      </c>
      <c r="KC22" s="3564">
        <v>3.9999999105930328E-2</v>
      </c>
      <c r="KD22">
        <f>KC13*JW13</f>
        <v>0</v>
      </c>
      <c r="KE22">
        <f>JW13*(1+KC13)</f>
        <v>0</v>
      </c>
      <c r="KF22" s="3565">
        <v>0</v>
      </c>
      <c r="KG22" s="3566">
        <v>15</v>
      </c>
      <c r="KH22">
        <f>KE13+KG13</f>
        <v>15</v>
      </c>
      <c r="KI22" s="3567">
        <v>0.10000000149011612</v>
      </c>
      <c r="KJ22">
        <f>KH13/(1-KI13)</f>
        <v>16.666666694261409</v>
      </c>
      <c r="KK22">
        <f>KI13*KJ13</f>
        <v>1.6666666942614095</v>
      </c>
      <c r="KL22" s="3568">
        <v>0.10000000149011612</v>
      </c>
      <c r="KM22">
        <f>KL13*KJ13</f>
        <v>1.6666666942614095</v>
      </c>
      <c r="KN22">
        <f>KI13-KL13</f>
        <v>0</v>
      </c>
      <c r="KO22">
        <f>KK13-KM13</f>
        <v>0</v>
      </c>
      <c r="KP22">
        <f>KJ13</f>
        <v>16.666666694261409</v>
      </c>
      <c r="KQ22" s="3595" t="s">
        <v>72</v>
      </c>
      <c r="KR22" s="3596" t="s">
        <v>68</v>
      </c>
      <c r="KS22" s="3597" t="s">
        <v>69</v>
      </c>
      <c r="KT22" s="3598">
        <v>240322</v>
      </c>
      <c r="KU22" s="3599" t="s">
        <v>58</v>
      </c>
      <c r="KV22" s="3600" t="s">
        <v>59</v>
      </c>
      <c r="KW22" s="3601">
        <v>0.21080000698566437</v>
      </c>
      <c r="KX22" s="3602">
        <v>3</v>
      </c>
      <c r="KY22" s="3603">
        <v>100000</v>
      </c>
      <c r="KZ22">
        <f>KW13*KY13</f>
        <v>21080.000698566437</v>
      </c>
      <c r="LA22" s="3604">
        <v>0</v>
      </c>
      <c r="LB22">
        <f>KZ13*(1+LA13)</f>
        <v>21080.000698566437</v>
      </c>
      <c r="LC22" s="3610">
        <v>0.25</v>
      </c>
      <c r="LD22">
        <f>LB13/(1-LC13)</f>
        <v>28106.667598088581</v>
      </c>
      <c r="LE22">
        <f>LC13*LD13</f>
        <v>7026.6668995221453</v>
      </c>
      <c r="LF22" s="3605">
        <v>0.15000000596046448</v>
      </c>
      <c r="LG22">
        <f>LF13*LD13</f>
        <v>4216.0003072420814</v>
      </c>
      <c r="LH22">
        <f>LC13-LF13</f>
        <v>9.9999994039535522E-2</v>
      </c>
      <c r="LI22">
        <f>LE13-LG13</f>
        <v>2810.6665922800639</v>
      </c>
      <c r="LJ22" s="3606">
        <v>3.9999999105930328E-2</v>
      </c>
      <c r="LK22">
        <f>LJ13*LD13</f>
        <v>1124.2666787942242</v>
      </c>
      <c r="LL22">
        <f>LD13*(1+LJ13)</f>
        <v>29230.934276882806</v>
      </c>
      <c r="LM22" s="3607">
        <v>0</v>
      </c>
      <c r="LN22" s="3608">
        <v>15</v>
      </c>
      <c r="LO22">
        <f>LL13+LN13</f>
        <v>29245.934276882806</v>
      </c>
      <c r="LP22" s="3609">
        <v>0.10000000149011612</v>
      </c>
      <c r="LQ22">
        <f>LO13/(1-LP13)</f>
        <v>32495.482583672056</v>
      </c>
      <c r="LR22">
        <f>LP13*LQ13</f>
        <v>3249.5483067892478</v>
      </c>
      <c r="LS22" s="3594">
        <v>0.10000000149011612</v>
      </c>
      <c r="LT22">
        <f>LS13*LQ13</f>
        <v>3249.5483067892478</v>
      </c>
      <c r="LU22">
        <f>LP13-LS13</f>
        <v>0</v>
      </c>
      <c r="LV22">
        <f>LR13-LT13</f>
        <v>0</v>
      </c>
      <c r="LW22">
        <f>LQ13</f>
        <v>32495.482583672056</v>
      </c>
      <c r="LX22">
        <f>KW13*KY13/365*KO13</f>
        <v>0</v>
      </c>
      <c r="LY22" s="3586">
        <v>0</v>
      </c>
      <c r="LZ22">
        <f>LX13*(1+LY13)</f>
        <v>0</v>
      </c>
      <c r="MA22" s="3587">
        <v>0.25</v>
      </c>
      <c r="MB22">
        <f>LZ13/(1-MA13)</f>
        <v>0</v>
      </c>
      <c r="MC22">
        <f>MA13*MB13</f>
        <v>0</v>
      </c>
      <c r="MD22" s="3588">
        <v>0.15000000596046448</v>
      </c>
      <c r="ME22">
        <f>MD13*MB13</f>
        <v>0</v>
      </c>
      <c r="MF22">
        <f>MA13-MD13</f>
        <v>9.9999994039535522E-2</v>
      </c>
      <c r="MG22">
        <f>MC13-ME13</f>
        <v>0</v>
      </c>
      <c r="MH22" s="3589">
        <v>3.9999999105930328E-2</v>
      </c>
      <c r="MI22">
        <f>MH13*MB13</f>
        <v>0</v>
      </c>
      <c r="MJ22">
        <f>MB13*(1+MH13)</f>
        <v>0</v>
      </c>
      <c r="MK22" s="3590">
        <v>0</v>
      </c>
      <c r="ML22" s="3591">
        <v>15</v>
      </c>
      <c r="MM22">
        <f>MJ13+ML13</f>
        <v>15</v>
      </c>
      <c r="MN22" s="3592">
        <v>0.10000000149011612</v>
      </c>
      <c r="MO22">
        <f>MM13/(1-MN13)</f>
        <v>16.666666694261409</v>
      </c>
      <c r="MP22">
        <f>MN13*MO13</f>
        <v>1.6666666942614095</v>
      </c>
      <c r="MQ22" s="3593">
        <v>0.10000000149011612</v>
      </c>
      <c r="MR22">
        <f>MQ13*MO13</f>
        <v>1.6666666942614095</v>
      </c>
      <c r="MS22">
        <f>MN13-MQ13</f>
        <v>0</v>
      </c>
      <c r="MT22">
        <f>MP13-MR13</f>
        <v>0</v>
      </c>
      <c r="MU22">
        <f>MO13</f>
        <v>16.666666694261409</v>
      </c>
      <c r="MV22" s="3620" t="s">
        <v>73</v>
      </c>
      <c r="MW22" s="3621" t="s">
        <v>68</v>
      </c>
      <c r="MX22" s="3622" t="s">
        <v>69</v>
      </c>
      <c r="MY22" s="3623">
        <v>240322</v>
      </c>
      <c r="MZ22" s="3624" t="s">
        <v>58</v>
      </c>
      <c r="NA22" s="3625" t="s">
        <v>59</v>
      </c>
      <c r="NB22" s="3626">
        <v>0.45249998569488525</v>
      </c>
      <c r="NC22" s="3627">
        <v>1</v>
      </c>
      <c r="ND22" s="3628">
        <v>100000</v>
      </c>
      <c r="NE22">
        <f>NB13*ND13</f>
        <v>45249.998569488525</v>
      </c>
      <c r="NF22" s="3629">
        <v>0</v>
      </c>
      <c r="NG22">
        <f>NE13*(1+NF13)</f>
        <v>45249.998569488525</v>
      </c>
      <c r="NH22" s="3635">
        <v>0.25</v>
      </c>
      <c r="NI22">
        <f>NG13/(1-NH13)</f>
        <v>60333.331425984703</v>
      </c>
      <c r="NJ22">
        <f>NH13*NI13</f>
        <v>15083.332856496176</v>
      </c>
      <c r="NK22" s="3630">
        <v>0.15000000596046448</v>
      </c>
      <c r="NL22">
        <f>NK13*NI13</f>
        <v>9050.0000735123849</v>
      </c>
      <c r="NM22">
        <f>NH13-NK13</f>
        <v>9.9999994039535522E-2</v>
      </c>
      <c r="NN22">
        <f>NJ13-NL13</f>
        <v>6033.3327829837908</v>
      </c>
      <c r="NO22" s="3631">
        <v>3.9999999105930328E-2</v>
      </c>
      <c r="NP22">
        <f>NO13*NI13</f>
        <v>2413.3332030971865</v>
      </c>
      <c r="NQ22">
        <f>NI13*(1+NO13)</f>
        <v>62746.66462908189</v>
      </c>
      <c r="NR22" s="3632">
        <v>0</v>
      </c>
      <c r="NS22" s="3633">
        <v>15</v>
      </c>
      <c r="NT22">
        <f>NQ13+NS13</f>
        <v>62761.66462908189</v>
      </c>
      <c r="NU22" s="3634">
        <v>0.10000000149011612</v>
      </c>
      <c r="NV22">
        <f>NT13/(1-NU13)</f>
        <v>69735.183036661561</v>
      </c>
      <c r="NW22">
        <f>NU13*NV13</f>
        <v>6973.518407579676</v>
      </c>
      <c r="NX22" s="3619">
        <v>0.10000000149011612</v>
      </c>
      <c r="NY22">
        <f>NX13*NV13</f>
        <v>6973.518407579676</v>
      </c>
      <c r="NZ22">
        <f>NU13-NX13</f>
        <v>0</v>
      </c>
      <c r="OA22">
        <f>NW13-NY13</f>
        <v>0</v>
      </c>
      <c r="OB22">
        <f>NV13</f>
        <v>69735.183036661561</v>
      </c>
      <c r="OC22">
        <f>NB13*ND13/365*MT13</f>
        <v>0</v>
      </c>
      <c r="OD22" s="3611">
        <v>0</v>
      </c>
      <c r="OE22">
        <f>OC13*(1+OD13)</f>
        <v>0</v>
      </c>
      <c r="OF22" s="3612">
        <v>0.25</v>
      </c>
      <c r="OG22">
        <f>OE13/(1-OF13)</f>
        <v>0</v>
      </c>
      <c r="OH22">
        <f>OF13*OG13</f>
        <v>0</v>
      </c>
      <c r="OI22" s="3613">
        <v>0.15000000596046448</v>
      </c>
      <c r="OJ22">
        <f>OI13*OG13</f>
        <v>0</v>
      </c>
      <c r="OK22">
        <f>OF13-OI13</f>
        <v>9.9999994039535522E-2</v>
      </c>
      <c r="OL22">
        <f>OH13-OJ13</f>
        <v>0</v>
      </c>
      <c r="OM22" s="3614">
        <v>3.9999999105930328E-2</v>
      </c>
      <c r="ON22">
        <f>OM13*OG13</f>
        <v>0</v>
      </c>
      <c r="OO22">
        <f>OG13*(1+OM13)</f>
        <v>0</v>
      </c>
      <c r="OP22" s="3615">
        <v>0</v>
      </c>
      <c r="OQ22" s="3616">
        <v>15</v>
      </c>
      <c r="OR22">
        <f>OO13+OQ13</f>
        <v>15</v>
      </c>
      <c r="OS22" s="3617">
        <v>0.10000000149011612</v>
      </c>
      <c r="OT22">
        <f>OR13/(1-OS13)</f>
        <v>16.666666694261409</v>
      </c>
      <c r="OU22">
        <f>OS13*OT13</f>
        <v>1.6666666942614095</v>
      </c>
      <c r="OV22" s="3618">
        <v>0.10000000149011612</v>
      </c>
      <c r="OW22">
        <f>OV13*OT13</f>
        <v>1.6666666942614095</v>
      </c>
      <c r="OX22">
        <f>OS13-OV13</f>
        <v>0</v>
      </c>
      <c r="OY22">
        <f>OU13-OW13</f>
        <v>0</v>
      </c>
      <c r="OZ22">
        <f>OT13</f>
        <v>16.666666694261409</v>
      </c>
      <c r="PA22" s="3645" t="s">
        <v>74</v>
      </c>
      <c r="PB22" s="3646" t="s">
        <v>68</v>
      </c>
      <c r="PC22" s="3647" t="s">
        <v>69</v>
      </c>
      <c r="PD22" s="3648">
        <v>240322</v>
      </c>
      <c r="PE22" s="3649" t="s">
        <v>58</v>
      </c>
      <c r="PF22" s="3650" t="s">
        <v>59</v>
      </c>
      <c r="PG22" s="3651">
        <v>0.90439999103546143</v>
      </c>
      <c r="PH22" s="3652">
        <v>1</v>
      </c>
      <c r="PI22" s="3653">
        <v>100000</v>
      </c>
      <c r="PJ22">
        <f>PG13*PI13</f>
        <v>90439.999103546143</v>
      </c>
      <c r="PK22" s="3654">
        <v>0</v>
      </c>
      <c r="PL22">
        <f>PJ13*(1+PK13)</f>
        <v>90439.999103546143</v>
      </c>
      <c r="PM22" s="3660">
        <v>0.25</v>
      </c>
      <c r="PN22">
        <f>PL13/(1-PM13)</f>
        <v>120586.66547139485</v>
      </c>
      <c r="PO22">
        <f>PM13*PN13</f>
        <v>30146.666367848713</v>
      </c>
      <c r="PP22" s="3655">
        <v>0.15000000596046448</v>
      </c>
      <c r="PQ22">
        <f>PP13*PN13</f>
        <v>18088.000539461766</v>
      </c>
      <c r="PR22">
        <f>PM13-PP13</f>
        <v>9.9999994039535522E-2</v>
      </c>
      <c r="PS22">
        <f>PO13-PQ13</f>
        <v>12058.665828386947</v>
      </c>
      <c r="PT22" s="3656">
        <v>3.9999999105930328E-2</v>
      </c>
      <c r="PU22">
        <f>PT13*PN13</f>
        <v>4823.4665110429132</v>
      </c>
      <c r="PV22">
        <f>PN13*(1+PT13)</f>
        <v>125410.13198243777</v>
      </c>
      <c r="PW22" s="3657">
        <v>0</v>
      </c>
      <c r="PX22" s="3658">
        <v>15</v>
      </c>
      <c r="PY22">
        <f>PV13+PX13</f>
        <v>125425.13198243777</v>
      </c>
      <c r="PZ22" s="3659">
        <v>0.10000000149011612</v>
      </c>
      <c r="QA22">
        <f>PY13/(1-PZ13)</f>
        <v>139361.25798900248</v>
      </c>
      <c r="QB22">
        <f>PZ13*QA13</f>
        <v>13936.126006564706</v>
      </c>
      <c r="QC22" s="3644">
        <v>0.10000000149011612</v>
      </c>
      <c r="QD22">
        <f>QC13*QA13</f>
        <v>13936.126006564706</v>
      </c>
      <c r="QE22">
        <f>PZ13-QC13</f>
        <v>0</v>
      </c>
      <c r="QF22">
        <f>QB13-QD13</f>
        <v>0</v>
      </c>
      <c r="QG22">
        <f>QA13</f>
        <v>139361.25798900248</v>
      </c>
      <c r="QH22">
        <f>OYG13*OYI13/365*OY13</f>
        <v>0</v>
      </c>
      <c r="QI22" s="3636">
        <v>0</v>
      </c>
      <c r="QJ22">
        <f>QH13*(1+QI13)</f>
        <v>0</v>
      </c>
      <c r="QK22" s="3637">
        <v>0.25</v>
      </c>
      <c r="QL22">
        <f>QJ13/(1-QK13)</f>
        <v>0</v>
      </c>
      <c r="QM22">
        <f>QK13*QL13</f>
        <v>0</v>
      </c>
      <c r="QN22" s="3638">
        <v>0.15000000596046448</v>
      </c>
      <c r="QO22">
        <f>QN13*QL13</f>
        <v>0</v>
      </c>
      <c r="QP22">
        <f>QK13-QN13</f>
        <v>9.9999994039535522E-2</v>
      </c>
      <c r="QQ22">
        <f>QM13-QO13</f>
        <v>0</v>
      </c>
      <c r="QR22" s="3639">
        <v>3.9999999105930328E-2</v>
      </c>
      <c r="QS22">
        <f>QR13*QL13</f>
        <v>0</v>
      </c>
      <c r="QT22">
        <f>QL13*(1+QR13)</f>
        <v>0</v>
      </c>
      <c r="QU22" s="3640">
        <v>0</v>
      </c>
      <c r="QV22" s="3641">
        <v>15</v>
      </c>
      <c r="QW22">
        <f>QT13+QV13</f>
        <v>15</v>
      </c>
      <c r="QX22" s="3642">
        <v>0.10000000149011612</v>
      </c>
      <c r="QY22">
        <f>QW13/(1-QX13)</f>
        <v>16.666666694261409</v>
      </c>
      <c r="QZ22">
        <f>QX13*QY13</f>
        <v>1.6666666942614095</v>
      </c>
      <c r="RA22" s="3643">
        <v>0.10000000149011612</v>
      </c>
      <c r="RB22">
        <f>RA13*QY13</f>
        <v>1.6666666942614095</v>
      </c>
      <c r="RC22">
        <f>QX13-RA13</f>
        <v>0</v>
      </c>
      <c r="RD22">
        <f>QZ13-RB13</f>
        <v>0</v>
      </c>
      <c r="RE22">
        <f>QY13</f>
        <v>16.666666694261409</v>
      </c>
      <c r="RF22">
        <f>(IF(BV22&gt;(2001/12),2001/12,BV22)*1822.12)+(IF(BV22&gt;(2001/12),2001/12,BV22)*1822.12)+(IF(EA22&gt;(2001/12),2001/12,EA22)*0)+(IF(EA22&gt;(2001/12),2001/12,EA22)*0)+(IF(GF22&gt;(2001/12),2001/12,GF22)*0.501)+(IF(IK22&gt;(2001/12),2001/12,IK22)*0.1253)+(IF(KP22&gt;(2001/12),2001/12,KP22)*0.0619)+(IF(MU22&gt;(2001/12),2001/12,MU22)*0.2108)+(IF(OZ22&gt;(2001/12),2001/12,OZ22)*0.4525)+(IF(RE22&gt;(2001/12),2001/12,RE22)*0.9044)</f>
        <v>-1756265.5728006107</v>
      </c>
    </row>
    <row r="23" spans="1:474" x14ac:dyDescent="0.2">
      <c r="A23" t="s">
        <v>98</v>
      </c>
      <c r="B23" t="s">
        <v>99</v>
      </c>
      <c r="C23" t="s">
        <v>100</v>
      </c>
      <c r="D23" t="s">
        <v>52</v>
      </c>
      <c r="F23" t="s">
        <v>53</v>
      </c>
      <c r="G23" t="s">
        <v>54</v>
      </c>
      <c r="H23" t="s">
        <v>55</v>
      </c>
      <c r="I23" t="s">
        <v>56</v>
      </c>
      <c r="J23" t="s">
        <v>57</v>
      </c>
      <c r="K23" s="3661">
        <v>42832.988958333335</v>
      </c>
      <c r="L23" s="3661">
        <v>42753</v>
      </c>
      <c r="M23" t="s">
        <v>58</v>
      </c>
      <c r="N23">
        <v>-3</v>
      </c>
      <c r="O23">
        <v>3500</v>
      </c>
      <c r="P23">
        <v>-79</v>
      </c>
      <c r="Q23">
        <v>-3</v>
      </c>
      <c r="R23" s="3676" t="s">
        <v>62</v>
      </c>
      <c r="S23" s="3675" t="s">
        <v>61</v>
      </c>
      <c r="T23" s="3674" t="s">
        <v>85</v>
      </c>
      <c r="U23" s="3673" t="s">
        <v>65</v>
      </c>
      <c r="V23" s="3672" t="s">
        <v>58</v>
      </c>
      <c r="W23" s="3671" t="s">
        <v>64</v>
      </c>
      <c r="X23" s="3670" t="s">
        <v>63</v>
      </c>
      <c r="Y23" s="3662">
        <v>3</v>
      </c>
      <c r="Z23" s="3669">
        <v>500000</v>
      </c>
      <c r="AA23" s="3668">
        <v>0</v>
      </c>
      <c r="AB23" s="3667">
        <v>0</v>
      </c>
      <c r="AC23">
        <f>AA5*(1+AB5)</f>
        <v>1822.1199951171875</v>
      </c>
      <c r="AD23" s="3677">
        <v>0.25</v>
      </c>
      <c r="AE23">
        <f>AC5/(1-AD5)</f>
        <v>2429.4933268229165</v>
      </c>
      <c r="AF23">
        <f>AD5*AE5</f>
        <v>607.37333170572913</v>
      </c>
      <c r="AG23" s="3666">
        <v>0.15000000596046448</v>
      </c>
      <c r="AH23">
        <f>AG5*AE5</f>
        <v>364.42401350434614</v>
      </c>
      <c r="AI23">
        <f>AD5-AG5</f>
        <v>9.9999994039535522E-2</v>
      </c>
      <c r="AJ23">
        <f>AF5-AH5</f>
        <v>242.94931820138299</v>
      </c>
      <c r="AK23" s="3665">
        <v>3.9999999105930328E-2</v>
      </c>
      <c r="AL23">
        <f>AK5*AE5</f>
        <v>97.179730900780356</v>
      </c>
      <c r="AM23">
        <f>AE5*(1+AK5)</f>
        <v>2526.6730577236967</v>
      </c>
      <c r="AN23" s="3664">
        <v>2.9999999329447746E-2</v>
      </c>
      <c r="AO23">
        <f>AN5*AM5</f>
        <v>75.800190037444594</v>
      </c>
      <c r="AP23">
        <f>AM5+AO5</f>
        <v>2602.4732477611415</v>
      </c>
      <c r="AQ23" s="3663">
        <v>0.10000000149011612</v>
      </c>
      <c r="AR23">
        <f>AP5/(1-AQ5)</f>
        <v>2891.6369467444624</v>
      </c>
      <c r="AS23">
        <f>AQ5*AR5</f>
        <v>289.16369898332107</v>
      </c>
      <c r="AT23" s="3678">
        <v>0.10000000149011612</v>
      </c>
      <c r="AU23">
        <f>AT5*AR5</f>
        <v>289.16369898332107</v>
      </c>
      <c r="AV23">
        <f>AQ5-AT5</f>
        <v>0</v>
      </c>
      <c r="AW23">
        <f>AS5-AU5</f>
        <v>0</v>
      </c>
      <c r="AX23">
        <f>AR5</f>
        <v>2891.6369467444624</v>
      </c>
      <c r="AY23">
        <f t="shared" ref="AY23:BV23" si="38">AA5/12*$Q$5</f>
        <v>-303.68666585286456</v>
      </c>
      <c r="AZ23">
        <f t="shared" si="38"/>
        <v>0</v>
      </c>
      <c r="BA23">
        <f t="shared" si="38"/>
        <v>-303.68666585286456</v>
      </c>
      <c r="BB23">
        <f t="shared" si="38"/>
        <v>-4.1666666666666664E-2</v>
      </c>
      <c r="BC23">
        <f t="shared" si="38"/>
        <v>-404.91555447048609</v>
      </c>
      <c r="BD23">
        <f t="shared" si="38"/>
        <v>-101.22888861762152</v>
      </c>
      <c r="BE23">
        <f t="shared" si="38"/>
        <v>-2.5000000993410747E-2</v>
      </c>
      <c r="BF23">
        <f t="shared" si="38"/>
        <v>-60.737335584057689</v>
      </c>
      <c r="BG23">
        <f t="shared" si="38"/>
        <v>-1.666666567325592E-2</v>
      </c>
      <c r="BH23">
        <f t="shared" si="38"/>
        <v>-40.491553033563832</v>
      </c>
      <c r="BI23">
        <f t="shared" si="38"/>
        <v>-6.666666517655055E-3</v>
      </c>
      <c r="BJ23">
        <f t="shared" si="38"/>
        <v>-16.196621816796725</v>
      </c>
      <c r="BK23">
        <f t="shared" si="38"/>
        <v>-421.11217628728281</v>
      </c>
      <c r="BL23">
        <f t="shared" si="38"/>
        <v>-4.999999888241291E-3</v>
      </c>
      <c r="BM23">
        <f t="shared" si="38"/>
        <v>-12.633365006240766</v>
      </c>
      <c r="BN23">
        <f t="shared" si="38"/>
        <v>-433.74554129352356</v>
      </c>
      <c r="BO23">
        <f t="shared" si="38"/>
        <v>-1.6666666915019352E-2</v>
      </c>
      <c r="BP23">
        <f t="shared" si="38"/>
        <v>-481.93949112407705</v>
      </c>
      <c r="BQ23">
        <f t="shared" si="38"/>
        <v>-48.193949830553514</v>
      </c>
      <c r="BR23">
        <f t="shared" si="38"/>
        <v>-1.6666666915019352E-2</v>
      </c>
      <c r="BS23">
        <f t="shared" si="38"/>
        <v>-48.193949830553514</v>
      </c>
      <c r="BT23">
        <f t="shared" si="38"/>
        <v>0</v>
      </c>
      <c r="BU23">
        <f t="shared" si="38"/>
        <v>0</v>
      </c>
      <c r="BV23">
        <f t="shared" si="38"/>
        <v>-481.93949112407705</v>
      </c>
      <c r="BW23" s="3693" t="s">
        <v>66</v>
      </c>
      <c r="BX23" s="3692" t="s">
        <v>61</v>
      </c>
      <c r="BY23" s="3691" t="s">
        <v>85</v>
      </c>
      <c r="BZ23" s="3690" t="s">
        <v>65</v>
      </c>
      <c r="CA23" s="3689" t="s">
        <v>58</v>
      </c>
      <c r="CB23" s="3688" t="s">
        <v>64</v>
      </c>
      <c r="CC23" s="3687" t="s">
        <v>63</v>
      </c>
      <c r="CD23" s="3679">
        <v>3</v>
      </c>
      <c r="CE23" s="3686">
        <v>500000</v>
      </c>
      <c r="CF23" s="3685">
        <v>0</v>
      </c>
      <c r="CG23" s="3684">
        <v>0</v>
      </c>
      <c r="CH23">
        <f>CF5*(1+CG5)</f>
        <v>0</v>
      </c>
      <c r="CI23" s="3694">
        <v>0.25</v>
      </c>
      <c r="CJ23">
        <f>CH5/(1-CI5)</f>
        <v>0</v>
      </c>
      <c r="CK23">
        <f>CI5*CJ5</f>
        <v>0</v>
      </c>
      <c r="CL23" s="3683">
        <v>0.15000000596046448</v>
      </c>
      <c r="CM23">
        <f>CL5*CJ5</f>
        <v>0</v>
      </c>
      <c r="CN23">
        <f>CI5-CL5</f>
        <v>9.9999994039535522E-2</v>
      </c>
      <c r="CO23">
        <f>CK5-CM5</f>
        <v>0</v>
      </c>
      <c r="CP23" s="3682">
        <v>3.9999999105930328E-2</v>
      </c>
      <c r="CQ23">
        <f>CP5*CJ5</f>
        <v>0</v>
      </c>
      <c r="CR23">
        <f>CJ5*(1+CP5)</f>
        <v>0</v>
      </c>
      <c r="CS23" s="3681">
        <v>2.9999999329447746E-2</v>
      </c>
      <c r="CT23">
        <f>CS5*CR5</f>
        <v>0</v>
      </c>
      <c r="CU23">
        <f>CR5+CT5</f>
        <v>0</v>
      </c>
      <c r="CV23" s="3680">
        <v>0.10000000149011612</v>
      </c>
      <c r="CW23">
        <f>CU5/(1-CV5)</f>
        <v>0</v>
      </c>
      <c r="CX23">
        <f>CV5*CW5</f>
        <v>0</v>
      </c>
      <c r="CY23" s="3695">
        <v>0.10000000149011612</v>
      </c>
      <c r="CZ23">
        <f>CY5*CW5</f>
        <v>0</v>
      </c>
      <c r="DA23">
        <f>CV5-CY5</f>
        <v>0</v>
      </c>
      <c r="DB23">
        <f>CX5-CZ5</f>
        <v>0</v>
      </c>
      <c r="DC23">
        <f>CW5</f>
        <v>0</v>
      </c>
      <c r="DD23">
        <f t="shared" ref="DD23:EA23" si="39">CF5/12*$Q$5</f>
        <v>0</v>
      </c>
      <c r="DE23">
        <f t="shared" si="39"/>
        <v>0</v>
      </c>
      <c r="DF23">
        <f t="shared" si="39"/>
        <v>0</v>
      </c>
      <c r="DG23">
        <f t="shared" si="39"/>
        <v>-4.1666666666666664E-2</v>
      </c>
      <c r="DH23">
        <f t="shared" si="39"/>
        <v>0</v>
      </c>
      <c r="DI23">
        <f t="shared" si="39"/>
        <v>0</v>
      </c>
      <c r="DJ23">
        <f t="shared" si="39"/>
        <v>-2.5000000993410747E-2</v>
      </c>
      <c r="DK23">
        <f t="shared" si="39"/>
        <v>0</v>
      </c>
      <c r="DL23">
        <f t="shared" si="39"/>
        <v>-1.666666567325592E-2</v>
      </c>
      <c r="DM23">
        <f t="shared" si="39"/>
        <v>0</v>
      </c>
      <c r="DN23">
        <f t="shared" si="39"/>
        <v>-6.666666517655055E-3</v>
      </c>
      <c r="DO23">
        <f t="shared" si="39"/>
        <v>0</v>
      </c>
      <c r="DP23">
        <f t="shared" si="39"/>
        <v>0</v>
      </c>
      <c r="DQ23">
        <f t="shared" si="39"/>
        <v>-4.999999888241291E-3</v>
      </c>
      <c r="DR23">
        <f t="shared" si="39"/>
        <v>0</v>
      </c>
      <c r="DS23">
        <f t="shared" si="39"/>
        <v>0</v>
      </c>
      <c r="DT23">
        <f t="shared" si="39"/>
        <v>-1.6666666915019352E-2</v>
      </c>
      <c r="DU23">
        <f t="shared" si="39"/>
        <v>0</v>
      </c>
      <c r="DV23">
        <f t="shared" si="39"/>
        <v>0</v>
      </c>
      <c r="DW23">
        <f t="shared" si="39"/>
        <v>-1.6666666915019352E-2</v>
      </c>
      <c r="DX23">
        <f t="shared" si="39"/>
        <v>0</v>
      </c>
      <c r="DY23">
        <f t="shared" si="39"/>
        <v>0</v>
      </c>
      <c r="DZ23">
        <f t="shared" si="39"/>
        <v>0</v>
      </c>
      <c r="EA23">
        <f t="shared" si="39"/>
        <v>0</v>
      </c>
      <c r="EB23" s="3705" t="s">
        <v>67</v>
      </c>
      <c r="EC23" s="3706" t="s">
        <v>68</v>
      </c>
      <c r="ED23" s="3707" t="s">
        <v>69</v>
      </c>
      <c r="EE23" s="3708">
        <v>240322</v>
      </c>
      <c r="EF23" s="3709" t="s">
        <v>58</v>
      </c>
      <c r="EG23" s="3710" t="s">
        <v>59</v>
      </c>
      <c r="EH23" s="3711">
        <v>0.50099998712539673</v>
      </c>
      <c r="EI23" s="3712">
        <v>3</v>
      </c>
      <c r="EJ23" s="3713">
        <v>100000</v>
      </c>
      <c r="EK23">
        <f>EH13*EJ13</f>
        <v>50099.998712539673</v>
      </c>
      <c r="EL23" s="3714">
        <v>0</v>
      </c>
      <c r="EM23">
        <f>EK13*(1+EL13)</f>
        <v>50099.998712539673</v>
      </c>
      <c r="EN23" s="3720">
        <v>0.25</v>
      </c>
      <c r="EO23">
        <f>EM13/(1-EN13)</f>
        <v>66799.99828338623</v>
      </c>
      <c r="EP23">
        <f>EN13*EO13</f>
        <v>16699.999570846558</v>
      </c>
      <c r="EQ23" s="3715">
        <v>0.15000000596046448</v>
      </c>
      <c r="ER23">
        <f>EQ13*EO13</f>
        <v>10020.000140666951</v>
      </c>
      <c r="ES23">
        <f>EN13-EQ13</f>
        <v>9.9999994039535522E-2</v>
      </c>
      <c r="ET23">
        <f>EP13-ER13</f>
        <v>6679.9994301796069</v>
      </c>
      <c r="EU23" s="3716">
        <v>3.9999999105930328E-2</v>
      </c>
      <c r="EV23">
        <f>EU13*EO13</f>
        <v>2671.9998716115965</v>
      </c>
      <c r="EW23">
        <f>EO13*(1+EU13)</f>
        <v>69471.998154997826</v>
      </c>
      <c r="EX23" s="3717">
        <v>0</v>
      </c>
      <c r="EY23" s="3718">
        <v>15</v>
      </c>
      <c r="EZ23">
        <f>EW13+EY13</f>
        <v>69486.998154997826</v>
      </c>
      <c r="FA23" s="3719">
        <v>0.10000000149011612</v>
      </c>
      <c r="FB23">
        <f>EZ13/(1-FA13)</f>
        <v>77207.775855607091</v>
      </c>
      <c r="FC23">
        <f>FA13*FB13</f>
        <v>7720.7777006092601</v>
      </c>
      <c r="FD23" s="3704">
        <v>0.10000000149011612</v>
      </c>
      <c r="FE23">
        <f>FD13*FB13</f>
        <v>7720.7777006092601</v>
      </c>
      <c r="FF23">
        <f>FA13-FD13</f>
        <v>0</v>
      </c>
      <c r="FG23">
        <f>FC13-FE13</f>
        <v>0</v>
      </c>
      <c r="FH23">
        <f>FB13</f>
        <v>77207.775855607091</v>
      </c>
      <c r="FI23">
        <f>EH13*EJ13/365*DZ13</f>
        <v>0</v>
      </c>
      <c r="FJ23" s="3696">
        <v>0</v>
      </c>
      <c r="FK23">
        <f>FI13*(1+FJ13)</f>
        <v>0</v>
      </c>
      <c r="FL23" s="3697">
        <v>0.25</v>
      </c>
      <c r="FM23">
        <f>FK13/(1-FL13)</f>
        <v>0</v>
      </c>
      <c r="FN23">
        <f>FL13*FM13</f>
        <v>0</v>
      </c>
      <c r="FO23" s="3698">
        <v>0.15000000596046448</v>
      </c>
      <c r="FP23">
        <f>FO13*FM13</f>
        <v>0</v>
      </c>
      <c r="FQ23">
        <f>FL13-FO13</f>
        <v>9.9999994039535522E-2</v>
      </c>
      <c r="FR23">
        <f>FN13-FP13</f>
        <v>0</v>
      </c>
      <c r="FS23" s="3699">
        <v>3.9999999105930328E-2</v>
      </c>
      <c r="FT23">
        <f>FS13*FM13</f>
        <v>0</v>
      </c>
      <c r="FU23">
        <f>FM13*(1+FS13)</f>
        <v>0</v>
      </c>
      <c r="FV23" s="3700">
        <v>0</v>
      </c>
      <c r="FW23" s="3701">
        <v>15</v>
      </c>
      <c r="FX23">
        <f>FU13+FW13</f>
        <v>15</v>
      </c>
      <c r="FY23" s="3702">
        <v>0.10000000149011612</v>
      </c>
      <c r="FZ23">
        <f>FX13/(1-FY13)</f>
        <v>16.666666694261409</v>
      </c>
      <c r="GA23">
        <f>FY13*FZ13</f>
        <v>1.6666666942614095</v>
      </c>
      <c r="GB23" s="3703">
        <v>0.10000000149011612</v>
      </c>
      <c r="GC23">
        <f>GB13*FZ13</f>
        <v>1.6666666942614095</v>
      </c>
      <c r="GD23">
        <f>FY13-GB13</f>
        <v>0</v>
      </c>
      <c r="GE23">
        <f>GA13-GC13</f>
        <v>0</v>
      </c>
      <c r="GF23">
        <f>FZ13</f>
        <v>16.666666694261409</v>
      </c>
      <c r="GG23" s="3730" t="s">
        <v>70</v>
      </c>
      <c r="GH23" s="3731" t="s">
        <v>68</v>
      </c>
      <c r="GI23" s="3732" t="s">
        <v>69</v>
      </c>
      <c r="GJ23" s="3733">
        <v>240322</v>
      </c>
      <c r="GK23" s="3734" t="s">
        <v>58</v>
      </c>
      <c r="GL23" s="3735" t="s">
        <v>59</v>
      </c>
      <c r="GM23" s="3736">
        <v>0.12530000507831573</v>
      </c>
      <c r="GN23" s="3737">
        <v>3</v>
      </c>
      <c r="GO23" s="3738">
        <v>100000</v>
      </c>
      <c r="GP23">
        <f>GM13*GO13</f>
        <v>12530.000507831573</v>
      </c>
      <c r="GQ23" s="3739">
        <v>0</v>
      </c>
      <c r="GR23">
        <f>GP13*(1+GQ13)</f>
        <v>12530.000507831573</v>
      </c>
      <c r="GS23" s="3745">
        <v>0.25</v>
      </c>
      <c r="GT23">
        <f>GR13/(1-GS13)</f>
        <v>16706.667343775433</v>
      </c>
      <c r="GU23">
        <f>GS13*GT13</f>
        <v>4176.6668359438581</v>
      </c>
      <c r="GV23" s="3740">
        <v>0.15000000596046448</v>
      </c>
      <c r="GW23">
        <f>GV13*GT13</f>
        <v>2506.0002011458123</v>
      </c>
      <c r="GX23">
        <f>GS13-GV13</f>
        <v>9.9999994039535522E-2</v>
      </c>
      <c r="GY23">
        <f>GU13-GW13</f>
        <v>1670.6666347980458</v>
      </c>
      <c r="GZ23" s="3741">
        <v>3.9999999105930328E-2</v>
      </c>
      <c r="HA23">
        <f>GZ13*GT13</f>
        <v>668.26667881409276</v>
      </c>
      <c r="HB23">
        <f>GT13*(1+GZ13)</f>
        <v>17374.934022589525</v>
      </c>
      <c r="HC23" s="3742">
        <v>0</v>
      </c>
      <c r="HD23" s="3743">
        <v>15</v>
      </c>
      <c r="HE23">
        <f>HB13+HD13</f>
        <v>17389.934022589525</v>
      </c>
      <c r="HF23" s="3744">
        <v>0.10000000149011612</v>
      </c>
      <c r="HG23">
        <f>HE13/(1-HF13)</f>
        <v>19322.148945979745</v>
      </c>
      <c r="HH23">
        <f>HF13*HG13</f>
        <v>1932.2149233902201</v>
      </c>
      <c r="HI23" s="3729">
        <v>0.10000000149011612</v>
      </c>
      <c r="HJ23">
        <f>HI13*HG13</f>
        <v>1932.2149233902201</v>
      </c>
      <c r="HK23">
        <f>HF13-HI13</f>
        <v>0</v>
      </c>
      <c r="HL23">
        <f>HH13-HJ13</f>
        <v>0</v>
      </c>
      <c r="HM23">
        <f>HG13</f>
        <v>19322.148945979745</v>
      </c>
      <c r="HN23">
        <f>GM13*GO13/365*GE13</f>
        <v>0</v>
      </c>
      <c r="HO23" s="3721">
        <v>0</v>
      </c>
      <c r="HP23">
        <f>HN13*(1+HO13)</f>
        <v>0</v>
      </c>
      <c r="HQ23" s="3722">
        <v>0.25</v>
      </c>
      <c r="HR23">
        <f>HP13/(1-HQ13)</f>
        <v>0</v>
      </c>
      <c r="HS23">
        <f>HQ13*HR13</f>
        <v>0</v>
      </c>
      <c r="HT23" s="3723">
        <v>0.15000000596046448</v>
      </c>
      <c r="HU23">
        <f>HT13*HR13</f>
        <v>0</v>
      </c>
      <c r="HV23">
        <f>HQ13-HT13</f>
        <v>9.9999994039535522E-2</v>
      </c>
      <c r="HW23">
        <f>HS13-HU13</f>
        <v>0</v>
      </c>
      <c r="HX23" s="3724">
        <v>3.9999999105930328E-2</v>
      </c>
      <c r="HY23">
        <f>HX13*HR13</f>
        <v>0</v>
      </c>
      <c r="HZ23">
        <f>HR13*(1+HX13)</f>
        <v>0</v>
      </c>
      <c r="IA23" s="3725">
        <v>0</v>
      </c>
      <c r="IB23" s="3726">
        <v>15</v>
      </c>
      <c r="IC23">
        <f>HZ13+IB13</f>
        <v>15</v>
      </c>
      <c r="ID23" s="3727">
        <v>0.10000000149011612</v>
      </c>
      <c r="IE23">
        <f>IC13/(1-ID13)</f>
        <v>16.666666694261409</v>
      </c>
      <c r="IF23">
        <f>ID13*IE13</f>
        <v>1.6666666942614095</v>
      </c>
      <c r="IG23" s="3728">
        <v>0.10000000149011612</v>
      </c>
      <c r="IH23">
        <f>IG13*IE13</f>
        <v>1.6666666942614095</v>
      </c>
      <c r="II23">
        <f>ID13-IG13</f>
        <v>0</v>
      </c>
      <c r="IJ23">
        <f>IF13-IH13</f>
        <v>0</v>
      </c>
      <c r="IK23">
        <f>IE13</f>
        <v>16.666666694261409</v>
      </c>
      <c r="IL23" s="3755" t="s">
        <v>71</v>
      </c>
      <c r="IM23" s="3756" t="s">
        <v>68</v>
      </c>
      <c r="IN23" s="3757" t="s">
        <v>69</v>
      </c>
      <c r="IO23" s="3758">
        <v>240322</v>
      </c>
      <c r="IP23" s="3759" t="s">
        <v>58</v>
      </c>
      <c r="IQ23" s="3760" t="s">
        <v>59</v>
      </c>
      <c r="IR23" s="3761">
        <v>6.1900001019239426E-2</v>
      </c>
      <c r="IS23" s="3762">
        <v>3</v>
      </c>
      <c r="IT23" s="3763">
        <v>100000</v>
      </c>
      <c r="IU23">
        <f>IR13*IT13</f>
        <v>6190.0001019239426</v>
      </c>
      <c r="IV23" s="3764">
        <v>0</v>
      </c>
      <c r="IW23">
        <f>IU13*(1+IV13)</f>
        <v>6190.0001019239426</v>
      </c>
      <c r="IX23" s="3770">
        <v>0.25</v>
      </c>
      <c r="IY23">
        <f>IW13/(1-IX13)</f>
        <v>8253.333469231924</v>
      </c>
      <c r="IZ23">
        <f>IX13*IY13</f>
        <v>2063.333367307981</v>
      </c>
      <c r="JA23" s="3765">
        <v>0.15000000596046448</v>
      </c>
      <c r="JB23">
        <f>JA13*IY13</f>
        <v>1238.0000695784895</v>
      </c>
      <c r="JC23">
        <f>IX13-JA13</f>
        <v>9.9999994039535522E-2</v>
      </c>
      <c r="JD23">
        <f>IZ13-JB13</f>
        <v>825.33329772949151</v>
      </c>
      <c r="JE23" s="3766">
        <v>3.9999999105930328E-2</v>
      </c>
      <c r="JF23">
        <f>JE13*IY13</f>
        <v>330.13333139022183</v>
      </c>
      <c r="JG23">
        <f>IY13*(1+JE13)</f>
        <v>8583.4668006221455</v>
      </c>
      <c r="JH23" s="3767">
        <v>0</v>
      </c>
      <c r="JI23" s="3768">
        <v>15</v>
      </c>
      <c r="JJ23">
        <f>JG13+JI13</f>
        <v>8598.4668006221455</v>
      </c>
      <c r="JK23" s="3769">
        <v>0.10000000149011612</v>
      </c>
      <c r="JL23">
        <f>JJ13/(1-JK13)</f>
        <v>9553.8520165094378</v>
      </c>
      <c r="JM23">
        <f>JK13*JL13</f>
        <v>955.3852158872927</v>
      </c>
      <c r="JN23" s="3754">
        <v>0.10000000149011612</v>
      </c>
      <c r="JO23">
        <f>JN13*JL13</f>
        <v>955.3852158872927</v>
      </c>
      <c r="JP23">
        <f>JK13-JN13</f>
        <v>0</v>
      </c>
      <c r="JQ23">
        <f>JM13-JO13</f>
        <v>0</v>
      </c>
      <c r="JR23">
        <f>JL13</f>
        <v>9553.8520165094378</v>
      </c>
      <c r="JS23">
        <f>IR13*IT13/365*IJ13</f>
        <v>0</v>
      </c>
      <c r="JT23" s="3746">
        <v>0</v>
      </c>
      <c r="JU23">
        <f>JS13*(1+JT13)</f>
        <v>0</v>
      </c>
      <c r="JV23" s="3747">
        <v>0.25</v>
      </c>
      <c r="JW23">
        <f>JU13/(1-JV13)</f>
        <v>0</v>
      </c>
      <c r="JX23">
        <f>JV13*JW13</f>
        <v>0</v>
      </c>
      <c r="JY23" s="3748">
        <v>0.15000000596046448</v>
      </c>
      <c r="JZ23">
        <f>JY13*JW13</f>
        <v>0</v>
      </c>
      <c r="KA23">
        <f>JV13-JY13</f>
        <v>9.9999994039535522E-2</v>
      </c>
      <c r="KB23">
        <f>JX13-JZ13</f>
        <v>0</v>
      </c>
      <c r="KC23" s="3749">
        <v>3.9999999105930328E-2</v>
      </c>
      <c r="KD23">
        <f>KC13*JW13</f>
        <v>0</v>
      </c>
      <c r="KE23">
        <f>JW13*(1+KC13)</f>
        <v>0</v>
      </c>
      <c r="KF23" s="3750">
        <v>0</v>
      </c>
      <c r="KG23" s="3751">
        <v>15</v>
      </c>
      <c r="KH23">
        <f>KE13+KG13</f>
        <v>15</v>
      </c>
      <c r="KI23" s="3752">
        <v>0.10000000149011612</v>
      </c>
      <c r="KJ23">
        <f>KH13/(1-KI13)</f>
        <v>16.666666694261409</v>
      </c>
      <c r="KK23">
        <f>KI13*KJ13</f>
        <v>1.6666666942614095</v>
      </c>
      <c r="KL23" s="3753">
        <v>0.10000000149011612</v>
      </c>
      <c r="KM23">
        <f>KL13*KJ13</f>
        <v>1.6666666942614095</v>
      </c>
      <c r="KN23">
        <f>KI13-KL13</f>
        <v>0</v>
      </c>
      <c r="KO23">
        <f>KK13-KM13</f>
        <v>0</v>
      </c>
      <c r="KP23">
        <f>KJ13</f>
        <v>16.666666694261409</v>
      </c>
      <c r="KQ23" s="3780" t="s">
        <v>72</v>
      </c>
      <c r="KR23" s="3781" t="s">
        <v>68</v>
      </c>
      <c r="KS23" s="3782" t="s">
        <v>69</v>
      </c>
      <c r="KT23" s="3783">
        <v>240322</v>
      </c>
      <c r="KU23" s="3784" t="s">
        <v>58</v>
      </c>
      <c r="KV23" s="3785" t="s">
        <v>59</v>
      </c>
      <c r="KW23" s="3786">
        <v>0.21080000698566437</v>
      </c>
      <c r="KX23" s="3787">
        <v>3</v>
      </c>
      <c r="KY23" s="3788">
        <v>100000</v>
      </c>
      <c r="KZ23">
        <f>KW13*KY13</f>
        <v>21080.000698566437</v>
      </c>
      <c r="LA23" s="3789">
        <v>0</v>
      </c>
      <c r="LB23">
        <f>KZ13*(1+LA13)</f>
        <v>21080.000698566437</v>
      </c>
      <c r="LC23" s="3795">
        <v>0.25</v>
      </c>
      <c r="LD23">
        <f>LB13/(1-LC13)</f>
        <v>28106.667598088581</v>
      </c>
      <c r="LE23">
        <f>LC13*LD13</f>
        <v>7026.6668995221453</v>
      </c>
      <c r="LF23" s="3790">
        <v>0.15000000596046448</v>
      </c>
      <c r="LG23">
        <f>LF13*LD13</f>
        <v>4216.0003072420814</v>
      </c>
      <c r="LH23">
        <f>LC13-LF13</f>
        <v>9.9999994039535522E-2</v>
      </c>
      <c r="LI23">
        <f>LE13-LG13</f>
        <v>2810.6665922800639</v>
      </c>
      <c r="LJ23" s="3791">
        <v>3.9999999105930328E-2</v>
      </c>
      <c r="LK23">
        <f>LJ13*LD13</f>
        <v>1124.2666787942242</v>
      </c>
      <c r="LL23">
        <f>LD13*(1+LJ13)</f>
        <v>29230.934276882806</v>
      </c>
      <c r="LM23" s="3792">
        <v>0</v>
      </c>
      <c r="LN23" s="3793">
        <v>15</v>
      </c>
      <c r="LO23">
        <f>LL13+LN13</f>
        <v>29245.934276882806</v>
      </c>
      <c r="LP23" s="3794">
        <v>0.10000000149011612</v>
      </c>
      <c r="LQ23">
        <f>LO13/(1-LP13)</f>
        <v>32495.482583672056</v>
      </c>
      <c r="LR23">
        <f>LP13*LQ13</f>
        <v>3249.5483067892478</v>
      </c>
      <c r="LS23" s="3779">
        <v>0.10000000149011612</v>
      </c>
      <c r="LT23">
        <f>LS13*LQ13</f>
        <v>3249.5483067892478</v>
      </c>
      <c r="LU23">
        <f>LP13-LS13</f>
        <v>0</v>
      </c>
      <c r="LV23">
        <f>LR13-LT13</f>
        <v>0</v>
      </c>
      <c r="LW23">
        <f>LQ13</f>
        <v>32495.482583672056</v>
      </c>
      <c r="LX23">
        <f>KW13*KY13/365*KO13</f>
        <v>0</v>
      </c>
      <c r="LY23" s="3771">
        <v>0</v>
      </c>
      <c r="LZ23">
        <f>LX13*(1+LY13)</f>
        <v>0</v>
      </c>
      <c r="MA23" s="3772">
        <v>0.25</v>
      </c>
      <c r="MB23">
        <f>LZ13/(1-MA13)</f>
        <v>0</v>
      </c>
      <c r="MC23">
        <f>MA13*MB13</f>
        <v>0</v>
      </c>
      <c r="MD23" s="3773">
        <v>0.15000000596046448</v>
      </c>
      <c r="ME23">
        <f>MD13*MB13</f>
        <v>0</v>
      </c>
      <c r="MF23">
        <f>MA13-MD13</f>
        <v>9.9999994039535522E-2</v>
      </c>
      <c r="MG23">
        <f>MC13-ME13</f>
        <v>0</v>
      </c>
      <c r="MH23" s="3774">
        <v>3.9999999105930328E-2</v>
      </c>
      <c r="MI23">
        <f>MH13*MB13</f>
        <v>0</v>
      </c>
      <c r="MJ23">
        <f>MB13*(1+MH13)</f>
        <v>0</v>
      </c>
      <c r="MK23" s="3775">
        <v>0</v>
      </c>
      <c r="ML23" s="3776">
        <v>15</v>
      </c>
      <c r="MM23">
        <f>MJ13+ML13</f>
        <v>15</v>
      </c>
      <c r="MN23" s="3777">
        <v>0.10000000149011612</v>
      </c>
      <c r="MO23">
        <f>MM13/(1-MN13)</f>
        <v>16.666666694261409</v>
      </c>
      <c r="MP23">
        <f>MN13*MO13</f>
        <v>1.6666666942614095</v>
      </c>
      <c r="MQ23" s="3778">
        <v>0.10000000149011612</v>
      </c>
      <c r="MR23">
        <f>MQ13*MO13</f>
        <v>1.6666666942614095</v>
      </c>
      <c r="MS23">
        <f>MN13-MQ13</f>
        <v>0</v>
      </c>
      <c r="MT23">
        <f>MP13-MR13</f>
        <v>0</v>
      </c>
      <c r="MU23">
        <f>MO13</f>
        <v>16.666666694261409</v>
      </c>
      <c r="MV23" s="3805" t="s">
        <v>73</v>
      </c>
      <c r="MW23" s="3806" t="s">
        <v>68</v>
      </c>
      <c r="MX23" s="3807" t="s">
        <v>69</v>
      </c>
      <c r="MY23" s="3808">
        <v>240322</v>
      </c>
      <c r="MZ23" s="3809" t="s">
        <v>58</v>
      </c>
      <c r="NA23" s="3810" t="s">
        <v>59</v>
      </c>
      <c r="NB23" s="3811">
        <v>0.45249998569488525</v>
      </c>
      <c r="NC23" s="3812">
        <v>1</v>
      </c>
      <c r="ND23" s="3813">
        <v>100000</v>
      </c>
      <c r="NE23">
        <f>NB13*ND13</f>
        <v>45249.998569488525</v>
      </c>
      <c r="NF23" s="3814">
        <v>0</v>
      </c>
      <c r="NG23">
        <f>NE13*(1+NF13)</f>
        <v>45249.998569488525</v>
      </c>
      <c r="NH23" s="3820">
        <v>0.25</v>
      </c>
      <c r="NI23">
        <f>NG13/(1-NH13)</f>
        <v>60333.331425984703</v>
      </c>
      <c r="NJ23">
        <f>NH13*NI13</f>
        <v>15083.332856496176</v>
      </c>
      <c r="NK23" s="3815">
        <v>0.15000000596046448</v>
      </c>
      <c r="NL23">
        <f>NK13*NI13</f>
        <v>9050.0000735123849</v>
      </c>
      <c r="NM23">
        <f>NH13-NK13</f>
        <v>9.9999994039535522E-2</v>
      </c>
      <c r="NN23">
        <f>NJ13-NL13</f>
        <v>6033.3327829837908</v>
      </c>
      <c r="NO23" s="3816">
        <v>3.9999999105930328E-2</v>
      </c>
      <c r="NP23">
        <f>NO13*NI13</f>
        <v>2413.3332030971865</v>
      </c>
      <c r="NQ23">
        <f>NI13*(1+NO13)</f>
        <v>62746.66462908189</v>
      </c>
      <c r="NR23" s="3817">
        <v>0</v>
      </c>
      <c r="NS23" s="3818">
        <v>15</v>
      </c>
      <c r="NT23">
        <f>NQ13+NS13</f>
        <v>62761.66462908189</v>
      </c>
      <c r="NU23" s="3819">
        <v>0.10000000149011612</v>
      </c>
      <c r="NV23">
        <f>NT13/(1-NU13)</f>
        <v>69735.183036661561</v>
      </c>
      <c r="NW23">
        <f>NU13*NV13</f>
        <v>6973.518407579676</v>
      </c>
      <c r="NX23" s="3804">
        <v>0.10000000149011612</v>
      </c>
      <c r="NY23">
        <f>NX13*NV13</f>
        <v>6973.518407579676</v>
      </c>
      <c r="NZ23">
        <f>NU13-NX13</f>
        <v>0</v>
      </c>
      <c r="OA23">
        <f>NW13-NY13</f>
        <v>0</v>
      </c>
      <c r="OB23">
        <f>NV13</f>
        <v>69735.183036661561</v>
      </c>
      <c r="OC23">
        <f>NB13*ND13/365*MT13</f>
        <v>0</v>
      </c>
      <c r="OD23" s="3796">
        <v>0</v>
      </c>
      <c r="OE23">
        <f>OC13*(1+OD13)</f>
        <v>0</v>
      </c>
      <c r="OF23" s="3797">
        <v>0.25</v>
      </c>
      <c r="OG23">
        <f>OE13/(1-OF13)</f>
        <v>0</v>
      </c>
      <c r="OH23">
        <f>OF13*OG13</f>
        <v>0</v>
      </c>
      <c r="OI23" s="3798">
        <v>0.15000000596046448</v>
      </c>
      <c r="OJ23">
        <f>OI13*OG13</f>
        <v>0</v>
      </c>
      <c r="OK23">
        <f>OF13-OI13</f>
        <v>9.9999994039535522E-2</v>
      </c>
      <c r="OL23">
        <f>OH13-OJ13</f>
        <v>0</v>
      </c>
      <c r="OM23" s="3799">
        <v>3.9999999105930328E-2</v>
      </c>
      <c r="ON23">
        <f>OM13*OG13</f>
        <v>0</v>
      </c>
      <c r="OO23">
        <f>OG13*(1+OM13)</f>
        <v>0</v>
      </c>
      <c r="OP23" s="3800">
        <v>0</v>
      </c>
      <c r="OQ23" s="3801">
        <v>15</v>
      </c>
      <c r="OR23">
        <f>OO13+OQ13</f>
        <v>15</v>
      </c>
      <c r="OS23" s="3802">
        <v>0.10000000149011612</v>
      </c>
      <c r="OT23">
        <f>OR13/(1-OS13)</f>
        <v>16.666666694261409</v>
      </c>
      <c r="OU23">
        <f>OS13*OT13</f>
        <v>1.6666666942614095</v>
      </c>
      <c r="OV23" s="3803">
        <v>0.10000000149011612</v>
      </c>
      <c r="OW23">
        <f>OV13*OT13</f>
        <v>1.6666666942614095</v>
      </c>
      <c r="OX23">
        <f>OS13-OV13</f>
        <v>0</v>
      </c>
      <c r="OY23">
        <f>OU13-OW13</f>
        <v>0</v>
      </c>
      <c r="OZ23">
        <f>OT13</f>
        <v>16.666666694261409</v>
      </c>
      <c r="PA23" s="3830" t="s">
        <v>74</v>
      </c>
      <c r="PB23" s="3831" t="s">
        <v>68</v>
      </c>
      <c r="PC23" s="3832" t="s">
        <v>69</v>
      </c>
      <c r="PD23" s="3833">
        <v>240322</v>
      </c>
      <c r="PE23" s="3834" t="s">
        <v>58</v>
      </c>
      <c r="PF23" s="3835" t="s">
        <v>59</v>
      </c>
      <c r="PG23" s="3836">
        <v>0.90439999103546143</v>
      </c>
      <c r="PH23" s="3837">
        <v>1</v>
      </c>
      <c r="PI23" s="3838">
        <v>100000</v>
      </c>
      <c r="PJ23">
        <f>PG13*PI13</f>
        <v>90439.999103546143</v>
      </c>
      <c r="PK23" s="3839">
        <v>0</v>
      </c>
      <c r="PL23">
        <f>PJ13*(1+PK13)</f>
        <v>90439.999103546143</v>
      </c>
      <c r="PM23" s="3845">
        <v>0.25</v>
      </c>
      <c r="PN23">
        <f>PL13/(1-PM13)</f>
        <v>120586.66547139485</v>
      </c>
      <c r="PO23">
        <f>PM13*PN13</f>
        <v>30146.666367848713</v>
      </c>
      <c r="PP23" s="3840">
        <v>0.15000000596046448</v>
      </c>
      <c r="PQ23">
        <f>PP13*PN13</f>
        <v>18088.000539461766</v>
      </c>
      <c r="PR23">
        <f>PM13-PP13</f>
        <v>9.9999994039535522E-2</v>
      </c>
      <c r="PS23">
        <f>PO13-PQ13</f>
        <v>12058.665828386947</v>
      </c>
      <c r="PT23" s="3841">
        <v>3.9999999105930328E-2</v>
      </c>
      <c r="PU23">
        <f>PT13*PN13</f>
        <v>4823.4665110429132</v>
      </c>
      <c r="PV23">
        <f>PN13*(1+PT13)</f>
        <v>125410.13198243777</v>
      </c>
      <c r="PW23" s="3842">
        <v>0</v>
      </c>
      <c r="PX23" s="3843">
        <v>15</v>
      </c>
      <c r="PY23">
        <f>PV13+PX13</f>
        <v>125425.13198243777</v>
      </c>
      <c r="PZ23" s="3844">
        <v>0.10000000149011612</v>
      </c>
      <c r="QA23">
        <f>PY13/(1-PZ13)</f>
        <v>139361.25798900248</v>
      </c>
      <c r="QB23">
        <f>PZ13*QA13</f>
        <v>13936.126006564706</v>
      </c>
      <c r="QC23" s="3829">
        <v>0.10000000149011612</v>
      </c>
      <c r="QD23">
        <f>QC13*QA13</f>
        <v>13936.126006564706</v>
      </c>
      <c r="QE23">
        <f>PZ13-QC13</f>
        <v>0</v>
      </c>
      <c r="QF23">
        <f>QB13-QD13</f>
        <v>0</v>
      </c>
      <c r="QG23">
        <f>QA13</f>
        <v>139361.25798900248</v>
      </c>
      <c r="QH23">
        <f>OYG13*OYI13/365*OY13</f>
        <v>0</v>
      </c>
      <c r="QI23" s="3821">
        <v>0</v>
      </c>
      <c r="QJ23">
        <f>QH13*(1+QI13)</f>
        <v>0</v>
      </c>
      <c r="QK23" s="3822">
        <v>0.25</v>
      </c>
      <c r="QL23">
        <f>QJ13/(1-QK13)</f>
        <v>0</v>
      </c>
      <c r="QM23">
        <f>QK13*QL13</f>
        <v>0</v>
      </c>
      <c r="QN23" s="3823">
        <v>0.15000000596046448</v>
      </c>
      <c r="QO23">
        <f>QN13*QL13</f>
        <v>0</v>
      </c>
      <c r="QP23">
        <f>QK13-QN13</f>
        <v>9.9999994039535522E-2</v>
      </c>
      <c r="QQ23">
        <f>QM13-QO13</f>
        <v>0</v>
      </c>
      <c r="QR23" s="3824">
        <v>3.9999999105930328E-2</v>
      </c>
      <c r="QS23">
        <f>QR13*QL13</f>
        <v>0</v>
      </c>
      <c r="QT23">
        <f>QL13*(1+QR13)</f>
        <v>0</v>
      </c>
      <c r="QU23" s="3825">
        <v>0</v>
      </c>
      <c r="QV23" s="3826">
        <v>15</v>
      </c>
      <c r="QW23">
        <f>QT13+QV13</f>
        <v>15</v>
      </c>
      <c r="QX23" s="3827">
        <v>0.10000000149011612</v>
      </c>
      <c r="QY23">
        <f>QW13/(1-QX13)</f>
        <v>16.666666694261409</v>
      </c>
      <c r="QZ23">
        <f>QX13*QY13</f>
        <v>1.6666666942614095</v>
      </c>
      <c r="RA23" s="3828">
        <v>0.10000000149011612</v>
      </c>
      <c r="RB23">
        <f>RA13*QY13</f>
        <v>1.6666666942614095</v>
      </c>
      <c r="RC23">
        <f>QX13-RA13</f>
        <v>0</v>
      </c>
      <c r="RD23">
        <f>QZ13-RB13</f>
        <v>0</v>
      </c>
      <c r="RE23">
        <f>QY13</f>
        <v>16.666666694261409</v>
      </c>
      <c r="RF23">
        <f>(IF(BV23&gt;(2011/12),2011/12,BV23)*0)+(IF(BV23&gt;(2011/12),2011/12,BV23)*0)+(IF(EA23&gt;(2011/12),2011/12,EA23)*0)+(IF(EA23&gt;(2011/12),2011/12,EA23)*0)+(IF(GF23&gt;(2011/12),2011/12,GF23)*0.501)+(IF(IK23&gt;(2011/12),2011/12,IK23)*0.1253)+(IF(KP23&gt;(2011/12),2011/12,KP23)*0.0619)+(IF(MU23&gt;(2011/12),2011/12,MU23)*0.2108)+(IF(OZ23&gt;(2011/12),2011/12,OZ23)*0.4525)+(IF(RE23&gt;(2011/12),2011/12,RE23)*0.9044)</f>
        <v>37.598333395584312</v>
      </c>
    </row>
    <row r="24" spans="1:474" x14ac:dyDescent="0.2">
      <c r="A24" t="s">
        <v>95</v>
      </c>
      <c r="B24" t="s">
        <v>101</v>
      </c>
      <c r="C24" t="s">
        <v>102</v>
      </c>
      <c r="D24" t="s">
        <v>52</v>
      </c>
      <c r="F24" t="s">
        <v>53</v>
      </c>
      <c r="G24" t="s">
        <v>54</v>
      </c>
      <c r="H24" t="s">
        <v>55</v>
      </c>
      <c r="I24" t="s">
        <v>56</v>
      </c>
      <c r="J24" t="s">
        <v>57</v>
      </c>
      <c r="K24" s="3846">
        <v>42832.988958333335</v>
      </c>
      <c r="L24" s="3846">
        <v>42424</v>
      </c>
      <c r="M24" t="s">
        <v>58</v>
      </c>
      <c r="N24">
        <v>-2</v>
      </c>
      <c r="O24">
        <v>9000</v>
      </c>
      <c r="P24">
        <v>-408</v>
      </c>
      <c r="Q24">
        <v>-1</v>
      </c>
      <c r="R24" s="3861" t="s">
        <v>62</v>
      </c>
      <c r="S24" s="3860" t="s">
        <v>61</v>
      </c>
      <c r="T24" s="3859" t="s">
        <v>60</v>
      </c>
      <c r="U24" s="3858" t="s">
        <v>65</v>
      </c>
      <c r="V24" s="3857" t="s">
        <v>58</v>
      </c>
      <c r="W24" s="3856" t="s">
        <v>64</v>
      </c>
      <c r="X24" s="3855" t="s">
        <v>63</v>
      </c>
      <c r="Y24" s="3847">
        <v>3</v>
      </c>
      <c r="Z24" s="3854">
        <v>500000</v>
      </c>
      <c r="AA24" s="3853">
        <v>1822.1199951171875</v>
      </c>
      <c r="AB24" s="3852">
        <v>0</v>
      </c>
      <c r="AC24">
        <f>AA5*(1+AB5)</f>
        <v>1822.1199951171875</v>
      </c>
      <c r="AD24" s="3862">
        <v>0.25</v>
      </c>
      <c r="AE24">
        <f>AC5/(1-AD5)</f>
        <v>2429.4933268229165</v>
      </c>
      <c r="AF24">
        <f>AD5*AE5</f>
        <v>607.37333170572913</v>
      </c>
      <c r="AG24" s="3851">
        <v>0.15000000596046448</v>
      </c>
      <c r="AH24">
        <f>AG5*AE5</f>
        <v>364.42401350434614</v>
      </c>
      <c r="AI24">
        <f>AD5-AG5</f>
        <v>9.9999994039535522E-2</v>
      </c>
      <c r="AJ24">
        <f>AF5-AH5</f>
        <v>242.94931820138299</v>
      </c>
      <c r="AK24" s="3850">
        <v>3.9999999105930328E-2</v>
      </c>
      <c r="AL24">
        <f>AK5*AE5</f>
        <v>97.179730900780356</v>
      </c>
      <c r="AM24">
        <f>AE5*(1+AK5)</f>
        <v>2526.6730577236967</v>
      </c>
      <c r="AN24" s="3849">
        <v>2.9999999329447746E-2</v>
      </c>
      <c r="AO24">
        <f>AN5*AM5</f>
        <v>75.800190037444594</v>
      </c>
      <c r="AP24">
        <f>AM5+AO5</f>
        <v>2602.4732477611415</v>
      </c>
      <c r="AQ24" s="3848">
        <v>0.10000000149011612</v>
      </c>
      <c r="AR24">
        <f>AP5/(1-AQ5)</f>
        <v>2891.6369467444624</v>
      </c>
      <c r="AS24">
        <f>AQ5*AR5</f>
        <v>289.16369898332107</v>
      </c>
      <c r="AT24" s="3863">
        <v>0.10000000149011612</v>
      </c>
      <c r="AU24">
        <f>AT5*AR5</f>
        <v>289.16369898332107</v>
      </c>
      <c r="AV24">
        <f>AQ5-AT5</f>
        <v>0</v>
      </c>
      <c r="AW24">
        <f>AS5-AU5</f>
        <v>0</v>
      </c>
      <c r="AX24">
        <f>AR5</f>
        <v>2891.6369467444624</v>
      </c>
      <c r="AY24">
        <f t="shared" ref="AY24:BV24" si="40">AA5/12*$Q$5</f>
        <v>-303.68666585286456</v>
      </c>
      <c r="AZ24">
        <f t="shared" si="40"/>
        <v>0</v>
      </c>
      <c r="BA24">
        <f t="shared" si="40"/>
        <v>-303.68666585286456</v>
      </c>
      <c r="BB24">
        <f t="shared" si="40"/>
        <v>-4.1666666666666664E-2</v>
      </c>
      <c r="BC24">
        <f t="shared" si="40"/>
        <v>-404.91555447048609</v>
      </c>
      <c r="BD24">
        <f t="shared" si="40"/>
        <v>-101.22888861762152</v>
      </c>
      <c r="BE24">
        <f t="shared" si="40"/>
        <v>-2.5000000993410747E-2</v>
      </c>
      <c r="BF24">
        <f t="shared" si="40"/>
        <v>-60.737335584057689</v>
      </c>
      <c r="BG24">
        <f t="shared" si="40"/>
        <v>-1.666666567325592E-2</v>
      </c>
      <c r="BH24">
        <f t="shared" si="40"/>
        <v>-40.491553033563832</v>
      </c>
      <c r="BI24">
        <f t="shared" si="40"/>
        <v>-6.666666517655055E-3</v>
      </c>
      <c r="BJ24">
        <f t="shared" si="40"/>
        <v>-16.196621816796725</v>
      </c>
      <c r="BK24">
        <f t="shared" si="40"/>
        <v>-421.11217628728281</v>
      </c>
      <c r="BL24">
        <f t="shared" si="40"/>
        <v>-4.999999888241291E-3</v>
      </c>
      <c r="BM24">
        <f t="shared" si="40"/>
        <v>-12.633365006240766</v>
      </c>
      <c r="BN24">
        <f t="shared" si="40"/>
        <v>-433.74554129352356</v>
      </c>
      <c r="BO24">
        <f t="shared" si="40"/>
        <v>-1.6666666915019352E-2</v>
      </c>
      <c r="BP24">
        <f t="shared" si="40"/>
        <v>-481.93949112407705</v>
      </c>
      <c r="BQ24">
        <f t="shared" si="40"/>
        <v>-48.193949830553514</v>
      </c>
      <c r="BR24">
        <f t="shared" si="40"/>
        <v>-1.6666666915019352E-2</v>
      </c>
      <c r="BS24">
        <f t="shared" si="40"/>
        <v>-48.193949830553514</v>
      </c>
      <c r="BT24">
        <f t="shared" si="40"/>
        <v>0</v>
      </c>
      <c r="BU24">
        <f t="shared" si="40"/>
        <v>0</v>
      </c>
      <c r="BV24">
        <f t="shared" si="40"/>
        <v>-481.93949112407705</v>
      </c>
      <c r="BW24" s="3878" t="s">
        <v>66</v>
      </c>
      <c r="BX24" s="3877" t="s">
        <v>61</v>
      </c>
      <c r="BY24" s="3876" t="s">
        <v>60</v>
      </c>
      <c r="BZ24" s="3875" t="s">
        <v>65</v>
      </c>
      <c r="CA24" s="3874" t="s">
        <v>58</v>
      </c>
      <c r="CB24" s="3873" t="s">
        <v>64</v>
      </c>
      <c r="CC24" s="3872" t="s">
        <v>63</v>
      </c>
      <c r="CD24" s="3864">
        <v>3</v>
      </c>
      <c r="CE24" s="3871">
        <v>500000</v>
      </c>
      <c r="CF24" s="3870">
        <v>0</v>
      </c>
      <c r="CG24" s="3869">
        <v>0</v>
      </c>
      <c r="CH24">
        <f>CF5*(1+CG5)</f>
        <v>0</v>
      </c>
      <c r="CI24" s="3879">
        <v>0.25</v>
      </c>
      <c r="CJ24">
        <f>CH5/(1-CI5)</f>
        <v>0</v>
      </c>
      <c r="CK24">
        <f>CI5*CJ5</f>
        <v>0</v>
      </c>
      <c r="CL24" s="3868">
        <v>0.15000000596046448</v>
      </c>
      <c r="CM24">
        <f>CL5*CJ5</f>
        <v>0</v>
      </c>
      <c r="CN24">
        <f>CI5-CL5</f>
        <v>9.9999994039535522E-2</v>
      </c>
      <c r="CO24">
        <f>CK5-CM5</f>
        <v>0</v>
      </c>
      <c r="CP24" s="3867">
        <v>3.9999999105930328E-2</v>
      </c>
      <c r="CQ24">
        <f>CP5*CJ5</f>
        <v>0</v>
      </c>
      <c r="CR24">
        <f>CJ5*(1+CP5)</f>
        <v>0</v>
      </c>
      <c r="CS24" s="3866">
        <v>2.9999999329447746E-2</v>
      </c>
      <c r="CT24">
        <f>CS5*CR5</f>
        <v>0</v>
      </c>
      <c r="CU24">
        <f>CR5+CT5</f>
        <v>0</v>
      </c>
      <c r="CV24" s="3865">
        <v>0.10000000149011612</v>
      </c>
      <c r="CW24">
        <f>CU5/(1-CV5)</f>
        <v>0</v>
      </c>
      <c r="CX24">
        <f>CV5*CW5</f>
        <v>0</v>
      </c>
      <c r="CY24" s="3880">
        <v>0.10000000149011612</v>
      </c>
      <c r="CZ24">
        <f>CY5*CW5</f>
        <v>0</v>
      </c>
      <c r="DA24">
        <f>CV5-CY5</f>
        <v>0</v>
      </c>
      <c r="DB24">
        <f>CX5-CZ5</f>
        <v>0</v>
      </c>
      <c r="DC24">
        <f>CW5</f>
        <v>0</v>
      </c>
      <c r="DD24">
        <f t="shared" ref="DD24:EA24" si="41">CF5/12*$Q$5</f>
        <v>0</v>
      </c>
      <c r="DE24">
        <f t="shared" si="41"/>
        <v>0</v>
      </c>
      <c r="DF24">
        <f t="shared" si="41"/>
        <v>0</v>
      </c>
      <c r="DG24">
        <f t="shared" si="41"/>
        <v>-4.1666666666666664E-2</v>
      </c>
      <c r="DH24">
        <f t="shared" si="41"/>
        <v>0</v>
      </c>
      <c r="DI24">
        <f t="shared" si="41"/>
        <v>0</v>
      </c>
      <c r="DJ24">
        <f t="shared" si="41"/>
        <v>-2.5000000993410747E-2</v>
      </c>
      <c r="DK24">
        <f t="shared" si="41"/>
        <v>0</v>
      </c>
      <c r="DL24">
        <f t="shared" si="41"/>
        <v>-1.666666567325592E-2</v>
      </c>
      <c r="DM24">
        <f t="shared" si="41"/>
        <v>0</v>
      </c>
      <c r="DN24">
        <f t="shared" si="41"/>
        <v>-6.666666517655055E-3</v>
      </c>
      <c r="DO24">
        <f t="shared" si="41"/>
        <v>0</v>
      </c>
      <c r="DP24">
        <f t="shared" si="41"/>
        <v>0</v>
      </c>
      <c r="DQ24">
        <f t="shared" si="41"/>
        <v>-4.999999888241291E-3</v>
      </c>
      <c r="DR24">
        <f t="shared" si="41"/>
        <v>0</v>
      </c>
      <c r="DS24">
        <f t="shared" si="41"/>
        <v>0</v>
      </c>
      <c r="DT24">
        <f t="shared" si="41"/>
        <v>-1.6666666915019352E-2</v>
      </c>
      <c r="DU24">
        <f t="shared" si="41"/>
        <v>0</v>
      </c>
      <c r="DV24">
        <f t="shared" si="41"/>
        <v>0</v>
      </c>
      <c r="DW24">
        <f t="shared" si="41"/>
        <v>-1.6666666915019352E-2</v>
      </c>
      <c r="DX24">
        <f t="shared" si="41"/>
        <v>0</v>
      </c>
      <c r="DY24">
        <f t="shared" si="41"/>
        <v>0</v>
      </c>
      <c r="DZ24">
        <f t="shared" si="41"/>
        <v>0</v>
      </c>
      <c r="EA24">
        <f t="shared" si="41"/>
        <v>0</v>
      </c>
      <c r="EB24" s="3890" t="s">
        <v>67</v>
      </c>
      <c r="EC24" s="3891" t="s">
        <v>68</v>
      </c>
      <c r="ED24" s="3892" t="s">
        <v>69</v>
      </c>
      <c r="EE24" s="3893">
        <v>240322</v>
      </c>
      <c r="EF24" s="3894" t="s">
        <v>58</v>
      </c>
      <c r="EG24" s="3895" t="s">
        <v>59</v>
      </c>
      <c r="EH24" s="3896">
        <v>0.50099998712539673</v>
      </c>
      <c r="EI24" s="3897">
        <v>3</v>
      </c>
      <c r="EJ24" s="3898">
        <v>100000</v>
      </c>
      <c r="EK24">
        <f>EH13*EJ13</f>
        <v>50099.998712539673</v>
      </c>
      <c r="EL24" s="3899">
        <v>0</v>
      </c>
      <c r="EM24">
        <f>EK13*(1+EL13)</f>
        <v>50099.998712539673</v>
      </c>
      <c r="EN24" s="3905">
        <v>0.25</v>
      </c>
      <c r="EO24">
        <f>EM13/(1-EN13)</f>
        <v>66799.99828338623</v>
      </c>
      <c r="EP24">
        <f>EN13*EO13</f>
        <v>16699.999570846558</v>
      </c>
      <c r="EQ24" s="3900">
        <v>0.15000000596046448</v>
      </c>
      <c r="ER24">
        <f>EQ13*EO13</f>
        <v>10020.000140666951</v>
      </c>
      <c r="ES24">
        <f>EN13-EQ13</f>
        <v>9.9999994039535522E-2</v>
      </c>
      <c r="ET24">
        <f>EP13-ER13</f>
        <v>6679.9994301796069</v>
      </c>
      <c r="EU24" s="3901">
        <v>3.9999999105930328E-2</v>
      </c>
      <c r="EV24">
        <f>EU13*EO13</f>
        <v>2671.9998716115965</v>
      </c>
      <c r="EW24">
        <f>EO13*(1+EU13)</f>
        <v>69471.998154997826</v>
      </c>
      <c r="EX24" s="3902">
        <v>0</v>
      </c>
      <c r="EY24" s="3903">
        <v>15</v>
      </c>
      <c r="EZ24">
        <f>EW13+EY13</f>
        <v>69486.998154997826</v>
      </c>
      <c r="FA24" s="3904">
        <v>0.10000000149011612</v>
      </c>
      <c r="FB24">
        <f>EZ13/(1-FA13)</f>
        <v>77207.775855607091</v>
      </c>
      <c r="FC24">
        <f>FA13*FB13</f>
        <v>7720.7777006092601</v>
      </c>
      <c r="FD24" s="3889">
        <v>0.10000000149011612</v>
      </c>
      <c r="FE24">
        <f>FD13*FB13</f>
        <v>7720.7777006092601</v>
      </c>
      <c r="FF24">
        <f>FA13-FD13</f>
        <v>0</v>
      </c>
      <c r="FG24">
        <f>FC13-FE13</f>
        <v>0</v>
      </c>
      <c r="FH24">
        <f>FB13</f>
        <v>77207.775855607091</v>
      </c>
      <c r="FI24">
        <f>EH13*EJ13/365*DZ13</f>
        <v>0</v>
      </c>
      <c r="FJ24" s="3881">
        <v>0</v>
      </c>
      <c r="FK24">
        <f>FI13*(1+FJ13)</f>
        <v>0</v>
      </c>
      <c r="FL24" s="3882">
        <v>0.25</v>
      </c>
      <c r="FM24">
        <f>FK13/(1-FL13)</f>
        <v>0</v>
      </c>
      <c r="FN24">
        <f>FL13*FM13</f>
        <v>0</v>
      </c>
      <c r="FO24" s="3883">
        <v>0.15000000596046448</v>
      </c>
      <c r="FP24">
        <f>FO13*FM13</f>
        <v>0</v>
      </c>
      <c r="FQ24">
        <f>FL13-FO13</f>
        <v>9.9999994039535522E-2</v>
      </c>
      <c r="FR24">
        <f>FN13-FP13</f>
        <v>0</v>
      </c>
      <c r="FS24" s="3884">
        <v>3.9999999105930328E-2</v>
      </c>
      <c r="FT24">
        <f>FS13*FM13</f>
        <v>0</v>
      </c>
      <c r="FU24">
        <f>FM13*(1+FS13)</f>
        <v>0</v>
      </c>
      <c r="FV24" s="3885">
        <v>0</v>
      </c>
      <c r="FW24" s="3886">
        <v>15</v>
      </c>
      <c r="FX24">
        <f>FU13+FW13</f>
        <v>15</v>
      </c>
      <c r="FY24" s="3887">
        <v>0.10000000149011612</v>
      </c>
      <c r="FZ24">
        <f>FX13/(1-FY13)</f>
        <v>16.666666694261409</v>
      </c>
      <c r="GA24">
        <f>FY13*FZ13</f>
        <v>1.6666666942614095</v>
      </c>
      <c r="GB24" s="3888">
        <v>0.10000000149011612</v>
      </c>
      <c r="GC24">
        <f>GB13*FZ13</f>
        <v>1.6666666942614095</v>
      </c>
      <c r="GD24">
        <f>FY13-GB13</f>
        <v>0</v>
      </c>
      <c r="GE24">
        <f>GA13-GC13</f>
        <v>0</v>
      </c>
      <c r="GF24">
        <f>FZ13</f>
        <v>16.666666694261409</v>
      </c>
      <c r="GG24" s="3915" t="s">
        <v>70</v>
      </c>
      <c r="GH24" s="3916" t="s">
        <v>68</v>
      </c>
      <c r="GI24" s="3917" t="s">
        <v>69</v>
      </c>
      <c r="GJ24" s="3918">
        <v>240322</v>
      </c>
      <c r="GK24" s="3919" t="s">
        <v>58</v>
      </c>
      <c r="GL24" s="3920" t="s">
        <v>59</v>
      </c>
      <c r="GM24" s="3921">
        <v>0.12530000507831573</v>
      </c>
      <c r="GN24" s="3922">
        <v>3</v>
      </c>
      <c r="GO24" s="3923">
        <v>100000</v>
      </c>
      <c r="GP24">
        <f>GM13*GO13</f>
        <v>12530.000507831573</v>
      </c>
      <c r="GQ24" s="3924">
        <v>0</v>
      </c>
      <c r="GR24">
        <f>GP13*(1+GQ13)</f>
        <v>12530.000507831573</v>
      </c>
      <c r="GS24" s="3930">
        <v>0.25</v>
      </c>
      <c r="GT24">
        <f>GR13/(1-GS13)</f>
        <v>16706.667343775433</v>
      </c>
      <c r="GU24">
        <f>GS13*GT13</f>
        <v>4176.6668359438581</v>
      </c>
      <c r="GV24" s="3925">
        <v>0.15000000596046448</v>
      </c>
      <c r="GW24">
        <f>GV13*GT13</f>
        <v>2506.0002011458123</v>
      </c>
      <c r="GX24">
        <f>GS13-GV13</f>
        <v>9.9999994039535522E-2</v>
      </c>
      <c r="GY24">
        <f>GU13-GW13</f>
        <v>1670.6666347980458</v>
      </c>
      <c r="GZ24" s="3926">
        <v>3.9999999105930328E-2</v>
      </c>
      <c r="HA24">
        <f>GZ13*GT13</f>
        <v>668.26667881409276</v>
      </c>
      <c r="HB24">
        <f>GT13*(1+GZ13)</f>
        <v>17374.934022589525</v>
      </c>
      <c r="HC24" s="3927">
        <v>0</v>
      </c>
      <c r="HD24" s="3928">
        <v>15</v>
      </c>
      <c r="HE24">
        <f>HB13+HD13</f>
        <v>17389.934022589525</v>
      </c>
      <c r="HF24" s="3929">
        <v>0.10000000149011612</v>
      </c>
      <c r="HG24">
        <f>HE13/(1-HF13)</f>
        <v>19322.148945979745</v>
      </c>
      <c r="HH24">
        <f>HF13*HG13</f>
        <v>1932.2149233902201</v>
      </c>
      <c r="HI24" s="3914">
        <v>0.10000000149011612</v>
      </c>
      <c r="HJ24">
        <f>HI13*HG13</f>
        <v>1932.2149233902201</v>
      </c>
      <c r="HK24">
        <f>HF13-HI13</f>
        <v>0</v>
      </c>
      <c r="HL24">
        <f>HH13-HJ13</f>
        <v>0</v>
      </c>
      <c r="HM24">
        <f>HG13</f>
        <v>19322.148945979745</v>
      </c>
      <c r="HN24">
        <f>GM13*GO13/365*GE13</f>
        <v>0</v>
      </c>
      <c r="HO24" s="3906">
        <v>0</v>
      </c>
      <c r="HP24">
        <f>HN13*(1+HO13)</f>
        <v>0</v>
      </c>
      <c r="HQ24" s="3907">
        <v>0.25</v>
      </c>
      <c r="HR24">
        <f>HP13/(1-HQ13)</f>
        <v>0</v>
      </c>
      <c r="HS24">
        <f>HQ13*HR13</f>
        <v>0</v>
      </c>
      <c r="HT24" s="3908">
        <v>0.15000000596046448</v>
      </c>
      <c r="HU24">
        <f>HT13*HR13</f>
        <v>0</v>
      </c>
      <c r="HV24">
        <f>HQ13-HT13</f>
        <v>9.9999994039535522E-2</v>
      </c>
      <c r="HW24">
        <f>HS13-HU13</f>
        <v>0</v>
      </c>
      <c r="HX24" s="3909">
        <v>3.9999999105930328E-2</v>
      </c>
      <c r="HY24">
        <f>HX13*HR13</f>
        <v>0</v>
      </c>
      <c r="HZ24">
        <f>HR13*(1+HX13)</f>
        <v>0</v>
      </c>
      <c r="IA24" s="3910">
        <v>0</v>
      </c>
      <c r="IB24" s="3911">
        <v>15</v>
      </c>
      <c r="IC24">
        <f>HZ13+IB13</f>
        <v>15</v>
      </c>
      <c r="ID24" s="3912">
        <v>0.10000000149011612</v>
      </c>
      <c r="IE24">
        <f>IC13/(1-ID13)</f>
        <v>16.666666694261409</v>
      </c>
      <c r="IF24">
        <f>ID13*IE13</f>
        <v>1.6666666942614095</v>
      </c>
      <c r="IG24" s="3913">
        <v>0.10000000149011612</v>
      </c>
      <c r="IH24">
        <f>IG13*IE13</f>
        <v>1.6666666942614095</v>
      </c>
      <c r="II24">
        <f>ID13-IG13</f>
        <v>0</v>
      </c>
      <c r="IJ24">
        <f>IF13-IH13</f>
        <v>0</v>
      </c>
      <c r="IK24">
        <f>IE13</f>
        <v>16.666666694261409</v>
      </c>
      <c r="IL24" s="3940" t="s">
        <v>71</v>
      </c>
      <c r="IM24" s="3941" t="s">
        <v>68</v>
      </c>
      <c r="IN24" s="3942" t="s">
        <v>69</v>
      </c>
      <c r="IO24" s="3943">
        <v>240322</v>
      </c>
      <c r="IP24" s="3944" t="s">
        <v>58</v>
      </c>
      <c r="IQ24" s="3945" t="s">
        <v>59</v>
      </c>
      <c r="IR24" s="3946">
        <v>6.1900001019239426E-2</v>
      </c>
      <c r="IS24" s="3947">
        <v>3</v>
      </c>
      <c r="IT24" s="3948">
        <v>100000</v>
      </c>
      <c r="IU24">
        <f>IR13*IT13</f>
        <v>6190.0001019239426</v>
      </c>
      <c r="IV24" s="3949">
        <v>0</v>
      </c>
      <c r="IW24">
        <f>IU13*(1+IV13)</f>
        <v>6190.0001019239426</v>
      </c>
      <c r="IX24" s="3955">
        <v>0.25</v>
      </c>
      <c r="IY24">
        <f>IW13/(1-IX13)</f>
        <v>8253.333469231924</v>
      </c>
      <c r="IZ24">
        <f>IX13*IY13</f>
        <v>2063.333367307981</v>
      </c>
      <c r="JA24" s="3950">
        <v>0.15000000596046448</v>
      </c>
      <c r="JB24">
        <f>JA13*IY13</f>
        <v>1238.0000695784895</v>
      </c>
      <c r="JC24">
        <f>IX13-JA13</f>
        <v>9.9999994039535522E-2</v>
      </c>
      <c r="JD24">
        <f>IZ13-JB13</f>
        <v>825.33329772949151</v>
      </c>
      <c r="JE24" s="3951">
        <v>3.9999999105930328E-2</v>
      </c>
      <c r="JF24">
        <f>JE13*IY13</f>
        <v>330.13333139022183</v>
      </c>
      <c r="JG24">
        <f>IY13*(1+JE13)</f>
        <v>8583.4668006221455</v>
      </c>
      <c r="JH24" s="3952">
        <v>0</v>
      </c>
      <c r="JI24" s="3953">
        <v>15</v>
      </c>
      <c r="JJ24">
        <f>JG13+JI13</f>
        <v>8598.4668006221455</v>
      </c>
      <c r="JK24" s="3954">
        <v>0.10000000149011612</v>
      </c>
      <c r="JL24">
        <f>JJ13/(1-JK13)</f>
        <v>9553.8520165094378</v>
      </c>
      <c r="JM24">
        <f>JK13*JL13</f>
        <v>955.3852158872927</v>
      </c>
      <c r="JN24" s="3939">
        <v>0.10000000149011612</v>
      </c>
      <c r="JO24">
        <f>JN13*JL13</f>
        <v>955.3852158872927</v>
      </c>
      <c r="JP24">
        <f>JK13-JN13</f>
        <v>0</v>
      </c>
      <c r="JQ24">
        <f>JM13-JO13</f>
        <v>0</v>
      </c>
      <c r="JR24">
        <f>JL13</f>
        <v>9553.8520165094378</v>
      </c>
      <c r="JS24">
        <f>IR13*IT13/365*IJ13</f>
        <v>0</v>
      </c>
      <c r="JT24" s="3931">
        <v>0</v>
      </c>
      <c r="JU24">
        <f>JS13*(1+JT13)</f>
        <v>0</v>
      </c>
      <c r="JV24" s="3932">
        <v>0.25</v>
      </c>
      <c r="JW24">
        <f>JU13/(1-JV13)</f>
        <v>0</v>
      </c>
      <c r="JX24">
        <f>JV13*JW13</f>
        <v>0</v>
      </c>
      <c r="JY24" s="3933">
        <v>0.15000000596046448</v>
      </c>
      <c r="JZ24">
        <f>JY13*JW13</f>
        <v>0</v>
      </c>
      <c r="KA24">
        <f>JV13-JY13</f>
        <v>9.9999994039535522E-2</v>
      </c>
      <c r="KB24">
        <f>JX13-JZ13</f>
        <v>0</v>
      </c>
      <c r="KC24" s="3934">
        <v>3.9999999105930328E-2</v>
      </c>
      <c r="KD24">
        <f>KC13*JW13</f>
        <v>0</v>
      </c>
      <c r="KE24">
        <f>JW13*(1+KC13)</f>
        <v>0</v>
      </c>
      <c r="KF24" s="3935">
        <v>0</v>
      </c>
      <c r="KG24" s="3936">
        <v>15</v>
      </c>
      <c r="KH24">
        <f>KE13+KG13</f>
        <v>15</v>
      </c>
      <c r="KI24" s="3937">
        <v>0.10000000149011612</v>
      </c>
      <c r="KJ24">
        <f>KH13/(1-KI13)</f>
        <v>16.666666694261409</v>
      </c>
      <c r="KK24">
        <f>KI13*KJ13</f>
        <v>1.6666666942614095</v>
      </c>
      <c r="KL24" s="3938">
        <v>0.10000000149011612</v>
      </c>
      <c r="KM24">
        <f>KL13*KJ13</f>
        <v>1.6666666942614095</v>
      </c>
      <c r="KN24">
        <f>KI13-KL13</f>
        <v>0</v>
      </c>
      <c r="KO24">
        <f>KK13-KM13</f>
        <v>0</v>
      </c>
      <c r="KP24">
        <f>KJ13</f>
        <v>16.666666694261409</v>
      </c>
      <c r="KQ24" s="3965" t="s">
        <v>72</v>
      </c>
      <c r="KR24" s="3966" t="s">
        <v>68</v>
      </c>
      <c r="KS24" s="3967" t="s">
        <v>69</v>
      </c>
      <c r="KT24" s="3968">
        <v>240322</v>
      </c>
      <c r="KU24" s="3969" t="s">
        <v>58</v>
      </c>
      <c r="KV24" s="3970" t="s">
        <v>59</v>
      </c>
      <c r="KW24" s="3971">
        <v>0.21080000698566437</v>
      </c>
      <c r="KX24" s="3972">
        <v>3</v>
      </c>
      <c r="KY24" s="3973">
        <v>100000</v>
      </c>
      <c r="KZ24">
        <f>KW13*KY13</f>
        <v>21080.000698566437</v>
      </c>
      <c r="LA24" s="3974">
        <v>0</v>
      </c>
      <c r="LB24">
        <f>KZ13*(1+LA13)</f>
        <v>21080.000698566437</v>
      </c>
      <c r="LC24" s="3980">
        <v>0.25</v>
      </c>
      <c r="LD24">
        <f>LB13/(1-LC13)</f>
        <v>28106.667598088581</v>
      </c>
      <c r="LE24">
        <f>LC13*LD13</f>
        <v>7026.6668995221453</v>
      </c>
      <c r="LF24" s="3975">
        <v>0.15000000596046448</v>
      </c>
      <c r="LG24">
        <f>LF13*LD13</f>
        <v>4216.0003072420814</v>
      </c>
      <c r="LH24">
        <f>LC13-LF13</f>
        <v>9.9999994039535522E-2</v>
      </c>
      <c r="LI24">
        <f>LE13-LG13</f>
        <v>2810.6665922800639</v>
      </c>
      <c r="LJ24" s="3976">
        <v>3.9999999105930328E-2</v>
      </c>
      <c r="LK24">
        <f>LJ13*LD13</f>
        <v>1124.2666787942242</v>
      </c>
      <c r="LL24">
        <f>LD13*(1+LJ13)</f>
        <v>29230.934276882806</v>
      </c>
      <c r="LM24" s="3977">
        <v>0</v>
      </c>
      <c r="LN24" s="3978">
        <v>15</v>
      </c>
      <c r="LO24">
        <f>LL13+LN13</f>
        <v>29245.934276882806</v>
      </c>
      <c r="LP24" s="3979">
        <v>0.10000000149011612</v>
      </c>
      <c r="LQ24">
        <f>LO13/(1-LP13)</f>
        <v>32495.482583672056</v>
      </c>
      <c r="LR24">
        <f>LP13*LQ13</f>
        <v>3249.5483067892478</v>
      </c>
      <c r="LS24" s="3964">
        <v>0.10000000149011612</v>
      </c>
      <c r="LT24">
        <f>LS13*LQ13</f>
        <v>3249.5483067892478</v>
      </c>
      <c r="LU24">
        <f>LP13-LS13</f>
        <v>0</v>
      </c>
      <c r="LV24">
        <f>LR13-LT13</f>
        <v>0</v>
      </c>
      <c r="LW24">
        <f>LQ13</f>
        <v>32495.482583672056</v>
      </c>
      <c r="LX24">
        <f>KW13*KY13/365*KO13</f>
        <v>0</v>
      </c>
      <c r="LY24" s="3956">
        <v>0</v>
      </c>
      <c r="LZ24">
        <f>LX13*(1+LY13)</f>
        <v>0</v>
      </c>
      <c r="MA24" s="3957">
        <v>0.25</v>
      </c>
      <c r="MB24">
        <f>LZ13/(1-MA13)</f>
        <v>0</v>
      </c>
      <c r="MC24">
        <f>MA13*MB13</f>
        <v>0</v>
      </c>
      <c r="MD24" s="3958">
        <v>0.15000000596046448</v>
      </c>
      <c r="ME24">
        <f>MD13*MB13</f>
        <v>0</v>
      </c>
      <c r="MF24">
        <f>MA13-MD13</f>
        <v>9.9999994039535522E-2</v>
      </c>
      <c r="MG24">
        <f>MC13-ME13</f>
        <v>0</v>
      </c>
      <c r="MH24" s="3959">
        <v>3.9999999105930328E-2</v>
      </c>
      <c r="MI24">
        <f>MH13*MB13</f>
        <v>0</v>
      </c>
      <c r="MJ24">
        <f>MB13*(1+MH13)</f>
        <v>0</v>
      </c>
      <c r="MK24" s="3960">
        <v>0</v>
      </c>
      <c r="ML24" s="3961">
        <v>15</v>
      </c>
      <c r="MM24">
        <f>MJ13+ML13</f>
        <v>15</v>
      </c>
      <c r="MN24" s="3962">
        <v>0.10000000149011612</v>
      </c>
      <c r="MO24">
        <f>MM13/(1-MN13)</f>
        <v>16.666666694261409</v>
      </c>
      <c r="MP24">
        <f>MN13*MO13</f>
        <v>1.6666666942614095</v>
      </c>
      <c r="MQ24" s="3963">
        <v>0.10000000149011612</v>
      </c>
      <c r="MR24">
        <f>MQ13*MO13</f>
        <v>1.6666666942614095</v>
      </c>
      <c r="MS24">
        <f>MN13-MQ13</f>
        <v>0</v>
      </c>
      <c r="MT24">
        <f>MP13-MR13</f>
        <v>0</v>
      </c>
      <c r="MU24">
        <f>MO13</f>
        <v>16.666666694261409</v>
      </c>
      <c r="MV24" s="3990" t="s">
        <v>73</v>
      </c>
      <c r="MW24" s="3991" t="s">
        <v>68</v>
      </c>
      <c r="MX24" s="3992" t="s">
        <v>69</v>
      </c>
      <c r="MY24" s="3993">
        <v>240322</v>
      </c>
      <c r="MZ24" s="3994" t="s">
        <v>58</v>
      </c>
      <c r="NA24" s="3995" t="s">
        <v>59</v>
      </c>
      <c r="NB24" s="3996">
        <v>0.45249998569488525</v>
      </c>
      <c r="NC24" s="3997">
        <v>1</v>
      </c>
      <c r="ND24" s="3998">
        <v>100000</v>
      </c>
      <c r="NE24">
        <f>NB13*ND13</f>
        <v>45249.998569488525</v>
      </c>
      <c r="NF24" s="3999">
        <v>0</v>
      </c>
      <c r="NG24">
        <f>NE13*(1+NF13)</f>
        <v>45249.998569488525</v>
      </c>
      <c r="NH24" s="4005">
        <v>0.25</v>
      </c>
      <c r="NI24">
        <f>NG13/(1-NH13)</f>
        <v>60333.331425984703</v>
      </c>
      <c r="NJ24">
        <f>NH13*NI13</f>
        <v>15083.332856496176</v>
      </c>
      <c r="NK24" s="4000">
        <v>0.15000000596046448</v>
      </c>
      <c r="NL24">
        <f>NK13*NI13</f>
        <v>9050.0000735123849</v>
      </c>
      <c r="NM24">
        <f>NH13-NK13</f>
        <v>9.9999994039535522E-2</v>
      </c>
      <c r="NN24">
        <f>NJ13-NL13</f>
        <v>6033.3327829837908</v>
      </c>
      <c r="NO24" s="4001">
        <v>3.9999999105930328E-2</v>
      </c>
      <c r="NP24">
        <f>NO13*NI13</f>
        <v>2413.3332030971865</v>
      </c>
      <c r="NQ24">
        <f>NI13*(1+NO13)</f>
        <v>62746.66462908189</v>
      </c>
      <c r="NR24" s="4002">
        <v>0</v>
      </c>
      <c r="NS24" s="4003">
        <v>15</v>
      </c>
      <c r="NT24">
        <f>NQ13+NS13</f>
        <v>62761.66462908189</v>
      </c>
      <c r="NU24" s="4004">
        <v>0.10000000149011612</v>
      </c>
      <c r="NV24">
        <f>NT13/(1-NU13)</f>
        <v>69735.183036661561</v>
      </c>
      <c r="NW24">
        <f>NU13*NV13</f>
        <v>6973.518407579676</v>
      </c>
      <c r="NX24" s="3989">
        <v>0.10000000149011612</v>
      </c>
      <c r="NY24">
        <f>NX13*NV13</f>
        <v>6973.518407579676</v>
      </c>
      <c r="NZ24">
        <f>NU13-NX13</f>
        <v>0</v>
      </c>
      <c r="OA24">
        <f>NW13-NY13</f>
        <v>0</v>
      </c>
      <c r="OB24">
        <f>NV13</f>
        <v>69735.183036661561</v>
      </c>
      <c r="OC24">
        <f>NB13*ND13/365*MT13</f>
        <v>0</v>
      </c>
      <c r="OD24" s="3981">
        <v>0</v>
      </c>
      <c r="OE24">
        <f>OC13*(1+OD13)</f>
        <v>0</v>
      </c>
      <c r="OF24" s="3982">
        <v>0.25</v>
      </c>
      <c r="OG24">
        <f>OE13/(1-OF13)</f>
        <v>0</v>
      </c>
      <c r="OH24">
        <f>OF13*OG13</f>
        <v>0</v>
      </c>
      <c r="OI24" s="3983">
        <v>0.15000000596046448</v>
      </c>
      <c r="OJ24">
        <f>OI13*OG13</f>
        <v>0</v>
      </c>
      <c r="OK24">
        <f>OF13-OI13</f>
        <v>9.9999994039535522E-2</v>
      </c>
      <c r="OL24">
        <f>OH13-OJ13</f>
        <v>0</v>
      </c>
      <c r="OM24" s="3984">
        <v>3.9999999105930328E-2</v>
      </c>
      <c r="ON24">
        <f>OM13*OG13</f>
        <v>0</v>
      </c>
      <c r="OO24">
        <f>OG13*(1+OM13)</f>
        <v>0</v>
      </c>
      <c r="OP24" s="3985">
        <v>0</v>
      </c>
      <c r="OQ24" s="3986">
        <v>15</v>
      </c>
      <c r="OR24">
        <f>OO13+OQ13</f>
        <v>15</v>
      </c>
      <c r="OS24" s="3987">
        <v>0.10000000149011612</v>
      </c>
      <c r="OT24">
        <f>OR13/(1-OS13)</f>
        <v>16.666666694261409</v>
      </c>
      <c r="OU24">
        <f>OS13*OT13</f>
        <v>1.6666666942614095</v>
      </c>
      <c r="OV24" s="3988">
        <v>0.10000000149011612</v>
      </c>
      <c r="OW24">
        <f>OV13*OT13</f>
        <v>1.6666666942614095</v>
      </c>
      <c r="OX24">
        <f>OS13-OV13</f>
        <v>0</v>
      </c>
      <c r="OY24">
        <f>OU13-OW13</f>
        <v>0</v>
      </c>
      <c r="OZ24">
        <f>OT13</f>
        <v>16.666666694261409</v>
      </c>
      <c r="PA24" s="4015" t="s">
        <v>74</v>
      </c>
      <c r="PB24" s="4016" t="s">
        <v>68</v>
      </c>
      <c r="PC24" s="4017" t="s">
        <v>69</v>
      </c>
      <c r="PD24" s="4018">
        <v>240322</v>
      </c>
      <c r="PE24" s="4019" t="s">
        <v>58</v>
      </c>
      <c r="PF24" s="4020" t="s">
        <v>59</v>
      </c>
      <c r="PG24" s="4021">
        <v>0.90439999103546143</v>
      </c>
      <c r="PH24" s="4022">
        <v>1</v>
      </c>
      <c r="PI24" s="4023">
        <v>100000</v>
      </c>
      <c r="PJ24">
        <f>PG13*PI13</f>
        <v>90439.999103546143</v>
      </c>
      <c r="PK24" s="4024">
        <v>0</v>
      </c>
      <c r="PL24">
        <f>PJ13*(1+PK13)</f>
        <v>90439.999103546143</v>
      </c>
      <c r="PM24" s="4030">
        <v>0.25</v>
      </c>
      <c r="PN24">
        <f>PL13/(1-PM13)</f>
        <v>120586.66547139485</v>
      </c>
      <c r="PO24">
        <f>PM13*PN13</f>
        <v>30146.666367848713</v>
      </c>
      <c r="PP24" s="4025">
        <v>0.15000000596046448</v>
      </c>
      <c r="PQ24">
        <f>PP13*PN13</f>
        <v>18088.000539461766</v>
      </c>
      <c r="PR24">
        <f>PM13-PP13</f>
        <v>9.9999994039535522E-2</v>
      </c>
      <c r="PS24">
        <f>PO13-PQ13</f>
        <v>12058.665828386947</v>
      </c>
      <c r="PT24" s="4026">
        <v>3.9999999105930328E-2</v>
      </c>
      <c r="PU24">
        <f>PT13*PN13</f>
        <v>4823.4665110429132</v>
      </c>
      <c r="PV24">
        <f>PN13*(1+PT13)</f>
        <v>125410.13198243777</v>
      </c>
      <c r="PW24" s="4027">
        <v>0</v>
      </c>
      <c r="PX24" s="4028">
        <v>15</v>
      </c>
      <c r="PY24">
        <f>PV13+PX13</f>
        <v>125425.13198243777</v>
      </c>
      <c r="PZ24" s="4029">
        <v>0.10000000149011612</v>
      </c>
      <c r="QA24">
        <f>PY13/(1-PZ13)</f>
        <v>139361.25798900248</v>
      </c>
      <c r="QB24">
        <f>PZ13*QA13</f>
        <v>13936.126006564706</v>
      </c>
      <c r="QC24" s="4014">
        <v>0.10000000149011612</v>
      </c>
      <c r="QD24">
        <f>QC13*QA13</f>
        <v>13936.126006564706</v>
      </c>
      <c r="QE24">
        <f>PZ13-QC13</f>
        <v>0</v>
      </c>
      <c r="QF24">
        <f>QB13-QD13</f>
        <v>0</v>
      </c>
      <c r="QG24">
        <f>QA13</f>
        <v>139361.25798900248</v>
      </c>
      <c r="QH24">
        <f>OYG13*OYI13/365*OY13</f>
        <v>0</v>
      </c>
      <c r="QI24" s="4006">
        <v>0</v>
      </c>
      <c r="QJ24">
        <f>QH13*(1+QI13)</f>
        <v>0</v>
      </c>
      <c r="QK24" s="4007">
        <v>0.25</v>
      </c>
      <c r="QL24">
        <f>QJ13/(1-QK13)</f>
        <v>0</v>
      </c>
      <c r="QM24">
        <f>QK13*QL13</f>
        <v>0</v>
      </c>
      <c r="QN24" s="4008">
        <v>0.15000000596046448</v>
      </c>
      <c r="QO24">
        <f>QN13*QL13</f>
        <v>0</v>
      </c>
      <c r="QP24">
        <f>QK13-QN13</f>
        <v>9.9999994039535522E-2</v>
      </c>
      <c r="QQ24">
        <f>QM13-QO13</f>
        <v>0</v>
      </c>
      <c r="QR24" s="4009">
        <v>3.9999999105930328E-2</v>
      </c>
      <c r="QS24">
        <f>QR13*QL13</f>
        <v>0</v>
      </c>
      <c r="QT24">
        <f>QL13*(1+QR13)</f>
        <v>0</v>
      </c>
      <c r="QU24" s="4010">
        <v>0</v>
      </c>
      <c r="QV24" s="4011">
        <v>15</v>
      </c>
      <c r="QW24">
        <f>QT13+QV13</f>
        <v>15</v>
      </c>
      <c r="QX24" s="4012">
        <v>0.10000000149011612</v>
      </c>
      <c r="QY24">
        <f>QW13/(1-QX13)</f>
        <v>16.666666694261409</v>
      </c>
      <c r="QZ24">
        <f>QX13*QY13</f>
        <v>1.6666666942614095</v>
      </c>
      <c r="RA24" s="4013">
        <v>0.10000000149011612</v>
      </c>
      <c r="RB24">
        <f>RA13*QY13</f>
        <v>1.6666666942614095</v>
      </c>
      <c r="RC24">
        <f>QX13-RA13</f>
        <v>0</v>
      </c>
      <c r="RD24">
        <f>QZ13-RB13</f>
        <v>0</v>
      </c>
      <c r="RE24">
        <f>QY13</f>
        <v>16.666666694261409</v>
      </c>
      <c r="RF24">
        <f>(IF(BV24&gt;(2001/12),2001/12,BV24)*1822.12)+(IF(BV24&gt;(2001/12),2001/12,BV24)*1822.12)+(IF(EA24&gt;(2001/12),2001/12,EA24)*0)+(IF(EA24&gt;(2001/12),2001/12,EA24)*0)+(IF(GF24&gt;(2001/12),2001/12,GF24)*0.501)+(IF(IK24&gt;(2001/12),2001/12,IK24)*0.1253)+(IF(KP24&gt;(2001/12),2001/12,KP24)*0.0619)+(IF(MU24&gt;(2001/12),2001/12,MU24)*0.2108)+(IF(OZ24&gt;(2001/12),2001/12,OZ24)*0.4525)+(IF(RE24&gt;(2001/12),2001/12,RE24)*0.9044)</f>
        <v>-1756265.5728006107</v>
      </c>
    </row>
    <row r="25" spans="1:474" x14ac:dyDescent="0.2">
      <c r="A25" t="s">
        <v>95</v>
      </c>
      <c r="B25" t="s">
        <v>101</v>
      </c>
      <c r="C25" t="s">
        <v>102</v>
      </c>
      <c r="D25" t="s">
        <v>52</v>
      </c>
      <c r="F25" t="s">
        <v>53</v>
      </c>
      <c r="G25" t="s">
        <v>54</v>
      </c>
      <c r="H25" t="s">
        <v>55</v>
      </c>
      <c r="I25" t="s">
        <v>56</v>
      </c>
      <c r="J25" t="s">
        <v>57</v>
      </c>
      <c r="K25" s="4031">
        <v>42832.988958333335</v>
      </c>
      <c r="L25" s="4031">
        <v>42534</v>
      </c>
      <c r="M25" t="s">
        <v>58</v>
      </c>
      <c r="N25">
        <v>2</v>
      </c>
      <c r="O25">
        <v>10000</v>
      </c>
      <c r="P25">
        <v>-298</v>
      </c>
      <c r="Q25">
        <v>2.4000000953674316</v>
      </c>
      <c r="R25" s="4046" t="s">
        <v>62</v>
      </c>
      <c r="S25" s="4045" t="s">
        <v>61</v>
      </c>
      <c r="T25" s="4044" t="s">
        <v>60</v>
      </c>
      <c r="U25" s="4043" t="s">
        <v>65</v>
      </c>
      <c r="V25" s="4042" t="s">
        <v>58</v>
      </c>
      <c r="W25" s="4041" t="s">
        <v>64</v>
      </c>
      <c r="X25" s="4040" t="s">
        <v>63</v>
      </c>
      <c r="Y25" s="4032">
        <v>3</v>
      </c>
      <c r="Z25" s="4039">
        <v>500000</v>
      </c>
      <c r="AA25" s="4038">
        <v>1822.1199951171875</v>
      </c>
      <c r="AB25" s="4037">
        <v>0</v>
      </c>
      <c r="AC25">
        <f>AA5*(1+AB5)</f>
        <v>1822.1199951171875</v>
      </c>
      <c r="AD25" s="4047">
        <v>0.25</v>
      </c>
      <c r="AE25">
        <f>AC5/(1-AD5)</f>
        <v>2429.4933268229165</v>
      </c>
      <c r="AF25">
        <f>AD5*AE5</f>
        <v>607.37333170572913</v>
      </c>
      <c r="AG25" s="4036">
        <v>0.15000000596046448</v>
      </c>
      <c r="AH25">
        <f>AG5*AE5</f>
        <v>364.42401350434614</v>
      </c>
      <c r="AI25">
        <f>AD5-AG5</f>
        <v>9.9999994039535522E-2</v>
      </c>
      <c r="AJ25">
        <f>AF5-AH5</f>
        <v>242.94931820138299</v>
      </c>
      <c r="AK25" s="4035">
        <v>3.9999999105930328E-2</v>
      </c>
      <c r="AL25">
        <f>AK5*AE5</f>
        <v>97.179730900780356</v>
      </c>
      <c r="AM25">
        <f>AE5*(1+AK5)</f>
        <v>2526.6730577236967</v>
      </c>
      <c r="AN25" s="4034">
        <v>2.9999999329447746E-2</v>
      </c>
      <c r="AO25">
        <f>AN5*AM5</f>
        <v>75.800190037444594</v>
      </c>
      <c r="AP25">
        <f>AM5+AO5</f>
        <v>2602.4732477611415</v>
      </c>
      <c r="AQ25" s="4033">
        <v>0.10000000149011612</v>
      </c>
      <c r="AR25">
        <f>AP5/(1-AQ5)</f>
        <v>2891.6369467444624</v>
      </c>
      <c r="AS25">
        <f>AQ5*AR5</f>
        <v>289.16369898332107</v>
      </c>
      <c r="AT25" s="4048">
        <v>0.10000000149011612</v>
      </c>
      <c r="AU25">
        <f>AT5*AR5</f>
        <v>289.16369898332107</v>
      </c>
      <c r="AV25">
        <f>AQ5-AT5</f>
        <v>0</v>
      </c>
      <c r="AW25">
        <f>AS5-AU5</f>
        <v>0</v>
      </c>
      <c r="AX25">
        <f>AR5</f>
        <v>2891.6369467444624</v>
      </c>
      <c r="AY25">
        <f t="shared" ref="AY25:BV25" si="42">AA5/12*$Q$5</f>
        <v>-303.68666585286456</v>
      </c>
      <c r="AZ25">
        <f t="shared" si="42"/>
        <v>0</v>
      </c>
      <c r="BA25">
        <f t="shared" si="42"/>
        <v>-303.68666585286456</v>
      </c>
      <c r="BB25">
        <f t="shared" si="42"/>
        <v>-4.1666666666666664E-2</v>
      </c>
      <c r="BC25">
        <f t="shared" si="42"/>
        <v>-404.91555447048609</v>
      </c>
      <c r="BD25">
        <f t="shared" si="42"/>
        <v>-101.22888861762152</v>
      </c>
      <c r="BE25">
        <f t="shared" si="42"/>
        <v>-2.5000000993410747E-2</v>
      </c>
      <c r="BF25">
        <f t="shared" si="42"/>
        <v>-60.737335584057689</v>
      </c>
      <c r="BG25">
        <f t="shared" si="42"/>
        <v>-1.666666567325592E-2</v>
      </c>
      <c r="BH25">
        <f t="shared" si="42"/>
        <v>-40.491553033563832</v>
      </c>
      <c r="BI25">
        <f t="shared" si="42"/>
        <v>-6.666666517655055E-3</v>
      </c>
      <c r="BJ25">
        <f t="shared" si="42"/>
        <v>-16.196621816796725</v>
      </c>
      <c r="BK25">
        <f t="shared" si="42"/>
        <v>-421.11217628728281</v>
      </c>
      <c r="BL25">
        <f t="shared" si="42"/>
        <v>-4.999999888241291E-3</v>
      </c>
      <c r="BM25">
        <f t="shared" si="42"/>
        <v>-12.633365006240766</v>
      </c>
      <c r="BN25">
        <f t="shared" si="42"/>
        <v>-433.74554129352356</v>
      </c>
      <c r="BO25">
        <f t="shared" si="42"/>
        <v>-1.6666666915019352E-2</v>
      </c>
      <c r="BP25">
        <f t="shared" si="42"/>
        <v>-481.93949112407705</v>
      </c>
      <c r="BQ25">
        <f t="shared" si="42"/>
        <v>-48.193949830553514</v>
      </c>
      <c r="BR25">
        <f t="shared" si="42"/>
        <v>-1.6666666915019352E-2</v>
      </c>
      <c r="BS25">
        <f t="shared" si="42"/>
        <v>-48.193949830553514</v>
      </c>
      <c r="BT25">
        <f t="shared" si="42"/>
        <v>0</v>
      </c>
      <c r="BU25">
        <f t="shared" si="42"/>
        <v>0</v>
      </c>
      <c r="BV25">
        <f t="shared" si="42"/>
        <v>-481.93949112407705</v>
      </c>
      <c r="BW25" s="4063" t="s">
        <v>66</v>
      </c>
      <c r="BX25" s="4062" t="s">
        <v>61</v>
      </c>
      <c r="BY25" s="4061" t="s">
        <v>60</v>
      </c>
      <c r="BZ25" s="4060" t="s">
        <v>65</v>
      </c>
      <c r="CA25" s="4059" t="s">
        <v>58</v>
      </c>
      <c r="CB25" s="4058" t="s">
        <v>64</v>
      </c>
      <c r="CC25" s="4057" t="s">
        <v>63</v>
      </c>
      <c r="CD25" s="4049">
        <v>3</v>
      </c>
      <c r="CE25" s="4056">
        <v>500000</v>
      </c>
      <c r="CF25" s="4055">
        <v>0</v>
      </c>
      <c r="CG25" s="4054">
        <v>0</v>
      </c>
      <c r="CH25">
        <f>CF5*(1+CG5)</f>
        <v>0</v>
      </c>
      <c r="CI25" s="4064">
        <v>0.25</v>
      </c>
      <c r="CJ25">
        <f>CH5/(1-CI5)</f>
        <v>0</v>
      </c>
      <c r="CK25">
        <f>CI5*CJ5</f>
        <v>0</v>
      </c>
      <c r="CL25" s="4053">
        <v>0.15000000596046448</v>
      </c>
      <c r="CM25">
        <f>CL5*CJ5</f>
        <v>0</v>
      </c>
      <c r="CN25">
        <f>CI5-CL5</f>
        <v>9.9999994039535522E-2</v>
      </c>
      <c r="CO25">
        <f>CK5-CM5</f>
        <v>0</v>
      </c>
      <c r="CP25" s="4052">
        <v>3.9999999105930328E-2</v>
      </c>
      <c r="CQ25">
        <f>CP5*CJ5</f>
        <v>0</v>
      </c>
      <c r="CR25">
        <f>CJ5*(1+CP5)</f>
        <v>0</v>
      </c>
      <c r="CS25" s="4051">
        <v>2.9999999329447746E-2</v>
      </c>
      <c r="CT25">
        <f>CS5*CR5</f>
        <v>0</v>
      </c>
      <c r="CU25">
        <f>CR5+CT5</f>
        <v>0</v>
      </c>
      <c r="CV25" s="4050">
        <v>0.10000000149011612</v>
      </c>
      <c r="CW25">
        <f>CU5/(1-CV5)</f>
        <v>0</v>
      </c>
      <c r="CX25">
        <f>CV5*CW5</f>
        <v>0</v>
      </c>
      <c r="CY25" s="4065">
        <v>0.10000000149011612</v>
      </c>
      <c r="CZ25">
        <f>CY5*CW5</f>
        <v>0</v>
      </c>
      <c r="DA25">
        <f>CV5-CY5</f>
        <v>0</v>
      </c>
      <c r="DB25">
        <f>CX5-CZ5</f>
        <v>0</v>
      </c>
      <c r="DC25">
        <f>CW5</f>
        <v>0</v>
      </c>
      <c r="DD25">
        <f t="shared" ref="DD25:EA25" si="43">CF5/12*$Q$5</f>
        <v>0</v>
      </c>
      <c r="DE25">
        <f t="shared" si="43"/>
        <v>0</v>
      </c>
      <c r="DF25">
        <f t="shared" si="43"/>
        <v>0</v>
      </c>
      <c r="DG25">
        <f t="shared" si="43"/>
        <v>-4.1666666666666664E-2</v>
      </c>
      <c r="DH25">
        <f t="shared" si="43"/>
        <v>0</v>
      </c>
      <c r="DI25">
        <f t="shared" si="43"/>
        <v>0</v>
      </c>
      <c r="DJ25">
        <f t="shared" si="43"/>
        <v>-2.5000000993410747E-2</v>
      </c>
      <c r="DK25">
        <f t="shared" si="43"/>
        <v>0</v>
      </c>
      <c r="DL25">
        <f t="shared" si="43"/>
        <v>-1.666666567325592E-2</v>
      </c>
      <c r="DM25">
        <f t="shared" si="43"/>
        <v>0</v>
      </c>
      <c r="DN25">
        <f t="shared" si="43"/>
        <v>-6.666666517655055E-3</v>
      </c>
      <c r="DO25">
        <f t="shared" si="43"/>
        <v>0</v>
      </c>
      <c r="DP25">
        <f t="shared" si="43"/>
        <v>0</v>
      </c>
      <c r="DQ25">
        <f t="shared" si="43"/>
        <v>-4.999999888241291E-3</v>
      </c>
      <c r="DR25">
        <f t="shared" si="43"/>
        <v>0</v>
      </c>
      <c r="DS25">
        <f t="shared" si="43"/>
        <v>0</v>
      </c>
      <c r="DT25">
        <f t="shared" si="43"/>
        <v>-1.6666666915019352E-2</v>
      </c>
      <c r="DU25">
        <f t="shared" si="43"/>
        <v>0</v>
      </c>
      <c r="DV25">
        <f t="shared" si="43"/>
        <v>0</v>
      </c>
      <c r="DW25">
        <f t="shared" si="43"/>
        <v>-1.6666666915019352E-2</v>
      </c>
      <c r="DX25">
        <f t="shared" si="43"/>
        <v>0</v>
      </c>
      <c r="DY25">
        <f t="shared" si="43"/>
        <v>0</v>
      </c>
      <c r="DZ25">
        <f t="shared" si="43"/>
        <v>0</v>
      </c>
      <c r="EA25">
        <f t="shared" si="43"/>
        <v>0</v>
      </c>
      <c r="EB25" s="4075" t="s">
        <v>67</v>
      </c>
      <c r="EC25" s="4076" t="s">
        <v>68</v>
      </c>
      <c r="ED25" s="4077" t="s">
        <v>69</v>
      </c>
      <c r="EE25" s="4078">
        <v>240322</v>
      </c>
      <c r="EF25" s="4079" t="s">
        <v>58</v>
      </c>
      <c r="EG25" s="4080" t="s">
        <v>59</v>
      </c>
      <c r="EH25" s="4081">
        <v>0.50099998712539673</v>
      </c>
      <c r="EI25" s="4082">
        <v>3</v>
      </c>
      <c r="EJ25" s="4083">
        <v>100000</v>
      </c>
      <c r="EK25">
        <f>EH13*EJ13</f>
        <v>50099.998712539673</v>
      </c>
      <c r="EL25" s="4084">
        <v>0</v>
      </c>
      <c r="EM25">
        <f>EK13*(1+EL13)</f>
        <v>50099.998712539673</v>
      </c>
      <c r="EN25" s="4090">
        <v>0.25</v>
      </c>
      <c r="EO25">
        <f>EM13/(1-EN13)</f>
        <v>66799.99828338623</v>
      </c>
      <c r="EP25">
        <f>EN13*EO13</f>
        <v>16699.999570846558</v>
      </c>
      <c r="EQ25" s="4085">
        <v>0.15000000596046448</v>
      </c>
      <c r="ER25">
        <f>EQ13*EO13</f>
        <v>10020.000140666951</v>
      </c>
      <c r="ES25">
        <f>EN13-EQ13</f>
        <v>9.9999994039535522E-2</v>
      </c>
      <c r="ET25">
        <f>EP13-ER13</f>
        <v>6679.9994301796069</v>
      </c>
      <c r="EU25" s="4086">
        <v>3.9999999105930328E-2</v>
      </c>
      <c r="EV25">
        <f>EU13*EO13</f>
        <v>2671.9998716115965</v>
      </c>
      <c r="EW25">
        <f>EO13*(1+EU13)</f>
        <v>69471.998154997826</v>
      </c>
      <c r="EX25" s="4087">
        <v>0</v>
      </c>
      <c r="EY25" s="4088">
        <v>15</v>
      </c>
      <c r="EZ25">
        <f>EW13+EY13</f>
        <v>69486.998154997826</v>
      </c>
      <c r="FA25" s="4089">
        <v>0.10000000149011612</v>
      </c>
      <c r="FB25">
        <f>EZ13/(1-FA13)</f>
        <v>77207.775855607091</v>
      </c>
      <c r="FC25">
        <f>FA13*FB13</f>
        <v>7720.7777006092601</v>
      </c>
      <c r="FD25" s="4074">
        <v>0.10000000149011612</v>
      </c>
      <c r="FE25">
        <f>FD13*FB13</f>
        <v>7720.7777006092601</v>
      </c>
      <c r="FF25">
        <f>FA13-FD13</f>
        <v>0</v>
      </c>
      <c r="FG25">
        <f>FC13-FE13</f>
        <v>0</v>
      </c>
      <c r="FH25">
        <f>FB13</f>
        <v>77207.775855607091</v>
      </c>
      <c r="FI25">
        <f>EH13*EJ13/365*DZ13</f>
        <v>0</v>
      </c>
      <c r="FJ25" s="4066">
        <v>0</v>
      </c>
      <c r="FK25">
        <f>FI13*(1+FJ13)</f>
        <v>0</v>
      </c>
      <c r="FL25" s="4067">
        <v>0.25</v>
      </c>
      <c r="FM25">
        <f>FK13/(1-FL13)</f>
        <v>0</v>
      </c>
      <c r="FN25">
        <f>FL13*FM13</f>
        <v>0</v>
      </c>
      <c r="FO25" s="4068">
        <v>0.15000000596046448</v>
      </c>
      <c r="FP25">
        <f>FO13*FM13</f>
        <v>0</v>
      </c>
      <c r="FQ25">
        <f>FL13-FO13</f>
        <v>9.9999994039535522E-2</v>
      </c>
      <c r="FR25">
        <f>FN13-FP13</f>
        <v>0</v>
      </c>
      <c r="FS25" s="4069">
        <v>3.9999999105930328E-2</v>
      </c>
      <c r="FT25">
        <f>FS13*FM13</f>
        <v>0</v>
      </c>
      <c r="FU25">
        <f>FM13*(1+FS13)</f>
        <v>0</v>
      </c>
      <c r="FV25" s="4070">
        <v>0</v>
      </c>
      <c r="FW25" s="4071">
        <v>15</v>
      </c>
      <c r="FX25">
        <f>FU13+FW13</f>
        <v>15</v>
      </c>
      <c r="FY25" s="4072">
        <v>0.10000000149011612</v>
      </c>
      <c r="FZ25">
        <f>FX13/(1-FY13)</f>
        <v>16.666666694261409</v>
      </c>
      <c r="GA25">
        <f>FY13*FZ13</f>
        <v>1.6666666942614095</v>
      </c>
      <c r="GB25" s="4073">
        <v>0.10000000149011612</v>
      </c>
      <c r="GC25">
        <f>GB13*FZ13</f>
        <v>1.6666666942614095</v>
      </c>
      <c r="GD25">
        <f>FY13-GB13</f>
        <v>0</v>
      </c>
      <c r="GE25">
        <f>GA13-GC13</f>
        <v>0</v>
      </c>
      <c r="GF25">
        <f>FZ13</f>
        <v>16.666666694261409</v>
      </c>
      <c r="GG25" s="4100" t="s">
        <v>70</v>
      </c>
      <c r="GH25" s="4101" t="s">
        <v>68</v>
      </c>
      <c r="GI25" s="4102" t="s">
        <v>69</v>
      </c>
      <c r="GJ25" s="4103">
        <v>240322</v>
      </c>
      <c r="GK25" s="4104" t="s">
        <v>58</v>
      </c>
      <c r="GL25" s="4105" t="s">
        <v>59</v>
      </c>
      <c r="GM25" s="4106">
        <v>0.12530000507831573</v>
      </c>
      <c r="GN25" s="4107">
        <v>3</v>
      </c>
      <c r="GO25" s="4108">
        <v>100000</v>
      </c>
      <c r="GP25">
        <f>GM13*GO13</f>
        <v>12530.000507831573</v>
      </c>
      <c r="GQ25" s="4109">
        <v>0</v>
      </c>
      <c r="GR25">
        <f>GP13*(1+GQ13)</f>
        <v>12530.000507831573</v>
      </c>
      <c r="GS25" s="4115">
        <v>0.25</v>
      </c>
      <c r="GT25">
        <f>GR13/(1-GS13)</f>
        <v>16706.667343775433</v>
      </c>
      <c r="GU25">
        <f>GS13*GT13</f>
        <v>4176.6668359438581</v>
      </c>
      <c r="GV25" s="4110">
        <v>0.15000000596046448</v>
      </c>
      <c r="GW25">
        <f>GV13*GT13</f>
        <v>2506.0002011458123</v>
      </c>
      <c r="GX25">
        <f>GS13-GV13</f>
        <v>9.9999994039535522E-2</v>
      </c>
      <c r="GY25">
        <f>GU13-GW13</f>
        <v>1670.6666347980458</v>
      </c>
      <c r="GZ25" s="4111">
        <v>3.9999999105930328E-2</v>
      </c>
      <c r="HA25">
        <f>GZ13*GT13</f>
        <v>668.26667881409276</v>
      </c>
      <c r="HB25">
        <f>GT13*(1+GZ13)</f>
        <v>17374.934022589525</v>
      </c>
      <c r="HC25" s="4112">
        <v>0</v>
      </c>
      <c r="HD25" s="4113">
        <v>15</v>
      </c>
      <c r="HE25">
        <f>HB13+HD13</f>
        <v>17389.934022589525</v>
      </c>
      <c r="HF25" s="4114">
        <v>0.10000000149011612</v>
      </c>
      <c r="HG25">
        <f>HE13/(1-HF13)</f>
        <v>19322.148945979745</v>
      </c>
      <c r="HH25">
        <f>HF13*HG13</f>
        <v>1932.2149233902201</v>
      </c>
      <c r="HI25" s="4099">
        <v>0.10000000149011612</v>
      </c>
      <c r="HJ25">
        <f>HI13*HG13</f>
        <v>1932.2149233902201</v>
      </c>
      <c r="HK25">
        <f>HF13-HI13</f>
        <v>0</v>
      </c>
      <c r="HL25">
        <f>HH13-HJ13</f>
        <v>0</v>
      </c>
      <c r="HM25">
        <f>HG13</f>
        <v>19322.148945979745</v>
      </c>
      <c r="HN25">
        <f>GM13*GO13/365*GE13</f>
        <v>0</v>
      </c>
      <c r="HO25" s="4091">
        <v>0</v>
      </c>
      <c r="HP25">
        <f>HN13*(1+HO13)</f>
        <v>0</v>
      </c>
      <c r="HQ25" s="4092">
        <v>0.25</v>
      </c>
      <c r="HR25">
        <f>HP13/(1-HQ13)</f>
        <v>0</v>
      </c>
      <c r="HS25">
        <f>HQ13*HR13</f>
        <v>0</v>
      </c>
      <c r="HT25" s="4093">
        <v>0.15000000596046448</v>
      </c>
      <c r="HU25">
        <f>HT13*HR13</f>
        <v>0</v>
      </c>
      <c r="HV25">
        <f>HQ13-HT13</f>
        <v>9.9999994039535522E-2</v>
      </c>
      <c r="HW25">
        <f>HS13-HU13</f>
        <v>0</v>
      </c>
      <c r="HX25" s="4094">
        <v>3.9999999105930328E-2</v>
      </c>
      <c r="HY25">
        <f>HX13*HR13</f>
        <v>0</v>
      </c>
      <c r="HZ25">
        <f>HR13*(1+HX13)</f>
        <v>0</v>
      </c>
      <c r="IA25" s="4095">
        <v>0</v>
      </c>
      <c r="IB25" s="4096">
        <v>15</v>
      </c>
      <c r="IC25">
        <f>HZ13+IB13</f>
        <v>15</v>
      </c>
      <c r="ID25" s="4097">
        <v>0.10000000149011612</v>
      </c>
      <c r="IE25">
        <f>IC13/(1-ID13)</f>
        <v>16.666666694261409</v>
      </c>
      <c r="IF25">
        <f>ID13*IE13</f>
        <v>1.6666666942614095</v>
      </c>
      <c r="IG25" s="4098">
        <v>0.10000000149011612</v>
      </c>
      <c r="IH25">
        <f>IG13*IE13</f>
        <v>1.6666666942614095</v>
      </c>
      <c r="II25">
        <f>ID13-IG13</f>
        <v>0</v>
      </c>
      <c r="IJ25">
        <f>IF13-IH13</f>
        <v>0</v>
      </c>
      <c r="IK25">
        <f>IE13</f>
        <v>16.666666694261409</v>
      </c>
      <c r="IL25" s="4125" t="s">
        <v>71</v>
      </c>
      <c r="IM25" s="4126" t="s">
        <v>68</v>
      </c>
      <c r="IN25" s="4127" t="s">
        <v>69</v>
      </c>
      <c r="IO25" s="4128">
        <v>240322</v>
      </c>
      <c r="IP25" s="4129" t="s">
        <v>58</v>
      </c>
      <c r="IQ25" s="4130" t="s">
        <v>59</v>
      </c>
      <c r="IR25" s="4131">
        <v>6.1900001019239426E-2</v>
      </c>
      <c r="IS25" s="4132">
        <v>3</v>
      </c>
      <c r="IT25" s="4133">
        <v>100000</v>
      </c>
      <c r="IU25">
        <f>IR13*IT13</f>
        <v>6190.0001019239426</v>
      </c>
      <c r="IV25" s="4134">
        <v>0</v>
      </c>
      <c r="IW25">
        <f>IU13*(1+IV13)</f>
        <v>6190.0001019239426</v>
      </c>
      <c r="IX25" s="4140">
        <v>0.25</v>
      </c>
      <c r="IY25">
        <f>IW13/(1-IX13)</f>
        <v>8253.333469231924</v>
      </c>
      <c r="IZ25">
        <f>IX13*IY13</f>
        <v>2063.333367307981</v>
      </c>
      <c r="JA25" s="4135">
        <v>0.15000000596046448</v>
      </c>
      <c r="JB25">
        <f>JA13*IY13</f>
        <v>1238.0000695784895</v>
      </c>
      <c r="JC25">
        <f>IX13-JA13</f>
        <v>9.9999994039535522E-2</v>
      </c>
      <c r="JD25">
        <f>IZ13-JB13</f>
        <v>825.33329772949151</v>
      </c>
      <c r="JE25" s="4136">
        <v>3.9999999105930328E-2</v>
      </c>
      <c r="JF25">
        <f>JE13*IY13</f>
        <v>330.13333139022183</v>
      </c>
      <c r="JG25">
        <f>IY13*(1+JE13)</f>
        <v>8583.4668006221455</v>
      </c>
      <c r="JH25" s="4137">
        <v>0</v>
      </c>
      <c r="JI25" s="4138">
        <v>15</v>
      </c>
      <c r="JJ25">
        <f>JG13+JI13</f>
        <v>8598.4668006221455</v>
      </c>
      <c r="JK25" s="4139">
        <v>0.10000000149011612</v>
      </c>
      <c r="JL25">
        <f>JJ13/(1-JK13)</f>
        <v>9553.8520165094378</v>
      </c>
      <c r="JM25">
        <f>JK13*JL13</f>
        <v>955.3852158872927</v>
      </c>
      <c r="JN25" s="4124">
        <v>0.10000000149011612</v>
      </c>
      <c r="JO25">
        <f>JN13*JL13</f>
        <v>955.3852158872927</v>
      </c>
      <c r="JP25">
        <f>JK13-JN13</f>
        <v>0</v>
      </c>
      <c r="JQ25">
        <f>JM13-JO13</f>
        <v>0</v>
      </c>
      <c r="JR25">
        <f>JL13</f>
        <v>9553.8520165094378</v>
      </c>
      <c r="JS25">
        <f>IR13*IT13/365*IJ13</f>
        <v>0</v>
      </c>
      <c r="JT25" s="4116">
        <v>0</v>
      </c>
      <c r="JU25">
        <f>JS13*(1+JT13)</f>
        <v>0</v>
      </c>
      <c r="JV25" s="4117">
        <v>0.25</v>
      </c>
      <c r="JW25">
        <f>JU13/(1-JV13)</f>
        <v>0</v>
      </c>
      <c r="JX25">
        <f>JV13*JW13</f>
        <v>0</v>
      </c>
      <c r="JY25" s="4118">
        <v>0.15000000596046448</v>
      </c>
      <c r="JZ25">
        <f>JY13*JW13</f>
        <v>0</v>
      </c>
      <c r="KA25">
        <f>JV13-JY13</f>
        <v>9.9999994039535522E-2</v>
      </c>
      <c r="KB25">
        <f>JX13-JZ13</f>
        <v>0</v>
      </c>
      <c r="KC25" s="4119">
        <v>3.9999999105930328E-2</v>
      </c>
      <c r="KD25">
        <f>KC13*JW13</f>
        <v>0</v>
      </c>
      <c r="KE25">
        <f>JW13*(1+KC13)</f>
        <v>0</v>
      </c>
      <c r="KF25" s="4120">
        <v>0</v>
      </c>
      <c r="KG25" s="4121">
        <v>15</v>
      </c>
      <c r="KH25">
        <f>KE13+KG13</f>
        <v>15</v>
      </c>
      <c r="KI25" s="4122">
        <v>0.10000000149011612</v>
      </c>
      <c r="KJ25">
        <f>KH13/(1-KI13)</f>
        <v>16.666666694261409</v>
      </c>
      <c r="KK25">
        <f>KI13*KJ13</f>
        <v>1.6666666942614095</v>
      </c>
      <c r="KL25" s="4123">
        <v>0.10000000149011612</v>
      </c>
      <c r="KM25">
        <f>KL13*KJ13</f>
        <v>1.6666666942614095</v>
      </c>
      <c r="KN25">
        <f>KI13-KL13</f>
        <v>0</v>
      </c>
      <c r="KO25">
        <f>KK13-KM13</f>
        <v>0</v>
      </c>
      <c r="KP25">
        <f>KJ13</f>
        <v>16.666666694261409</v>
      </c>
      <c r="KQ25" s="4150" t="s">
        <v>72</v>
      </c>
      <c r="KR25" s="4151" t="s">
        <v>68</v>
      </c>
      <c r="KS25" s="4152" t="s">
        <v>69</v>
      </c>
      <c r="KT25" s="4153">
        <v>240322</v>
      </c>
      <c r="KU25" s="4154" t="s">
        <v>58</v>
      </c>
      <c r="KV25" s="4155" t="s">
        <v>59</v>
      </c>
      <c r="KW25" s="4156">
        <v>0.21080000698566437</v>
      </c>
      <c r="KX25" s="4157">
        <v>3</v>
      </c>
      <c r="KY25" s="4158">
        <v>100000</v>
      </c>
      <c r="KZ25">
        <f>KW13*KY13</f>
        <v>21080.000698566437</v>
      </c>
      <c r="LA25" s="4159">
        <v>0</v>
      </c>
      <c r="LB25">
        <f>KZ13*(1+LA13)</f>
        <v>21080.000698566437</v>
      </c>
      <c r="LC25" s="4165">
        <v>0.25</v>
      </c>
      <c r="LD25">
        <f>LB13/(1-LC13)</f>
        <v>28106.667598088581</v>
      </c>
      <c r="LE25">
        <f>LC13*LD13</f>
        <v>7026.6668995221453</v>
      </c>
      <c r="LF25" s="4160">
        <v>0.15000000596046448</v>
      </c>
      <c r="LG25">
        <f>LF13*LD13</f>
        <v>4216.0003072420814</v>
      </c>
      <c r="LH25">
        <f>LC13-LF13</f>
        <v>9.9999994039535522E-2</v>
      </c>
      <c r="LI25">
        <f>LE13-LG13</f>
        <v>2810.6665922800639</v>
      </c>
      <c r="LJ25" s="4161">
        <v>3.9999999105930328E-2</v>
      </c>
      <c r="LK25">
        <f>LJ13*LD13</f>
        <v>1124.2666787942242</v>
      </c>
      <c r="LL25">
        <f>LD13*(1+LJ13)</f>
        <v>29230.934276882806</v>
      </c>
      <c r="LM25" s="4162">
        <v>0</v>
      </c>
      <c r="LN25" s="4163">
        <v>15</v>
      </c>
      <c r="LO25">
        <f>LL13+LN13</f>
        <v>29245.934276882806</v>
      </c>
      <c r="LP25" s="4164">
        <v>0.10000000149011612</v>
      </c>
      <c r="LQ25">
        <f>LO13/(1-LP13)</f>
        <v>32495.482583672056</v>
      </c>
      <c r="LR25">
        <f>LP13*LQ13</f>
        <v>3249.5483067892478</v>
      </c>
      <c r="LS25" s="4149">
        <v>0.10000000149011612</v>
      </c>
      <c r="LT25">
        <f>LS13*LQ13</f>
        <v>3249.5483067892478</v>
      </c>
      <c r="LU25">
        <f>LP13-LS13</f>
        <v>0</v>
      </c>
      <c r="LV25">
        <f>LR13-LT13</f>
        <v>0</v>
      </c>
      <c r="LW25">
        <f>LQ13</f>
        <v>32495.482583672056</v>
      </c>
      <c r="LX25">
        <f>KW13*KY13/365*KO13</f>
        <v>0</v>
      </c>
      <c r="LY25" s="4141">
        <v>0</v>
      </c>
      <c r="LZ25">
        <f>LX13*(1+LY13)</f>
        <v>0</v>
      </c>
      <c r="MA25" s="4142">
        <v>0.25</v>
      </c>
      <c r="MB25">
        <f>LZ13/(1-MA13)</f>
        <v>0</v>
      </c>
      <c r="MC25">
        <f>MA13*MB13</f>
        <v>0</v>
      </c>
      <c r="MD25" s="4143">
        <v>0.15000000596046448</v>
      </c>
      <c r="ME25">
        <f>MD13*MB13</f>
        <v>0</v>
      </c>
      <c r="MF25">
        <f>MA13-MD13</f>
        <v>9.9999994039535522E-2</v>
      </c>
      <c r="MG25">
        <f>MC13-ME13</f>
        <v>0</v>
      </c>
      <c r="MH25" s="4144">
        <v>3.9999999105930328E-2</v>
      </c>
      <c r="MI25">
        <f>MH13*MB13</f>
        <v>0</v>
      </c>
      <c r="MJ25">
        <f>MB13*(1+MH13)</f>
        <v>0</v>
      </c>
      <c r="MK25" s="4145">
        <v>0</v>
      </c>
      <c r="ML25" s="4146">
        <v>15</v>
      </c>
      <c r="MM25">
        <f>MJ13+ML13</f>
        <v>15</v>
      </c>
      <c r="MN25" s="4147">
        <v>0.10000000149011612</v>
      </c>
      <c r="MO25">
        <f>MM13/(1-MN13)</f>
        <v>16.666666694261409</v>
      </c>
      <c r="MP25">
        <f>MN13*MO13</f>
        <v>1.6666666942614095</v>
      </c>
      <c r="MQ25" s="4148">
        <v>0.10000000149011612</v>
      </c>
      <c r="MR25">
        <f>MQ13*MO13</f>
        <v>1.6666666942614095</v>
      </c>
      <c r="MS25">
        <f>MN13-MQ13</f>
        <v>0</v>
      </c>
      <c r="MT25">
        <f>MP13-MR13</f>
        <v>0</v>
      </c>
      <c r="MU25">
        <f>MO13</f>
        <v>16.666666694261409</v>
      </c>
      <c r="MV25" s="4175" t="s">
        <v>73</v>
      </c>
      <c r="MW25" s="4176" t="s">
        <v>68</v>
      </c>
      <c r="MX25" s="4177" t="s">
        <v>69</v>
      </c>
      <c r="MY25" s="4178">
        <v>240322</v>
      </c>
      <c r="MZ25" s="4179" t="s">
        <v>58</v>
      </c>
      <c r="NA25" s="4180" t="s">
        <v>59</v>
      </c>
      <c r="NB25" s="4181">
        <v>0.45249998569488525</v>
      </c>
      <c r="NC25" s="4182">
        <v>1</v>
      </c>
      <c r="ND25" s="4183">
        <v>100000</v>
      </c>
      <c r="NE25">
        <f>NB13*ND13</f>
        <v>45249.998569488525</v>
      </c>
      <c r="NF25" s="4184">
        <v>0</v>
      </c>
      <c r="NG25">
        <f>NE13*(1+NF13)</f>
        <v>45249.998569488525</v>
      </c>
      <c r="NH25" s="4190">
        <v>0.25</v>
      </c>
      <c r="NI25">
        <f>NG13/(1-NH13)</f>
        <v>60333.331425984703</v>
      </c>
      <c r="NJ25">
        <f>NH13*NI13</f>
        <v>15083.332856496176</v>
      </c>
      <c r="NK25" s="4185">
        <v>0.15000000596046448</v>
      </c>
      <c r="NL25">
        <f>NK13*NI13</f>
        <v>9050.0000735123849</v>
      </c>
      <c r="NM25">
        <f>NH13-NK13</f>
        <v>9.9999994039535522E-2</v>
      </c>
      <c r="NN25">
        <f>NJ13-NL13</f>
        <v>6033.3327829837908</v>
      </c>
      <c r="NO25" s="4186">
        <v>3.9999999105930328E-2</v>
      </c>
      <c r="NP25">
        <f>NO13*NI13</f>
        <v>2413.3332030971865</v>
      </c>
      <c r="NQ25">
        <f>NI13*(1+NO13)</f>
        <v>62746.66462908189</v>
      </c>
      <c r="NR25" s="4187">
        <v>0</v>
      </c>
      <c r="NS25" s="4188">
        <v>15</v>
      </c>
      <c r="NT25">
        <f>NQ13+NS13</f>
        <v>62761.66462908189</v>
      </c>
      <c r="NU25" s="4189">
        <v>0.10000000149011612</v>
      </c>
      <c r="NV25">
        <f>NT13/(1-NU13)</f>
        <v>69735.183036661561</v>
      </c>
      <c r="NW25">
        <f>NU13*NV13</f>
        <v>6973.518407579676</v>
      </c>
      <c r="NX25" s="4174">
        <v>0.10000000149011612</v>
      </c>
      <c r="NY25">
        <f>NX13*NV13</f>
        <v>6973.518407579676</v>
      </c>
      <c r="NZ25">
        <f>NU13-NX13</f>
        <v>0</v>
      </c>
      <c r="OA25">
        <f>NW13-NY13</f>
        <v>0</v>
      </c>
      <c r="OB25">
        <f>NV13</f>
        <v>69735.183036661561</v>
      </c>
      <c r="OC25">
        <f>NB13*ND13/365*MT13</f>
        <v>0</v>
      </c>
      <c r="OD25" s="4166">
        <v>0</v>
      </c>
      <c r="OE25">
        <f>OC13*(1+OD13)</f>
        <v>0</v>
      </c>
      <c r="OF25" s="4167">
        <v>0.25</v>
      </c>
      <c r="OG25">
        <f>OE13/(1-OF13)</f>
        <v>0</v>
      </c>
      <c r="OH25">
        <f>OF13*OG13</f>
        <v>0</v>
      </c>
      <c r="OI25" s="4168">
        <v>0.15000000596046448</v>
      </c>
      <c r="OJ25">
        <f>OI13*OG13</f>
        <v>0</v>
      </c>
      <c r="OK25">
        <f>OF13-OI13</f>
        <v>9.9999994039535522E-2</v>
      </c>
      <c r="OL25">
        <f>OH13-OJ13</f>
        <v>0</v>
      </c>
      <c r="OM25" s="4169">
        <v>3.9999999105930328E-2</v>
      </c>
      <c r="ON25">
        <f>OM13*OG13</f>
        <v>0</v>
      </c>
      <c r="OO25">
        <f>OG13*(1+OM13)</f>
        <v>0</v>
      </c>
      <c r="OP25" s="4170">
        <v>0</v>
      </c>
      <c r="OQ25" s="4171">
        <v>15</v>
      </c>
      <c r="OR25">
        <f>OO13+OQ13</f>
        <v>15</v>
      </c>
      <c r="OS25" s="4172">
        <v>0.10000000149011612</v>
      </c>
      <c r="OT25">
        <f>OR13/(1-OS13)</f>
        <v>16.666666694261409</v>
      </c>
      <c r="OU25">
        <f>OS13*OT13</f>
        <v>1.6666666942614095</v>
      </c>
      <c r="OV25" s="4173">
        <v>0.10000000149011612</v>
      </c>
      <c r="OW25">
        <f>OV13*OT13</f>
        <v>1.6666666942614095</v>
      </c>
      <c r="OX25">
        <f>OS13-OV13</f>
        <v>0</v>
      </c>
      <c r="OY25">
        <f>OU13-OW13</f>
        <v>0</v>
      </c>
      <c r="OZ25">
        <f>OT13</f>
        <v>16.666666694261409</v>
      </c>
      <c r="PA25" s="4200" t="s">
        <v>74</v>
      </c>
      <c r="PB25" s="4201" t="s">
        <v>68</v>
      </c>
      <c r="PC25" s="4202" t="s">
        <v>69</v>
      </c>
      <c r="PD25" s="4203">
        <v>240322</v>
      </c>
      <c r="PE25" s="4204" t="s">
        <v>58</v>
      </c>
      <c r="PF25" s="4205" t="s">
        <v>59</v>
      </c>
      <c r="PG25" s="4206">
        <v>0.90439999103546143</v>
      </c>
      <c r="PH25" s="4207">
        <v>1</v>
      </c>
      <c r="PI25" s="4208">
        <v>100000</v>
      </c>
      <c r="PJ25">
        <f>PG13*PI13</f>
        <v>90439.999103546143</v>
      </c>
      <c r="PK25" s="4209">
        <v>0</v>
      </c>
      <c r="PL25">
        <f>PJ13*(1+PK13)</f>
        <v>90439.999103546143</v>
      </c>
      <c r="PM25" s="4215">
        <v>0.25</v>
      </c>
      <c r="PN25">
        <f>PL13/(1-PM13)</f>
        <v>120586.66547139485</v>
      </c>
      <c r="PO25">
        <f>PM13*PN13</f>
        <v>30146.666367848713</v>
      </c>
      <c r="PP25" s="4210">
        <v>0.15000000596046448</v>
      </c>
      <c r="PQ25">
        <f>PP13*PN13</f>
        <v>18088.000539461766</v>
      </c>
      <c r="PR25">
        <f>PM13-PP13</f>
        <v>9.9999994039535522E-2</v>
      </c>
      <c r="PS25">
        <f>PO13-PQ13</f>
        <v>12058.665828386947</v>
      </c>
      <c r="PT25" s="4211">
        <v>3.9999999105930328E-2</v>
      </c>
      <c r="PU25">
        <f>PT13*PN13</f>
        <v>4823.4665110429132</v>
      </c>
      <c r="PV25">
        <f>PN13*(1+PT13)</f>
        <v>125410.13198243777</v>
      </c>
      <c r="PW25" s="4212">
        <v>0</v>
      </c>
      <c r="PX25" s="4213">
        <v>15</v>
      </c>
      <c r="PY25">
        <f>PV13+PX13</f>
        <v>125425.13198243777</v>
      </c>
      <c r="PZ25" s="4214">
        <v>0.10000000149011612</v>
      </c>
      <c r="QA25">
        <f>PY13/(1-PZ13)</f>
        <v>139361.25798900248</v>
      </c>
      <c r="QB25">
        <f>PZ13*QA13</f>
        <v>13936.126006564706</v>
      </c>
      <c r="QC25" s="4199">
        <v>0.10000000149011612</v>
      </c>
      <c r="QD25">
        <f>QC13*QA13</f>
        <v>13936.126006564706</v>
      </c>
      <c r="QE25">
        <f>PZ13-QC13</f>
        <v>0</v>
      </c>
      <c r="QF25">
        <f>QB13-QD13</f>
        <v>0</v>
      </c>
      <c r="QG25">
        <f>QA13</f>
        <v>139361.25798900248</v>
      </c>
      <c r="QH25">
        <f>OYG13*OYI13/365*OY13</f>
        <v>0</v>
      </c>
      <c r="QI25" s="4191">
        <v>0</v>
      </c>
      <c r="QJ25">
        <f>QH13*(1+QI13)</f>
        <v>0</v>
      </c>
      <c r="QK25" s="4192">
        <v>0.25</v>
      </c>
      <c r="QL25">
        <f>QJ13/(1-QK13)</f>
        <v>0</v>
      </c>
      <c r="QM25">
        <f>QK13*QL13</f>
        <v>0</v>
      </c>
      <c r="QN25" s="4193">
        <v>0.15000000596046448</v>
      </c>
      <c r="QO25">
        <f>QN13*QL13</f>
        <v>0</v>
      </c>
      <c r="QP25">
        <f>QK13-QN13</f>
        <v>9.9999994039535522E-2</v>
      </c>
      <c r="QQ25">
        <f>QM13-QO13</f>
        <v>0</v>
      </c>
      <c r="QR25" s="4194">
        <v>3.9999999105930328E-2</v>
      </c>
      <c r="QS25">
        <f>QR13*QL13</f>
        <v>0</v>
      </c>
      <c r="QT25">
        <f>QL13*(1+QR13)</f>
        <v>0</v>
      </c>
      <c r="QU25" s="4195">
        <v>0</v>
      </c>
      <c r="QV25" s="4196">
        <v>15</v>
      </c>
      <c r="QW25">
        <f>QT13+QV13</f>
        <v>15</v>
      </c>
      <c r="QX25" s="4197">
        <v>0.10000000149011612</v>
      </c>
      <c r="QY25">
        <f>QW13/(1-QX13)</f>
        <v>16.666666694261409</v>
      </c>
      <c r="QZ25">
        <f>QX13*QY13</f>
        <v>1.6666666942614095</v>
      </c>
      <c r="RA25" s="4198">
        <v>0.10000000149011612</v>
      </c>
      <c r="RB25">
        <f>RA13*QY13</f>
        <v>1.6666666942614095</v>
      </c>
      <c r="RC25">
        <f>QX13-RA13</f>
        <v>0</v>
      </c>
      <c r="RD25">
        <f>QZ13-RB13</f>
        <v>0</v>
      </c>
      <c r="RE25">
        <f>QY13</f>
        <v>16.666666694261409</v>
      </c>
      <c r="RF25">
        <f>(IF(BV25&gt;(2001/12),2001/12,BV25)*1822.12)+(IF(BV25&gt;(2001/12),2001/12,BV25)*1822.12)+(IF(EA25&gt;(2001/12),2001/12,EA25)*0)+(IF(EA25&gt;(2001/12),2001/12,EA25)*0)+(IF(GF25&gt;(2001/12),2001/12,GF25)*0.501)+(IF(IK25&gt;(2001/12),2001/12,IK25)*0.1253)+(IF(KP25&gt;(2001/12),2001/12,KP25)*0.0619)+(IF(MU25&gt;(2001/12),2001/12,MU25)*0.2108)+(IF(OZ25&gt;(2001/12),2001/12,OZ25)*0.4525)+(IF(RE25&gt;(2001/12),2001/12,RE25)*0.9044)</f>
        <v>-1756265.5728006107</v>
      </c>
    </row>
    <row r="26" spans="1:474" x14ac:dyDescent="0.2">
      <c r="A26" t="s">
        <v>95</v>
      </c>
      <c r="B26" t="s">
        <v>101</v>
      </c>
      <c r="C26" t="s">
        <v>102</v>
      </c>
      <c r="D26" t="s">
        <v>52</v>
      </c>
      <c r="F26" t="s">
        <v>53</v>
      </c>
      <c r="G26" t="s">
        <v>54</v>
      </c>
      <c r="H26" t="s">
        <v>55</v>
      </c>
      <c r="I26" t="s">
        <v>56</v>
      </c>
      <c r="J26" t="s">
        <v>57</v>
      </c>
      <c r="K26" s="4216">
        <v>42832.988958333335</v>
      </c>
      <c r="L26" s="4216">
        <v>42753</v>
      </c>
      <c r="M26" t="s">
        <v>58</v>
      </c>
      <c r="N26">
        <v>-3</v>
      </c>
      <c r="O26">
        <v>5000</v>
      </c>
      <c r="P26">
        <v>-79</v>
      </c>
      <c r="Q26">
        <v>-3</v>
      </c>
      <c r="R26" s="4231" t="s">
        <v>62</v>
      </c>
      <c r="S26" s="4230" t="s">
        <v>61</v>
      </c>
      <c r="T26" s="4229" t="s">
        <v>85</v>
      </c>
      <c r="U26" s="4228" t="s">
        <v>65</v>
      </c>
      <c r="V26" s="4227" t="s">
        <v>58</v>
      </c>
      <c r="W26" s="4226" t="s">
        <v>64</v>
      </c>
      <c r="X26" s="4225" t="s">
        <v>63</v>
      </c>
      <c r="Y26" s="4217">
        <v>3</v>
      </c>
      <c r="Z26" s="4224">
        <v>500000</v>
      </c>
      <c r="AA26" s="4223">
        <v>0</v>
      </c>
      <c r="AB26" s="4222">
        <v>0</v>
      </c>
      <c r="AC26">
        <f>AA5*(1+AB5)</f>
        <v>1822.1199951171875</v>
      </c>
      <c r="AD26" s="4232">
        <v>0.25</v>
      </c>
      <c r="AE26">
        <f>AC5/(1-AD5)</f>
        <v>2429.4933268229165</v>
      </c>
      <c r="AF26">
        <f>AD5*AE5</f>
        <v>607.37333170572913</v>
      </c>
      <c r="AG26" s="4221">
        <v>0.15000000596046448</v>
      </c>
      <c r="AH26">
        <f>AG5*AE5</f>
        <v>364.42401350434614</v>
      </c>
      <c r="AI26">
        <f>AD5-AG5</f>
        <v>9.9999994039535522E-2</v>
      </c>
      <c r="AJ26">
        <f>AF5-AH5</f>
        <v>242.94931820138299</v>
      </c>
      <c r="AK26" s="4220">
        <v>3.9999999105930328E-2</v>
      </c>
      <c r="AL26">
        <f>AK5*AE5</f>
        <v>97.179730900780356</v>
      </c>
      <c r="AM26">
        <f>AE5*(1+AK5)</f>
        <v>2526.6730577236967</v>
      </c>
      <c r="AN26" s="4219">
        <v>2.9999999329447746E-2</v>
      </c>
      <c r="AO26">
        <f>AN5*AM5</f>
        <v>75.800190037444594</v>
      </c>
      <c r="AP26">
        <f>AM5+AO5</f>
        <v>2602.4732477611415</v>
      </c>
      <c r="AQ26" s="4218">
        <v>0.10000000149011612</v>
      </c>
      <c r="AR26">
        <f>AP5/(1-AQ5)</f>
        <v>2891.6369467444624</v>
      </c>
      <c r="AS26">
        <f>AQ5*AR5</f>
        <v>289.16369898332107</v>
      </c>
      <c r="AT26" s="4233">
        <v>0.10000000149011612</v>
      </c>
      <c r="AU26">
        <f>AT5*AR5</f>
        <v>289.16369898332107</v>
      </c>
      <c r="AV26">
        <f>AQ5-AT5</f>
        <v>0</v>
      </c>
      <c r="AW26">
        <f>AS5-AU5</f>
        <v>0</v>
      </c>
      <c r="AX26">
        <f>AR5</f>
        <v>2891.6369467444624</v>
      </c>
      <c r="AY26">
        <f t="shared" ref="AY26:BV26" si="44">AA5/12*$Q$5</f>
        <v>-303.68666585286456</v>
      </c>
      <c r="AZ26">
        <f t="shared" si="44"/>
        <v>0</v>
      </c>
      <c r="BA26">
        <f t="shared" si="44"/>
        <v>-303.68666585286456</v>
      </c>
      <c r="BB26">
        <f t="shared" si="44"/>
        <v>-4.1666666666666664E-2</v>
      </c>
      <c r="BC26">
        <f t="shared" si="44"/>
        <v>-404.91555447048609</v>
      </c>
      <c r="BD26">
        <f t="shared" si="44"/>
        <v>-101.22888861762152</v>
      </c>
      <c r="BE26">
        <f t="shared" si="44"/>
        <v>-2.5000000993410747E-2</v>
      </c>
      <c r="BF26">
        <f t="shared" si="44"/>
        <v>-60.737335584057689</v>
      </c>
      <c r="BG26">
        <f t="shared" si="44"/>
        <v>-1.666666567325592E-2</v>
      </c>
      <c r="BH26">
        <f t="shared" si="44"/>
        <v>-40.491553033563832</v>
      </c>
      <c r="BI26">
        <f t="shared" si="44"/>
        <v>-6.666666517655055E-3</v>
      </c>
      <c r="BJ26">
        <f t="shared" si="44"/>
        <v>-16.196621816796725</v>
      </c>
      <c r="BK26">
        <f t="shared" si="44"/>
        <v>-421.11217628728281</v>
      </c>
      <c r="BL26">
        <f t="shared" si="44"/>
        <v>-4.999999888241291E-3</v>
      </c>
      <c r="BM26">
        <f t="shared" si="44"/>
        <v>-12.633365006240766</v>
      </c>
      <c r="BN26">
        <f t="shared" si="44"/>
        <v>-433.74554129352356</v>
      </c>
      <c r="BO26">
        <f t="shared" si="44"/>
        <v>-1.6666666915019352E-2</v>
      </c>
      <c r="BP26">
        <f t="shared" si="44"/>
        <v>-481.93949112407705</v>
      </c>
      <c r="BQ26">
        <f t="shared" si="44"/>
        <v>-48.193949830553514</v>
      </c>
      <c r="BR26">
        <f t="shared" si="44"/>
        <v>-1.6666666915019352E-2</v>
      </c>
      <c r="BS26">
        <f t="shared" si="44"/>
        <v>-48.193949830553514</v>
      </c>
      <c r="BT26">
        <f t="shared" si="44"/>
        <v>0</v>
      </c>
      <c r="BU26">
        <f t="shared" si="44"/>
        <v>0</v>
      </c>
      <c r="BV26">
        <f t="shared" si="44"/>
        <v>-481.93949112407705</v>
      </c>
      <c r="BW26" s="4248" t="s">
        <v>66</v>
      </c>
      <c r="BX26" s="4247" t="s">
        <v>61</v>
      </c>
      <c r="BY26" s="4246" t="s">
        <v>85</v>
      </c>
      <c r="BZ26" s="4245" t="s">
        <v>65</v>
      </c>
      <c r="CA26" s="4244" t="s">
        <v>58</v>
      </c>
      <c r="CB26" s="4243" t="s">
        <v>64</v>
      </c>
      <c r="CC26" s="4242" t="s">
        <v>63</v>
      </c>
      <c r="CD26" s="4234">
        <v>3</v>
      </c>
      <c r="CE26" s="4241">
        <v>500000</v>
      </c>
      <c r="CF26" s="4240">
        <v>0</v>
      </c>
      <c r="CG26" s="4239">
        <v>0</v>
      </c>
      <c r="CH26">
        <f>CF5*(1+CG5)</f>
        <v>0</v>
      </c>
      <c r="CI26" s="4249">
        <v>0.25</v>
      </c>
      <c r="CJ26">
        <f>CH5/(1-CI5)</f>
        <v>0</v>
      </c>
      <c r="CK26">
        <f>CI5*CJ5</f>
        <v>0</v>
      </c>
      <c r="CL26" s="4238">
        <v>0.15000000596046448</v>
      </c>
      <c r="CM26">
        <f>CL5*CJ5</f>
        <v>0</v>
      </c>
      <c r="CN26">
        <f>CI5-CL5</f>
        <v>9.9999994039535522E-2</v>
      </c>
      <c r="CO26">
        <f>CK5-CM5</f>
        <v>0</v>
      </c>
      <c r="CP26" s="4237">
        <v>3.9999999105930328E-2</v>
      </c>
      <c r="CQ26">
        <f>CP5*CJ5</f>
        <v>0</v>
      </c>
      <c r="CR26">
        <f>CJ5*(1+CP5)</f>
        <v>0</v>
      </c>
      <c r="CS26" s="4236">
        <v>2.9999999329447746E-2</v>
      </c>
      <c r="CT26">
        <f>CS5*CR5</f>
        <v>0</v>
      </c>
      <c r="CU26">
        <f>CR5+CT5</f>
        <v>0</v>
      </c>
      <c r="CV26" s="4235">
        <v>0.10000000149011612</v>
      </c>
      <c r="CW26">
        <f>CU5/(1-CV5)</f>
        <v>0</v>
      </c>
      <c r="CX26">
        <f>CV5*CW5</f>
        <v>0</v>
      </c>
      <c r="CY26" s="4250">
        <v>0.10000000149011612</v>
      </c>
      <c r="CZ26">
        <f>CY5*CW5</f>
        <v>0</v>
      </c>
      <c r="DA26">
        <f>CV5-CY5</f>
        <v>0</v>
      </c>
      <c r="DB26">
        <f>CX5-CZ5</f>
        <v>0</v>
      </c>
      <c r="DC26">
        <f>CW5</f>
        <v>0</v>
      </c>
      <c r="DD26">
        <f t="shared" ref="DD26:EA26" si="45">CF5/12*$Q$5</f>
        <v>0</v>
      </c>
      <c r="DE26">
        <f t="shared" si="45"/>
        <v>0</v>
      </c>
      <c r="DF26">
        <f t="shared" si="45"/>
        <v>0</v>
      </c>
      <c r="DG26">
        <f t="shared" si="45"/>
        <v>-4.1666666666666664E-2</v>
      </c>
      <c r="DH26">
        <f t="shared" si="45"/>
        <v>0</v>
      </c>
      <c r="DI26">
        <f t="shared" si="45"/>
        <v>0</v>
      </c>
      <c r="DJ26">
        <f t="shared" si="45"/>
        <v>-2.5000000993410747E-2</v>
      </c>
      <c r="DK26">
        <f t="shared" si="45"/>
        <v>0</v>
      </c>
      <c r="DL26">
        <f t="shared" si="45"/>
        <v>-1.666666567325592E-2</v>
      </c>
      <c r="DM26">
        <f t="shared" si="45"/>
        <v>0</v>
      </c>
      <c r="DN26">
        <f t="shared" si="45"/>
        <v>-6.666666517655055E-3</v>
      </c>
      <c r="DO26">
        <f t="shared" si="45"/>
        <v>0</v>
      </c>
      <c r="DP26">
        <f t="shared" si="45"/>
        <v>0</v>
      </c>
      <c r="DQ26">
        <f t="shared" si="45"/>
        <v>-4.999999888241291E-3</v>
      </c>
      <c r="DR26">
        <f t="shared" si="45"/>
        <v>0</v>
      </c>
      <c r="DS26">
        <f t="shared" si="45"/>
        <v>0</v>
      </c>
      <c r="DT26">
        <f t="shared" si="45"/>
        <v>-1.6666666915019352E-2</v>
      </c>
      <c r="DU26">
        <f t="shared" si="45"/>
        <v>0</v>
      </c>
      <c r="DV26">
        <f t="shared" si="45"/>
        <v>0</v>
      </c>
      <c r="DW26">
        <f t="shared" si="45"/>
        <v>-1.6666666915019352E-2</v>
      </c>
      <c r="DX26">
        <f t="shared" si="45"/>
        <v>0</v>
      </c>
      <c r="DY26">
        <f t="shared" si="45"/>
        <v>0</v>
      </c>
      <c r="DZ26">
        <f t="shared" si="45"/>
        <v>0</v>
      </c>
      <c r="EA26">
        <f t="shared" si="45"/>
        <v>0</v>
      </c>
      <c r="EB26" s="4260" t="s">
        <v>67</v>
      </c>
      <c r="EC26" s="4261" t="s">
        <v>68</v>
      </c>
      <c r="ED26" s="4262" t="s">
        <v>69</v>
      </c>
      <c r="EE26" s="4263">
        <v>240322</v>
      </c>
      <c r="EF26" s="4264" t="s">
        <v>58</v>
      </c>
      <c r="EG26" s="4265" t="s">
        <v>59</v>
      </c>
      <c r="EH26" s="4266">
        <v>0.50099998712539673</v>
      </c>
      <c r="EI26" s="4267">
        <v>3</v>
      </c>
      <c r="EJ26" s="4268">
        <v>100000</v>
      </c>
      <c r="EK26">
        <f>EH13*EJ13</f>
        <v>50099.998712539673</v>
      </c>
      <c r="EL26" s="4269">
        <v>0</v>
      </c>
      <c r="EM26">
        <f>EK13*(1+EL13)</f>
        <v>50099.998712539673</v>
      </c>
      <c r="EN26" s="4275">
        <v>0.25</v>
      </c>
      <c r="EO26">
        <f>EM13/(1-EN13)</f>
        <v>66799.99828338623</v>
      </c>
      <c r="EP26">
        <f>EN13*EO13</f>
        <v>16699.999570846558</v>
      </c>
      <c r="EQ26" s="4270">
        <v>0.15000000596046448</v>
      </c>
      <c r="ER26">
        <f>EQ13*EO13</f>
        <v>10020.000140666951</v>
      </c>
      <c r="ES26">
        <f>EN13-EQ13</f>
        <v>9.9999994039535522E-2</v>
      </c>
      <c r="ET26">
        <f>EP13-ER13</f>
        <v>6679.9994301796069</v>
      </c>
      <c r="EU26" s="4271">
        <v>3.9999999105930328E-2</v>
      </c>
      <c r="EV26">
        <f>EU13*EO13</f>
        <v>2671.9998716115965</v>
      </c>
      <c r="EW26">
        <f>EO13*(1+EU13)</f>
        <v>69471.998154997826</v>
      </c>
      <c r="EX26" s="4272">
        <v>0</v>
      </c>
      <c r="EY26" s="4273">
        <v>15</v>
      </c>
      <c r="EZ26">
        <f>EW13+EY13</f>
        <v>69486.998154997826</v>
      </c>
      <c r="FA26" s="4274">
        <v>0.10000000149011612</v>
      </c>
      <c r="FB26">
        <f>EZ13/(1-FA13)</f>
        <v>77207.775855607091</v>
      </c>
      <c r="FC26">
        <f>FA13*FB13</f>
        <v>7720.7777006092601</v>
      </c>
      <c r="FD26" s="4259">
        <v>0.10000000149011612</v>
      </c>
      <c r="FE26">
        <f>FD13*FB13</f>
        <v>7720.7777006092601</v>
      </c>
      <c r="FF26">
        <f>FA13-FD13</f>
        <v>0</v>
      </c>
      <c r="FG26">
        <f>FC13-FE13</f>
        <v>0</v>
      </c>
      <c r="FH26">
        <f>FB13</f>
        <v>77207.775855607091</v>
      </c>
      <c r="FI26">
        <f>EH13*EJ13/365*DZ13</f>
        <v>0</v>
      </c>
      <c r="FJ26" s="4251">
        <v>0</v>
      </c>
      <c r="FK26">
        <f>FI13*(1+FJ13)</f>
        <v>0</v>
      </c>
      <c r="FL26" s="4252">
        <v>0.25</v>
      </c>
      <c r="FM26">
        <f>FK13/(1-FL13)</f>
        <v>0</v>
      </c>
      <c r="FN26">
        <f>FL13*FM13</f>
        <v>0</v>
      </c>
      <c r="FO26" s="4253">
        <v>0.15000000596046448</v>
      </c>
      <c r="FP26">
        <f>FO13*FM13</f>
        <v>0</v>
      </c>
      <c r="FQ26">
        <f>FL13-FO13</f>
        <v>9.9999994039535522E-2</v>
      </c>
      <c r="FR26">
        <f>FN13-FP13</f>
        <v>0</v>
      </c>
      <c r="FS26" s="4254">
        <v>3.9999999105930328E-2</v>
      </c>
      <c r="FT26">
        <f>FS13*FM13</f>
        <v>0</v>
      </c>
      <c r="FU26">
        <f>FM13*(1+FS13)</f>
        <v>0</v>
      </c>
      <c r="FV26" s="4255">
        <v>0</v>
      </c>
      <c r="FW26" s="4256">
        <v>15</v>
      </c>
      <c r="FX26">
        <f>FU13+FW13</f>
        <v>15</v>
      </c>
      <c r="FY26" s="4257">
        <v>0.10000000149011612</v>
      </c>
      <c r="FZ26">
        <f>FX13/(1-FY13)</f>
        <v>16.666666694261409</v>
      </c>
      <c r="GA26">
        <f>FY13*FZ13</f>
        <v>1.6666666942614095</v>
      </c>
      <c r="GB26" s="4258">
        <v>0.10000000149011612</v>
      </c>
      <c r="GC26">
        <f>GB13*FZ13</f>
        <v>1.6666666942614095</v>
      </c>
      <c r="GD26">
        <f>FY13-GB13</f>
        <v>0</v>
      </c>
      <c r="GE26">
        <f>GA13-GC13</f>
        <v>0</v>
      </c>
      <c r="GF26">
        <f>FZ13</f>
        <v>16.666666694261409</v>
      </c>
      <c r="GG26" s="4285" t="s">
        <v>70</v>
      </c>
      <c r="GH26" s="4286" t="s">
        <v>68</v>
      </c>
      <c r="GI26" s="4287" t="s">
        <v>69</v>
      </c>
      <c r="GJ26" s="4288">
        <v>240322</v>
      </c>
      <c r="GK26" s="4289" t="s">
        <v>58</v>
      </c>
      <c r="GL26" s="4290" t="s">
        <v>59</v>
      </c>
      <c r="GM26" s="4291">
        <v>0.12530000507831573</v>
      </c>
      <c r="GN26" s="4292">
        <v>3</v>
      </c>
      <c r="GO26" s="4293">
        <v>100000</v>
      </c>
      <c r="GP26">
        <f>GM13*GO13</f>
        <v>12530.000507831573</v>
      </c>
      <c r="GQ26" s="4294">
        <v>0</v>
      </c>
      <c r="GR26">
        <f>GP13*(1+GQ13)</f>
        <v>12530.000507831573</v>
      </c>
      <c r="GS26" s="4300">
        <v>0.25</v>
      </c>
      <c r="GT26">
        <f>GR13/(1-GS13)</f>
        <v>16706.667343775433</v>
      </c>
      <c r="GU26">
        <f>GS13*GT13</f>
        <v>4176.6668359438581</v>
      </c>
      <c r="GV26" s="4295">
        <v>0.15000000596046448</v>
      </c>
      <c r="GW26">
        <f>GV13*GT13</f>
        <v>2506.0002011458123</v>
      </c>
      <c r="GX26">
        <f>GS13-GV13</f>
        <v>9.9999994039535522E-2</v>
      </c>
      <c r="GY26">
        <f>GU13-GW13</f>
        <v>1670.6666347980458</v>
      </c>
      <c r="GZ26" s="4296">
        <v>3.9999999105930328E-2</v>
      </c>
      <c r="HA26">
        <f>GZ13*GT13</f>
        <v>668.26667881409276</v>
      </c>
      <c r="HB26">
        <f>GT13*(1+GZ13)</f>
        <v>17374.934022589525</v>
      </c>
      <c r="HC26" s="4297">
        <v>0</v>
      </c>
      <c r="HD26" s="4298">
        <v>15</v>
      </c>
      <c r="HE26">
        <f>HB13+HD13</f>
        <v>17389.934022589525</v>
      </c>
      <c r="HF26" s="4299">
        <v>0.10000000149011612</v>
      </c>
      <c r="HG26">
        <f>HE13/(1-HF13)</f>
        <v>19322.148945979745</v>
      </c>
      <c r="HH26">
        <f>HF13*HG13</f>
        <v>1932.2149233902201</v>
      </c>
      <c r="HI26" s="4284">
        <v>0.10000000149011612</v>
      </c>
      <c r="HJ26">
        <f>HI13*HG13</f>
        <v>1932.2149233902201</v>
      </c>
      <c r="HK26">
        <f>HF13-HI13</f>
        <v>0</v>
      </c>
      <c r="HL26">
        <f>HH13-HJ13</f>
        <v>0</v>
      </c>
      <c r="HM26">
        <f>HG13</f>
        <v>19322.148945979745</v>
      </c>
      <c r="HN26">
        <f>GM13*GO13/365*GE13</f>
        <v>0</v>
      </c>
      <c r="HO26" s="4276">
        <v>0</v>
      </c>
      <c r="HP26">
        <f>HN13*(1+HO13)</f>
        <v>0</v>
      </c>
      <c r="HQ26" s="4277">
        <v>0.25</v>
      </c>
      <c r="HR26">
        <f>HP13/(1-HQ13)</f>
        <v>0</v>
      </c>
      <c r="HS26">
        <f>HQ13*HR13</f>
        <v>0</v>
      </c>
      <c r="HT26" s="4278">
        <v>0.15000000596046448</v>
      </c>
      <c r="HU26">
        <f>HT13*HR13</f>
        <v>0</v>
      </c>
      <c r="HV26">
        <f>HQ13-HT13</f>
        <v>9.9999994039535522E-2</v>
      </c>
      <c r="HW26">
        <f>HS13-HU13</f>
        <v>0</v>
      </c>
      <c r="HX26" s="4279">
        <v>3.9999999105930328E-2</v>
      </c>
      <c r="HY26">
        <f>HX13*HR13</f>
        <v>0</v>
      </c>
      <c r="HZ26">
        <f>HR13*(1+HX13)</f>
        <v>0</v>
      </c>
      <c r="IA26" s="4280">
        <v>0</v>
      </c>
      <c r="IB26" s="4281">
        <v>15</v>
      </c>
      <c r="IC26">
        <f>HZ13+IB13</f>
        <v>15</v>
      </c>
      <c r="ID26" s="4282">
        <v>0.10000000149011612</v>
      </c>
      <c r="IE26">
        <f>IC13/(1-ID13)</f>
        <v>16.666666694261409</v>
      </c>
      <c r="IF26">
        <f>ID13*IE13</f>
        <v>1.6666666942614095</v>
      </c>
      <c r="IG26" s="4283">
        <v>0.10000000149011612</v>
      </c>
      <c r="IH26">
        <f>IG13*IE13</f>
        <v>1.6666666942614095</v>
      </c>
      <c r="II26">
        <f>ID13-IG13</f>
        <v>0</v>
      </c>
      <c r="IJ26">
        <f>IF13-IH13</f>
        <v>0</v>
      </c>
      <c r="IK26">
        <f>IE13</f>
        <v>16.666666694261409</v>
      </c>
      <c r="IL26" s="4310" t="s">
        <v>71</v>
      </c>
      <c r="IM26" s="4311" t="s">
        <v>68</v>
      </c>
      <c r="IN26" s="4312" t="s">
        <v>69</v>
      </c>
      <c r="IO26" s="4313">
        <v>240322</v>
      </c>
      <c r="IP26" s="4314" t="s">
        <v>58</v>
      </c>
      <c r="IQ26" s="4315" t="s">
        <v>59</v>
      </c>
      <c r="IR26" s="4316">
        <v>6.1900001019239426E-2</v>
      </c>
      <c r="IS26" s="4317">
        <v>3</v>
      </c>
      <c r="IT26" s="4318">
        <v>100000</v>
      </c>
      <c r="IU26">
        <f>IR13*IT13</f>
        <v>6190.0001019239426</v>
      </c>
      <c r="IV26" s="4319">
        <v>0</v>
      </c>
      <c r="IW26">
        <f>IU13*(1+IV13)</f>
        <v>6190.0001019239426</v>
      </c>
      <c r="IX26" s="4325">
        <v>0.25</v>
      </c>
      <c r="IY26">
        <f>IW13/(1-IX13)</f>
        <v>8253.333469231924</v>
      </c>
      <c r="IZ26">
        <f>IX13*IY13</f>
        <v>2063.333367307981</v>
      </c>
      <c r="JA26" s="4320">
        <v>0.15000000596046448</v>
      </c>
      <c r="JB26">
        <f>JA13*IY13</f>
        <v>1238.0000695784895</v>
      </c>
      <c r="JC26">
        <f>IX13-JA13</f>
        <v>9.9999994039535522E-2</v>
      </c>
      <c r="JD26">
        <f>IZ13-JB13</f>
        <v>825.33329772949151</v>
      </c>
      <c r="JE26" s="4321">
        <v>3.9999999105930328E-2</v>
      </c>
      <c r="JF26">
        <f>JE13*IY13</f>
        <v>330.13333139022183</v>
      </c>
      <c r="JG26">
        <f>IY13*(1+JE13)</f>
        <v>8583.4668006221455</v>
      </c>
      <c r="JH26" s="4322">
        <v>0</v>
      </c>
      <c r="JI26" s="4323">
        <v>15</v>
      </c>
      <c r="JJ26">
        <f>JG13+JI13</f>
        <v>8598.4668006221455</v>
      </c>
      <c r="JK26" s="4324">
        <v>0.10000000149011612</v>
      </c>
      <c r="JL26">
        <f>JJ13/(1-JK13)</f>
        <v>9553.8520165094378</v>
      </c>
      <c r="JM26">
        <f>JK13*JL13</f>
        <v>955.3852158872927</v>
      </c>
      <c r="JN26" s="4309">
        <v>0.10000000149011612</v>
      </c>
      <c r="JO26">
        <f>JN13*JL13</f>
        <v>955.3852158872927</v>
      </c>
      <c r="JP26">
        <f>JK13-JN13</f>
        <v>0</v>
      </c>
      <c r="JQ26">
        <f>JM13-JO13</f>
        <v>0</v>
      </c>
      <c r="JR26">
        <f>JL13</f>
        <v>9553.8520165094378</v>
      </c>
      <c r="JS26">
        <f>IR13*IT13/365*IJ13</f>
        <v>0</v>
      </c>
      <c r="JT26" s="4301">
        <v>0</v>
      </c>
      <c r="JU26">
        <f>JS13*(1+JT13)</f>
        <v>0</v>
      </c>
      <c r="JV26" s="4302">
        <v>0.25</v>
      </c>
      <c r="JW26">
        <f>JU13/(1-JV13)</f>
        <v>0</v>
      </c>
      <c r="JX26">
        <f>JV13*JW13</f>
        <v>0</v>
      </c>
      <c r="JY26" s="4303">
        <v>0.15000000596046448</v>
      </c>
      <c r="JZ26">
        <f>JY13*JW13</f>
        <v>0</v>
      </c>
      <c r="KA26">
        <f>JV13-JY13</f>
        <v>9.9999994039535522E-2</v>
      </c>
      <c r="KB26">
        <f>JX13-JZ13</f>
        <v>0</v>
      </c>
      <c r="KC26" s="4304">
        <v>3.9999999105930328E-2</v>
      </c>
      <c r="KD26">
        <f>KC13*JW13</f>
        <v>0</v>
      </c>
      <c r="KE26">
        <f>JW13*(1+KC13)</f>
        <v>0</v>
      </c>
      <c r="KF26" s="4305">
        <v>0</v>
      </c>
      <c r="KG26" s="4306">
        <v>15</v>
      </c>
      <c r="KH26">
        <f>KE13+KG13</f>
        <v>15</v>
      </c>
      <c r="KI26" s="4307">
        <v>0.10000000149011612</v>
      </c>
      <c r="KJ26">
        <f>KH13/(1-KI13)</f>
        <v>16.666666694261409</v>
      </c>
      <c r="KK26">
        <f>KI13*KJ13</f>
        <v>1.6666666942614095</v>
      </c>
      <c r="KL26" s="4308">
        <v>0.10000000149011612</v>
      </c>
      <c r="KM26">
        <f>KL13*KJ13</f>
        <v>1.6666666942614095</v>
      </c>
      <c r="KN26">
        <f>KI13-KL13</f>
        <v>0</v>
      </c>
      <c r="KO26">
        <f>KK13-KM13</f>
        <v>0</v>
      </c>
      <c r="KP26">
        <f>KJ13</f>
        <v>16.666666694261409</v>
      </c>
      <c r="KQ26" s="4335" t="s">
        <v>72</v>
      </c>
      <c r="KR26" s="4336" t="s">
        <v>68</v>
      </c>
      <c r="KS26" s="4337" t="s">
        <v>69</v>
      </c>
      <c r="KT26" s="4338">
        <v>240322</v>
      </c>
      <c r="KU26" s="4339" t="s">
        <v>58</v>
      </c>
      <c r="KV26" s="4340" t="s">
        <v>59</v>
      </c>
      <c r="KW26" s="4341">
        <v>0.21080000698566437</v>
      </c>
      <c r="KX26" s="4342">
        <v>3</v>
      </c>
      <c r="KY26" s="4343">
        <v>100000</v>
      </c>
      <c r="KZ26">
        <f>KW13*KY13</f>
        <v>21080.000698566437</v>
      </c>
      <c r="LA26" s="4344">
        <v>0</v>
      </c>
      <c r="LB26">
        <f>KZ13*(1+LA13)</f>
        <v>21080.000698566437</v>
      </c>
      <c r="LC26" s="4350">
        <v>0.25</v>
      </c>
      <c r="LD26">
        <f>LB13/(1-LC13)</f>
        <v>28106.667598088581</v>
      </c>
      <c r="LE26">
        <f>LC13*LD13</f>
        <v>7026.6668995221453</v>
      </c>
      <c r="LF26" s="4345">
        <v>0.15000000596046448</v>
      </c>
      <c r="LG26">
        <f>LF13*LD13</f>
        <v>4216.0003072420814</v>
      </c>
      <c r="LH26">
        <f>LC13-LF13</f>
        <v>9.9999994039535522E-2</v>
      </c>
      <c r="LI26">
        <f>LE13-LG13</f>
        <v>2810.6665922800639</v>
      </c>
      <c r="LJ26" s="4346">
        <v>3.9999999105930328E-2</v>
      </c>
      <c r="LK26">
        <f>LJ13*LD13</f>
        <v>1124.2666787942242</v>
      </c>
      <c r="LL26">
        <f>LD13*(1+LJ13)</f>
        <v>29230.934276882806</v>
      </c>
      <c r="LM26" s="4347">
        <v>0</v>
      </c>
      <c r="LN26" s="4348">
        <v>15</v>
      </c>
      <c r="LO26">
        <f>LL13+LN13</f>
        <v>29245.934276882806</v>
      </c>
      <c r="LP26" s="4349">
        <v>0.10000000149011612</v>
      </c>
      <c r="LQ26">
        <f>LO13/(1-LP13)</f>
        <v>32495.482583672056</v>
      </c>
      <c r="LR26">
        <f>LP13*LQ13</f>
        <v>3249.5483067892478</v>
      </c>
      <c r="LS26" s="4334">
        <v>0.10000000149011612</v>
      </c>
      <c r="LT26">
        <f>LS13*LQ13</f>
        <v>3249.5483067892478</v>
      </c>
      <c r="LU26">
        <f>LP13-LS13</f>
        <v>0</v>
      </c>
      <c r="LV26">
        <f>LR13-LT13</f>
        <v>0</v>
      </c>
      <c r="LW26">
        <f>LQ13</f>
        <v>32495.482583672056</v>
      </c>
      <c r="LX26">
        <f>KW13*KY13/365*KO13</f>
        <v>0</v>
      </c>
      <c r="LY26" s="4326">
        <v>0</v>
      </c>
      <c r="LZ26">
        <f>LX13*(1+LY13)</f>
        <v>0</v>
      </c>
      <c r="MA26" s="4327">
        <v>0.25</v>
      </c>
      <c r="MB26">
        <f>LZ13/(1-MA13)</f>
        <v>0</v>
      </c>
      <c r="MC26">
        <f>MA13*MB13</f>
        <v>0</v>
      </c>
      <c r="MD26" s="4328">
        <v>0.15000000596046448</v>
      </c>
      <c r="ME26">
        <f>MD13*MB13</f>
        <v>0</v>
      </c>
      <c r="MF26">
        <f>MA13-MD13</f>
        <v>9.9999994039535522E-2</v>
      </c>
      <c r="MG26">
        <f>MC13-ME13</f>
        <v>0</v>
      </c>
      <c r="MH26" s="4329">
        <v>3.9999999105930328E-2</v>
      </c>
      <c r="MI26">
        <f>MH13*MB13</f>
        <v>0</v>
      </c>
      <c r="MJ26">
        <f>MB13*(1+MH13)</f>
        <v>0</v>
      </c>
      <c r="MK26" s="4330">
        <v>0</v>
      </c>
      <c r="ML26" s="4331">
        <v>15</v>
      </c>
      <c r="MM26">
        <f>MJ13+ML13</f>
        <v>15</v>
      </c>
      <c r="MN26" s="4332">
        <v>0.10000000149011612</v>
      </c>
      <c r="MO26">
        <f>MM13/(1-MN13)</f>
        <v>16.666666694261409</v>
      </c>
      <c r="MP26">
        <f>MN13*MO13</f>
        <v>1.6666666942614095</v>
      </c>
      <c r="MQ26" s="4333">
        <v>0.10000000149011612</v>
      </c>
      <c r="MR26">
        <f>MQ13*MO13</f>
        <v>1.6666666942614095</v>
      </c>
      <c r="MS26">
        <f>MN13-MQ13</f>
        <v>0</v>
      </c>
      <c r="MT26">
        <f>MP13-MR13</f>
        <v>0</v>
      </c>
      <c r="MU26">
        <f>MO13</f>
        <v>16.666666694261409</v>
      </c>
      <c r="MV26" s="4360" t="s">
        <v>73</v>
      </c>
      <c r="MW26" s="4361" t="s">
        <v>68</v>
      </c>
      <c r="MX26" s="4362" t="s">
        <v>69</v>
      </c>
      <c r="MY26" s="4363">
        <v>240322</v>
      </c>
      <c r="MZ26" s="4364" t="s">
        <v>58</v>
      </c>
      <c r="NA26" s="4365" t="s">
        <v>59</v>
      </c>
      <c r="NB26" s="4366">
        <v>0.45249998569488525</v>
      </c>
      <c r="NC26" s="4367">
        <v>1</v>
      </c>
      <c r="ND26" s="4368">
        <v>100000</v>
      </c>
      <c r="NE26">
        <f>NB13*ND13</f>
        <v>45249.998569488525</v>
      </c>
      <c r="NF26" s="4369">
        <v>0</v>
      </c>
      <c r="NG26">
        <f>NE13*(1+NF13)</f>
        <v>45249.998569488525</v>
      </c>
      <c r="NH26" s="4375">
        <v>0.25</v>
      </c>
      <c r="NI26">
        <f>NG13/(1-NH13)</f>
        <v>60333.331425984703</v>
      </c>
      <c r="NJ26">
        <f>NH13*NI13</f>
        <v>15083.332856496176</v>
      </c>
      <c r="NK26" s="4370">
        <v>0.15000000596046448</v>
      </c>
      <c r="NL26">
        <f>NK13*NI13</f>
        <v>9050.0000735123849</v>
      </c>
      <c r="NM26">
        <f>NH13-NK13</f>
        <v>9.9999994039535522E-2</v>
      </c>
      <c r="NN26">
        <f>NJ13-NL13</f>
        <v>6033.3327829837908</v>
      </c>
      <c r="NO26" s="4371">
        <v>3.9999999105930328E-2</v>
      </c>
      <c r="NP26">
        <f>NO13*NI13</f>
        <v>2413.3332030971865</v>
      </c>
      <c r="NQ26">
        <f>NI13*(1+NO13)</f>
        <v>62746.66462908189</v>
      </c>
      <c r="NR26" s="4372">
        <v>0</v>
      </c>
      <c r="NS26" s="4373">
        <v>15</v>
      </c>
      <c r="NT26">
        <f>NQ13+NS13</f>
        <v>62761.66462908189</v>
      </c>
      <c r="NU26" s="4374">
        <v>0.10000000149011612</v>
      </c>
      <c r="NV26">
        <f>NT13/(1-NU13)</f>
        <v>69735.183036661561</v>
      </c>
      <c r="NW26">
        <f>NU13*NV13</f>
        <v>6973.518407579676</v>
      </c>
      <c r="NX26" s="4359">
        <v>0.10000000149011612</v>
      </c>
      <c r="NY26">
        <f>NX13*NV13</f>
        <v>6973.518407579676</v>
      </c>
      <c r="NZ26">
        <f>NU13-NX13</f>
        <v>0</v>
      </c>
      <c r="OA26">
        <f>NW13-NY13</f>
        <v>0</v>
      </c>
      <c r="OB26">
        <f>NV13</f>
        <v>69735.183036661561</v>
      </c>
      <c r="OC26">
        <f>NB13*ND13/365*MT13</f>
        <v>0</v>
      </c>
      <c r="OD26" s="4351">
        <v>0</v>
      </c>
      <c r="OE26">
        <f>OC13*(1+OD13)</f>
        <v>0</v>
      </c>
      <c r="OF26" s="4352">
        <v>0.25</v>
      </c>
      <c r="OG26">
        <f>OE13/(1-OF13)</f>
        <v>0</v>
      </c>
      <c r="OH26">
        <f>OF13*OG13</f>
        <v>0</v>
      </c>
      <c r="OI26" s="4353">
        <v>0.15000000596046448</v>
      </c>
      <c r="OJ26">
        <f>OI13*OG13</f>
        <v>0</v>
      </c>
      <c r="OK26">
        <f>OF13-OI13</f>
        <v>9.9999994039535522E-2</v>
      </c>
      <c r="OL26">
        <f>OH13-OJ13</f>
        <v>0</v>
      </c>
      <c r="OM26" s="4354">
        <v>3.9999999105930328E-2</v>
      </c>
      <c r="ON26">
        <f>OM13*OG13</f>
        <v>0</v>
      </c>
      <c r="OO26">
        <f>OG13*(1+OM13)</f>
        <v>0</v>
      </c>
      <c r="OP26" s="4355">
        <v>0</v>
      </c>
      <c r="OQ26" s="4356">
        <v>15</v>
      </c>
      <c r="OR26">
        <f>OO13+OQ13</f>
        <v>15</v>
      </c>
      <c r="OS26" s="4357">
        <v>0.10000000149011612</v>
      </c>
      <c r="OT26">
        <f>OR13/(1-OS13)</f>
        <v>16.666666694261409</v>
      </c>
      <c r="OU26">
        <f>OS13*OT13</f>
        <v>1.6666666942614095</v>
      </c>
      <c r="OV26" s="4358">
        <v>0.10000000149011612</v>
      </c>
      <c r="OW26">
        <f>OV13*OT13</f>
        <v>1.6666666942614095</v>
      </c>
      <c r="OX26">
        <f>OS13-OV13</f>
        <v>0</v>
      </c>
      <c r="OY26">
        <f>OU13-OW13</f>
        <v>0</v>
      </c>
      <c r="OZ26">
        <f>OT13</f>
        <v>16.666666694261409</v>
      </c>
      <c r="PA26" s="4385" t="s">
        <v>74</v>
      </c>
      <c r="PB26" s="4386" t="s">
        <v>68</v>
      </c>
      <c r="PC26" s="4387" t="s">
        <v>69</v>
      </c>
      <c r="PD26" s="4388">
        <v>240322</v>
      </c>
      <c r="PE26" s="4389" t="s">
        <v>58</v>
      </c>
      <c r="PF26" s="4390" t="s">
        <v>59</v>
      </c>
      <c r="PG26" s="4391">
        <v>0.90439999103546143</v>
      </c>
      <c r="PH26" s="4392">
        <v>1</v>
      </c>
      <c r="PI26" s="4393">
        <v>100000</v>
      </c>
      <c r="PJ26">
        <f>PG13*PI13</f>
        <v>90439.999103546143</v>
      </c>
      <c r="PK26" s="4394">
        <v>0</v>
      </c>
      <c r="PL26">
        <f>PJ13*(1+PK13)</f>
        <v>90439.999103546143</v>
      </c>
      <c r="PM26" s="4400">
        <v>0.25</v>
      </c>
      <c r="PN26">
        <f>PL13/(1-PM13)</f>
        <v>120586.66547139485</v>
      </c>
      <c r="PO26">
        <f>PM13*PN13</f>
        <v>30146.666367848713</v>
      </c>
      <c r="PP26" s="4395">
        <v>0.15000000596046448</v>
      </c>
      <c r="PQ26">
        <f>PP13*PN13</f>
        <v>18088.000539461766</v>
      </c>
      <c r="PR26">
        <f>PM13-PP13</f>
        <v>9.9999994039535522E-2</v>
      </c>
      <c r="PS26">
        <f>PO13-PQ13</f>
        <v>12058.665828386947</v>
      </c>
      <c r="PT26" s="4396">
        <v>3.9999999105930328E-2</v>
      </c>
      <c r="PU26">
        <f>PT13*PN13</f>
        <v>4823.4665110429132</v>
      </c>
      <c r="PV26">
        <f>PN13*(1+PT13)</f>
        <v>125410.13198243777</v>
      </c>
      <c r="PW26" s="4397">
        <v>0</v>
      </c>
      <c r="PX26" s="4398">
        <v>15</v>
      </c>
      <c r="PY26">
        <f>PV13+PX13</f>
        <v>125425.13198243777</v>
      </c>
      <c r="PZ26" s="4399">
        <v>0.10000000149011612</v>
      </c>
      <c r="QA26">
        <f>PY13/(1-PZ13)</f>
        <v>139361.25798900248</v>
      </c>
      <c r="QB26">
        <f>PZ13*QA13</f>
        <v>13936.126006564706</v>
      </c>
      <c r="QC26" s="4384">
        <v>0.10000000149011612</v>
      </c>
      <c r="QD26">
        <f>QC13*QA13</f>
        <v>13936.126006564706</v>
      </c>
      <c r="QE26">
        <f>PZ13-QC13</f>
        <v>0</v>
      </c>
      <c r="QF26">
        <f>QB13-QD13</f>
        <v>0</v>
      </c>
      <c r="QG26">
        <f>QA13</f>
        <v>139361.25798900248</v>
      </c>
      <c r="QH26">
        <f>OYG13*OYI13/365*OY13</f>
        <v>0</v>
      </c>
      <c r="QI26" s="4376">
        <v>0</v>
      </c>
      <c r="QJ26">
        <f>QH13*(1+QI13)</f>
        <v>0</v>
      </c>
      <c r="QK26" s="4377">
        <v>0.25</v>
      </c>
      <c r="QL26">
        <f>QJ13/(1-QK13)</f>
        <v>0</v>
      </c>
      <c r="QM26">
        <f>QK13*QL13</f>
        <v>0</v>
      </c>
      <c r="QN26" s="4378">
        <v>0.15000000596046448</v>
      </c>
      <c r="QO26">
        <f>QN13*QL13</f>
        <v>0</v>
      </c>
      <c r="QP26">
        <f>QK13-QN13</f>
        <v>9.9999994039535522E-2</v>
      </c>
      <c r="QQ26">
        <f>QM13-QO13</f>
        <v>0</v>
      </c>
      <c r="QR26" s="4379">
        <v>3.9999999105930328E-2</v>
      </c>
      <c r="QS26">
        <f>QR13*QL13</f>
        <v>0</v>
      </c>
      <c r="QT26">
        <f>QL13*(1+QR13)</f>
        <v>0</v>
      </c>
      <c r="QU26" s="4380">
        <v>0</v>
      </c>
      <c r="QV26" s="4381">
        <v>15</v>
      </c>
      <c r="QW26">
        <f>QT13+QV13</f>
        <v>15</v>
      </c>
      <c r="QX26" s="4382">
        <v>0.10000000149011612</v>
      </c>
      <c r="QY26">
        <f>QW13/(1-QX13)</f>
        <v>16.666666694261409</v>
      </c>
      <c r="QZ26">
        <f>QX13*QY13</f>
        <v>1.6666666942614095</v>
      </c>
      <c r="RA26" s="4383">
        <v>0.10000000149011612</v>
      </c>
      <c r="RB26">
        <f>RA13*QY13</f>
        <v>1.6666666942614095</v>
      </c>
      <c r="RC26">
        <f>QX13-RA13</f>
        <v>0</v>
      </c>
      <c r="RD26">
        <f>QZ13-RB13</f>
        <v>0</v>
      </c>
      <c r="RE26">
        <f>QY13</f>
        <v>16.666666694261409</v>
      </c>
      <c r="RF26">
        <f>(IF(BV26&gt;(2011/12),2011/12,BV26)*0)+(IF(BV26&gt;(2011/12),2011/12,BV26)*0)+(IF(EA26&gt;(2011/12),2011/12,EA26)*0)+(IF(EA26&gt;(2011/12),2011/12,EA26)*0)+(IF(GF26&gt;(2011/12),2011/12,GF26)*0.501)+(IF(IK26&gt;(2011/12),2011/12,IK26)*0.1253)+(IF(KP26&gt;(2011/12),2011/12,KP26)*0.0619)+(IF(MU26&gt;(2011/12),2011/12,MU26)*0.2108)+(IF(OZ26&gt;(2011/12),2011/12,OZ26)*0.4525)+(IF(RE26&gt;(2011/12),2011/12,RE26)*0.9044)</f>
        <v>37.598333395584312</v>
      </c>
    </row>
    <row r="27" spans="1:474" x14ac:dyDescent="0.2">
      <c r="A27" t="s">
        <v>82</v>
      </c>
      <c r="B27" t="s">
        <v>103</v>
      </c>
      <c r="C27" t="s">
        <v>104</v>
      </c>
      <c r="D27" t="s">
        <v>52</v>
      </c>
      <c r="F27" t="s">
        <v>53</v>
      </c>
      <c r="G27" t="s">
        <v>54</v>
      </c>
      <c r="H27" t="s">
        <v>105</v>
      </c>
      <c r="I27" t="s">
        <v>106</v>
      </c>
      <c r="J27" t="s">
        <v>57</v>
      </c>
      <c r="K27" s="4401">
        <v>42832.988958333335</v>
      </c>
      <c r="L27" s="4401">
        <v>42425</v>
      </c>
      <c r="M27" t="s">
        <v>58</v>
      </c>
      <c r="N27">
        <v>-2</v>
      </c>
      <c r="O27">
        <v>5000</v>
      </c>
      <c r="P27">
        <v>-407</v>
      </c>
      <c r="Q27">
        <v>-1</v>
      </c>
      <c r="R27" s="4416" t="s">
        <v>62</v>
      </c>
      <c r="S27" s="4415" t="s">
        <v>61</v>
      </c>
      <c r="T27" s="4414" t="s">
        <v>60</v>
      </c>
      <c r="U27" s="4413" t="s">
        <v>65</v>
      </c>
      <c r="V27" s="4412" t="s">
        <v>58</v>
      </c>
      <c r="W27" s="4411" t="s">
        <v>64</v>
      </c>
      <c r="X27" s="4410" t="s">
        <v>63</v>
      </c>
      <c r="Y27" s="4402">
        <v>3</v>
      </c>
      <c r="Z27" s="4409">
        <v>500000</v>
      </c>
      <c r="AA27" s="4408">
        <v>1822.1199951171875</v>
      </c>
      <c r="AB27" s="4407">
        <v>0</v>
      </c>
      <c r="AC27">
        <f>AA5*(1+AB5)</f>
        <v>1822.1199951171875</v>
      </c>
      <c r="AD27" s="4417">
        <v>0.25</v>
      </c>
      <c r="AE27">
        <f>AC5/(1-AD5)</f>
        <v>2429.4933268229165</v>
      </c>
      <c r="AF27">
        <f>AD5*AE5</f>
        <v>607.37333170572913</v>
      </c>
      <c r="AG27" s="4406">
        <v>0.15000000596046448</v>
      </c>
      <c r="AH27">
        <f>AG5*AE5</f>
        <v>364.42401350434614</v>
      </c>
      <c r="AI27">
        <f>AD5-AG5</f>
        <v>9.9999994039535522E-2</v>
      </c>
      <c r="AJ27">
        <f>AF5-AH5</f>
        <v>242.94931820138299</v>
      </c>
      <c r="AK27" s="4405">
        <v>3.9999999105930328E-2</v>
      </c>
      <c r="AL27">
        <f>AK5*AE5</f>
        <v>97.179730900780356</v>
      </c>
      <c r="AM27">
        <f>AE5*(1+AK5)</f>
        <v>2526.6730577236967</v>
      </c>
      <c r="AN27" s="4404">
        <v>2.9999999329447746E-2</v>
      </c>
      <c r="AO27">
        <f>AN5*AM5</f>
        <v>75.800190037444594</v>
      </c>
      <c r="AP27">
        <f>AM5+AO5</f>
        <v>2602.4732477611415</v>
      </c>
      <c r="AQ27" s="4403">
        <v>0.10000000149011612</v>
      </c>
      <c r="AR27">
        <f>AP5/(1-AQ5)</f>
        <v>2891.6369467444624</v>
      </c>
      <c r="AS27">
        <f>AQ5*AR5</f>
        <v>289.16369898332107</v>
      </c>
      <c r="AT27" s="4418">
        <v>0.10000000149011612</v>
      </c>
      <c r="AU27">
        <f>AT5*AR5</f>
        <v>289.16369898332107</v>
      </c>
      <c r="AV27">
        <f>AQ5-AT5</f>
        <v>0</v>
      </c>
      <c r="AW27">
        <f>AS5-AU5</f>
        <v>0</v>
      </c>
      <c r="AX27">
        <f>AR5</f>
        <v>2891.6369467444624</v>
      </c>
      <c r="AY27">
        <f t="shared" ref="AY27:BV27" si="46">AA5/12*$Q$5</f>
        <v>-303.68666585286456</v>
      </c>
      <c r="AZ27">
        <f t="shared" si="46"/>
        <v>0</v>
      </c>
      <c r="BA27">
        <f t="shared" si="46"/>
        <v>-303.68666585286456</v>
      </c>
      <c r="BB27">
        <f t="shared" si="46"/>
        <v>-4.1666666666666664E-2</v>
      </c>
      <c r="BC27">
        <f t="shared" si="46"/>
        <v>-404.91555447048609</v>
      </c>
      <c r="BD27">
        <f t="shared" si="46"/>
        <v>-101.22888861762152</v>
      </c>
      <c r="BE27">
        <f t="shared" si="46"/>
        <v>-2.5000000993410747E-2</v>
      </c>
      <c r="BF27">
        <f t="shared" si="46"/>
        <v>-60.737335584057689</v>
      </c>
      <c r="BG27">
        <f t="shared" si="46"/>
        <v>-1.666666567325592E-2</v>
      </c>
      <c r="BH27">
        <f t="shared" si="46"/>
        <v>-40.491553033563832</v>
      </c>
      <c r="BI27">
        <f t="shared" si="46"/>
        <v>-6.666666517655055E-3</v>
      </c>
      <c r="BJ27">
        <f t="shared" si="46"/>
        <v>-16.196621816796725</v>
      </c>
      <c r="BK27">
        <f t="shared" si="46"/>
        <v>-421.11217628728281</v>
      </c>
      <c r="BL27">
        <f t="shared" si="46"/>
        <v>-4.999999888241291E-3</v>
      </c>
      <c r="BM27">
        <f t="shared" si="46"/>
        <v>-12.633365006240766</v>
      </c>
      <c r="BN27">
        <f t="shared" si="46"/>
        <v>-433.74554129352356</v>
      </c>
      <c r="BO27">
        <f t="shared" si="46"/>
        <v>-1.6666666915019352E-2</v>
      </c>
      <c r="BP27">
        <f t="shared" si="46"/>
        <v>-481.93949112407705</v>
      </c>
      <c r="BQ27">
        <f t="shared" si="46"/>
        <v>-48.193949830553514</v>
      </c>
      <c r="BR27">
        <f t="shared" si="46"/>
        <v>-1.6666666915019352E-2</v>
      </c>
      <c r="BS27">
        <f t="shared" si="46"/>
        <v>-48.193949830553514</v>
      </c>
      <c r="BT27">
        <f t="shared" si="46"/>
        <v>0</v>
      </c>
      <c r="BU27">
        <f t="shared" si="46"/>
        <v>0</v>
      </c>
      <c r="BV27">
        <f t="shared" si="46"/>
        <v>-481.93949112407705</v>
      </c>
      <c r="BW27" s="4433" t="s">
        <v>66</v>
      </c>
      <c r="BX27" s="4432" t="s">
        <v>61</v>
      </c>
      <c r="BY27" s="4431" t="s">
        <v>60</v>
      </c>
      <c r="BZ27" s="4430" t="s">
        <v>65</v>
      </c>
      <c r="CA27" s="4429" t="s">
        <v>58</v>
      </c>
      <c r="CB27" s="4428" t="s">
        <v>64</v>
      </c>
      <c r="CC27" s="4427" t="s">
        <v>63</v>
      </c>
      <c r="CD27" s="4419">
        <v>3</v>
      </c>
      <c r="CE27" s="4426">
        <v>500000</v>
      </c>
      <c r="CF27" s="4425">
        <v>0</v>
      </c>
      <c r="CG27" s="4424">
        <v>0</v>
      </c>
      <c r="CH27">
        <f>CF5*(1+CG5)</f>
        <v>0</v>
      </c>
      <c r="CI27" s="4434">
        <v>0.25</v>
      </c>
      <c r="CJ27">
        <f>CH5/(1-CI5)</f>
        <v>0</v>
      </c>
      <c r="CK27">
        <f>CI5*CJ5</f>
        <v>0</v>
      </c>
      <c r="CL27" s="4423">
        <v>0.15000000596046448</v>
      </c>
      <c r="CM27">
        <f>CL5*CJ5</f>
        <v>0</v>
      </c>
      <c r="CN27">
        <f>CI5-CL5</f>
        <v>9.9999994039535522E-2</v>
      </c>
      <c r="CO27">
        <f>CK5-CM5</f>
        <v>0</v>
      </c>
      <c r="CP27" s="4422">
        <v>3.9999999105930328E-2</v>
      </c>
      <c r="CQ27">
        <f>CP5*CJ5</f>
        <v>0</v>
      </c>
      <c r="CR27">
        <f>CJ5*(1+CP5)</f>
        <v>0</v>
      </c>
      <c r="CS27" s="4421">
        <v>2.9999999329447746E-2</v>
      </c>
      <c r="CT27">
        <f>CS5*CR5</f>
        <v>0</v>
      </c>
      <c r="CU27">
        <f>CR5+CT5</f>
        <v>0</v>
      </c>
      <c r="CV27" s="4420">
        <v>0.10000000149011612</v>
      </c>
      <c r="CW27">
        <f>CU5/(1-CV5)</f>
        <v>0</v>
      </c>
      <c r="CX27">
        <f>CV5*CW5</f>
        <v>0</v>
      </c>
      <c r="CY27" s="4435">
        <v>0.10000000149011612</v>
      </c>
      <c r="CZ27">
        <f>CY5*CW5</f>
        <v>0</v>
      </c>
      <c r="DA27">
        <f>CV5-CY5</f>
        <v>0</v>
      </c>
      <c r="DB27">
        <f>CX5-CZ5</f>
        <v>0</v>
      </c>
      <c r="DC27">
        <f>CW5</f>
        <v>0</v>
      </c>
      <c r="DD27">
        <f t="shared" ref="DD27:EA27" si="47">CF5/12*$Q$5</f>
        <v>0</v>
      </c>
      <c r="DE27">
        <f t="shared" si="47"/>
        <v>0</v>
      </c>
      <c r="DF27">
        <f t="shared" si="47"/>
        <v>0</v>
      </c>
      <c r="DG27">
        <f t="shared" si="47"/>
        <v>-4.1666666666666664E-2</v>
      </c>
      <c r="DH27">
        <f t="shared" si="47"/>
        <v>0</v>
      </c>
      <c r="DI27">
        <f t="shared" si="47"/>
        <v>0</v>
      </c>
      <c r="DJ27">
        <f t="shared" si="47"/>
        <v>-2.5000000993410747E-2</v>
      </c>
      <c r="DK27">
        <f t="shared" si="47"/>
        <v>0</v>
      </c>
      <c r="DL27">
        <f t="shared" si="47"/>
        <v>-1.666666567325592E-2</v>
      </c>
      <c r="DM27">
        <f t="shared" si="47"/>
        <v>0</v>
      </c>
      <c r="DN27">
        <f t="shared" si="47"/>
        <v>-6.666666517655055E-3</v>
      </c>
      <c r="DO27">
        <f t="shared" si="47"/>
        <v>0</v>
      </c>
      <c r="DP27">
        <f t="shared" si="47"/>
        <v>0</v>
      </c>
      <c r="DQ27">
        <f t="shared" si="47"/>
        <v>-4.999999888241291E-3</v>
      </c>
      <c r="DR27">
        <f t="shared" si="47"/>
        <v>0</v>
      </c>
      <c r="DS27">
        <f t="shared" si="47"/>
        <v>0</v>
      </c>
      <c r="DT27">
        <f t="shared" si="47"/>
        <v>-1.6666666915019352E-2</v>
      </c>
      <c r="DU27">
        <f t="shared" si="47"/>
        <v>0</v>
      </c>
      <c r="DV27">
        <f t="shared" si="47"/>
        <v>0</v>
      </c>
      <c r="DW27">
        <f t="shared" si="47"/>
        <v>-1.6666666915019352E-2</v>
      </c>
      <c r="DX27">
        <f t="shared" si="47"/>
        <v>0</v>
      </c>
      <c r="DY27">
        <f t="shared" si="47"/>
        <v>0</v>
      </c>
      <c r="DZ27">
        <f t="shared" si="47"/>
        <v>0</v>
      </c>
      <c r="EA27">
        <f t="shared" si="47"/>
        <v>0</v>
      </c>
      <c r="EB27" s="4445" t="s">
        <v>67</v>
      </c>
      <c r="EC27" s="4446" t="s">
        <v>68</v>
      </c>
      <c r="ED27" s="4447" t="s">
        <v>69</v>
      </c>
      <c r="EE27" s="4448">
        <v>240322</v>
      </c>
      <c r="EF27" s="4449" t="s">
        <v>58</v>
      </c>
      <c r="EG27" s="4450" t="s">
        <v>59</v>
      </c>
      <c r="EH27" s="4451">
        <v>0.50099998712539673</v>
      </c>
      <c r="EI27" s="4452">
        <v>3</v>
      </c>
      <c r="EJ27" s="4453">
        <v>100000</v>
      </c>
      <c r="EK27">
        <f>EH13*EJ13</f>
        <v>50099.998712539673</v>
      </c>
      <c r="EL27" s="4454">
        <v>0</v>
      </c>
      <c r="EM27">
        <f>EK13*(1+EL13)</f>
        <v>50099.998712539673</v>
      </c>
      <c r="EN27" s="4460">
        <v>0.25</v>
      </c>
      <c r="EO27">
        <f>EM13/(1-EN13)</f>
        <v>66799.99828338623</v>
      </c>
      <c r="EP27">
        <f>EN13*EO13</f>
        <v>16699.999570846558</v>
      </c>
      <c r="EQ27" s="4455">
        <v>0.15000000596046448</v>
      </c>
      <c r="ER27">
        <f>EQ13*EO13</f>
        <v>10020.000140666951</v>
      </c>
      <c r="ES27">
        <f>EN13-EQ13</f>
        <v>9.9999994039535522E-2</v>
      </c>
      <c r="ET27">
        <f>EP13-ER13</f>
        <v>6679.9994301796069</v>
      </c>
      <c r="EU27" s="4456">
        <v>3.9999999105930328E-2</v>
      </c>
      <c r="EV27">
        <f>EU13*EO13</f>
        <v>2671.9998716115965</v>
      </c>
      <c r="EW27">
        <f>EO13*(1+EU13)</f>
        <v>69471.998154997826</v>
      </c>
      <c r="EX27" s="4457">
        <v>0</v>
      </c>
      <c r="EY27" s="4458">
        <v>15</v>
      </c>
      <c r="EZ27">
        <f>EW13+EY13</f>
        <v>69486.998154997826</v>
      </c>
      <c r="FA27" s="4459">
        <v>0.10000000149011612</v>
      </c>
      <c r="FB27">
        <f>EZ13/(1-FA13)</f>
        <v>77207.775855607091</v>
      </c>
      <c r="FC27">
        <f>FA13*FB13</f>
        <v>7720.7777006092601</v>
      </c>
      <c r="FD27" s="4444">
        <v>0.10000000149011612</v>
      </c>
      <c r="FE27">
        <f>FD13*FB13</f>
        <v>7720.7777006092601</v>
      </c>
      <c r="FF27">
        <f>FA13-FD13</f>
        <v>0</v>
      </c>
      <c r="FG27">
        <f>FC13-FE13</f>
        <v>0</v>
      </c>
      <c r="FH27">
        <f>FB13</f>
        <v>77207.775855607091</v>
      </c>
      <c r="FI27">
        <f>EH13*EJ13/365*DZ13</f>
        <v>0</v>
      </c>
      <c r="FJ27" s="4436">
        <v>0</v>
      </c>
      <c r="FK27">
        <f>FI13*(1+FJ13)</f>
        <v>0</v>
      </c>
      <c r="FL27" s="4437">
        <v>0.25</v>
      </c>
      <c r="FM27">
        <f>FK13/(1-FL13)</f>
        <v>0</v>
      </c>
      <c r="FN27">
        <f>FL13*FM13</f>
        <v>0</v>
      </c>
      <c r="FO27" s="4438">
        <v>0.15000000596046448</v>
      </c>
      <c r="FP27">
        <f>FO13*FM13</f>
        <v>0</v>
      </c>
      <c r="FQ27">
        <f>FL13-FO13</f>
        <v>9.9999994039535522E-2</v>
      </c>
      <c r="FR27">
        <f>FN13-FP13</f>
        <v>0</v>
      </c>
      <c r="FS27" s="4439">
        <v>3.9999999105930328E-2</v>
      </c>
      <c r="FT27">
        <f>FS13*FM13</f>
        <v>0</v>
      </c>
      <c r="FU27">
        <f>FM13*(1+FS13)</f>
        <v>0</v>
      </c>
      <c r="FV27" s="4440">
        <v>0</v>
      </c>
      <c r="FW27" s="4441">
        <v>15</v>
      </c>
      <c r="FX27">
        <f>FU13+FW13</f>
        <v>15</v>
      </c>
      <c r="FY27" s="4442">
        <v>0.10000000149011612</v>
      </c>
      <c r="FZ27">
        <f>FX13/(1-FY13)</f>
        <v>16.666666694261409</v>
      </c>
      <c r="GA27">
        <f>FY13*FZ13</f>
        <v>1.6666666942614095</v>
      </c>
      <c r="GB27" s="4443">
        <v>0.10000000149011612</v>
      </c>
      <c r="GC27">
        <f>GB13*FZ13</f>
        <v>1.6666666942614095</v>
      </c>
      <c r="GD27">
        <f>FY13-GB13</f>
        <v>0</v>
      </c>
      <c r="GE27">
        <f>GA13-GC13</f>
        <v>0</v>
      </c>
      <c r="GF27">
        <f>FZ13</f>
        <v>16.666666694261409</v>
      </c>
      <c r="GG27" s="4470" t="s">
        <v>70</v>
      </c>
      <c r="GH27" s="4471" t="s">
        <v>68</v>
      </c>
      <c r="GI27" s="4472" t="s">
        <v>69</v>
      </c>
      <c r="GJ27" s="4473">
        <v>240322</v>
      </c>
      <c r="GK27" s="4474" t="s">
        <v>58</v>
      </c>
      <c r="GL27" s="4475" t="s">
        <v>59</v>
      </c>
      <c r="GM27" s="4476">
        <v>0.12530000507831573</v>
      </c>
      <c r="GN27" s="4477">
        <v>3</v>
      </c>
      <c r="GO27" s="4478">
        <v>100000</v>
      </c>
      <c r="GP27">
        <f>GM13*GO13</f>
        <v>12530.000507831573</v>
      </c>
      <c r="GQ27" s="4479">
        <v>0</v>
      </c>
      <c r="GR27">
        <f>GP13*(1+GQ13)</f>
        <v>12530.000507831573</v>
      </c>
      <c r="GS27" s="4485">
        <v>0.25</v>
      </c>
      <c r="GT27">
        <f>GR13/(1-GS13)</f>
        <v>16706.667343775433</v>
      </c>
      <c r="GU27">
        <f>GS13*GT13</f>
        <v>4176.6668359438581</v>
      </c>
      <c r="GV27" s="4480">
        <v>0.15000000596046448</v>
      </c>
      <c r="GW27">
        <f>GV13*GT13</f>
        <v>2506.0002011458123</v>
      </c>
      <c r="GX27">
        <f>GS13-GV13</f>
        <v>9.9999994039535522E-2</v>
      </c>
      <c r="GY27">
        <f>GU13-GW13</f>
        <v>1670.6666347980458</v>
      </c>
      <c r="GZ27" s="4481">
        <v>3.9999999105930328E-2</v>
      </c>
      <c r="HA27">
        <f>GZ13*GT13</f>
        <v>668.26667881409276</v>
      </c>
      <c r="HB27">
        <f>GT13*(1+GZ13)</f>
        <v>17374.934022589525</v>
      </c>
      <c r="HC27" s="4482">
        <v>0</v>
      </c>
      <c r="HD27" s="4483">
        <v>15</v>
      </c>
      <c r="HE27">
        <f>HB13+HD13</f>
        <v>17389.934022589525</v>
      </c>
      <c r="HF27" s="4484">
        <v>0.10000000149011612</v>
      </c>
      <c r="HG27">
        <f>HE13/(1-HF13)</f>
        <v>19322.148945979745</v>
      </c>
      <c r="HH27">
        <f>HF13*HG13</f>
        <v>1932.2149233902201</v>
      </c>
      <c r="HI27" s="4469">
        <v>0.10000000149011612</v>
      </c>
      <c r="HJ27">
        <f>HI13*HG13</f>
        <v>1932.2149233902201</v>
      </c>
      <c r="HK27">
        <f>HF13-HI13</f>
        <v>0</v>
      </c>
      <c r="HL27">
        <f>HH13-HJ13</f>
        <v>0</v>
      </c>
      <c r="HM27">
        <f>HG13</f>
        <v>19322.148945979745</v>
      </c>
      <c r="HN27">
        <f>GM13*GO13/365*GE13</f>
        <v>0</v>
      </c>
      <c r="HO27" s="4461">
        <v>0</v>
      </c>
      <c r="HP27">
        <f>HN13*(1+HO13)</f>
        <v>0</v>
      </c>
      <c r="HQ27" s="4462">
        <v>0.25</v>
      </c>
      <c r="HR27">
        <f>HP13/(1-HQ13)</f>
        <v>0</v>
      </c>
      <c r="HS27">
        <f>HQ13*HR13</f>
        <v>0</v>
      </c>
      <c r="HT27" s="4463">
        <v>0.15000000596046448</v>
      </c>
      <c r="HU27">
        <f>HT13*HR13</f>
        <v>0</v>
      </c>
      <c r="HV27">
        <f>HQ13-HT13</f>
        <v>9.9999994039535522E-2</v>
      </c>
      <c r="HW27">
        <f>HS13-HU13</f>
        <v>0</v>
      </c>
      <c r="HX27" s="4464">
        <v>3.9999999105930328E-2</v>
      </c>
      <c r="HY27">
        <f>HX13*HR13</f>
        <v>0</v>
      </c>
      <c r="HZ27">
        <f>HR13*(1+HX13)</f>
        <v>0</v>
      </c>
      <c r="IA27" s="4465">
        <v>0</v>
      </c>
      <c r="IB27" s="4466">
        <v>15</v>
      </c>
      <c r="IC27">
        <f>HZ13+IB13</f>
        <v>15</v>
      </c>
      <c r="ID27" s="4467">
        <v>0.10000000149011612</v>
      </c>
      <c r="IE27">
        <f>IC13/(1-ID13)</f>
        <v>16.666666694261409</v>
      </c>
      <c r="IF27">
        <f>ID13*IE13</f>
        <v>1.6666666942614095</v>
      </c>
      <c r="IG27" s="4468">
        <v>0.10000000149011612</v>
      </c>
      <c r="IH27">
        <f>IG13*IE13</f>
        <v>1.6666666942614095</v>
      </c>
      <c r="II27">
        <f>ID13-IG13</f>
        <v>0</v>
      </c>
      <c r="IJ27">
        <f>IF13-IH13</f>
        <v>0</v>
      </c>
      <c r="IK27">
        <f>IE13</f>
        <v>16.666666694261409</v>
      </c>
      <c r="IL27" s="4495" t="s">
        <v>71</v>
      </c>
      <c r="IM27" s="4496" t="s">
        <v>68</v>
      </c>
      <c r="IN27" s="4497" t="s">
        <v>69</v>
      </c>
      <c r="IO27" s="4498">
        <v>240322</v>
      </c>
      <c r="IP27" s="4499" t="s">
        <v>58</v>
      </c>
      <c r="IQ27" s="4500" t="s">
        <v>59</v>
      </c>
      <c r="IR27" s="4501">
        <v>6.1900001019239426E-2</v>
      </c>
      <c r="IS27" s="4502">
        <v>3</v>
      </c>
      <c r="IT27" s="4503">
        <v>100000</v>
      </c>
      <c r="IU27">
        <f>IR13*IT13</f>
        <v>6190.0001019239426</v>
      </c>
      <c r="IV27" s="4504">
        <v>0</v>
      </c>
      <c r="IW27">
        <f>IU13*(1+IV13)</f>
        <v>6190.0001019239426</v>
      </c>
      <c r="IX27" s="4510">
        <v>0.25</v>
      </c>
      <c r="IY27">
        <f>IW13/(1-IX13)</f>
        <v>8253.333469231924</v>
      </c>
      <c r="IZ27">
        <f>IX13*IY13</f>
        <v>2063.333367307981</v>
      </c>
      <c r="JA27" s="4505">
        <v>0.15000000596046448</v>
      </c>
      <c r="JB27">
        <f>JA13*IY13</f>
        <v>1238.0000695784895</v>
      </c>
      <c r="JC27">
        <f>IX13-JA13</f>
        <v>9.9999994039535522E-2</v>
      </c>
      <c r="JD27">
        <f>IZ13-JB13</f>
        <v>825.33329772949151</v>
      </c>
      <c r="JE27" s="4506">
        <v>3.9999999105930328E-2</v>
      </c>
      <c r="JF27">
        <f>JE13*IY13</f>
        <v>330.13333139022183</v>
      </c>
      <c r="JG27">
        <f>IY13*(1+JE13)</f>
        <v>8583.4668006221455</v>
      </c>
      <c r="JH27" s="4507">
        <v>0</v>
      </c>
      <c r="JI27" s="4508">
        <v>15</v>
      </c>
      <c r="JJ27">
        <f>JG13+JI13</f>
        <v>8598.4668006221455</v>
      </c>
      <c r="JK27" s="4509">
        <v>0.10000000149011612</v>
      </c>
      <c r="JL27">
        <f>JJ13/(1-JK13)</f>
        <v>9553.8520165094378</v>
      </c>
      <c r="JM27">
        <f>JK13*JL13</f>
        <v>955.3852158872927</v>
      </c>
      <c r="JN27" s="4494">
        <v>0.10000000149011612</v>
      </c>
      <c r="JO27">
        <f>JN13*JL13</f>
        <v>955.3852158872927</v>
      </c>
      <c r="JP27">
        <f>JK13-JN13</f>
        <v>0</v>
      </c>
      <c r="JQ27">
        <f>JM13-JO13</f>
        <v>0</v>
      </c>
      <c r="JR27">
        <f>JL13</f>
        <v>9553.8520165094378</v>
      </c>
      <c r="JS27">
        <f>IR13*IT13/365*IJ13</f>
        <v>0</v>
      </c>
      <c r="JT27" s="4486">
        <v>0</v>
      </c>
      <c r="JU27">
        <f>JS13*(1+JT13)</f>
        <v>0</v>
      </c>
      <c r="JV27" s="4487">
        <v>0.25</v>
      </c>
      <c r="JW27">
        <f>JU13/(1-JV13)</f>
        <v>0</v>
      </c>
      <c r="JX27">
        <f>JV13*JW13</f>
        <v>0</v>
      </c>
      <c r="JY27" s="4488">
        <v>0.15000000596046448</v>
      </c>
      <c r="JZ27">
        <f>JY13*JW13</f>
        <v>0</v>
      </c>
      <c r="KA27">
        <f>JV13-JY13</f>
        <v>9.9999994039535522E-2</v>
      </c>
      <c r="KB27">
        <f>JX13-JZ13</f>
        <v>0</v>
      </c>
      <c r="KC27" s="4489">
        <v>3.9999999105930328E-2</v>
      </c>
      <c r="KD27">
        <f>KC13*JW13</f>
        <v>0</v>
      </c>
      <c r="KE27">
        <f>JW13*(1+KC13)</f>
        <v>0</v>
      </c>
      <c r="KF27" s="4490">
        <v>0</v>
      </c>
      <c r="KG27" s="4491">
        <v>15</v>
      </c>
      <c r="KH27">
        <f>KE13+KG13</f>
        <v>15</v>
      </c>
      <c r="KI27" s="4492">
        <v>0.10000000149011612</v>
      </c>
      <c r="KJ27">
        <f>KH13/(1-KI13)</f>
        <v>16.666666694261409</v>
      </c>
      <c r="KK27">
        <f>KI13*KJ13</f>
        <v>1.6666666942614095</v>
      </c>
      <c r="KL27" s="4493">
        <v>0.10000000149011612</v>
      </c>
      <c r="KM27">
        <f>KL13*KJ13</f>
        <v>1.6666666942614095</v>
      </c>
      <c r="KN27">
        <f>KI13-KL13</f>
        <v>0</v>
      </c>
      <c r="KO27">
        <f>KK13-KM13</f>
        <v>0</v>
      </c>
      <c r="KP27">
        <f>KJ13</f>
        <v>16.666666694261409</v>
      </c>
      <c r="KQ27" s="4520" t="s">
        <v>72</v>
      </c>
      <c r="KR27" s="4521" t="s">
        <v>68</v>
      </c>
      <c r="KS27" s="4522" t="s">
        <v>69</v>
      </c>
      <c r="KT27" s="4523">
        <v>240322</v>
      </c>
      <c r="KU27" s="4524" t="s">
        <v>58</v>
      </c>
      <c r="KV27" s="4525" t="s">
        <v>59</v>
      </c>
      <c r="KW27" s="4526">
        <v>0.21080000698566437</v>
      </c>
      <c r="KX27" s="4527">
        <v>3</v>
      </c>
      <c r="KY27" s="4528">
        <v>100000</v>
      </c>
      <c r="KZ27">
        <f>KW13*KY13</f>
        <v>21080.000698566437</v>
      </c>
      <c r="LA27" s="4529">
        <v>0</v>
      </c>
      <c r="LB27">
        <f>KZ13*(1+LA13)</f>
        <v>21080.000698566437</v>
      </c>
      <c r="LC27" s="4535">
        <v>0.25</v>
      </c>
      <c r="LD27">
        <f>LB13/(1-LC13)</f>
        <v>28106.667598088581</v>
      </c>
      <c r="LE27">
        <f>LC13*LD13</f>
        <v>7026.6668995221453</v>
      </c>
      <c r="LF27" s="4530">
        <v>0.15000000596046448</v>
      </c>
      <c r="LG27">
        <f>LF13*LD13</f>
        <v>4216.0003072420814</v>
      </c>
      <c r="LH27">
        <f>LC13-LF13</f>
        <v>9.9999994039535522E-2</v>
      </c>
      <c r="LI27">
        <f>LE13-LG13</f>
        <v>2810.6665922800639</v>
      </c>
      <c r="LJ27" s="4531">
        <v>3.9999999105930328E-2</v>
      </c>
      <c r="LK27">
        <f>LJ13*LD13</f>
        <v>1124.2666787942242</v>
      </c>
      <c r="LL27">
        <f>LD13*(1+LJ13)</f>
        <v>29230.934276882806</v>
      </c>
      <c r="LM27" s="4532">
        <v>0</v>
      </c>
      <c r="LN27" s="4533">
        <v>15</v>
      </c>
      <c r="LO27">
        <f>LL13+LN13</f>
        <v>29245.934276882806</v>
      </c>
      <c r="LP27" s="4534">
        <v>0.10000000149011612</v>
      </c>
      <c r="LQ27">
        <f>LO13/(1-LP13)</f>
        <v>32495.482583672056</v>
      </c>
      <c r="LR27">
        <f>LP13*LQ13</f>
        <v>3249.5483067892478</v>
      </c>
      <c r="LS27" s="4519">
        <v>0.10000000149011612</v>
      </c>
      <c r="LT27">
        <f>LS13*LQ13</f>
        <v>3249.5483067892478</v>
      </c>
      <c r="LU27">
        <f>LP13-LS13</f>
        <v>0</v>
      </c>
      <c r="LV27">
        <f>LR13-LT13</f>
        <v>0</v>
      </c>
      <c r="LW27">
        <f>LQ13</f>
        <v>32495.482583672056</v>
      </c>
      <c r="LX27">
        <f>KW13*KY13/365*KO13</f>
        <v>0</v>
      </c>
      <c r="LY27" s="4511">
        <v>0</v>
      </c>
      <c r="LZ27">
        <f>LX13*(1+LY13)</f>
        <v>0</v>
      </c>
      <c r="MA27" s="4512">
        <v>0.25</v>
      </c>
      <c r="MB27">
        <f>LZ13/(1-MA13)</f>
        <v>0</v>
      </c>
      <c r="MC27">
        <f>MA13*MB13</f>
        <v>0</v>
      </c>
      <c r="MD27" s="4513">
        <v>0.15000000596046448</v>
      </c>
      <c r="ME27">
        <f>MD13*MB13</f>
        <v>0</v>
      </c>
      <c r="MF27">
        <f>MA13-MD13</f>
        <v>9.9999994039535522E-2</v>
      </c>
      <c r="MG27">
        <f>MC13-ME13</f>
        <v>0</v>
      </c>
      <c r="MH27" s="4514">
        <v>3.9999999105930328E-2</v>
      </c>
      <c r="MI27">
        <f>MH13*MB13</f>
        <v>0</v>
      </c>
      <c r="MJ27">
        <f>MB13*(1+MH13)</f>
        <v>0</v>
      </c>
      <c r="MK27" s="4515">
        <v>0</v>
      </c>
      <c r="ML27" s="4516">
        <v>15</v>
      </c>
      <c r="MM27">
        <f>MJ13+ML13</f>
        <v>15</v>
      </c>
      <c r="MN27" s="4517">
        <v>0.10000000149011612</v>
      </c>
      <c r="MO27">
        <f>MM13/(1-MN13)</f>
        <v>16.666666694261409</v>
      </c>
      <c r="MP27">
        <f>MN13*MO13</f>
        <v>1.6666666942614095</v>
      </c>
      <c r="MQ27" s="4518">
        <v>0.10000000149011612</v>
      </c>
      <c r="MR27">
        <f>MQ13*MO13</f>
        <v>1.6666666942614095</v>
      </c>
      <c r="MS27">
        <f>MN13-MQ13</f>
        <v>0</v>
      </c>
      <c r="MT27">
        <f>MP13-MR13</f>
        <v>0</v>
      </c>
      <c r="MU27">
        <f>MO13</f>
        <v>16.666666694261409</v>
      </c>
      <c r="MV27" s="4545" t="s">
        <v>73</v>
      </c>
      <c r="MW27" s="4546" t="s">
        <v>68</v>
      </c>
      <c r="MX27" s="4547" t="s">
        <v>69</v>
      </c>
      <c r="MY27" s="4548">
        <v>240322</v>
      </c>
      <c r="MZ27" s="4549" t="s">
        <v>58</v>
      </c>
      <c r="NA27" s="4550" t="s">
        <v>59</v>
      </c>
      <c r="NB27" s="4551">
        <v>0.45249998569488525</v>
      </c>
      <c r="NC27" s="4552">
        <v>1</v>
      </c>
      <c r="ND27" s="4553">
        <v>100000</v>
      </c>
      <c r="NE27">
        <f>NB13*ND13</f>
        <v>45249.998569488525</v>
      </c>
      <c r="NF27" s="4554">
        <v>0</v>
      </c>
      <c r="NG27">
        <f>NE13*(1+NF13)</f>
        <v>45249.998569488525</v>
      </c>
      <c r="NH27" s="4560">
        <v>0.25</v>
      </c>
      <c r="NI27">
        <f>NG13/(1-NH13)</f>
        <v>60333.331425984703</v>
      </c>
      <c r="NJ27">
        <f>NH13*NI13</f>
        <v>15083.332856496176</v>
      </c>
      <c r="NK27" s="4555">
        <v>0.15000000596046448</v>
      </c>
      <c r="NL27">
        <f>NK13*NI13</f>
        <v>9050.0000735123849</v>
      </c>
      <c r="NM27">
        <f>NH13-NK13</f>
        <v>9.9999994039535522E-2</v>
      </c>
      <c r="NN27">
        <f>NJ13-NL13</f>
        <v>6033.3327829837908</v>
      </c>
      <c r="NO27" s="4556">
        <v>3.9999999105930328E-2</v>
      </c>
      <c r="NP27">
        <f>NO13*NI13</f>
        <v>2413.3332030971865</v>
      </c>
      <c r="NQ27">
        <f>NI13*(1+NO13)</f>
        <v>62746.66462908189</v>
      </c>
      <c r="NR27" s="4557">
        <v>0</v>
      </c>
      <c r="NS27" s="4558">
        <v>15</v>
      </c>
      <c r="NT27">
        <f>NQ13+NS13</f>
        <v>62761.66462908189</v>
      </c>
      <c r="NU27" s="4559">
        <v>0.10000000149011612</v>
      </c>
      <c r="NV27">
        <f>NT13/(1-NU13)</f>
        <v>69735.183036661561</v>
      </c>
      <c r="NW27">
        <f>NU13*NV13</f>
        <v>6973.518407579676</v>
      </c>
      <c r="NX27" s="4544">
        <v>0.10000000149011612</v>
      </c>
      <c r="NY27">
        <f>NX13*NV13</f>
        <v>6973.518407579676</v>
      </c>
      <c r="NZ27">
        <f>NU13-NX13</f>
        <v>0</v>
      </c>
      <c r="OA27">
        <f>NW13-NY13</f>
        <v>0</v>
      </c>
      <c r="OB27">
        <f>NV13</f>
        <v>69735.183036661561</v>
      </c>
      <c r="OC27">
        <f>NB13*ND13/365*MT13</f>
        <v>0</v>
      </c>
      <c r="OD27" s="4536">
        <v>0</v>
      </c>
      <c r="OE27">
        <f>OC13*(1+OD13)</f>
        <v>0</v>
      </c>
      <c r="OF27" s="4537">
        <v>0.25</v>
      </c>
      <c r="OG27">
        <f>OE13/(1-OF13)</f>
        <v>0</v>
      </c>
      <c r="OH27">
        <f>OF13*OG13</f>
        <v>0</v>
      </c>
      <c r="OI27" s="4538">
        <v>0.15000000596046448</v>
      </c>
      <c r="OJ27">
        <f>OI13*OG13</f>
        <v>0</v>
      </c>
      <c r="OK27">
        <f>OF13-OI13</f>
        <v>9.9999994039535522E-2</v>
      </c>
      <c r="OL27">
        <f>OH13-OJ13</f>
        <v>0</v>
      </c>
      <c r="OM27" s="4539">
        <v>3.9999999105930328E-2</v>
      </c>
      <c r="ON27">
        <f>OM13*OG13</f>
        <v>0</v>
      </c>
      <c r="OO27">
        <f>OG13*(1+OM13)</f>
        <v>0</v>
      </c>
      <c r="OP27" s="4540">
        <v>0</v>
      </c>
      <c r="OQ27" s="4541">
        <v>15</v>
      </c>
      <c r="OR27">
        <f>OO13+OQ13</f>
        <v>15</v>
      </c>
      <c r="OS27" s="4542">
        <v>0.10000000149011612</v>
      </c>
      <c r="OT27">
        <f>OR13/(1-OS13)</f>
        <v>16.666666694261409</v>
      </c>
      <c r="OU27">
        <f>OS13*OT13</f>
        <v>1.6666666942614095</v>
      </c>
      <c r="OV27" s="4543">
        <v>0.10000000149011612</v>
      </c>
      <c r="OW27">
        <f>OV13*OT13</f>
        <v>1.6666666942614095</v>
      </c>
      <c r="OX27">
        <f>OS13-OV13</f>
        <v>0</v>
      </c>
      <c r="OY27">
        <f>OU13-OW13</f>
        <v>0</v>
      </c>
      <c r="OZ27">
        <f>OT13</f>
        <v>16.666666694261409</v>
      </c>
      <c r="PA27" s="4570" t="s">
        <v>74</v>
      </c>
      <c r="PB27" s="4571" t="s">
        <v>68</v>
      </c>
      <c r="PC27" s="4572" t="s">
        <v>69</v>
      </c>
      <c r="PD27" s="4573">
        <v>240322</v>
      </c>
      <c r="PE27" s="4574" t="s">
        <v>58</v>
      </c>
      <c r="PF27" s="4575" t="s">
        <v>59</v>
      </c>
      <c r="PG27" s="4576">
        <v>0.90439999103546143</v>
      </c>
      <c r="PH27" s="4577">
        <v>1</v>
      </c>
      <c r="PI27" s="4578">
        <v>100000</v>
      </c>
      <c r="PJ27">
        <f>PG13*PI13</f>
        <v>90439.999103546143</v>
      </c>
      <c r="PK27" s="4579">
        <v>0</v>
      </c>
      <c r="PL27">
        <f>PJ13*(1+PK13)</f>
        <v>90439.999103546143</v>
      </c>
      <c r="PM27" s="4585">
        <v>0.25</v>
      </c>
      <c r="PN27">
        <f>PL13/(1-PM13)</f>
        <v>120586.66547139485</v>
      </c>
      <c r="PO27">
        <f>PM13*PN13</f>
        <v>30146.666367848713</v>
      </c>
      <c r="PP27" s="4580">
        <v>0.15000000596046448</v>
      </c>
      <c r="PQ27">
        <f>PP13*PN13</f>
        <v>18088.000539461766</v>
      </c>
      <c r="PR27">
        <f>PM13-PP13</f>
        <v>9.9999994039535522E-2</v>
      </c>
      <c r="PS27">
        <f>PO13-PQ13</f>
        <v>12058.665828386947</v>
      </c>
      <c r="PT27" s="4581">
        <v>3.9999999105930328E-2</v>
      </c>
      <c r="PU27">
        <f>PT13*PN13</f>
        <v>4823.4665110429132</v>
      </c>
      <c r="PV27">
        <f>PN13*(1+PT13)</f>
        <v>125410.13198243777</v>
      </c>
      <c r="PW27" s="4582">
        <v>0</v>
      </c>
      <c r="PX27" s="4583">
        <v>15</v>
      </c>
      <c r="PY27">
        <f>PV13+PX13</f>
        <v>125425.13198243777</v>
      </c>
      <c r="PZ27" s="4584">
        <v>0.10000000149011612</v>
      </c>
      <c r="QA27">
        <f>PY13/(1-PZ13)</f>
        <v>139361.25798900248</v>
      </c>
      <c r="QB27">
        <f>PZ13*QA13</f>
        <v>13936.126006564706</v>
      </c>
      <c r="QC27" s="4569">
        <v>0.10000000149011612</v>
      </c>
      <c r="QD27">
        <f>QC13*QA13</f>
        <v>13936.126006564706</v>
      </c>
      <c r="QE27">
        <f>PZ13-QC13</f>
        <v>0</v>
      </c>
      <c r="QF27">
        <f>QB13-QD13</f>
        <v>0</v>
      </c>
      <c r="QG27">
        <f>QA13</f>
        <v>139361.25798900248</v>
      </c>
      <c r="QH27">
        <f>OYG13*OYI13/365*OY13</f>
        <v>0</v>
      </c>
      <c r="QI27" s="4561">
        <v>0</v>
      </c>
      <c r="QJ27">
        <f>QH13*(1+QI13)</f>
        <v>0</v>
      </c>
      <c r="QK27" s="4562">
        <v>0.25</v>
      </c>
      <c r="QL27">
        <f>QJ13/(1-QK13)</f>
        <v>0</v>
      </c>
      <c r="QM27">
        <f>QK13*QL13</f>
        <v>0</v>
      </c>
      <c r="QN27" s="4563">
        <v>0.15000000596046448</v>
      </c>
      <c r="QO27">
        <f>QN13*QL13</f>
        <v>0</v>
      </c>
      <c r="QP27">
        <f>QK13-QN13</f>
        <v>9.9999994039535522E-2</v>
      </c>
      <c r="QQ27">
        <f>QM13-QO13</f>
        <v>0</v>
      </c>
      <c r="QR27" s="4564">
        <v>3.9999999105930328E-2</v>
      </c>
      <c r="QS27">
        <f>QR13*QL13</f>
        <v>0</v>
      </c>
      <c r="QT27">
        <f>QL13*(1+QR13)</f>
        <v>0</v>
      </c>
      <c r="QU27" s="4565">
        <v>0</v>
      </c>
      <c r="QV27" s="4566">
        <v>15</v>
      </c>
      <c r="QW27">
        <f>QT13+QV13</f>
        <v>15</v>
      </c>
      <c r="QX27" s="4567">
        <v>0.10000000149011612</v>
      </c>
      <c r="QY27">
        <f>QW13/(1-QX13)</f>
        <v>16.666666694261409</v>
      </c>
      <c r="QZ27">
        <f>QX13*QY13</f>
        <v>1.6666666942614095</v>
      </c>
      <c r="RA27" s="4568">
        <v>0.10000000149011612</v>
      </c>
      <c r="RB27">
        <f>RA13*QY13</f>
        <v>1.6666666942614095</v>
      </c>
      <c r="RC27">
        <f>QX13-RA13</f>
        <v>0</v>
      </c>
      <c r="RD27">
        <f>QZ13-RB13</f>
        <v>0</v>
      </c>
      <c r="RE27">
        <f>QY13</f>
        <v>16.666666694261409</v>
      </c>
      <c r="RF27">
        <f>(IF(BV27&gt;(2001/12),2001/12,BV27)*1822.12)+(IF(BV27&gt;(2001/12),2001/12,BV27)*1822.12)+(IF(EA27&gt;(2001/12),2001/12,EA27)*0)+(IF(EA27&gt;(2001/12),2001/12,EA27)*0)+(IF(GF27&gt;(2001/12),2001/12,GF27)*0.501)+(IF(IK27&gt;(2001/12),2001/12,IK27)*0.1253)+(IF(KP27&gt;(2001/12),2001/12,KP27)*0.0619)+(IF(MU27&gt;(2001/12),2001/12,MU27)*0.2108)+(IF(OZ27&gt;(2001/12),2001/12,OZ27)*0.4525)+(IF(RE27&gt;(2001/12),2001/12,RE27)*0.9044)</f>
        <v>-1756265.5728006107</v>
      </c>
    </row>
    <row r="28" spans="1:474" x14ac:dyDescent="0.2">
      <c r="A28" t="s">
        <v>98</v>
      </c>
      <c r="B28" t="s">
        <v>107</v>
      </c>
      <c r="C28" t="s">
        <v>108</v>
      </c>
      <c r="D28" t="s">
        <v>52</v>
      </c>
      <c r="F28" t="s">
        <v>109</v>
      </c>
      <c r="G28" t="s">
        <v>54</v>
      </c>
      <c r="H28" t="s">
        <v>105</v>
      </c>
      <c r="I28" t="s">
        <v>106</v>
      </c>
      <c r="J28" t="s">
        <v>57</v>
      </c>
      <c r="K28" s="4586">
        <v>42832.988958333335</v>
      </c>
      <c r="L28" s="4586">
        <v>42424</v>
      </c>
      <c r="M28" t="s">
        <v>58</v>
      </c>
      <c r="N28">
        <v>-2</v>
      </c>
      <c r="O28">
        <v>4400</v>
      </c>
      <c r="P28">
        <v>-408</v>
      </c>
      <c r="Q28">
        <v>-1</v>
      </c>
      <c r="R28" s="4601" t="s">
        <v>62</v>
      </c>
      <c r="S28" s="4600" t="s">
        <v>61</v>
      </c>
      <c r="T28" s="4599" t="s">
        <v>60</v>
      </c>
      <c r="U28" s="4598" t="s">
        <v>65</v>
      </c>
      <c r="V28" s="4597" t="s">
        <v>58</v>
      </c>
      <c r="W28" s="4596" t="s">
        <v>64</v>
      </c>
      <c r="X28" s="4595" t="s">
        <v>63</v>
      </c>
      <c r="Y28" s="4587">
        <v>3</v>
      </c>
      <c r="Z28" s="4594">
        <v>500000</v>
      </c>
      <c r="AA28" s="4593">
        <v>1822.1199951171875</v>
      </c>
      <c r="AB28" s="4592">
        <v>0</v>
      </c>
      <c r="AC28">
        <f>AA5*(1+AB5)</f>
        <v>1822.1199951171875</v>
      </c>
      <c r="AD28" s="4602">
        <v>0.25</v>
      </c>
      <c r="AE28">
        <f>AC5/(1-AD5)</f>
        <v>2429.4933268229165</v>
      </c>
      <c r="AF28">
        <f>AD5*AE5</f>
        <v>607.37333170572913</v>
      </c>
      <c r="AG28" s="4591">
        <v>0.15000000596046448</v>
      </c>
      <c r="AH28">
        <f>AG5*AE5</f>
        <v>364.42401350434614</v>
      </c>
      <c r="AI28">
        <f>AD5-AG5</f>
        <v>9.9999994039535522E-2</v>
      </c>
      <c r="AJ28">
        <f>AF5-AH5</f>
        <v>242.94931820138299</v>
      </c>
      <c r="AK28" s="4590">
        <v>3.9999999105930328E-2</v>
      </c>
      <c r="AL28">
        <f>AK5*AE5</f>
        <v>97.179730900780356</v>
      </c>
      <c r="AM28">
        <f>AE5*(1+AK5)</f>
        <v>2526.6730577236967</v>
      </c>
      <c r="AN28" s="4589">
        <v>2.9999999329447746E-2</v>
      </c>
      <c r="AO28">
        <f>AN5*AM5</f>
        <v>75.800190037444594</v>
      </c>
      <c r="AP28">
        <f>AM5+AO5</f>
        <v>2602.4732477611415</v>
      </c>
      <c r="AQ28" s="4588">
        <v>0.10000000149011612</v>
      </c>
      <c r="AR28">
        <f>AP5/(1-AQ5)</f>
        <v>2891.6369467444624</v>
      </c>
      <c r="AS28">
        <f>AQ5*AR5</f>
        <v>289.16369898332107</v>
      </c>
      <c r="AT28" s="4603">
        <v>0.10000000149011612</v>
      </c>
      <c r="AU28">
        <f>AT5*AR5</f>
        <v>289.16369898332107</v>
      </c>
      <c r="AV28">
        <f>AQ5-AT5</f>
        <v>0</v>
      </c>
      <c r="AW28">
        <f>AS5-AU5</f>
        <v>0</v>
      </c>
      <c r="AX28">
        <f>AR5</f>
        <v>2891.6369467444624</v>
      </c>
      <c r="AY28">
        <f t="shared" ref="AY28:BV28" si="48">AA5/12*$Q$5</f>
        <v>-303.68666585286456</v>
      </c>
      <c r="AZ28">
        <f t="shared" si="48"/>
        <v>0</v>
      </c>
      <c r="BA28">
        <f t="shared" si="48"/>
        <v>-303.68666585286456</v>
      </c>
      <c r="BB28">
        <f t="shared" si="48"/>
        <v>-4.1666666666666664E-2</v>
      </c>
      <c r="BC28">
        <f t="shared" si="48"/>
        <v>-404.91555447048609</v>
      </c>
      <c r="BD28">
        <f t="shared" si="48"/>
        <v>-101.22888861762152</v>
      </c>
      <c r="BE28">
        <f t="shared" si="48"/>
        <v>-2.5000000993410747E-2</v>
      </c>
      <c r="BF28">
        <f t="shared" si="48"/>
        <v>-60.737335584057689</v>
      </c>
      <c r="BG28">
        <f t="shared" si="48"/>
        <v>-1.666666567325592E-2</v>
      </c>
      <c r="BH28">
        <f t="shared" si="48"/>
        <v>-40.491553033563832</v>
      </c>
      <c r="BI28">
        <f t="shared" si="48"/>
        <v>-6.666666517655055E-3</v>
      </c>
      <c r="BJ28">
        <f t="shared" si="48"/>
        <v>-16.196621816796725</v>
      </c>
      <c r="BK28">
        <f t="shared" si="48"/>
        <v>-421.11217628728281</v>
      </c>
      <c r="BL28">
        <f t="shared" si="48"/>
        <v>-4.999999888241291E-3</v>
      </c>
      <c r="BM28">
        <f t="shared" si="48"/>
        <v>-12.633365006240766</v>
      </c>
      <c r="BN28">
        <f t="shared" si="48"/>
        <v>-433.74554129352356</v>
      </c>
      <c r="BO28">
        <f t="shared" si="48"/>
        <v>-1.6666666915019352E-2</v>
      </c>
      <c r="BP28">
        <f t="shared" si="48"/>
        <v>-481.93949112407705</v>
      </c>
      <c r="BQ28">
        <f t="shared" si="48"/>
        <v>-48.193949830553514</v>
      </c>
      <c r="BR28">
        <f t="shared" si="48"/>
        <v>-1.6666666915019352E-2</v>
      </c>
      <c r="BS28">
        <f t="shared" si="48"/>
        <v>-48.193949830553514</v>
      </c>
      <c r="BT28">
        <f t="shared" si="48"/>
        <v>0</v>
      </c>
      <c r="BU28">
        <f t="shared" si="48"/>
        <v>0</v>
      </c>
      <c r="BV28">
        <f t="shared" si="48"/>
        <v>-481.93949112407705</v>
      </c>
      <c r="BW28" s="4618" t="s">
        <v>66</v>
      </c>
      <c r="BX28" s="4617" t="s">
        <v>61</v>
      </c>
      <c r="BY28" s="4616" t="s">
        <v>60</v>
      </c>
      <c r="BZ28" s="4615" t="s">
        <v>65</v>
      </c>
      <c r="CA28" s="4614" t="s">
        <v>58</v>
      </c>
      <c r="CB28" s="4613" t="s">
        <v>64</v>
      </c>
      <c r="CC28" s="4612" t="s">
        <v>63</v>
      </c>
      <c r="CD28" s="4604">
        <v>3</v>
      </c>
      <c r="CE28" s="4611">
        <v>500000</v>
      </c>
      <c r="CF28" s="4610">
        <v>0</v>
      </c>
      <c r="CG28" s="4609">
        <v>0</v>
      </c>
      <c r="CH28">
        <f>CF5*(1+CG5)</f>
        <v>0</v>
      </c>
      <c r="CI28" s="4619">
        <v>0.25</v>
      </c>
      <c r="CJ28">
        <f>CH5/(1-CI5)</f>
        <v>0</v>
      </c>
      <c r="CK28">
        <f>CI5*CJ5</f>
        <v>0</v>
      </c>
      <c r="CL28" s="4608">
        <v>0.15000000596046448</v>
      </c>
      <c r="CM28">
        <f>CL5*CJ5</f>
        <v>0</v>
      </c>
      <c r="CN28">
        <f>CI5-CL5</f>
        <v>9.9999994039535522E-2</v>
      </c>
      <c r="CO28">
        <f>CK5-CM5</f>
        <v>0</v>
      </c>
      <c r="CP28" s="4607">
        <v>3.9999999105930328E-2</v>
      </c>
      <c r="CQ28">
        <f>CP5*CJ5</f>
        <v>0</v>
      </c>
      <c r="CR28">
        <f>CJ5*(1+CP5)</f>
        <v>0</v>
      </c>
      <c r="CS28" s="4606">
        <v>2.9999999329447746E-2</v>
      </c>
      <c r="CT28">
        <f>CS5*CR5</f>
        <v>0</v>
      </c>
      <c r="CU28">
        <f>CR5+CT5</f>
        <v>0</v>
      </c>
      <c r="CV28" s="4605">
        <v>0.10000000149011612</v>
      </c>
      <c r="CW28">
        <f>CU5/(1-CV5)</f>
        <v>0</v>
      </c>
      <c r="CX28">
        <f>CV5*CW5</f>
        <v>0</v>
      </c>
      <c r="CY28" s="4620">
        <v>0.10000000149011612</v>
      </c>
      <c r="CZ28">
        <f>CY5*CW5</f>
        <v>0</v>
      </c>
      <c r="DA28">
        <f>CV5-CY5</f>
        <v>0</v>
      </c>
      <c r="DB28">
        <f>CX5-CZ5</f>
        <v>0</v>
      </c>
      <c r="DC28">
        <f>CW5</f>
        <v>0</v>
      </c>
      <c r="DD28">
        <f t="shared" ref="DD28:EA28" si="49">CF5/12*$Q$5</f>
        <v>0</v>
      </c>
      <c r="DE28">
        <f t="shared" si="49"/>
        <v>0</v>
      </c>
      <c r="DF28">
        <f t="shared" si="49"/>
        <v>0</v>
      </c>
      <c r="DG28">
        <f t="shared" si="49"/>
        <v>-4.1666666666666664E-2</v>
      </c>
      <c r="DH28">
        <f t="shared" si="49"/>
        <v>0</v>
      </c>
      <c r="DI28">
        <f t="shared" si="49"/>
        <v>0</v>
      </c>
      <c r="DJ28">
        <f t="shared" si="49"/>
        <v>-2.5000000993410747E-2</v>
      </c>
      <c r="DK28">
        <f t="shared" si="49"/>
        <v>0</v>
      </c>
      <c r="DL28">
        <f t="shared" si="49"/>
        <v>-1.666666567325592E-2</v>
      </c>
      <c r="DM28">
        <f t="shared" si="49"/>
        <v>0</v>
      </c>
      <c r="DN28">
        <f t="shared" si="49"/>
        <v>-6.666666517655055E-3</v>
      </c>
      <c r="DO28">
        <f t="shared" si="49"/>
        <v>0</v>
      </c>
      <c r="DP28">
        <f t="shared" si="49"/>
        <v>0</v>
      </c>
      <c r="DQ28">
        <f t="shared" si="49"/>
        <v>-4.999999888241291E-3</v>
      </c>
      <c r="DR28">
        <f t="shared" si="49"/>
        <v>0</v>
      </c>
      <c r="DS28">
        <f t="shared" si="49"/>
        <v>0</v>
      </c>
      <c r="DT28">
        <f t="shared" si="49"/>
        <v>-1.6666666915019352E-2</v>
      </c>
      <c r="DU28">
        <f t="shared" si="49"/>
        <v>0</v>
      </c>
      <c r="DV28">
        <f t="shared" si="49"/>
        <v>0</v>
      </c>
      <c r="DW28">
        <f t="shared" si="49"/>
        <v>-1.6666666915019352E-2</v>
      </c>
      <c r="DX28">
        <f t="shared" si="49"/>
        <v>0</v>
      </c>
      <c r="DY28">
        <f t="shared" si="49"/>
        <v>0</v>
      </c>
      <c r="DZ28">
        <f t="shared" si="49"/>
        <v>0</v>
      </c>
      <c r="EA28">
        <f t="shared" si="49"/>
        <v>0</v>
      </c>
      <c r="EB28" s="4630" t="s">
        <v>67</v>
      </c>
      <c r="EC28" s="4631" t="s">
        <v>68</v>
      </c>
      <c r="ED28" s="4632" t="s">
        <v>110</v>
      </c>
      <c r="EE28" s="4633">
        <v>240322</v>
      </c>
      <c r="EF28" s="4634" t="s">
        <v>58</v>
      </c>
      <c r="EG28" s="4635" t="s">
        <v>59</v>
      </c>
      <c r="EH28" s="4636">
        <v>0.9704899787902832</v>
      </c>
      <c r="EI28" s="4637">
        <v>3</v>
      </c>
      <c r="EJ28" s="4638">
        <v>100000</v>
      </c>
      <c r="EK28">
        <f>EH13*EJ13</f>
        <v>50099.998712539673</v>
      </c>
      <c r="EL28" s="4639">
        <v>0</v>
      </c>
      <c r="EM28">
        <f>EK13*(1+EL13)</f>
        <v>50099.998712539673</v>
      </c>
      <c r="EN28" s="4645">
        <v>0.25</v>
      </c>
      <c r="EO28">
        <f>EM13/(1-EN13)</f>
        <v>66799.99828338623</v>
      </c>
      <c r="EP28">
        <f>EN13*EO13</f>
        <v>16699.999570846558</v>
      </c>
      <c r="EQ28" s="4640">
        <v>0.15000000596046448</v>
      </c>
      <c r="ER28">
        <f>EQ13*EO13</f>
        <v>10020.000140666951</v>
      </c>
      <c r="ES28">
        <f>EN13-EQ13</f>
        <v>9.9999994039535522E-2</v>
      </c>
      <c r="ET28">
        <f>EP13-ER13</f>
        <v>6679.9994301796069</v>
      </c>
      <c r="EU28" s="4641">
        <v>3.9999999105930328E-2</v>
      </c>
      <c r="EV28">
        <f>EU13*EO13</f>
        <v>2671.9998716115965</v>
      </c>
      <c r="EW28">
        <f>EO13*(1+EU13)</f>
        <v>69471.998154997826</v>
      </c>
      <c r="EX28" s="4642">
        <v>0</v>
      </c>
      <c r="EY28" s="4643">
        <v>15</v>
      </c>
      <c r="EZ28">
        <f>EW13+EY13</f>
        <v>69486.998154997826</v>
      </c>
      <c r="FA28" s="4644">
        <v>0.10000000149011612</v>
      </c>
      <c r="FB28">
        <f>EZ13/(1-FA13)</f>
        <v>77207.775855607091</v>
      </c>
      <c r="FC28">
        <f>FA13*FB13</f>
        <v>7720.7777006092601</v>
      </c>
      <c r="FD28" s="4629">
        <v>0.10000000149011612</v>
      </c>
      <c r="FE28">
        <f>FD13*FB13</f>
        <v>7720.7777006092601</v>
      </c>
      <c r="FF28">
        <f>FA13-FD13</f>
        <v>0</v>
      </c>
      <c r="FG28">
        <f>FC13-FE13</f>
        <v>0</v>
      </c>
      <c r="FH28">
        <f>FB13</f>
        <v>77207.775855607091</v>
      </c>
      <c r="FI28">
        <f>EH13*EJ13/365*DZ13</f>
        <v>0</v>
      </c>
      <c r="FJ28" s="4621">
        <v>0</v>
      </c>
      <c r="FK28">
        <f>FI13*(1+FJ13)</f>
        <v>0</v>
      </c>
      <c r="FL28" s="4622">
        <v>0.25</v>
      </c>
      <c r="FM28">
        <f>FK13/(1-FL13)</f>
        <v>0</v>
      </c>
      <c r="FN28">
        <f>FL13*FM13</f>
        <v>0</v>
      </c>
      <c r="FO28" s="4623">
        <v>0.15000000596046448</v>
      </c>
      <c r="FP28">
        <f>FO13*FM13</f>
        <v>0</v>
      </c>
      <c r="FQ28">
        <f>FL13-FO13</f>
        <v>9.9999994039535522E-2</v>
      </c>
      <c r="FR28">
        <f>FN13-FP13</f>
        <v>0</v>
      </c>
      <c r="FS28" s="4624">
        <v>3.9999999105930328E-2</v>
      </c>
      <c r="FT28">
        <f>FS13*FM13</f>
        <v>0</v>
      </c>
      <c r="FU28">
        <f>FM13*(1+FS13)</f>
        <v>0</v>
      </c>
      <c r="FV28" s="4625">
        <v>0</v>
      </c>
      <c r="FW28" s="4626">
        <v>15</v>
      </c>
      <c r="FX28">
        <f>FU13+FW13</f>
        <v>15</v>
      </c>
      <c r="FY28" s="4627">
        <v>0.10000000149011612</v>
      </c>
      <c r="FZ28">
        <f>FX13/(1-FY13)</f>
        <v>16.666666694261409</v>
      </c>
      <c r="GA28">
        <f>FY13*FZ13</f>
        <v>1.6666666942614095</v>
      </c>
      <c r="GB28" s="4628">
        <v>0.10000000149011612</v>
      </c>
      <c r="GC28">
        <f>GB13*FZ13</f>
        <v>1.6666666942614095</v>
      </c>
      <c r="GD28">
        <f>FY13-GB13</f>
        <v>0</v>
      </c>
      <c r="GE28">
        <f>GA13-GC13</f>
        <v>0</v>
      </c>
      <c r="GF28">
        <f>FZ13</f>
        <v>16.666666694261409</v>
      </c>
      <c r="RF28">
        <f>(IF(BV28&gt;(2001/12),2001/12,BV28)*1822.12)+(IF(BV28&gt;(2001/12),2001/12,BV28)*1822.12)+(IF(EA28&gt;(2001/12),2001/12,EA28)*0)+(IF(EA28&gt;(2001/12),2001/12,EA28)*0)+(IF(GF28&gt;(2001/12),2001/12,GF28)*0.97049)</f>
        <v>-1756286.9963006463</v>
      </c>
    </row>
    <row r="29" spans="1:474" x14ac:dyDescent="0.2">
      <c r="A29" t="s">
        <v>98</v>
      </c>
      <c r="B29" t="s">
        <v>107</v>
      </c>
      <c r="C29" t="s">
        <v>108</v>
      </c>
      <c r="D29" t="s">
        <v>52</v>
      </c>
      <c r="F29" t="s">
        <v>53</v>
      </c>
      <c r="G29" t="s">
        <v>54</v>
      </c>
      <c r="H29" t="s">
        <v>105</v>
      </c>
      <c r="I29" t="s">
        <v>106</v>
      </c>
      <c r="J29" t="s">
        <v>57</v>
      </c>
      <c r="K29" s="4646">
        <v>42832.988958333335</v>
      </c>
      <c r="L29" s="4646">
        <v>42460</v>
      </c>
      <c r="M29" t="s">
        <v>58</v>
      </c>
      <c r="N29">
        <v>-1</v>
      </c>
      <c r="O29">
        <v>5000</v>
      </c>
      <c r="P29">
        <v>-372</v>
      </c>
      <c r="Q29">
        <v>0</v>
      </c>
      <c r="R29" s="4661" t="s">
        <v>62</v>
      </c>
      <c r="S29" s="4660" t="s">
        <v>61</v>
      </c>
      <c r="T29" s="4659" t="s">
        <v>60</v>
      </c>
      <c r="U29" s="4658" t="s">
        <v>65</v>
      </c>
      <c r="V29" s="4657" t="s">
        <v>58</v>
      </c>
      <c r="W29" s="4656" t="s">
        <v>64</v>
      </c>
      <c r="X29" s="4655" t="s">
        <v>63</v>
      </c>
      <c r="Y29" s="4647">
        <v>3</v>
      </c>
      <c r="Z29" s="4654">
        <v>500000</v>
      </c>
      <c r="AA29" s="4653">
        <v>1822.1199951171875</v>
      </c>
      <c r="AB29" s="4652">
        <v>0</v>
      </c>
      <c r="AC29">
        <f>AA5*(1+AB5)</f>
        <v>1822.1199951171875</v>
      </c>
      <c r="AD29" s="4662">
        <v>0.25</v>
      </c>
      <c r="AE29">
        <f>AC5/(1-AD5)</f>
        <v>2429.4933268229165</v>
      </c>
      <c r="AF29">
        <f>AD5*AE5</f>
        <v>607.37333170572913</v>
      </c>
      <c r="AG29" s="4651">
        <v>0.15000000596046448</v>
      </c>
      <c r="AH29">
        <f>AG5*AE5</f>
        <v>364.42401350434614</v>
      </c>
      <c r="AI29">
        <f>AD5-AG5</f>
        <v>9.9999994039535522E-2</v>
      </c>
      <c r="AJ29">
        <f>AF5-AH5</f>
        <v>242.94931820138299</v>
      </c>
      <c r="AK29" s="4650">
        <v>3.9999999105930328E-2</v>
      </c>
      <c r="AL29">
        <f>AK5*AE5</f>
        <v>97.179730900780356</v>
      </c>
      <c r="AM29">
        <f>AE5*(1+AK5)</f>
        <v>2526.6730577236967</v>
      </c>
      <c r="AN29" s="4649">
        <v>2.9999999329447746E-2</v>
      </c>
      <c r="AO29">
        <f>AN5*AM5</f>
        <v>75.800190037444594</v>
      </c>
      <c r="AP29">
        <f>AM5+AO5</f>
        <v>2602.4732477611415</v>
      </c>
      <c r="AQ29" s="4648">
        <v>0.10000000149011612</v>
      </c>
      <c r="AR29">
        <f>AP5/(1-AQ5)</f>
        <v>2891.6369467444624</v>
      </c>
      <c r="AS29">
        <f>AQ5*AR5</f>
        <v>289.16369898332107</v>
      </c>
      <c r="AT29" s="4663">
        <v>0.10000000149011612</v>
      </c>
      <c r="AU29">
        <f>AT5*AR5</f>
        <v>289.16369898332107</v>
      </c>
      <c r="AV29">
        <f>AQ5-AT5</f>
        <v>0</v>
      </c>
      <c r="AW29">
        <f>AS5-AU5</f>
        <v>0</v>
      </c>
      <c r="AX29">
        <f>AR5</f>
        <v>2891.6369467444624</v>
      </c>
      <c r="AY29">
        <f t="shared" ref="AY29:BV29" si="50">AA5/12*$Q$5</f>
        <v>-303.68666585286456</v>
      </c>
      <c r="AZ29">
        <f t="shared" si="50"/>
        <v>0</v>
      </c>
      <c r="BA29">
        <f t="shared" si="50"/>
        <v>-303.68666585286456</v>
      </c>
      <c r="BB29">
        <f t="shared" si="50"/>
        <v>-4.1666666666666664E-2</v>
      </c>
      <c r="BC29">
        <f t="shared" si="50"/>
        <v>-404.91555447048609</v>
      </c>
      <c r="BD29">
        <f t="shared" si="50"/>
        <v>-101.22888861762152</v>
      </c>
      <c r="BE29">
        <f t="shared" si="50"/>
        <v>-2.5000000993410747E-2</v>
      </c>
      <c r="BF29">
        <f t="shared" si="50"/>
        <v>-60.737335584057689</v>
      </c>
      <c r="BG29">
        <f t="shared" si="50"/>
        <v>-1.666666567325592E-2</v>
      </c>
      <c r="BH29">
        <f t="shared" si="50"/>
        <v>-40.491553033563832</v>
      </c>
      <c r="BI29">
        <f t="shared" si="50"/>
        <v>-6.666666517655055E-3</v>
      </c>
      <c r="BJ29">
        <f t="shared" si="50"/>
        <v>-16.196621816796725</v>
      </c>
      <c r="BK29">
        <f t="shared" si="50"/>
        <v>-421.11217628728281</v>
      </c>
      <c r="BL29">
        <f t="shared" si="50"/>
        <v>-4.999999888241291E-3</v>
      </c>
      <c r="BM29">
        <f t="shared" si="50"/>
        <v>-12.633365006240766</v>
      </c>
      <c r="BN29">
        <f t="shared" si="50"/>
        <v>-433.74554129352356</v>
      </c>
      <c r="BO29">
        <f t="shared" si="50"/>
        <v>-1.6666666915019352E-2</v>
      </c>
      <c r="BP29">
        <f t="shared" si="50"/>
        <v>-481.93949112407705</v>
      </c>
      <c r="BQ29">
        <f t="shared" si="50"/>
        <v>-48.193949830553514</v>
      </c>
      <c r="BR29">
        <f t="shared" si="50"/>
        <v>-1.6666666915019352E-2</v>
      </c>
      <c r="BS29">
        <f t="shared" si="50"/>
        <v>-48.193949830553514</v>
      </c>
      <c r="BT29">
        <f t="shared" si="50"/>
        <v>0</v>
      </c>
      <c r="BU29">
        <f t="shared" si="50"/>
        <v>0</v>
      </c>
      <c r="BV29">
        <f t="shared" si="50"/>
        <v>-481.93949112407705</v>
      </c>
      <c r="BW29" s="4678" t="s">
        <v>66</v>
      </c>
      <c r="BX29" s="4677" t="s">
        <v>61</v>
      </c>
      <c r="BY29" s="4676" t="s">
        <v>60</v>
      </c>
      <c r="BZ29" s="4675" t="s">
        <v>65</v>
      </c>
      <c r="CA29" s="4674" t="s">
        <v>58</v>
      </c>
      <c r="CB29" s="4673" t="s">
        <v>64</v>
      </c>
      <c r="CC29" s="4672" t="s">
        <v>63</v>
      </c>
      <c r="CD29" s="4664">
        <v>3</v>
      </c>
      <c r="CE29" s="4671">
        <v>500000</v>
      </c>
      <c r="CF29" s="4670">
        <v>0</v>
      </c>
      <c r="CG29" s="4669">
        <v>0</v>
      </c>
      <c r="CH29">
        <f>CF5*(1+CG5)</f>
        <v>0</v>
      </c>
      <c r="CI29" s="4679">
        <v>0.25</v>
      </c>
      <c r="CJ29">
        <f>CH5/(1-CI5)</f>
        <v>0</v>
      </c>
      <c r="CK29">
        <f>CI5*CJ5</f>
        <v>0</v>
      </c>
      <c r="CL29" s="4668">
        <v>0.15000000596046448</v>
      </c>
      <c r="CM29">
        <f>CL5*CJ5</f>
        <v>0</v>
      </c>
      <c r="CN29">
        <f>CI5-CL5</f>
        <v>9.9999994039535522E-2</v>
      </c>
      <c r="CO29">
        <f>CK5-CM5</f>
        <v>0</v>
      </c>
      <c r="CP29" s="4667">
        <v>3.9999999105930328E-2</v>
      </c>
      <c r="CQ29">
        <f>CP5*CJ5</f>
        <v>0</v>
      </c>
      <c r="CR29">
        <f>CJ5*(1+CP5)</f>
        <v>0</v>
      </c>
      <c r="CS29" s="4666">
        <v>2.9999999329447746E-2</v>
      </c>
      <c r="CT29">
        <f>CS5*CR5</f>
        <v>0</v>
      </c>
      <c r="CU29">
        <f>CR5+CT5</f>
        <v>0</v>
      </c>
      <c r="CV29" s="4665">
        <v>0.10000000149011612</v>
      </c>
      <c r="CW29">
        <f>CU5/(1-CV5)</f>
        <v>0</v>
      </c>
      <c r="CX29">
        <f>CV5*CW5</f>
        <v>0</v>
      </c>
      <c r="CY29" s="4680">
        <v>0.10000000149011612</v>
      </c>
      <c r="CZ29">
        <f>CY5*CW5</f>
        <v>0</v>
      </c>
      <c r="DA29">
        <f>CV5-CY5</f>
        <v>0</v>
      </c>
      <c r="DB29">
        <f>CX5-CZ5</f>
        <v>0</v>
      </c>
      <c r="DC29">
        <f>CW5</f>
        <v>0</v>
      </c>
      <c r="DD29">
        <f t="shared" ref="DD29:EA29" si="51">CF5/12*$Q$5</f>
        <v>0</v>
      </c>
      <c r="DE29">
        <f t="shared" si="51"/>
        <v>0</v>
      </c>
      <c r="DF29">
        <f t="shared" si="51"/>
        <v>0</v>
      </c>
      <c r="DG29">
        <f t="shared" si="51"/>
        <v>-4.1666666666666664E-2</v>
      </c>
      <c r="DH29">
        <f t="shared" si="51"/>
        <v>0</v>
      </c>
      <c r="DI29">
        <f t="shared" si="51"/>
        <v>0</v>
      </c>
      <c r="DJ29">
        <f t="shared" si="51"/>
        <v>-2.5000000993410747E-2</v>
      </c>
      <c r="DK29">
        <f t="shared" si="51"/>
        <v>0</v>
      </c>
      <c r="DL29">
        <f t="shared" si="51"/>
        <v>-1.666666567325592E-2</v>
      </c>
      <c r="DM29">
        <f t="shared" si="51"/>
        <v>0</v>
      </c>
      <c r="DN29">
        <f t="shared" si="51"/>
        <v>-6.666666517655055E-3</v>
      </c>
      <c r="DO29">
        <f t="shared" si="51"/>
        <v>0</v>
      </c>
      <c r="DP29">
        <f t="shared" si="51"/>
        <v>0</v>
      </c>
      <c r="DQ29">
        <f t="shared" si="51"/>
        <v>-4.999999888241291E-3</v>
      </c>
      <c r="DR29">
        <f t="shared" si="51"/>
        <v>0</v>
      </c>
      <c r="DS29">
        <f t="shared" si="51"/>
        <v>0</v>
      </c>
      <c r="DT29">
        <f t="shared" si="51"/>
        <v>-1.6666666915019352E-2</v>
      </c>
      <c r="DU29">
        <f t="shared" si="51"/>
        <v>0</v>
      </c>
      <c r="DV29">
        <f t="shared" si="51"/>
        <v>0</v>
      </c>
      <c r="DW29">
        <f t="shared" si="51"/>
        <v>-1.6666666915019352E-2</v>
      </c>
      <c r="DX29">
        <f t="shared" si="51"/>
        <v>0</v>
      </c>
      <c r="DY29">
        <f t="shared" si="51"/>
        <v>0</v>
      </c>
      <c r="DZ29">
        <f t="shared" si="51"/>
        <v>0</v>
      </c>
      <c r="EA29">
        <f t="shared" si="51"/>
        <v>0</v>
      </c>
      <c r="EB29" s="4690" t="s">
        <v>67</v>
      </c>
      <c r="EC29" s="4691" t="s">
        <v>68</v>
      </c>
      <c r="ED29" s="4692" t="s">
        <v>69</v>
      </c>
      <c r="EE29" s="4693">
        <v>240322</v>
      </c>
      <c r="EF29" s="4694" t="s">
        <v>58</v>
      </c>
      <c r="EG29" s="4695" t="s">
        <v>59</v>
      </c>
      <c r="EH29" s="4696">
        <v>0.50099998712539673</v>
      </c>
      <c r="EI29" s="4697">
        <v>3</v>
      </c>
      <c r="EJ29" s="4698">
        <v>100000</v>
      </c>
      <c r="EK29">
        <f>EH13*EJ13</f>
        <v>50099.998712539673</v>
      </c>
      <c r="EL29" s="4699">
        <v>0</v>
      </c>
      <c r="EM29">
        <f>EK13*(1+EL13)</f>
        <v>50099.998712539673</v>
      </c>
      <c r="EN29" s="4705">
        <v>0.25</v>
      </c>
      <c r="EO29">
        <f>EM13/(1-EN13)</f>
        <v>66799.99828338623</v>
      </c>
      <c r="EP29">
        <f>EN13*EO13</f>
        <v>16699.999570846558</v>
      </c>
      <c r="EQ29" s="4700">
        <v>0.15000000596046448</v>
      </c>
      <c r="ER29">
        <f>EQ13*EO13</f>
        <v>10020.000140666951</v>
      </c>
      <c r="ES29">
        <f>EN13-EQ13</f>
        <v>9.9999994039535522E-2</v>
      </c>
      <c r="ET29">
        <f>EP13-ER13</f>
        <v>6679.9994301796069</v>
      </c>
      <c r="EU29" s="4701">
        <v>3.9999999105930328E-2</v>
      </c>
      <c r="EV29">
        <f>EU13*EO13</f>
        <v>2671.9998716115965</v>
      </c>
      <c r="EW29">
        <f>EO13*(1+EU13)</f>
        <v>69471.998154997826</v>
      </c>
      <c r="EX29" s="4702">
        <v>0</v>
      </c>
      <c r="EY29" s="4703">
        <v>15</v>
      </c>
      <c r="EZ29">
        <f>EW13+EY13</f>
        <v>69486.998154997826</v>
      </c>
      <c r="FA29" s="4704">
        <v>0.10000000149011612</v>
      </c>
      <c r="FB29">
        <f>EZ13/(1-FA13)</f>
        <v>77207.775855607091</v>
      </c>
      <c r="FC29">
        <f>FA13*FB13</f>
        <v>7720.7777006092601</v>
      </c>
      <c r="FD29" s="4689">
        <v>0.10000000149011612</v>
      </c>
      <c r="FE29">
        <f>FD13*FB13</f>
        <v>7720.7777006092601</v>
      </c>
      <c r="FF29">
        <f>FA13-FD13</f>
        <v>0</v>
      </c>
      <c r="FG29">
        <f>FC13-FE13</f>
        <v>0</v>
      </c>
      <c r="FH29">
        <f>FB13</f>
        <v>77207.775855607091</v>
      </c>
      <c r="FI29">
        <f>EH13*EJ13/365*DZ13</f>
        <v>0</v>
      </c>
      <c r="FJ29" s="4681">
        <v>0</v>
      </c>
      <c r="FK29">
        <f>FI13*(1+FJ13)</f>
        <v>0</v>
      </c>
      <c r="FL29" s="4682">
        <v>0.25</v>
      </c>
      <c r="FM29">
        <f>FK13/(1-FL13)</f>
        <v>0</v>
      </c>
      <c r="FN29">
        <f>FL13*FM13</f>
        <v>0</v>
      </c>
      <c r="FO29" s="4683">
        <v>0.15000000596046448</v>
      </c>
      <c r="FP29">
        <f>FO13*FM13</f>
        <v>0</v>
      </c>
      <c r="FQ29">
        <f>FL13-FO13</f>
        <v>9.9999994039535522E-2</v>
      </c>
      <c r="FR29">
        <f>FN13-FP13</f>
        <v>0</v>
      </c>
      <c r="FS29" s="4684">
        <v>3.9999999105930328E-2</v>
      </c>
      <c r="FT29">
        <f>FS13*FM13</f>
        <v>0</v>
      </c>
      <c r="FU29">
        <f>FM13*(1+FS13)</f>
        <v>0</v>
      </c>
      <c r="FV29" s="4685">
        <v>0</v>
      </c>
      <c r="FW29" s="4686">
        <v>15</v>
      </c>
      <c r="FX29">
        <f>FU13+FW13</f>
        <v>15</v>
      </c>
      <c r="FY29" s="4687">
        <v>0.10000000149011612</v>
      </c>
      <c r="FZ29">
        <f>FX13/(1-FY13)</f>
        <v>16.666666694261409</v>
      </c>
      <c r="GA29">
        <f>FY13*FZ13</f>
        <v>1.6666666942614095</v>
      </c>
      <c r="GB29" s="4688">
        <v>0.10000000149011612</v>
      </c>
      <c r="GC29">
        <f>GB13*FZ13</f>
        <v>1.6666666942614095</v>
      </c>
      <c r="GD29">
        <f>FY13-GB13</f>
        <v>0</v>
      </c>
      <c r="GE29">
        <f>GA13-GC13</f>
        <v>0</v>
      </c>
      <c r="GF29">
        <f>FZ13</f>
        <v>16.666666694261409</v>
      </c>
      <c r="GG29" s="4715" t="s">
        <v>70</v>
      </c>
      <c r="GH29" s="4716" t="s">
        <v>68</v>
      </c>
      <c r="GI29" s="4717" t="s">
        <v>69</v>
      </c>
      <c r="GJ29" s="4718">
        <v>240322</v>
      </c>
      <c r="GK29" s="4719" t="s">
        <v>58</v>
      </c>
      <c r="GL29" s="4720" t="s">
        <v>59</v>
      </c>
      <c r="GM29" s="4721">
        <v>0.12530000507831573</v>
      </c>
      <c r="GN29" s="4722">
        <v>3</v>
      </c>
      <c r="GO29" s="4723">
        <v>100000</v>
      </c>
      <c r="GP29">
        <f>GM13*GO13</f>
        <v>12530.000507831573</v>
      </c>
      <c r="GQ29" s="4724">
        <v>0</v>
      </c>
      <c r="GR29">
        <f>GP13*(1+GQ13)</f>
        <v>12530.000507831573</v>
      </c>
      <c r="GS29" s="4730">
        <v>0.25</v>
      </c>
      <c r="GT29">
        <f>GR13/(1-GS13)</f>
        <v>16706.667343775433</v>
      </c>
      <c r="GU29">
        <f>GS13*GT13</f>
        <v>4176.6668359438581</v>
      </c>
      <c r="GV29" s="4725">
        <v>0.15000000596046448</v>
      </c>
      <c r="GW29">
        <f>GV13*GT13</f>
        <v>2506.0002011458123</v>
      </c>
      <c r="GX29">
        <f>GS13-GV13</f>
        <v>9.9999994039535522E-2</v>
      </c>
      <c r="GY29">
        <f>GU13-GW13</f>
        <v>1670.6666347980458</v>
      </c>
      <c r="GZ29" s="4726">
        <v>3.9999999105930328E-2</v>
      </c>
      <c r="HA29">
        <f>GZ13*GT13</f>
        <v>668.26667881409276</v>
      </c>
      <c r="HB29">
        <f>GT13*(1+GZ13)</f>
        <v>17374.934022589525</v>
      </c>
      <c r="HC29" s="4727">
        <v>0</v>
      </c>
      <c r="HD29" s="4728">
        <v>15</v>
      </c>
      <c r="HE29">
        <f>HB13+HD13</f>
        <v>17389.934022589525</v>
      </c>
      <c r="HF29" s="4729">
        <v>0.10000000149011612</v>
      </c>
      <c r="HG29">
        <f>HE13/(1-HF13)</f>
        <v>19322.148945979745</v>
      </c>
      <c r="HH29">
        <f>HF13*HG13</f>
        <v>1932.2149233902201</v>
      </c>
      <c r="HI29" s="4714">
        <v>0.10000000149011612</v>
      </c>
      <c r="HJ29">
        <f>HI13*HG13</f>
        <v>1932.2149233902201</v>
      </c>
      <c r="HK29">
        <f>HF13-HI13</f>
        <v>0</v>
      </c>
      <c r="HL29">
        <f>HH13-HJ13</f>
        <v>0</v>
      </c>
      <c r="HM29">
        <f>HG13</f>
        <v>19322.148945979745</v>
      </c>
      <c r="HN29">
        <f>GM13*GO13/365*GE13</f>
        <v>0</v>
      </c>
      <c r="HO29" s="4706">
        <v>0</v>
      </c>
      <c r="HP29">
        <f>HN13*(1+HO13)</f>
        <v>0</v>
      </c>
      <c r="HQ29" s="4707">
        <v>0.25</v>
      </c>
      <c r="HR29">
        <f>HP13/(1-HQ13)</f>
        <v>0</v>
      </c>
      <c r="HS29">
        <f>HQ13*HR13</f>
        <v>0</v>
      </c>
      <c r="HT29" s="4708">
        <v>0.15000000596046448</v>
      </c>
      <c r="HU29">
        <f>HT13*HR13</f>
        <v>0</v>
      </c>
      <c r="HV29">
        <f>HQ13-HT13</f>
        <v>9.9999994039535522E-2</v>
      </c>
      <c r="HW29">
        <f>HS13-HU13</f>
        <v>0</v>
      </c>
      <c r="HX29" s="4709">
        <v>3.9999999105930328E-2</v>
      </c>
      <c r="HY29">
        <f>HX13*HR13</f>
        <v>0</v>
      </c>
      <c r="HZ29">
        <f>HR13*(1+HX13)</f>
        <v>0</v>
      </c>
      <c r="IA29" s="4710">
        <v>0</v>
      </c>
      <c r="IB29" s="4711">
        <v>15</v>
      </c>
      <c r="IC29">
        <f>HZ13+IB13</f>
        <v>15</v>
      </c>
      <c r="ID29" s="4712">
        <v>0.10000000149011612</v>
      </c>
      <c r="IE29">
        <f>IC13/(1-ID13)</f>
        <v>16.666666694261409</v>
      </c>
      <c r="IF29">
        <f>ID13*IE13</f>
        <v>1.6666666942614095</v>
      </c>
      <c r="IG29" s="4713">
        <v>0.10000000149011612</v>
      </c>
      <c r="IH29">
        <f>IG13*IE13</f>
        <v>1.6666666942614095</v>
      </c>
      <c r="II29">
        <f>ID13-IG13</f>
        <v>0</v>
      </c>
      <c r="IJ29">
        <f>IF13-IH13</f>
        <v>0</v>
      </c>
      <c r="IK29">
        <f>IE13</f>
        <v>16.666666694261409</v>
      </c>
      <c r="IL29" s="4740" t="s">
        <v>71</v>
      </c>
      <c r="IM29" s="4741" t="s">
        <v>68</v>
      </c>
      <c r="IN29" s="4742" t="s">
        <v>69</v>
      </c>
      <c r="IO29" s="4743">
        <v>240322</v>
      </c>
      <c r="IP29" s="4744" t="s">
        <v>58</v>
      </c>
      <c r="IQ29" s="4745" t="s">
        <v>59</v>
      </c>
      <c r="IR29" s="4746">
        <v>6.1900001019239426E-2</v>
      </c>
      <c r="IS29" s="4747">
        <v>3</v>
      </c>
      <c r="IT29" s="4748">
        <v>100000</v>
      </c>
      <c r="IU29">
        <f>IR13*IT13</f>
        <v>6190.0001019239426</v>
      </c>
      <c r="IV29" s="4749">
        <v>0</v>
      </c>
      <c r="IW29">
        <f>IU13*(1+IV13)</f>
        <v>6190.0001019239426</v>
      </c>
      <c r="IX29" s="4755">
        <v>0.25</v>
      </c>
      <c r="IY29">
        <f>IW13/(1-IX13)</f>
        <v>8253.333469231924</v>
      </c>
      <c r="IZ29">
        <f>IX13*IY13</f>
        <v>2063.333367307981</v>
      </c>
      <c r="JA29" s="4750">
        <v>0.15000000596046448</v>
      </c>
      <c r="JB29">
        <f>JA13*IY13</f>
        <v>1238.0000695784895</v>
      </c>
      <c r="JC29">
        <f>IX13-JA13</f>
        <v>9.9999994039535522E-2</v>
      </c>
      <c r="JD29">
        <f>IZ13-JB13</f>
        <v>825.33329772949151</v>
      </c>
      <c r="JE29" s="4751">
        <v>3.9999999105930328E-2</v>
      </c>
      <c r="JF29">
        <f>JE13*IY13</f>
        <v>330.13333139022183</v>
      </c>
      <c r="JG29">
        <f>IY13*(1+JE13)</f>
        <v>8583.4668006221455</v>
      </c>
      <c r="JH29" s="4752">
        <v>0</v>
      </c>
      <c r="JI29" s="4753">
        <v>15</v>
      </c>
      <c r="JJ29">
        <f>JG13+JI13</f>
        <v>8598.4668006221455</v>
      </c>
      <c r="JK29" s="4754">
        <v>0.10000000149011612</v>
      </c>
      <c r="JL29">
        <f>JJ13/(1-JK13)</f>
        <v>9553.8520165094378</v>
      </c>
      <c r="JM29">
        <f>JK13*JL13</f>
        <v>955.3852158872927</v>
      </c>
      <c r="JN29" s="4739">
        <v>0.10000000149011612</v>
      </c>
      <c r="JO29">
        <f>JN13*JL13</f>
        <v>955.3852158872927</v>
      </c>
      <c r="JP29">
        <f>JK13-JN13</f>
        <v>0</v>
      </c>
      <c r="JQ29">
        <f>JM13-JO13</f>
        <v>0</v>
      </c>
      <c r="JR29">
        <f>JL13</f>
        <v>9553.8520165094378</v>
      </c>
      <c r="JS29">
        <f>IR13*IT13/365*IJ13</f>
        <v>0</v>
      </c>
      <c r="JT29" s="4731">
        <v>0</v>
      </c>
      <c r="JU29">
        <f>JS13*(1+JT13)</f>
        <v>0</v>
      </c>
      <c r="JV29" s="4732">
        <v>0.25</v>
      </c>
      <c r="JW29">
        <f>JU13/(1-JV13)</f>
        <v>0</v>
      </c>
      <c r="JX29">
        <f>JV13*JW13</f>
        <v>0</v>
      </c>
      <c r="JY29" s="4733">
        <v>0.15000000596046448</v>
      </c>
      <c r="JZ29">
        <f>JY13*JW13</f>
        <v>0</v>
      </c>
      <c r="KA29">
        <f>JV13-JY13</f>
        <v>9.9999994039535522E-2</v>
      </c>
      <c r="KB29">
        <f>JX13-JZ13</f>
        <v>0</v>
      </c>
      <c r="KC29" s="4734">
        <v>3.9999999105930328E-2</v>
      </c>
      <c r="KD29">
        <f>KC13*JW13</f>
        <v>0</v>
      </c>
      <c r="KE29">
        <f>JW13*(1+KC13)</f>
        <v>0</v>
      </c>
      <c r="KF29" s="4735">
        <v>0</v>
      </c>
      <c r="KG29" s="4736">
        <v>15</v>
      </c>
      <c r="KH29">
        <f>KE13+KG13</f>
        <v>15</v>
      </c>
      <c r="KI29" s="4737">
        <v>0.10000000149011612</v>
      </c>
      <c r="KJ29">
        <f>KH13/(1-KI13)</f>
        <v>16.666666694261409</v>
      </c>
      <c r="KK29">
        <f>KI13*KJ13</f>
        <v>1.6666666942614095</v>
      </c>
      <c r="KL29" s="4738">
        <v>0.10000000149011612</v>
      </c>
      <c r="KM29">
        <f>KL13*KJ13</f>
        <v>1.6666666942614095</v>
      </c>
      <c r="KN29">
        <f>KI13-KL13</f>
        <v>0</v>
      </c>
      <c r="KO29">
        <f>KK13-KM13</f>
        <v>0</v>
      </c>
      <c r="KP29">
        <f>KJ13</f>
        <v>16.666666694261409</v>
      </c>
      <c r="KQ29" s="4765" t="s">
        <v>72</v>
      </c>
      <c r="KR29" s="4766" t="s">
        <v>68</v>
      </c>
      <c r="KS29" s="4767" t="s">
        <v>69</v>
      </c>
      <c r="KT29" s="4768">
        <v>240322</v>
      </c>
      <c r="KU29" s="4769" t="s">
        <v>58</v>
      </c>
      <c r="KV29" s="4770" t="s">
        <v>59</v>
      </c>
      <c r="KW29" s="4771">
        <v>0.21080000698566437</v>
      </c>
      <c r="KX29" s="4772">
        <v>3</v>
      </c>
      <c r="KY29" s="4773">
        <v>100000</v>
      </c>
      <c r="KZ29">
        <f>KW13*KY13</f>
        <v>21080.000698566437</v>
      </c>
      <c r="LA29" s="4774">
        <v>0</v>
      </c>
      <c r="LB29">
        <f>KZ13*(1+LA13)</f>
        <v>21080.000698566437</v>
      </c>
      <c r="LC29" s="4780">
        <v>0.25</v>
      </c>
      <c r="LD29">
        <f>LB13/(1-LC13)</f>
        <v>28106.667598088581</v>
      </c>
      <c r="LE29">
        <f>LC13*LD13</f>
        <v>7026.6668995221453</v>
      </c>
      <c r="LF29" s="4775">
        <v>0.15000000596046448</v>
      </c>
      <c r="LG29">
        <f>LF13*LD13</f>
        <v>4216.0003072420814</v>
      </c>
      <c r="LH29">
        <f>LC13-LF13</f>
        <v>9.9999994039535522E-2</v>
      </c>
      <c r="LI29">
        <f>LE13-LG13</f>
        <v>2810.6665922800639</v>
      </c>
      <c r="LJ29" s="4776">
        <v>3.9999999105930328E-2</v>
      </c>
      <c r="LK29">
        <f>LJ13*LD13</f>
        <v>1124.2666787942242</v>
      </c>
      <c r="LL29">
        <f>LD13*(1+LJ13)</f>
        <v>29230.934276882806</v>
      </c>
      <c r="LM29" s="4777">
        <v>0</v>
      </c>
      <c r="LN29" s="4778">
        <v>15</v>
      </c>
      <c r="LO29">
        <f>LL13+LN13</f>
        <v>29245.934276882806</v>
      </c>
      <c r="LP29" s="4779">
        <v>0.10000000149011612</v>
      </c>
      <c r="LQ29">
        <f>LO13/(1-LP13)</f>
        <v>32495.482583672056</v>
      </c>
      <c r="LR29">
        <f>LP13*LQ13</f>
        <v>3249.5483067892478</v>
      </c>
      <c r="LS29" s="4764">
        <v>0.10000000149011612</v>
      </c>
      <c r="LT29">
        <f>LS13*LQ13</f>
        <v>3249.5483067892478</v>
      </c>
      <c r="LU29">
        <f>LP13-LS13</f>
        <v>0</v>
      </c>
      <c r="LV29">
        <f>LR13-LT13</f>
        <v>0</v>
      </c>
      <c r="LW29">
        <f>LQ13</f>
        <v>32495.482583672056</v>
      </c>
      <c r="LX29">
        <f>KW13*KY13/365*KO13</f>
        <v>0</v>
      </c>
      <c r="LY29" s="4756">
        <v>0</v>
      </c>
      <c r="LZ29">
        <f>LX13*(1+LY13)</f>
        <v>0</v>
      </c>
      <c r="MA29" s="4757">
        <v>0.25</v>
      </c>
      <c r="MB29">
        <f>LZ13/(1-MA13)</f>
        <v>0</v>
      </c>
      <c r="MC29">
        <f>MA13*MB13</f>
        <v>0</v>
      </c>
      <c r="MD29" s="4758">
        <v>0.15000000596046448</v>
      </c>
      <c r="ME29">
        <f>MD13*MB13</f>
        <v>0</v>
      </c>
      <c r="MF29">
        <f>MA13-MD13</f>
        <v>9.9999994039535522E-2</v>
      </c>
      <c r="MG29">
        <f>MC13-ME13</f>
        <v>0</v>
      </c>
      <c r="MH29" s="4759">
        <v>3.9999999105930328E-2</v>
      </c>
      <c r="MI29">
        <f>MH13*MB13</f>
        <v>0</v>
      </c>
      <c r="MJ29">
        <f>MB13*(1+MH13)</f>
        <v>0</v>
      </c>
      <c r="MK29" s="4760">
        <v>0</v>
      </c>
      <c r="ML29" s="4761">
        <v>15</v>
      </c>
      <c r="MM29">
        <f>MJ13+ML13</f>
        <v>15</v>
      </c>
      <c r="MN29" s="4762">
        <v>0.10000000149011612</v>
      </c>
      <c r="MO29">
        <f>MM13/(1-MN13)</f>
        <v>16.666666694261409</v>
      </c>
      <c r="MP29">
        <f>MN13*MO13</f>
        <v>1.6666666942614095</v>
      </c>
      <c r="MQ29" s="4763">
        <v>0.10000000149011612</v>
      </c>
      <c r="MR29">
        <f>MQ13*MO13</f>
        <v>1.6666666942614095</v>
      </c>
      <c r="MS29">
        <f>MN13-MQ13</f>
        <v>0</v>
      </c>
      <c r="MT29">
        <f>MP13-MR13</f>
        <v>0</v>
      </c>
      <c r="MU29">
        <f>MO13</f>
        <v>16.666666694261409</v>
      </c>
      <c r="MV29" s="4790" t="s">
        <v>73</v>
      </c>
      <c r="MW29" s="4791" t="s">
        <v>68</v>
      </c>
      <c r="MX29" s="4792" t="s">
        <v>69</v>
      </c>
      <c r="MY29" s="4793">
        <v>240322</v>
      </c>
      <c r="MZ29" s="4794" t="s">
        <v>58</v>
      </c>
      <c r="NA29" s="4795" t="s">
        <v>59</v>
      </c>
      <c r="NB29" s="4796">
        <v>0.45249998569488525</v>
      </c>
      <c r="NC29" s="4797">
        <v>1</v>
      </c>
      <c r="ND29" s="4798">
        <v>100000</v>
      </c>
      <c r="NE29">
        <f>NB13*ND13</f>
        <v>45249.998569488525</v>
      </c>
      <c r="NF29" s="4799">
        <v>0</v>
      </c>
      <c r="NG29">
        <f>NE13*(1+NF13)</f>
        <v>45249.998569488525</v>
      </c>
      <c r="NH29" s="4805">
        <v>0.25</v>
      </c>
      <c r="NI29">
        <f>NG13/(1-NH13)</f>
        <v>60333.331425984703</v>
      </c>
      <c r="NJ29">
        <f>NH13*NI13</f>
        <v>15083.332856496176</v>
      </c>
      <c r="NK29" s="4800">
        <v>0.15000000596046448</v>
      </c>
      <c r="NL29">
        <f>NK13*NI13</f>
        <v>9050.0000735123849</v>
      </c>
      <c r="NM29">
        <f>NH13-NK13</f>
        <v>9.9999994039535522E-2</v>
      </c>
      <c r="NN29">
        <f>NJ13-NL13</f>
        <v>6033.3327829837908</v>
      </c>
      <c r="NO29" s="4801">
        <v>3.9999999105930328E-2</v>
      </c>
      <c r="NP29">
        <f>NO13*NI13</f>
        <v>2413.3332030971865</v>
      </c>
      <c r="NQ29">
        <f>NI13*(1+NO13)</f>
        <v>62746.66462908189</v>
      </c>
      <c r="NR29" s="4802">
        <v>0</v>
      </c>
      <c r="NS29" s="4803">
        <v>15</v>
      </c>
      <c r="NT29">
        <f>NQ13+NS13</f>
        <v>62761.66462908189</v>
      </c>
      <c r="NU29" s="4804">
        <v>0.10000000149011612</v>
      </c>
      <c r="NV29">
        <f>NT13/(1-NU13)</f>
        <v>69735.183036661561</v>
      </c>
      <c r="NW29">
        <f>NU13*NV13</f>
        <v>6973.518407579676</v>
      </c>
      <c r="NX29" s="4789">
        <v>0.10000000149011612</v>
      </c>
      <c r="NY29">
        <f>NX13*NV13</f>
        <v>6973.518407579676</v>
      </c>
      <c r="NZ29">
        <f>NU13-NX13</f>
        <v>0</v>
      </c>
      <c r="OA29">
        <f>NW13-NY13</f>
        <v>0</v>
      </c>
      <c r="OB29">
        <f>NV13</f>
        <v>69735.183036661561</v>
      </c>
      <c r="OC29">
        <f>NB13*ND13/365*MT13</f>
        <v>0</v>
      </c>
      <c r="OD29" s="4781">
        <v>0</v>
      </c>
      <c r="OE29">
        <f>OC13*(1+OD13)</f>
        <v>0</v>
      </c>
      <c r="OF29" s="4782">
        <v>0.25</v>
      </c>
      <c r="OG29">
        <f>OE13/(1-OF13)</f>
        <v>0</v>
      </c>
      <c r="OH29">
        <f>OF13*OG13</f>
        <v>0</v>
      </c>
      <c r="OI29" s="4783">
        <v>0.15000000596046448</v>
      </c>
      <c r="OJ29">
        <f>OI13*OG13</f>
        <v>0</v>
      </c>
      <c r="OK29">
        <f>OF13-OI13</f>
        <v>9.9999994039535522E-2</v>
      </c>
      <c r="OL29">
        <f>OH13-OJ13</f>
        <v>0</v>
      </c>
      <c r="OM29" s="4784">
        <v>3.9999999105930328E-2</v>
      </c>
      <c r="ON29">
        <f>OM13*OG13</f>
        <v>0</v>
      </c>
      <c r="OO29">
        <f>OG13*(1+OM13)</f>
        <v>0</v>
      </c>
      <c r="OP29" s="4785">
        <v>0</v>
      </c>
      <c r="OQ29" s="4786">
        <v>15</v>
      </c>
      <c r="OR29">
        <f>OO13+OQ13</f>
        <v>15</v>
      </c>
      <c r="OS29" s="4787">
        <v>0.10000000149011612</v>
      </c>
      <c r="OT29">
        <f>OR13/(1-OS13)</f>
        <v>16.666666694261409</v>
      </c>
      <c r="OU29">
        <f>OS13*OT13</f>
        <v>1.6666666942614095</v>
      </c>
      <c r="OV29" s="4788">
        <v>0.10000000149011612</v>
      </c>
      <c r="OW29">
        <f>OV13*OT13</f>
        <v>1.6666666942614095</v>
      </c>
      <c r="OX29">
        <f>OS13-OV13</f>
        <v>0</v>
      </c>
      <c r="OY29">
        <f>OU13-OW13</f>
        <v>0</v>
      </c>
      <c r="OZ29">
        <f>OT13</f>
        <v>16.666666694261409</v>
      </c>
      <c r="PA29" s="4815" t="s">
        <v>74</v>
      </c>
      <c r="PB29" s="4816" t="s">
        <v>68</v>
      </c>
      <c r="PC29" s="4817" t="s">
        <v>69</v>
      </c>
      <c r="PD29" s="4818">
        <v>240322</v>
      </c>
      <c r="PE29" s="4819" t="s">
        <v>58</v>
      </c>
      <c r="PF29" s="4820" t="s">
        <v>59</v>
      </c>
      <c r="PG29" s="4821">
        <v>0.90439999103546143</v>
      </c>
      <c r="PH29" s="4822">
        <v>1</v>
      </c>
      <c r="PI29" s="4823">
        <v>100000</v>
      </c>
      <c r="PJ29">
        <f>PG13*PI13</f>
        <v>90439.999103546143</v>
      </c>
      <c r="PK29" s="4824">
        <v>0</v>
      </c>
      <c r="PL29">
        <f>PJ13*(1+PK13)</f>
        <v>90439.999103546143</v>
      </c>
      <c r="PM29" s="4830">
        <v>0.25</v>
      </c>
      <c r="PN29">
        <f>PL13/(1-PM13)</f>
        <v>120586.66547139485</v>
      </c>
      <c r="PO29">
        <f>PM13*PN13</f>
        <v>30146.666367848713</v>
      </c>
      <c r="PP29" s="4825">
        <v>0.15000000596046448</v>
      </c>
      <c r="PQ29">
        <f>PP13*PN13</f>
        <v>18088.000539461766</v>
      </c>
      <c r="PR29">
        <f>PM13-PP13</f>
        <v>9.9999994039535522E-2</v>
      </c>
      <c r="PS29">
        <f>PO13-PQ13</f>
        <v>12058.665828386947</v>
      </c>
      <c r="PT29" s="4826">
        <v>3.9999999105930328E-2</v>
      </c>
      <c r="PU29">
        <f>PT13*PN13</f>
        <v>4823.4665110429132</v>
      </c>
      <c r="PV29">
        <f>PN13*(1+PT13)</f>
        <v>125410.13198243777</v>
      </c>
      <c r="PW29" s="4827">
        <v>0</v>
      </c>
      <c r="PX29" s="4828">
        <v>15</v>
      </c>
      <c r="PY29">
        <f>PV13+PX13</f>
        <v>125425.13198243777</v>
      </c>
      <c r="PZ29" s="4829">
        <v>0.10000000149011612</v>
      </c>
      <c r="QA29">
        <f>PY13/(1-PZ13)</f>
        <v>139361.25798900248</v>
      </c>
      <c r="QB29">
        <f>PZ13*QA13</f>
        <v>13936.126006564706</v>
      </c>
      <c r="QC29" s="4814">
        <v>0.10000000149011612</v>
      </c>
      <c r="QD29">
        <f>QC13*QA13</f>
        <v>13936.126006564706</v>
      </c>
      <c r="QE29">
        <f>PZ13-QC13</f>
        <v>0</v>
      </c>
      <c r="QF29">
        <f>QB13-QD13</f>
        <v>0</v>
      </c>
      <c r="QG29">
        <f>QA13</f>
        <v>139361.25798900248</v>
      </c>
      <c r="QH29">
        <f>OYG13*OYI13/365*OY13</f>
        <v>0</v>
      </c>
      <c r="QI29" s="4806">
        <v>0</v>
      </c>
      <c r="QJ29">
        <f>QH13*(1+QI13)</f>
        <v>0</v>
      </c>
      <c r="QK29" s="4807">
        <v>0.25</v>
      </c>
      <c r="QL29">
        <f>QJ13/(1-QK13)</f>
        <v>0</v>
      </c>
      <c r="QM29">
        <f>QK13*QL13</f>
        <v>0</v>
      </c>
      <c r="QN29" s="4808">
        <v>0.15000000596046448</v>
      </c>
      <c r="QO29">
        <f>QN13*QL13</f>
        <v>0</v>
      </c>
      <c r="QP29">
        <f>QK13-QN13</f>
        <v>9.9999994039535522E-2</v>
      </c>
      <c r="QQ29">
        <f>QM13-QO13</f>
        <v>0</v>
      </c>
      <c r="QR29" s="4809">
        <v>3.9999999105930328E-2</v>
      </c>
      <c r="QS29">
        <f>QR13*QL13</f>
        <v>0</v>
      </c>
      <c r="QT29">
        <f>QL13*(1+QR13)</f>
        <v>0</v>
      </c>
      <c r="QU29" s="4810">
        <v>0</v>
      </c>
      <c r="QV29" s="4811">
        <v>15</v>
      </c>
      <c r="QW29">
        <f>QT13+QV13</f>
        <v>15</v>
      </c>
      <c r="QX29" s="4812">
        <v>0.10000000149011612</v>
      </c>
      <c r="QY29">
        <f>QW13/(1-QX13)</f>
        <v>16.666666694261409</v>
      </c>
      <c r="QZ29">
        <f>QX13*QY13</f>
        <v>1.6666666942614095</v>
      </c>
      <c r="RA29" s="4813">
        <v>0.10000000149011612</v>
      </c>
      <c r="RB29">
        <f>RA13*QY13</f>
        <v>1.6666666942614095</v>
      </c>
      <c r="RC29">
        <f>QX13-RA13</f>
        <v>0</v>
      </c>
      <c r="RD29">
        <f>QZ13-RB13</f>
        <v>0</v>
      </c>
      <c r="RE29">
        <f>QY13</f>
        <v>16.666666694261409</v>
      </c>
      <c r="RF29">
        <f>(IF(BV29&gt;(2001/12),2001/12,BV29)*1822.12)+(IF(BV29&gt;(2001/12),2001/12,BV29)*1822.12)+(IF(EA29&gt;(2001/12),2001/12,EA29)*0)+(IF(EA29&gt;(2001/12),2001/12,EA29)*0)+(IF(GF29&gt;(2001/12),2001/12,GF29)*0.501)+(IF(IK29&gt;(2001/12),2001/12,IK29)*0.1253)+(IF(KP29&gt;(2001/12),2001/12,KP29)*0.0619)+(IF(MU29&gt;(2001/12),2001/12,MU29)*0.2108)+(IF(OZ29&gt;(2001/12),2001/12,OZ29)*0.4525)+(IF(RE29&gt;(2001/12),2001/12,RE29)*0.9044)</f>
        <v>-1756265.5728006107</v>
      </c>
    </row>
    <row r="30" spans="1:474" x14ac:dyDescent="0.2">
      <c r="A30" t="s">
        <v>98</v>
      </c>
      <c r="B30" t="s">
        <v>107</v>
      </c>
      <c r="C30" t="s">
        <v>108</v>
      </c>
      <c r="D30" t="s">
        <v>52</v>
      </c>
      <c r="F30" t="s">
        <v>53</v>
      </c>
      <c r="G30" t="s">
        <v>54</v>
      </c>
      <c r="H30" t="s">
        <v>105</v>
      </c>
      <c r="I30" t="s">
        <v>106</v>
      </c>
      <c r="J30" t="s">
        <v>57</v>
      </c>
      <c r="K30" s="4831">
        <v>42832.988958333335</v>
      </c>
      <c r="L30" s="4831">
        <v>42675</v>
      </c>
      <c r="M30" t="s">
        <v>58</v>
      </c>
      <c r="N30">
        <v>7</v>
      </c>
      <c r="O30">
        <v>2500</v>
      </c>
      <c r="P30">
        <v>-157</v>
      </c>
      <c r="Q30">
        <v>7</v>
      </c>
      <c r="R30" s="4846" t="s">
        <v>62</v>
      </c>
      <c r="S30" s="4845" t="s">
        <v>61</v>
      </c>
      <c r="T30" s="4844" t="s">
        <v>85</v>
      </c>
      <c r="U30" s="4843" t="s">
        <v>65</v>
      </c>
      <c r="V30" s="4842" t="s">
        <v>58</v>
      </c>
      <c r="W30" s="4841" t="s">
        <v>64</v>
      </c>
      <c r="X30" s="4840" t="s">
        <v>63</v>
      </c>
      <c r="Y30" s="4832">
        <v>3</v>
      </c>
      <c r="Z30" s="4839">
        <v>500000</v>
      </c>
      <c r="AA30" s="4838">
        <v>0</v>
      </c>
      <c r="AB30" s="4837">
        <v>0</v>
      </c>
      <c r="AC30">
        <f>AA5*(1+AB5)</f>
        <v>1822.1199951171875</v>
      </c>
      <c r="AD30" s="4847">
        <v>0.25</v>
      </c>
      <c r="AE30">
        <f>AC5/(1-AD5)</f>
        <v>2429.4933268229165</v>
      </c>
      <c r="AF30">
        <f>AD5*AE5</f>
        <v>607.37333170572913</v>
      </c>
      <c r="AG30" s="4836">
        <v>0.15000000596046448</v>
      </c>
      <c r="AH30">
        <f>AG5*AE5</f>
        <v>364.42401350434614</v>
      </c>
      <c r="AI30">
        <f>AD5-AG5</f>
        <v>9.9999994039535522E-2</v>
      </c>
      <c r="AJ30">
        <f>AF5-AH5</f>
        <v>242.94931820138299</v>
      </c>
      <c r="AK30" s="4835">
        <v>3.9999999105930328E-2</v>
      </c>
      <c r="AL30">
        <f>AK5*AE5</f>
        <v>97.179730900780356</v>
      </c>
      <c r="AM30">
        <f>AE5*(1+AK5)</f>
        <v>2526.6730577236967</v>
      </c>
      <c r="AN30" s="4834">
        <v>2.9999999329447746E-2</v>
      </c>
      <c r="AO30">
        <f>AN5*AM5</f>
        <v>75.800190037444594</v>
      </c>
      <c r="AP30">
        <f>AM5+AO5</f>
        <v>2602.4732477611415</v>
      </c>
      <c r="AQ30" s="4833">
        <v>0.10000000149011612</v>
      </c>
      <c r="AR30">
        <f>AP5/(1-AQ5)</f>
        <v>2891.6369467444624</v>
      </c>
      <c r="AS30">
        <f>AQ5*AR5</f>
        <v>289.16369898332107</v>
      </c>
      <c r="AT30" s="4848">
        <v>0.10000000149011612</v>
      </c>
      <c r="AU30">
        <f>AT5*AR5</f>
        <v>289.16369898332107</v>
      </c>
      <c r="AV30">
        <f>AQ5-AT5</f>
        <v>0</v>
      </c>
      <c r="AW30">
        <f>AS5-AU5</f>
        <v>0</v>
      </c>
      <c r="AX30">
        <f>AR5</f>
        <v>2891.6369467444624</v>
      </c>
      <c r="AY30">
        <f t="shared" ref="AY30:BV30" si="52">AA5/12*$Q$5</f>
        <v>-303.68666585286456</v>
      </c>
      <c r="AZ30">
        <f t="shared" si="52"/>
        <v>0</v>
      </c>
      <c r="BA30">
        <f t="shared" si="52"/>
        <v>-303.68666585286456</v>
      </c>
      <c r="BB30">
        <f t="shared" si="52"/>
        <v>-4.1666666666666664E-2</v>
      </c>
      <c r="BC30">
        <f t="shared" si="52"/>
        <v>-404.91555447048609</v>
      </c>
      <c r="BD30">
        <f t="shared" si="52"/>
        <v>-101.22888861762152</v>
      </c>
      <c r="BE30">
        <f t="shared" si="52"/>
        <v>-2.5000000993410747E-2</v>
      </c>
      <c r="BF30">
        <f t="shared" si="52"/>
        <v>-60.737335584057689</v>
      </c>
      <c r="BG30">
        <f t="shared" si="52"/>
        <v>-1.666666567325592E-2</v>
      </c>
      <c r="BH30">
        <f t="shared" si="52"/>
        <v>-40.491553033563832</v>
      </c>
      <c r="BI30">
        <f t="shared" si="52"/>
        <v>-6.666666517655055E-3</v>
      </c>
      <c r="BJ30">
        <f t="shared" si="52"/>
        <v>-16.196621816796725</v>
      </c>
      <c r="BK30">
        <f t="shared" si="52"/>
        <v>-421.11217628728281</v>
      </c>
      <c r="BL30">
        <f t="shared" si="52"/>
        <v>-4.999999888241291E-3</v>
      </c>
      <c r="BM30">
        <f t="shared" si="52"/>
        <v>-12.633365006240766</v>
      </c>
      <c r="BN30">
        <f t="shared" si="52"/>
        <v>-433.74554129352356</v>
      </c>
      <c r="BO30">
        <f t="shared" si="52"/>
        <v>-1.6666666915019352E-2</v>
      </c>
      <c r="BP30">
        <f t="shared" si="52"/>
        <v>-481.93949112407705</v>
      </c>
      <c r="BQ30">
        <f t="shared" si="52"/>
        <v>-48.193949830553514</v>
      </c>
      <c r="BR30">
        <f t="shared" si="52"/>
        <v>-1.6666666915019352E-2</v>
      </c>
      <c r="BS30">
        <f t="shared" si="52"/>
        <v>-48.193949830553514</v>
      </c>
      <c r="BT30">
        <f t="shared" si="52"/>
        <v>0</v>
      </c>
      <c r="BU30">
        <f t="shared" si="52"/>
        <v>0</v>
      </c>
      <c r="BV30">
        <f t="shared" si="52"/>
        <v>-481.93949112407705</v>
      </c>
      <c r="BW30" s="4863" t="s">
        <v>66</v>
      </c>
      <c r="BX30" s="4862" t="s">
        <v>61</v>
      </c>
      <c r="BY30" s="4861" t="s">
        <v>85</v>
      </c>
      <c r="BZ30" s="4860" t="s">
        <v>65</v>
      </c>
      <c r="CA30" s="4859" t="s">
        <v>58</v>
      </c>
      <c r="CB30" s="4858" t="s">
        <v>64</v>
      </c>
      <c r="CC30" s="4857" t="s">
        <v>63</v>
      </c>
      <c r="CD30" s="4849">
        <v>3</v>
      </c>
      <c r="CE30" s="4856">
        <v>500000</v>
      </c>
      <c r="CF30" s="4855">
        <v>0</v>
      </c>
      <c r="CG30" s="4854">
        <v>0</v>
      </c>
      <c r="CH30">
        <f>CF5*(1+CG5)</f>
        <v>0</v>
      </c>
      <c r="CI30" s="4864">
        <v>0.25</v>
      </c>
      <c r="CJ30">
        <f>CH5/(1-CI5)</f>
        <v>0</v>
      </c>
      <c r="CK30">
        <f>CI5*CJ5</f>
        <v>0</v>
      </c>
      <c r="CL30" s="4853">
        <v>0.15000000596046448</v>
      </c>
      <c r="CM30">
        <f>CL5*CJ5</f>
        <v>0</v>
      </c>
      <c r="CN30">
        <f>CI5-CL5</f>
        <v>9.9999994039535522E-2</v>
      </c>
      <c r="CO30">
        <f>CK5-CM5</f>
        <v>0</v>
      </c>
      <c r="CP30" s="4852">
        <v>3.9999999105930328E-2</v>
      </c>
      <c r="CQ30">
        <f>CP5*CJ5</f>
        <v>0</v>
      </c>
      <c r="CR30">
        <f>CJ5*(1+CP5)</f>
        <v>0</v>
      </c>
      <c r="CS30" s="4851">
        <v>2.9999999329447746E-2</v>
      </c>
      <c r="CT30">
        <f>CS5*CR5</f>
        <v>0</v>
      </c>
      <c r="CU30">
        <f>CR5+CT5</f>
        <v>0</v>
      </c>
      <c r="CV30" s="4850">
        <v>0.10000000149011612</v>
      </c>
      <c r="CW30">
        <f>CU5/(1-CV5)</f>
        <v>0</v>
      </c>
      <c r="CX30">
        <f>CV5*CW5</f>
        <v>0</v>
      </c>
      <c r="CY30" s="4865">
        <v>0.10000000149011612</v>
      </c>
      <c r="CZ30">
        <f>CY5*CW5</f>
        <v>0</v>
      </c>
      <c r="DA30">
        <f>CV5-CY5</f>
        <v>0</v>
      </c>
      <c r="DB30">
        <f>CX5-CZ5</f>
        <v>0</v>
      </c>
      <c r="DC30">
        <f>CW5</f>
        <v>0</v>
      </c>
      <c r="DD30">
        <f t="shared" ref="DD30:EA30" si="53">CF5/12*$Q$5</f>
        <v>0</v>
      </c>
      <c r="DE30">
        <f t="shared" si="53"/>
        <v>0</v>
      </c>
      <c r="DF30">
        <f t="shared" si="53"/>
        <v>0</v>
      </c>
      <c r="DG30">
        <f t="shared" si="53"/>
        <v>-4.1666666666666664E-2</v>
      </c>
      <c r="DH30">
        <f t="shared" si="53"/>
        <v>0</v>
      </c>
      <c r="DI30">
        <f t="shared" si="53"/>
        <v>0</v>
      </c>
      <c r="DJ30">
        <f t="shared" si="53"/>
        <v>-2.5000000993410747E-2</v>
      </c>
      <c r="DK30">
        <f t="shared" si="53"/>
        <v>0</v>
      </c>
      <c r="DL30">
        <f t="shared" si="53"/>
        <v>-1.666666567325592E-2</v>
      </c>
      <c r="DM30">
        <f t="shared" si="53"/>
        <v>0</v>
      </c>
      <c r="DN30">
        <f t="shared" si="53"/>
        <v>-6.666666517655055E-3</v>
      </c>
      <c r="DO30">
        <f t="shared" si="53"/>
        <v>0</v>
      </c>
      <c r="DP30">
        <f t="shared" si="53"/>
        <v>0</v>
      </c>
      <c r="DQ30">
        <f t="shared" si="53"/>
        <v>-4.999999888241291E-3</v>
      </c>
      <c r="DR30">
        <f t="shared" si="53"/>
        <v>0</v>
      </c>
      <c r="DS30">
        <f t="shared" si="53"/>
        <v>0</v>
      </c>
      <c r="DT30">
        <f t="shared" si="53"/>
        <v>-1.6666666915019352E-2</v>
      </c>
      <c r="DU30">
        <f t="shared" si="53"/>
        <v>0</v>
      </c>
      <c r="DV30">
        <f t="shared" si="53"/>
        <v>0</v>
      </c>
      <c r="DW30">
        <f t="shared" si="53"/>
        <v>-1.6666666915019352E-2</v>
      </c>
      <c r="DX30">
        <f t="shared" si="53"/>
        <v>0</v>
      </c>
      <c r="DY30">
        <f t="shared" si="53"/>
        <v>0</v>
      </c>
      <c r="DZ30">
        <f t="shared" si="53"/>
        <v>0</v>
      </c>
      <c r="EA30">
        <f t="shared" si="53"/>
        <v>0</v>
      </c>
      <c r="EB30" s="4875" t="s">
        <v>67</v>
      </c>
      <c r="EC30" s="4876" t="s">
        <v>68</v>
      </c>
      <c r="ED30" s="4877" t="s">
        <v>69</v>
      </c>
      <c r="EE30" s="4878">
        <v>240322</v>
      </c>
      <c r="EF30" s="4879" t="s">
        <v>58</v>
      </c>
      <c r="EG30" s="4880" t="s">
        <v>59</v>
      </c>
      <c r="EH30" s="4881">
        <v>0.50099998712539673</v>
      </c>
      <c r="EI30" s="4882">
        <v>3</v>
      </c>
      <c r="EJ30" s="4883">
        <v>100000</v>
      </c>
      <c r="EK30">
        <f>EH13*EJ13</f>
        <v>50099.998712539673</v>
      </c>
      <c r="EL30" s="4884">
        <v>0</v>
      </c>
      <c r="EM30">
        <f>EK13*(1+EL13)</f>
        <v>50099.998712539673</v>
      </c>
      <c r="EN30" s="4890">
        <v>0.25</v>
      </c>
      <c r="EO30">
        <f>EM13/(1-EN13)</f>
        <v>66799.99828338623</v>
      </c>
      <c r="EP30">
        <f>EN13*EO13</f>
        <v>16699.999570846558</v>
      </c>
      <c r="EQ30" s="4885">
        <v>0.15000000596046448</v>
      </c>
      <c r="ER30">
        <f>EQ13*EO13</f>
        <v>10020.000140666951</v>
      </c>
      <c r="ES30">
        <f>EN13-EQ13</f>
        <v>9.9999994039535522E-2</v>
      </c>
      <c r="ET30">
        <f>EP13-ER13</f>
        <v>6679.9994301796069</v>
      </c>
      <c r="EU30" s="4886">
        <v>3.9999999105930328E-2</v>
      </c>
      <c r="EV30">
        <f>EU13*EO13</f>
        <v>2671.9998716115965</v>
      </c>
      <c r="EW30">
        <f>EO13*(1+EU13)</f>
        <v>69471.998154997826</v>
      </c>
      <c r="EX30" s="4887">
        <v>0</v>
      </c>
      <c r="EY30" s="4888">
        <v>15</v>
      </c>
      <c r="EZ30">
        <f>EW13+EY13</f>
        <v>69486.998154997826</v>
      </c>
      <c r="FA30" s="4889">
        <v>0.10000000149011612</v>
      </c>
      <c r="FB30">
        <f>EZ13/(1-FA13)</f>
        <v>77207.775855607091</v>
      </c>
      <c r="FC30">
        <f>FA13*FB13</f>
        <v>7720.7777006092601</v>
      </c>
      <c r="FD30" s="4874">
        <v>0.10000000149011612</v>
      </c>
      <c r="FE30">
        <f>FD13*FB13</f>
        <v>7720.7777006092601</v>
      </c>
      <c r="FF30">
        <f>FA13-FD13</f>
        <v>0</v>
      </c>
      <c r="FG30">
        <f>FC13-FE13</f>
        <v>0</v>
      </c>
      <c r="FH30">
        <f>FB13</f>
        <v>77207.775855607091</v>
      </c>
      <c r="FI30">
        <f>EH13*EJ13/365*DZ13</f>
        <v>0</v>
      </c>
      <c r="FJ30" s="4866">
        <v>0</v>
      </c>
      <c r="FK30">
        <f>FI13*(1+FJ13)</f>
        <v>0</v>
      </c>
      <c r="FL30" s="4867">
        <v>0.25</v>
      </c>
      <c r="FM30">
        <f>FK13/(1-FL13)</f>
        <v>0</v>
      </c>
      <c r="FN30">
        <f>FL13*FM13</f>
        <v>0</v>
      </c>
      <c r="FO30" s="4868">
        <v>0.15000000596046448</v>
      </c>
      <c r="FP30">
        <f>FO13*FM13</f>
        <v>0</v>
      </c>
      <c r="FQ30">
        <f>FL13-FO13</f>
        <v>9.9999994039535522E-2</v>
      </c>
      <c r="FR30">
        <f>FN13-FP13</f>
        <v>0</v>
      </c>
      <c r="FS30" s="4869">
        <v>3.9999999105930328E-2</v>
      </c>
      <c r="FT30">
        <f>FS13*FM13</f>
        <v>0</v>
      </c>
      <c r="FU30">
        <f>FM13*(1+FS13)</f>
        <v>0</v>
      </c>
      <c r="FV30" s="4870">
        <v>0</v>
      </c>
      <c r="FW30" s="4871">
        <v>15</v>
      </c>
      <c r="FX30">
        <f>FU13+FW13</f>
        <v>15</v>
      </c>
      <c r="FY30" s="4872">
        <v>0.10000000149011612</v>
      </c>
      <c r="FZ30">
        <f>FX13/(1-FY13)</f>
        <v>16.666666694261409</v>
      </c>
      <c r="GA30">
        <f>FY13*FZ13</f>
        <v>1.6666666942614095</v>
      </c>
      <c r="GB30" s="4873">
        <v>0.10000000149011612</v>
      </c>
      <c r="GC30">
        <f>GB13*FZ13</f>
        <v>1.6666666942614095</v>
      </c>
      <c r="GD30">
        <f>FY13-GB13</f>
        <v>0</v>
      </c>
      <c r="GE30">
        <f>GA13-GC13</f>
        <v>0</v>
      </c>
      <c r="GF30">
        <f>FZ13</f>
        <v>16.666666694261409</v>
      </c>
      <c r="GG30" s="4900" t="s">
        <v>70</v>
      </c>
      <c r="GH30" s="4901" t="s">
        <v>68</v>
      </c>
      <c r="GI30" s="4902" t="s">
        <v>69</v>
      </c>
      <c r="GJ30" s="4903">
        <v>240322</v>
      </c>
      <c r="GK30" s="4904" t="s">
        <v>58</v>
      </c>
      <c r="GL30" s="4905" t="s">
        <v>59</v>
      </c>
      <c r="GM30" s="4906">
        <v>0.12530000507831573</v>
      </c>
      <c r="GN30" s="4907">
        <v>3</v>
      </c>
      <c r="GO30" s="4908">
        <v>100000</v>
      </c>
      <c r="GP30">
        <f>GM13*GO13</f>
        <v>12530.000507831573</v>
      </c>
      <c r="GQ30" s="4909">
        <v>0</v>
      </c>
      <c r="GR30">
        <f>GP13*(1+GQ13)</f>
        <v>12530.000507831573</v>
      </c>
      <c r="GS30" s="4915">
        <v>0.25</v>
      </c>
      <c r="GT30">
        <f>GR13/(1-GS13)</f>
        <v>16706.667343775433</v>
      </c>
      <c r="GU30">
        <f>GS13*GT13</f>
        <v>4176.6668359438581</v>
      </c>
      <c r="GV30" s="4910">
        <v>0.15000000596046448</v>
      </c>
      <c r="GW30">
        <f>GV13*GT13</f>
        <v>2506.0002011458123</v>
      </c>
      <c r="GX30">
        <f>GS13-GV13</f>
        <v>9.9999994039535522E-2</v>
      </c>
      <c r="GY30">
        <f>GU13-GW13</f>
        <v>1670.6666347980458</v>
      </c>
      <c r="GZ30" s="4911">
        <v>3.9999999105930328E-2</v>
      </c>
      <c r="HA30">
        <f>GZ13*GT13</f>
        <v>668.26667881409276</v>
      </c>
      <c r="HB30">
        <f>GT13*(1+GZ13)</f>
        <v>17374.934022589525</v>
      </c>
      <c r="HC30" s="4912">
        <v>0</v>
      </c>
      <c r="HD30" s="4913">
        <v>15</v>
      </c>
      <c r="HE30">
        <f>HB13+HD13</f>
        <v>17389.934022589525</v>
      </c>
      <c r="HF30" s="4914">
        <v>0.10000000149011612</v>
      </c>
      <c r="HG30">
        <f>HE13/(1-HF13)</f>
        <v>19322.148945979745</v>
      </c>
      <c r="HH30">
        <f>HF13*HG13</f>
        <v>1932.2149233902201</v>
      </c>
      <c r="HI30" s="4899">
        <v>0.10000000149011612</v>
      </c>
      <c r="HJ30">
        <f>HI13*HG13</f>
        <v>1932.2149233902201</v>
      </c>
      <c r="HK30">
        <f>HF13-HI13</f>
        <v>0</v>
      </c>
      <c r="HL30">
        <f>HH13-HJ13</f>
        <v>0</v>
      </c>
      <c r="HM30">
        <f>HG13</f>
        <v>19322.148945979745</v>
      </c>
      <c r="HN30">
        <f>GM13*GO13/365*GE13</f>
        <v>0</v>
      </c>
      <c r="HO30" s="4891">
        <v>0</v>
      </c>
      <c r="HP30">
        <f>HN13*(1+HO13)</f>
        <v>0</v>
      </c>
      <c r="HQ30" s="4892">
        <v>0.25</v>
      </c>
      <c r="HR30">
        <f>HP13/(1-HQ13)</f>
        <v>0</v>
      </c>
      <c r="HS30">
        <f>HQ13*HR13</f>
        <v>0</v>
      </c>
      <c r="HT30" s="4893">
        <v>0.15000000596046448</v>
      </c>
      <c r="HU30">
        <f>HT13*HR13</f>
        <v>0</v>
      </c>
      <c r="HV30">
        <f>HQ13-HT13</f>
        <v>9.9999994039535522E-2</v>
      </c>
      <c r="HW30">
        <f>HS13-HU13</f>
        <v>0</v>
      </c>
      <c r="HX30" s="4894">
        <v>3.9999999105930328E-2</v>
      </c>
      <c r="HY30">
        <f>HX13*HR13</f>
        <v>0</v>
      </c>
      <c r="HZ30">
        <f>HR13*(1+HX13)</f>
        <v>0</v>
      </c>
      <c r="IA30" s="4895">
        <v>0</v>
      </c>
      <c r="IB30" s="4896">
        <v>15</v>
      </c>
      <c r="IC30">
        <f>HZ13+IB13</f>
        <v>15</v>
      </c>
      <c r="ID30" s="4897">
        <v>0.10000000149011612</v>
      </c>
      <c r="IE30">
        <f>IC13/(1-ID13)</f>
        <v>16.666666694261409</v>
      </c>
      <c r="IF30">
        <f>ID13*IE13</f>
        <v>1.6666666942614095</v>
      </c>
      <c r="IG30" s="4898">
        <v>0.10000000149011612</v>
      </c>
      <c r="IH30">
        <f>IG13*IE13</f>
        <v>1.6666666942614095</v>
      </c>
      <c r="II30">
        <f>ID13-IG13</f>
        <v>0</v>
      </c>
      <c r="IJ30">
        <f>IF13-IH13</f>
        <v>0</v>
      </c>
      <c r="IK30">
        <f>IE13</f>
        <v>16.666666694261409</v>
      </c>
      <c r="IL30" s="4925" t="s">
        <v>71</v>
      </c>
      <c r="IM30" s="4926" t="s">
        <v>68</v>
      </c>
      <c r="IN30" s="4927" t="s">
        <v>69</v>
      </c>
      <c r="IO30" s="4928">
        <v>240322</v>
      </c>
      <c r="IP30" s="4929" t="s">
        <v>58</v>
      </c>
      <c r="IQ30" s="4930" t="s">
        <v>59</v>
      </c>
      <c r="IR30" s="4931">
        <v>6.1900001019239426E-2</v>
      </c>
      <c r="IS30" s="4932">
        <v>3</v>
      </c>
      <c r="IT30" s="4933">
        <v>100000</v>
      </c>
      <c r="IU30">
        <f>IR13*IT13</f>
        <v>6190.0001019239426</v>
      </c>
      <c r="IV30" s="4934">
        <v>0</v>
      </c>
      <c r="IW30">
        <f>IU13*(1+IV13)</f>
        <v>6190.0001019239426</v>
      </c>
      <c r="IX30" s="4940">
        <v>0.25</v>
      </c>
      <c r="IY30">
        <f>IW13/(1-IX13)</f>
        <v>8253.333469231924</v>
      </c>
      <c r="IZ30">
        <f>IX13*IY13</f>
        <v>2063.333367307981</v>
      </c>
      <c r="JA30" s="4935">
        <v>0.15000000596046448</v>
      </c>
      <c r="JB30">
        <f>JA13*IY13</f>
        <v>1238.0000695784895</v>
      </c>
      <c r="JC30">
        <f>IX13-JA13</f>
        <v>9.9999994039535522E-2</v>
      </c>
      <c r="JD30">
        <f>IZ13-JB13</f>
        <v>825.33329772949151</v>
      </c>
      <c r="JE30" s="4936">
        <v>3.9999999105930328E-2</v>
      </c>
      <c r="JF30">
        <f>JE13*IY13</f>
        <v>330.13333139022183</v>
      </c>
      <c r="JG30">
        <f>IY13*(1+JE13)</f>
        <v>8583.4668006221455</v>
      </c>
      <c r="JH30" s="4937">
        <v>0</v>
      </c>
      <c r="JI30" s="4938">
        <v>15</v>
      </c>
      <c r="JJ30">
        <f>JG13+JI13</f>
        <v>8598.4668006221455</v>
      </c>
      <c r="JK30" s="4939">
        <v>0.10000000149011612</v>
      </c>
      <c r="JL30">
        <f>JJ13/(1-JK13)</f>
        <v>9553.8520165094378</v>
      </c>
      <c r="JM30">
        <f>JK13*JL13</f>
        <v>955.3852158872927</v>
      </c>
      <c r="JN30" s="4924">
        <v>0.10000000149011612</v>
      </c>
      <c r="JO30">
        <f>JN13*JL13</f>
        <v>955.3852158872927</v>
      </c>
      <c r="JP30">
        <f>JK13-JN13</f>
        <v>0</v>
      </c>
      <c r="JQ30">
        <f>JM13-JO13</f>
        <v>0</v>
      </c>
      <c r="JR30">
        <f>JL13</f>
        <v>9553.8520165094378</v>
      </c>
      <c r="JS30">
        <f>IR13*IT13/365*IJ13</f>
        <v>0</v>
      </c>
      <c r="JT30" s="4916">
        <v>0</v>
      </c>
      <c r="JU30">
        <f>JS13*(1+JT13)</f>
        <v>0</v>
      </c>
      <c r="JV30" s="4917">
        <v>0.25</v>
      </c>
      <c r="JW30">
        <f>JU13/(1-JV13)</f>
        <v>0</v>
      </c>
      <c r="JX30">
        <f>JV13*JW13</f>
        <v>0</v>
      </c>
      <c r="JY30" s="4918">
        <v>0.15000000596046448</v>
      </c>
      <c r="JZ30">
        <f>JY13*JW13</f>
        <v>0</v>
      </c>
      <c r="KA30">
        <f>JV13-JY13</f>
        <v>9.9999994039535522E-2</v>
      </c>
      <c r="KB30">
        <f>JX13-JZ13</f>
        <v>0</v>
      </c>
      <c r="KC30" s="4919">
        <v>3.9999999105930328E-2</v>
      </c>
      <c r="KD30">
        <f>KC13*JW13</f>
        <v>0</v>
      </c>
      <c r="KE30">
        <f>JW13*(1+KC13)</f>
        <v>0</v>
      </c>
      <c r="KF30" s="4920">
        <v>0</v>
      </c>
      <c r="KG30" s="4921">
        <v>15</v>
      </c>
      <c r="KH30">
        <f>KE13+KG13</f>
        <v>15</v>
      </c>
      <c r="KI30" s="4922">
        <v>0.10000000149011612</v>
      </c>
      <c r="KJ30">
        <f>KH13/(1-KI13)</f>
        <v>16.666666694261409</v>
      </c>
      <c r="KK30">
        <f>KI13*KJ13</f>
        <v>1.6666666942614095</v>
      </c>
      <c r="KL30" s="4923">
        <v>0.10000000149011612</v>
      </c>
      <c r="KM30">
        <f>KL13*KJ13</f>
        <v>1.6666666942614095</v>
      </c>
      <c r="KN30">
        <f>KI13-KL13</f>
        <v>0</v>
      </c>
      <c r="KO30">
        <f>KK13-KM13</f>
        <v>0</v>
      </c>
      <c r="KP30">
        <f>KJ13</f>
        <v>16.666666694261409</v>
      </c>
      <c r="KQ30" s="4950" t="s">
        <v>72</v>
      </c>
      <c r="KR30" s="4951" t="s">
        <v>68</v>
      </c>
      <c r="KS30" s="4952" t="s">
        <v>69</v>
      </c>
      <c r="KT30" s="4953">
        <v>240322</v>
      </c>
      <c r="KU30" s="4954" t="s">
        <v>58</v>
      </c>
      <c r="KV30" s="4955" t="s">
        <v>59</v>
      </c>
      <c r="KW30" s="4956">
        <v>0.21080000698566437</v>
      </c>
      <c r="KX30" s="4957">
        <v>3</v>
      </c>
      <c r="KY30" s="4958">
        <v>100000</v>
      </c>
      <c r="KZ30">
        <f>KW13*KY13</f>
        <v>21080.000698566437</v>
      </c>
      <c r="LA30" s="4959">
        <v>0</v>
      </c>
      <c r="LB30">
        <f>KZ13*(1+LA13)</f>
        <v>21080.000698566437</v>
      </c>
      <c r="LC30" s="4965">
        <v>0.25</v>
      </c>
      <c r="LD30">
        <f>LB13/(1-LC13)</f>
        <v>28106.667598088581</v>
      </c>
      <c r="LE30">
        <f>LC13*LD13</f>
        <v>7026.6668995221453</v>
      </c>
      <c r="LF30" s="4960">
        <v>0.15000000596046448</v>
      </c>
      <c r="LG30">
        <f>LF13*LD13</f>
        <v>4216.0003072420814</v>
      </c>
      <c r="LH30">
        <f>LC13-LF13</f>
        <v>9.9999994039535522E-2</v>
      </c>
      <c r="LI30">
        <f>LE13-LG13</f>
        <v>2810.6665922800639</v>
      </c>
      <c r="LJ30" s="4961">
        <v>3.9999999105930328E-2</v>
      </c>
      <c r="LK30">
        <f>LJ13*LD13</f>
        <v>1124.2666787942242</v>
      </c>
      <c r="LL30">
        <f>LD13*(1+LJ13)</f>
        <v>29230.934276882806</v>
      </c>
      <c r="LM30" s="4962">
        <v>0</v>
      </c>
      <c r="LN30" s="4963">
        <v>15</v>
      </c>
      <c r="LO30">
        <f>LL13+LN13</f>
        <v>29245.934276882806</v>
      </c>
      <c r="LP30" s="4964">
        <v>0.10000000149011612</v>
      </c>
      <c r="LQ30">
        <f>LO13/(1-LP13)</f>
        <v>32495.482583672056</v>
      </c>
      <c r="LR30">
        <f>LP13*LQ13</f>
        <v>3249.5483067892478</v>
      </c>
      <c r="LS30" s="4949">
        <v>0.10000000149011612</v>
      </c>
      <c r="LT30">
        <f>LS13*LQ13</f>
        <v>3249.5483067892478</v>
      </c>
      <c r="LU30">
        <f>LP13-LS13</f>
        <v>0</v>
      </c>
      <c r="LV30">
        <f>LR13-LT13</f>
        <v>0</v>
      </c>
      <c r="LW30">
        <f>LQ13</f>
        <v>32495.482583672056</v>
      </c>
      <c r="LX30">
        <f>KW13*KY13/365*KO13</f>
        <v>0</v>
      </c>
      <c r="LY30" s="4941">
        <v>0</v>
      </c>
      <c r="LZ30">
        <f>LX13*(1+LY13)</f>
        <v>0</v>
      </c>
      <c r="MA30" s="4942">
        <v>0.25</v>
      </c>
      <c r="MB30">
        <f>LZ13/(1-MA13)</f>
        <v>0</v>
      </c>
      <c r="MC30">
        <f>MA13*MB13</f>
        <v>0</v>
      </c>
      <c r="MD30" s="4943">
        <v>0.15000000596046448</v>
      </c>
      <c r="ME30">
        <f>MD13*MB13</f>
        <v>0</v>
      </c>
      <c r="MF30">
        <f>MA13-MD13</f>
        <v>9.9999994039535522E-2</v>
      </c>
      <c r="MG30">
        <f>MC13-ME13</f>
        <v>0</v>
      </c>
      <c r="MH30" s="4944">
        <v>3.9999999105930328E-2</v>
      </c>
      <c r="MI30">
        <f>MH13*MB13</f>
        <v>0</v>
      </c>
      <c r="MJ30">
        <f>MB13*(1+MH13)</f>
        <v>0</v>
      </c>
      <c r="MK30" s="4945">
        <v>0</v>
      </c>
      <c r="ML30" s="4946">
        <v>15</v>
      </c>
      <c r="MM30">
        <f>MJ13+ML13</f>
        <v>15</v>
      </c>
      <c r="MN30" s="4947">
        <v>0.10000000149011612</v>
      </c>
      <c r="MO30">
        <f>MM13/(1-MN13)</f>
        <v>16.666666694261409</v>
      </c>
      <c r="MP30">
        <f>MN13*MO13</f>
        <v>1.6666666942614095</v>
      </c>
      <c r="MQ30" s="4948">
        <v>0.10000000149011612</v>
      </c>
      <c r="MR30">
        <f>MQ13*MO13</f>
        <v>1.6666666942614095</v>
      </c>
      <c r="MS30">
        <f>MN13-MQ13</f>
        <v>0</v>
      </c>
      <c r="MT30">
        <f>MP13-MR13</f>
        <v>0</v>
      </c>
      <c r="MU30">
        <f>MO13</f>
        <v>16.666666694261409</v>
      </c>
      <c r="MV30" s="4975" t="s">
        <v>73</v>
      </c>
      <c r="MW30" s="4976" t="s">
        <v>68</v>
      </c>
      <c r="MX30" s="4977" t="s">
        <v>69</v>
      </c>
      <c r="MY30" s="4978">
        <v>240322</v>
      </c>
      <c r="MZ30" s="4979" t="s">
        <v>58</v>
      </c>
      <c r="NA30" s="4980" t="s">
        <v>59</v>
      </c>
      <c r="NB30" s="4981">
        <v>0.45249998569488525</v>
      </c>
      <c r="NC30" s="4982">
        <v>1</v>
      </c>
      <c r="ND30" s="4983">
        <v>100000</v>
      </c>
      <c r="NE30">
        <f>NB13*ND13</f>
        <v>45249.998569488525</v>
      </c>
      <c r="NF30" s="4984">
        <v>0</v>
      </c>
      <c r="NG30">
        <f>NE13*(1+NF13)</f>
        <v>45249.998569488525</v>
      </c>
      <c r="NH30" s="4990">
        <v>0.25</v>
      </c>
      <c r="NI30">
        <f>NG13/(1-NH13)</f>
        <v>60333.331425984703</v>
      </c>
      <c r="NJ30">
        <f>NH13*NI13</f>
        <v>15083.332856496176</v>
      </c>
      <c r="NK30" s="4985">
        <v>0.15000000596046448</v>
      </c>
      <c r="NL30">
        <f>NK13*NI13</f>
        <v>9050.0000735123849</v>
      </c>
      <c r="NM30">
        <f>NH13-NK13</f>
        <v>9.9999994039535522E-2</v>
      </c>
      <c r="NN30">
        <f>NJ13-NL13</f>
        <v>6033.3327829837908</v>
      </c>
      <c r="NO30" s="4986">
        <v>3.9999999105930328E-2</v>
      </c>
      <c r="NP30">
        <f>NO13*NI13</f>
        <v>2413.3332030971865</v>
      </c>
      <c r="NQ30">
        <f>NI13*(1+NO13)</f>
        <v>62746.66462908189</v>
      </c>
      <c r="NR30" s="4987">
        <v>0</v>
      </c>
      <c r="NS30" s="4988">
        <v>15</v>
      </c>
      <c r="NT30">
        <f>NQ13+NS13</f>
        <v>62761.66462908189</v>
      </c>
      <c r="NU30" s="4989">
        <v>0.10000000149011612</v>
      </c>
      <c r="NV30">
        <f>NT13/(1-NU13)</f>
        <v>69735.183036661561</v>
      </c>
      <c r="NW30">
        <f>NU13*NV13</f>
        <v>6973.518407579676</v>
      </c>
      <c r="NX30" s="4974">
        <v>0.10000000149011612</v>
      </c>
      <c r="NY30">
        <f>NX13*NV13</f>
        <v>6973.518407579676</v>
      </c>
      <c r="NZ30">
        <f>NU13-NX13</f>
        <v>0</v>
      </c>
      <c r="OA30">
        <f>NW13-NY13</f>
        <v>0</v>
      </c>
      <c r="OB30">
        <f>NV13</f>
        <v>69735.183036661561</v>
      </c>
      <c r="OC30">
        <f>NB13*ND13/365*MT13</f>
        <v>0</v>
      </c>
      <c r="OD30" s="4966">
        <v>0</v>
      </c>
      <c r="OE30">
        <f>OC13*(1+OD13)</f>
        <v>0</v>
      </c>
      <c r="OF30" s="4967">
        <v>0.25</v>
      </c>
      <c r="OG30">
        <f>OE13/(1-OF13)</f>
        <v>0</v>
      </c>
      <c r="OH30">
        <f>OF13*OG13</f>
        <v>0</v>
      </c>
      <c r="OI30" s="4968">
        <v>0.15000000596046448</v>
      </c>
      <c r="OJ30">
        <f>OI13*OG13</f>
        <v>0</v>
      </c>
      <c r="OK30">
        <f>OF13-OI13</f>
        <v>9.9999994039535522E-2</v>
      </c>
      <c r="OL30">
        <f>OH13-OJ13</f>
        <v>0</v>
      </c>
      <c r="OM30" s="4969">
        <v>3.9999999105930328E-2</v>
      </c>
      <c r="ON30">
        <f>OM13*OG13</f>
        <v>0</v>
      </c>
      <c r="OO30">
        <f>OG13*(1+OM13)</f>
        <v>0</v>
      </c>
      <c r="OP30" s="4970">
        <v>0</v>
      </c>
      <c r="OQ30" s="4971">
        <v>15</v>
      </c>
      <c r="OR30">
        <f>OO13+OQ13</f>
        <v>15</v>
      </c>
      <c r="OS30" s="4972">
        <v>0.10000000149011612</v>
      </c>
      <c r="OT30">
        <f>OR13/(1-OS13)</f>
        <v>16.666666694261409</v>
      </c>
      <c r="OU30">
        <f>OS13*OT13</f>
        <v>1.6666666942614095</v>
      </c>
      <c r="OV30" s="4973">
        <v>0.10000000149011612</v>
      </c>
      <c r="OW30">
        <f>OV13*OT13</f>
        <v>1.6666666942614095</v>
      </c>
      <c r="OX30">
        <f>OS13-OV13</f>
        <v>0</v>
      </c>
      <c r="OY30">
        <f>OU13-OW13</f>
        <v>0</v>
      </c>
      <c r="OZ30">
        <f>OT13</f>
        <v>16.666666694261409</v>
      </c>
      <c r="PA30" s="5000" t="s">
        <v>74</v>
      </c>
      <c r="PB30" s="5001" t="s">
        <v>68</v>
      </c>
      <c r="PC30" s="5002" t="s">
        <v>69</v>
      </c>
      <c r="PD30" s="5003">
        <v>240322</v>
      </c>
      <c r="PE30" s="5004" t="s">
        <v>58</v>
      </c>
      <c r="PF30" s="5005" t="s">
        <v>59</v>
      </c>
      <c r="PG30" s="5006">
        <v>0.90439999103546143</v>
      </c>
      <c r="PH30" s="5007">
        <v>1</v>
      </c>
      <c r="PI30" s="5008">
        <v>100000</v>
      </c>
      <c r="PJ30">
        <f>PG13*PI13</f>
        <v>90439.999103546143</v>
      </c>
      <c r="PK30" s="5009">
        <v>0</v>
      </c>
      <c r="PL30">
        <f>PJ13*(1+PK13)</f>
        <v>90439.999103546143</v>
      </c>
      <c r="PM30" s="5015">
        <v>0.25</v>
      </c>
      <c r="PN30">
        <f>PL13/(1-PM13)</f>
        <v>120586.66547139485</v>
      </c>
      <c r="PO30">
        <f>PM13*PN13</f>
        <v>30146.666367848713</v>
      </c>
      <c r="PP30" s="5010">
        <v>0.15000000596046448</v>
      </c>
      <c r="PQ30">
        <f>PP13*PN13</f>
        <v>18088.000539461766</v>
      </c>
      <c r="PR30">
        <f>PM13-PP13</f>
        <v>9.9999994039535522E-2</v>
      </c>
      <c r="PS30">
        <f>PO13-PQ13</f>
        <v>12058.665828386947</v>
      </c>
      <c r="PT30" s="5011">
        <v>3.9999999105930328E-2</v>
      </c>
      <c r="PU30">
        <f>PT13*PN13</f>
        <v>4823.4665110429132</v>
      </c>
      <c r="PV30">
        <f>PN13*(1+PT13)</f>
        <v>125410.13198243777</v>
      </c>
      <c r="PW30" s="5012">
        <v>0</v>
      </c>
      <c r="PX30" s="5013">
        <v>15</v>
      </c>
      <c r="PY30">
        <f>PV13+PX13</f>
        <v>125425.13198243777</v>
      </c>
      <c r="PZ30" s="5014">
        <v>0.10000000149011612</v>
      </c>
      <c r="QA30">
        <f>PY13/(1-PZ13)</f>
        <v>139361.25798900248</v>
      </c>
      <c r="QB30">
        <f>PZ13*QA13</f>
        <v>13936.126006564706</v>
      </c>
      <c r="QC30" s="4999">
        <v>0.10000000149011612</v>
      </c>
      <c r="QD30">
        <f>QC13*QA13</f>
        <v>13936.126006564706</v>
      </c>
      <c r="QE30">
        <f>PZ13-QC13</f>
        <v>0</v>
      </c>
      <c r="QF30">
        <f>QB13-QD13</f>
        <v>0</v>
      </c>
      <c r="QG30">
        <f>QA13</f>
        <v>139361.25798900248</v>
      </c>
      <c r="QH30">
        <f>OYG13*OYI13/365*OY13</f>
        <v>0</v>
      </c>
      <c r="QI30" s="4991">
        <v>0</v>
      </c>
      <c r="QJ30">
        <f>QH13*(1+QI13)</f>
        <v>0</v>
      </c>
      <c r="QK30" s="4992">
        <v>0.25</v>
      </c>
      <c r="QL30">
        <f>QJ13/(1-QK13)</f>
        <v>0</v>
      </c>
      <c r="QM30">
        <f>QK13*QL13</f>
        <v>0</v>
      </c>
      <c r="QN30" s="4993">
        <v>0.15000000596046448</v>
      </c>
      <c r="QO30">
        <f>QN13*QL13</f>
        <v>0</v>
      </c>
      <c r="QP30">
        <f>QK13-QN13</f>
        <v>9.9999994039535522E-2</v>
      </c>
      <c r="QQ30">
        <f>QM13-QO13</f>
        <v>0</v>
      </c>
      <c r="QR30" s="4994">
        <v>3.9999999105930328E-2</v>
      </c>
      <c r="QS30">
        <f>QR13*QL13</f>
        <v>0</v>
      </c>
      <c r="QT30">
        <f>QL13*(1+QR13)</f>
        <v>0</v>
      </c>
      <c r="QU30" s="4995">
        <v>0</v>
      </c>
      <c r="QV30" s="4996">
        <v>15</v>
      </c>
      <c r="QW30">
        <f>QT13+QV13</f>
        <v>15</v>
      </c>
      <c r="QX30" s="4997">
        <v>0.10000000149011612</v>
      </c>
      <c r="QY30">
        <f>QW13/(1-QX13)</f>
        <v>16.666666694261409</v>
      </c>
      <c r="QZ30">
        <f>QX13*QY13</f>
        <v>1.6666666942614095</v>
      </c>
      <c r="RA30" s="4998">
        <v>0.10000000149011612</v>
      </c>
      <c r="RB30">
        <f>RA13*QY13</f>
        <v>1.6666666942614095</v>
      </c>
      <c r="RC30">
        <f>QX13-RA13</f>
        <v>0</v>
      </c>
      <c r="RD30">
        <f>QZ13-RB13</f>
        <v>0</v>
      </c>
      <c r="RE30">
        <f>QY13</f>
        <v>16.666666694261409</v>
      </c>
      <c r="RF30">
        <f>(IF(BV30&gt;(2011/12),2011/12,BV30)*0)+(IF(BV30&gt;(2011/12),2011/12,BV30)*0)+(IF(EA30&gt;(2011/12),2011/12,EA30)*0)+(IF(EA30&gt;(2011/12),2011/12,EA30)*0)+(IF(GF30&gt;(2011/12),2011/12,GF30)*0.501)+(IF(IK30&gt;(2011/12),2011/12,IK30)*0.1253)+(IF(KP30&gt;(2011/12),2011/12,KP30)*0.0619)+(IF(MU30&gt;(2011/12),2011/12,MU30)*0.2108)+(IF(OZ30&gt;(2011/12),2011/12,OZ30)*0.4525)+(IF(RE30&gt;(2011/12),2011/12,RE30)*0.9044)</f>
        <v>37.598333395584312</v>
      </c>
    </row>
    <row r="31" spans="1:474" x14ac:dyDescent="0.2">
      <c r="A31" t="s">
        <v>111</v>
      </c>
      <c r="B31" t="s">
        <v>112</v>
      </c>
      <c r="C31" t="s">
        <v>113</v>
      </c>
      <c r="D31" t="s">
        <v>52</v>
      </c>
      <c r="F31" t="s">
        <v>109</v>
      </c>
      <c r="G31" t="s">
        <v>54</v>
      </c>
      <c r="H31" t="s">
        <v>105</v>
      </c>
      <c r="I31" t="s">
        <v>106</v>
      </c>
      <c r="J31" t="s">
        <v>57</v>
      </c>
      <c r="K31" s="5016">
        <v>42832.988958333335</v>
      </c>
      <c r="L31" s="5016">
        <v>42424</v>
      </c>
      <c r="M31" t="s">
        <v>58</v>
      </c>
      <c r="N31">
        <v>-2</v>
      </c>
      <c r="O31">
        <v>8000</v>
      </c>
      <c r="P31">
        <v>-408</v>
      </c>
      <c r="Q31">
        <v>-1</v>
      </c>
      <c r="R31" s="5031" t="s">
        <v>62</v>
      </c>
      <c r="S31" s="5030" t="s">
        <v>61</v>
      </c>
      <c r="T31" s="5029" t="s">
        <v>60</v>
      </c>
      <c r="U31" s="5028" t="s">
        <v>65</v>
      </c>
      <c r="V31" s="5027" t="s">
        <v>58</v>
      </c>
      <c r="W31" s="5026" t="s">
        <v>64</v>
      </c>
      <c r="X31" s="5025" t="s">
        <v>63</v>
      </c>
      <c r="Y31" s="5017">
        <v>3</v>
      </c>
      <c r="Z31" s="5024">
        <v>500000</v>
      </c>
      <c r="AA31" s="5023">
        <v>1822.1199951171875</v>
      </c>
      <c r="AB31" s="5022">
        <v>0</v>
      </c>
      <c r="AC31">
        <f>AA5*(1+AB5)</f>
        <v>1822.1199951171875</v>
      </c>
      <c r="AD31" s="5032">
        <v>0.25</v>
      </c>
      <c r="AE31">
        <f>AC5/(1-AD5)</f>
        <v>2429.4933268229165</v>
      </c>
      <c r="AF31">
        <f>AD5*AE5</f>
        <v>607.37333170572913</v>
      </c>
      <c r="AG31" s="5021">
        <v>0.15000000596046448</v>
      </c>
      <c r="AH31">
        <f>AG5*AE5</f>
        <v>364.42401350434614</v>
      </c>
      <c r="AI31">
        <f>AD5-AG5</f>
        <v>9.9999994039535522E-2</v>
      </c>
      <c r="AJ31">
        <f>AF5-AH5</f>
        <v>242.94931820138299</v>
      </c>
      <c r="AK31" s="5020">
        <v>3.9999999105930328E-2</v>
      </c>
      <c r="AL31">
        <f>AK5*AE5</f>
        <v>97.179730900780356</v>
      </c>
      <c r="AM31">
        <f>AE5*(1+AK5)</f>
        <v>2526.6730577236967</v>
      </c>
      <c r="AN31" s="5019">
        <v>2.9999999329447746E-2</v>
      </c>
      <c r="AO31">
        <f>AN5*AM5</f>
        <v>75.800190037444594</v>
      </c>
      <c r="AP31">
        <f>AM5+AO5</f>
        <v>2602.4732477611415</v>
      </c>
      <c r="AQ31" s="5018">
        <v>0.10000000149011612</v>
      </c>
      <c r="AR31">
        <f>AP5/(1-AQ5)</f>
        <v>2891.6369467444624</v>
      </c>
      <c r="AS31">
        <f>AQ5*AR5</f>
        <v>289.16369898332107</v>
      </c>
      <c r="AT31" s="5033">
        <v>0.10000000149011612</v>
      </c>
      <c r="AU31">
        <f>AT5*AR5</f>
        <v>289.16369898332107</v>
      </c>
      <c r="AV31">
        <f>AQ5-AT5</f>
        <v>0</v>
      </c>
      <c r="AW31">
        <f>AS5-AU5</f>
        <v>0</v>
      </c>
      <c r="AX31">
        <f>AR5</f>
        <v>2891.6369467444624</v>
      </c>
      <c r="AY31">
        <f t="shared" ref="AY31:BV31" si="54">AA5/12*$Q$5</f>
        <v>-303.68666585286456</v>
      </c>
      <c r="AZ31">
        <f t="shared" si="54"/>
        <v>0</v>
      </c>
      <c r="BA31">
        <f t="shared" si="54"/>
        <v>-303.68666585286456</v>
      </c>
      <c r="BB31">
        <f t="shared" si="54"/>
        <v>-4.1666666666666664E-2</v>
      </c>
      <c r="BC31">
        <f t="shared" si="54"/>
        <v>-404.91555447048609</v>
      </c>
      <c r="BD31">
        <f t="shared" si="54"/>
        <v>-101.22888861762152</v>
      </c>
      <c r="BE31">
        <f t="shared" si="54"/>
        <v>-2.5000000993410747E-2</v>
      </c>
      <c r="BF31">
        <f t="shared" si="54"/>
        <v>-60.737335584057689</v>
      </c>
      <c r="BG31">
        <f t="shared" si="54"/>
        <v>-1.666666567325592E-2</v>
      </c>
      <c r="BH31">
        <f t="shared" si="54"/>
        <v>-40.491553033563832</v>
      </c>
      <c r="BI31">
        <f t="shared" si="54"/>
        <v>-6.666666517655055E-3</v>
      </c>
      <c r="BJ31">
        <f t="shared" si="54"/>
        <v>-16.196621816796725</v>
      </c>
      <c r="BK31">
        <f t="shared" si="54"/>
        <v>-421.11217628728281</v>
      </c>
      <c r="BL31">
        <f t="shared" si="54"/>
        <v>-4.999999888241291E-3</v>
      </c>
      <c r="BM31">
        <f t="shared" si="54"/>
        <v>-12.633365006240766</v>
      </c>
      <c r="BN31">
        <f t="shared" si="54"/>
        <v>-433.74554129352356</v>
      </c>
      <c r="BO31">
        <f t="shared" si="54"/>
        <v>-1.6666666915019352E-2</v>
      </c>
      <c r="BP31">
        <f t="shared" si="54"/>
        <v>-481.93949112407705</v>
      </c>
      <c r="BQ31">
        <f t="shared" si="54"/>
        <v>-48.193949830553514</v>
      </c>
      <c r="BR31">
        <f t="shared" si="54"/>
        <v>-1.6666666915019352E-2</v>
      </c>
      <c r="BS31">
        <f t="shared" si="54"/>
        <v>-48.193949830553514</v>
      </c>
      <c r="BT31">
        <f t="shared" si="54"/>
        <v>0</v>
      </c>
      <c r="BU31">
        <f t="shared" si="54"/>
        <v>0</v>
      </c>
      <c r="BV31">
        <f t="shared" si="54"/>
        <v>-481.93949112407705</v>
      </c>
      <c r="BW31" s="5048" t="s">
        <v>66</v>
      </c>
      <c r="BX31" s="5047" t="s">
        <v>61</v>
      </c>
      <c r="BY31" s="5046" t="s">
        <v>60</v>
      </c>
      <c r="BZ31" s="5045" t="s">
        <v>65</v>
      </c>
      <c r="CA31" s="5044" t="s">
        <v>58</v>
      </c>
      <c r="CB31" s="5043" t="s">
        <v>64</v>
      </c>
      <c r="CC31" s="5042" t="s">
        <v>63</v>
      </c>
      <c r="CD31" s="5034">
        <v>3</v>
      </c>
      <c r="CE31" s="5041">
        <v>500000</v>
      </c>
      <c r="CF31" s="5040">
        <v>0</v>
      </c>
      <c r="CG31" s="5039">
        <v>0</v>
      </c>
      <c r="CH31">
        <f>CF5*(1+CG5)</f>
        <v>0</v>
      </c>
      <c r="CI31" s="5049">
        <v>0.25</v>
      </c>
      <c r="CJ31">
        <f>CH5/(1-CI5)</f>
        <v>0</v>
      </c>
      <c r="CK31">
        <f>CI5*CJ5</f>
        <v>0</v>
      </c>
      <c r="CL31" s="5038">
        <v>0.15000000596046448</v>
      </c>
      <c r="CM31">
        <f>CL5*CJ5</f>
        <v>0</v>
      </c>
      <c r="CN31">
        <f>CI5-CL5</f>
        <v>9.9999994039535522E-2</v>
      </c>
      <c r="CO31">
        <f>CK5-CM5</f>
        <v>0</v>
      </c>
      <c r="CP31" s="5037">
        <v>3.9999999105930328E-2</v>
      </c>
      <c r="CQ31">
        <f>CP5*CJ5</f>
        <v>0</v>
      </c>
      <c r="CR31">
        <f>CJ5*(1+CP5)</f>
        <v>0</v>
      </c>
      <c r="CS31" s="5036">
        <v>2.9999999329447746E-2</v>
      </c>
      <c r="CT31">
        <f>CS5*CR5</f>
        <v>0</v>
      </c>
      <c r="CU31">
        <f>CR5+CT5</f>
        <v>0</v>
      </c>
      <c r="CV31" s="5035">
        <v>0.10000000149011612</v>
      </c>
      <c r="CW31">
        <f>CU5/(1-CV5)</f>
        <v>0</v>
      </c>
      <c r="CX31">
        <f>CV5*CW5</f>
        <v>0</v>
      </c>
      <c r="CY31" s="5050">
        <v>0.10000000149011612</v>
      </c>
      <c r="CZ31">
        <f>CY5*CW5</f>
        <v>0</v>
      </c>
      <c r="DA31">
        <f>CV5-CY5</f>
        <v>0</v>
      </c>
      <c r="DB31">
        <f>CX5-CZ5</f>
        <v>0</v>
      </c>
      <c r="DC31">
        <f>CW5</f>
        <v>0</v>
      </c>
      <c r="DD31">
        <f t="shared" ref="DD31:EA31" si="55">CF5/12*$Q$5</f>
        <v>0</v>
      </c>
      <c r="DE31">
        <f t="shared" si="55"/>
        <v>0</v>
      </c>
      <c r="DF31">
        <f t="shared" si="55"/>
        <v>0</v>
      </c>
      <c r="DG31">
        <f t="shared" si="55"/>
        <v>-4.1666666666666664E-2</v>
      </c>
      <c r="DH31">
        <f t="shared" si="55"/>
        <v>0</v>
      </c>
      <c r="DI31">
        <f t="shared" si="55"/>
        <v>0</v>
      </c>
      <c r="DJ31">
        <f t="shared" si="55"/>
        <v>-2.5000000993410747E-2</v>
      </c>
      <c r="DK31">
        <f t="shared" si="55"/>
        <v>0</v>
      </c>
      <c r="DL31">
        <f t="shared" si="55"/>
        <v>-1.666666567325592E-2</v>
      </c>
      <c r="DM31">
        <f t="shared" si="55"/>
        <v>0</v>
      </c>
      <c r="DN31">
        <f t="shared" si="55"/>
        <v>-6.666666517655055E-3</v>
      </c>
      <c r="DO31">
        <f t="shared" si="55"/>
        <v>0</v>
      </c>
      <c r="DP31">
        <f t="shared" si="55"/>
        <v>0</v>
      </c>
      <c r="DQ31">
        <f t="shared" si="55"/>
        <v>-4.999999888241291E-3</v>
      </c>
      <c r="DR31">
        <f t="shared" si="55"/>
        <v>0</v>
      </c>
      <c r="DS31">
        <f t="shared" si="55"/>
        <v>0</v>
      </c>
      <c r="DT31">
        <f t="shared" si="55"/>
        <v>-1.6666666915019352E-2</v>
      </c>
      <c r="DU31">
        <f t="shared" si="55"/>
        <v>0</v>
      </c>
      <c r="DV31">
        <f t="shared" si="55"/>
        <v>0</v>
      </c>
      <c r="DW31">
        <f t="shared" si="55"/>
        <v>-1.6666666915019352E-2</v>
      </c>
      <c r="DX31">
        <f t="shared" si="55"/>
        <v>0</v>
      </c>
      <c r="DY31">
        <f t="shared" si="55"/>
        <v>0</v>
      </c>
      <c r="DZ31">
        <f t="shared" si="55"/>
        <v>0</v>
      </c>
      <c r="EA31">
        <f t="shared" si="55"/>
        <v>0</v>
      </c>
      <c r="EB31" s="5060" t="s">
        <v>67</v>
      </c>
      <c r="EC31" s="5061" t="s">
        <v>68</v>
      </c>
      <c r="ED31" s="5062" t="s">
        <v>110</v>
      </c>
      <c r="EE31" s="5063">
        <v>240322</v>
      </c>
      <c r="EF31" s="5064" t="s">
        <v>58</v>
      </c>
      <c r="EG31" s="5065" t="s">
        <v>59</v>
      </c>
      <c r="EH31" s="5066">
        <v>0.9704899787902832</v>
      </c>
      <c r="EI31" s="5067">
        <v>3</v>
      </c>
      <c r="EJ31" s="5068">
        <v>100000</v>
      </c>
      <c r="EK31">
        <f>EH13*EJ13</f>
        <v>50099.998712539673</v>
      </c>
      <c r="EL31" s="5069">
        <v>0</v>
      </c>
      <c r="EM31">
        <f>EK13*(1+EL13)</f>
        <v>50099.998712539673</v>
      </c>
      <c r="EN31" s="5075">
        <v>0.25</v>
      </c>
      <c r="EO31">
        <f>EM13/(1-EN13)</f>
        <v>66799.99828338623</v>
      </c>
      <c r="EP31">
        <f>EN13*EO13</f>
        <v>16699.999570846558</v>
      </c>
      <c r="EQ31" s="5070">
        <v>0.15000000596046448</v>
      </c>
      <c r="ER31">
        <f>EQ13*EO13</f>
        <v>10020.000140666951</v>
      </c>
      <c r="ES31">
        <f>EN13-EQ13</f>
        <v>9.9999994039535522E-2</v>
      </c>
      <c r="ET31">
        <f>EP13-ER13</f>
        <v>6679.9994301796069</v>
      </c>
      <c r="EU31" s="5071">
        <v>3.9999999105930328E-2</v>
      </c>
      <c r="EV31">
        <f>EU13*EO13</f>
        <v>2671.9998716115965</v>
      </c>
      <c r="EW31">
        <f>EO13*(1+EU13)</f>
        <v>69471.998154997826</v>
      </c>
      <c r="EX31" s="5072">
        <v>0</v>
      </c>
      <c r="EY31" s="5073">
        <v>15</v>
      </c>
      <c r="EZ31">
        <f>EW13+EY13</f>
        <v>69486.998154997826</v>
      </c>
      <c r="FA31" s="5074">
        <v>0.10000000149011612</v>
      </c>
      <c r="FB31">
        <f>EZ13/(1-FA13)</f>
        <v>77207.775855607091</v>
      </c>
      <c r="FC31">
        <f>FA13*FB13</f>
        <v>7720.7777006092601</v>
      </c>
      <c r="FD31" s="5059">
        <v>0.10000000149011612</v>
      </c>
      <c r="FE31">
        <f>FD13*FB13</f>
        <v>7720.7777006092601</v>
      </c>
      <c r="FF31">
        <f>FA13-FD13</f>
        <v>0</v>
      </c>
      <c r="FG31">
        <f>FC13-FE13</f>
        <v>0</v>
      </c>
      <c r="FH31">
        <f>FB13</f>
        <v>77207.775855607091</v>
      </c>
      <c r="FI31">
        <f>EH13*EJ13/365*DZ13</f>
        <v>0</v>
      </c>
      <c r="FJ31" s="5051">
        <v>0</v>
      </c>
      <c r="FK31">
        <f>FI13*(1+FJ13)</f>
        <v>0</v>
      </c>
      <c r="FL31" s="5052">
        <v>0.25</v>
      </c>
      <c r="FM31">
        <f>FK13/(1-FL13)</f>
        <v>0</v>
      </c>
      <c r="FN31">
        <f>FL13*FM13</f>
        <v>0</v>
      </c>
      <c r="FO31" s="5053">
        <v>0.15000000596046448</v>
      </c>
      <c r="FP31">
        <f>FO13*FM13</f>
        <v>0</v>
      </c>
      <c r="FQ31">
        <f>FL13-FO13</f>
        <v>9.9999994039535522E-2</v>
      </c>
      <c r="FR31">
        <f>FN13-FP13</f>
        <v>0</v>
      </c>
      <c r="FS31" s="5054">
        <v>3.9999999105930328E-2</v>
      </c>
      <c r="FT31">
        <f>FS13*FM13</f>
        <v>0</v>
      </c>
      <c r="FU31">
        <f>FM13*(1+FS13)</f>
        <v>0</v>
      </c>
      <c r="FV31" s="5055">
        <v>0</v>
      </c>
      <c r="FW31" s="5056">
        <v>15</v>
      </c>
      <c r="FX31">
        <f>FU13+FW13</f>
        <v>15</v>
      </c>
      <c r="FY31" s="5057">
        <v>0.10000000149011612</v>
      </c>
      <c r="FZ31">
        <f>FX13/(1-FY13)</f>
        <v>16.666666694261409</v>
      </c>
      <c r="GA31">
        <f>FY13*FZ13</f>
        <v>1.6666666942614095</v>
      </c>
      <c r="GB31" s="5058">
        <v>0.10000000149011612</v>
      </c>
      <c r="GC31">
        <f>GB13*FZ13</f>
        <v>1.6666666942614095</v>
      </c>
      <c r="GD31">
        <f>FY13-GB13</f>
        <v>0</v>
      </c>
      <c r="GE31">
        <f>GA13-GC13</f>
        <v>0</v>
      </c>
      <c r="GF31">
        <f>FZ13</f>
        <v>16.666666694261409</v>
      </c>
      <c r="RF31">
        <f>(IF(BV31&gt;(2001/12),2001/12,BV31)*1822.12)+(IF(BV31&gt;(2001/12),2001/12,BV31)*1822.12)+(IF(EA31&gt;(2001/12),2001/12,EA31)*0)+(IF(EA31&gt;(2001/12),2001/12,EA31)*0)+(IF(GF31&gt;(2001/12),2001/12,GF31)*0.97049)</f>
        <v>-1756286.9963006463</v>
      </c>
    </row>
    <row r="32" spans="1:474" x14ac:dyDescent="0.2">
      <c r="A32" t="s">
        <v>111</v>
      </c>
      <c r="B32" t="s">
        <v>112</v>
      </c>
      <c r="C32" t="s">
        <v>113</v>
      </c>
      <c r="D32" t="s">
        <v>52</v>
      </c>
      <c r="F32" t="s">
        <v>53</v>
      </c>
      <c r="G32" t="s">
        <v>54</v>
      </c>
      <c r="H32" t="s">
        <v>105</v>
      </c>
      <c r="I32" t="s">
        <v>106</v>
      </c>
      <c r="J32" t="s">
        <v>57</v>
      </c>
      <c r="K32" s="5076">
        <v>42832.988958333335</v>
      </c>
      <c r="L32" s="5076">
        <v>42460</v>
      </c>
      <c r="M32" t="s">
        <v>58</v>
      </c>
      <c r="N32">
        <v>-1</v>
      </c>
      <c r="O32">
        <v>10000</v>
      </c>
      <c r="P32">
        <v>-372</v>
      </c>
      <c r="Q32">
        <v>-1</v>
      </c>
      <c r="R32" s="5091" t="s">
        <v>62</v>
      </c>
      <c r="S32" s="5090" t="s">
        <v>61</v>
      </c>
      <c r="T32" s="5089" t="s">
        <v>60</v>
      </c>
      <c r="U32" s="5088" t="s">
        <v>65</v>
      </c>
      <c r="V32" s="5087" t="s">
        <v>58</v>
      </c>
      <c r="W32" s="5086" t="s">
        <v>64</v>
      </c>
      <c r="X32" s="5085" t="s">
        <v>63</v>
      </c>
      <c r="Y32" s="5077">
        <v>3</v>
      </c>
      <c r="Z32" s="5084">
        <v>500000</v>
      </c>
      <c r="AA32" s="5083">
        <v>1822.1199951171875</v>
      </c>
      <c r="AB32" s="5082">
        <v>0</v>
      </c>
      <c r="AC32">
        <f>AA5*(1+AB5)</f>
        <v>1822.1199951171875</v>
      </c>
      <c r="AD32" s="5092">
        <v>0.25</v>
      </c>
      <c r="AE32">
        <f>AC5/(1-AD5)</f>
        <v>2429.4933268229165</v>
      </c>
      <c r="AF32">
        <f>AD5*AE5</f>
        <v>607.37333170572913</v>
      </c>
      <c r="AG32" s="5081">
        <v>0.15000000596046448</v>
      </c>
      <c r="AH32">
        <f>AG5*AE5</f>
        <v>364.42401350434614</v>
      </c>
      <c r="AI32">
        <f>AD5-AG5</f>
        <v>9.9999994039535522E-2</v>
      </c>
      <c r="AJ32">
        <f>AF5-AH5</f>
        <v>242.94931820138299</v>
      </c>
      <c r="AK32" s="5080">
        <v>3.9999999105930328E-2</v>
      </c>
      <c r="AL32">
        <f>AK5*AE5</f>
        <v>97.179730900780356</v>
      </c>
      <c r="AM32">
        <f>AE5*(1+AK5)</f>
        <v>2526.6730577236967</v>
      </c>
      <c r="AN32" s="5079">
        <v>2.9999999329447746E-2</v>
      </c>
      <c r="AO32">
        <f>AN5*AM5</f>
        <v>75.800190037444594</v>
      </c>
      <c r="AP32">
        <f>AM5+AO5</f>
        <v>2602.4732477611415</v>
      </c>
      <c r="AQ32" s="5078">
        <v>0.10000000149011612</v>
      </c>
      <c r="AR32">
        <f>AP5/(1-AQ5)</f>
        <v>2891.6369467444624</v>
      </c>
      <c r="AS32">
        <f>AQ5*AR5</f>
        <v>289.16369898332107</v>
      </c>
      <c r="AT32" s="5093">
        <v>0.10000000149011612</v>
      </c>
      <c r="AU32">
        <f>AT5*AR5</f>
        <v>289.16369898332107</v>
      </c>
      <c r="AV32">
        <f>AQ5-AT5</f>
        <v>0</v>
      </c>
      <c r="AW32">
        <f>AS5-AU5</f>
        <v>0</v>
      </c>
      <c r="AX32">
        <f>AR5</f>
        <v>2891.6369467444624</v>
      </c>
      <c r="AY32">
        <f t="shared" ref="AY32:BV32" si="56">AA5/12*$Q$5</f>
        <v>-303.68666585286456</v>
      </c>
      <c r="AZ32">
        <f t="shared" si="56"/>
        <v>0</v>
      </c>
      <c r="BA32">
        <f t="shared" si="56"/>
        <v>-303.68666585286456</v>
      </c>
      <c r="BB32">
        <f t="shared" si="56"/>
        <v>-4.1666666666666664E-2</v>
      </c>
      <c r="BC32">
        <f t="shared" si="56"/>
        <v>-404.91555447048609</v>
      </c>
      <c r="BD32">
        <f t="shared" si="56"/>
        <v>-101.22888861762152</v>
      </c>
      <c r="BE32">
        <f t="shared" si="56"/>
        <v>-2.5000000993410747E-2</v>
      </c>
      <c r="BF32">
        <f t="shared" si="56"/>
        <v>-60.737335584057689</v>
      </c>
      <c r="BG32">
        <f t="shared" si="56"/>
        <v>-1.666666567325592E-2</v>
      </c>
      <c r="BH32">
        <f t="shared" si="56"/>
        <v>-40.491553033563832</v>
      </c>
      <c r="BI32">
        <f t="shared" si="56"/>
        <v>-6.666666517655055E-3</v>
      </c>
      <c r="BJ32">
        <f t="shared" si="56"/>
        <v>-16.196621816796725</v>
      </c>
      <c r="BK32">
        <f t="shared" si="56"/>
        <v>-421.11217628728281</v>
      </c>
      <c r="BL32">
        <f t="shared" si="56"/>
        <v>-4.999999888241291E-3</v>
      </c>
      <c r="BM32">
        <f t="shared" si="56"/>
        <v>-12.633365006240766</v>
      </c>
      <c r="BN32">
        <f t="shared" si="56"/>
        <v>-433.74554129352356</v>
      </c>
      <c r="BO32">
        <f t="shared" si="56"/>
        <v>-1.6666666915019352E-2</v>
      </c>
      <c r="BP32">
        <f t="shared" si="56"/>
        <v>-481.93949112407705</v>
      </c>
      <c r="BQ32">
        <f t="shared" si="56"/>
        <v>-48.193949830553514</v>
      </c>
      <c r="BR32">
        <f t="shared" si="56"/>
        <v>-1.6666666915019352E-2</v>
      </c>
      <c r="BS32">
        <f t="shared" si="56"/>
        <v>-48.193949830553514</v>
      </c>
      <c r="BT32">
        <f t="shared" si="56"/>
        <v>0</v>
      </c>
      <c r="BU32">
        <f t="shared" si="56"/>
        <v>0</v>
      </c>
      <c r="BV32">
        <f t="shared" si="56"/>
        <v>-481.93949112407705</v>
      </c>
      <c r="BW32" s="5108" t="s">
        <v>66</v>
      </c>
      <c r="BX32" s="5107" t="s">
        <v>61</v>
      </c>
      <c r="BY32" s="5106" t="s">
        <v>60</v>
      </c>
      <c r="BZ32" s="5105" t="s">
        <v>65</v>
      </c>
      <c r="CA32" s="5104" t="s">
        <v>58</v>
      </c>
      <c r="CB32" s="5103" t="s">
        <v>64</v>
      </c>
      <c r="CC32" s="5102" t="s">
        <v>63</v>
      </c>
      <c r="CD32" s="5094">
        <v>3</v>
      </c>
      <c r="CE32" s="5101">
        <v>500000</v>
      </c>
      <c r="CF32" s="5100">
        <v>0</v>
      </c>
      <c r="CG32" s="5099">
        <v>0</v>
      </c>
      <c r="CH32">
        <f>CF5*(1+CG5)</f>
        <v>0</v>
      </c>
      <c r="CI32" s="5109">
        <v>0.25</v>
      </c>
      <c r="CJ32">
        <f>CH5/(1-CI5)</f>
        <v>0</v>
      </c>
      <c r="CK32">
        <f>CI5*CJ5</f>
        <v>0</v>
      </c>
      <c r="CL32" s="5098">
        <v>0.15000000596046448</v>
      </c>
      <c r="CM32">
        <f>CL5*CJ5</f>
        <v>0</v>
      </c>
      <c r="CN32">
        <f>CI5-CL5</f>
        <v>9.9999994039535522E-2</v>
      </c>
      <c r="CO32">
        <f>CK5-CM5</f>
        <v>0</v>
      </c>
      <c r="CP32" s="5097">
        <v>3.9999999105930328E-2</v>
      </c>
      <c r="CQ32">
        <f>CP5*CJ5</f>
        <v>0</v>
      </c>
      <c r="CR32">
        <f>CJ5*(1+CP5)</f>
        <v>0</v>
      </c>
      <c r="CS32" s="5096">
        <v>2.9999999329447746E-2</v>
      </c>
      <c r="CT32">
        <f>CS5*CR5</f>
        <v>0</v>
      </c>
      <c r="CU32">
        <f>CR5+CT5</f>
        <v>0</v>
      </c>
      <c r="CV32" s="5095">
        <v>0.10000000149011612</v>
      </c>
      <c r="CW32">
        <f>CU5/(1-CV5)</f>
        <v>0</v>
      </c>
      <c r="CX32">
        <f>CV5*CW5</f>
        <v>0</v>
      </c>
      <c r="CY32" s="5110">
        <v>0.10000000149011612</v>
      </c>
      <c r="CZ32">
        <f>CY5*CW5</f>
        <v>0</v>
      </c>
      <c r="DA32">
        <f>CV5-CY5</f>
        <v>0</v>
      </c>
      <c r="DB32">
        <f>CX5-CZ5</f>
        <v>0</v>
      </c>
      <c r="DC32">
        <f>CW5</f>
        <v>0</v>
      </c>
      <c r="DD32">
        <f t="shared" ref="DD32:EA32" si="57">CF5/12*$Q$5</f>
        <v>0</v>
      </c>
      <c r="DE32">
        <f t="shared" si="57"/>
        <v>0</v>
      </c>
      <c r="DF32">
        <f t="shared" si="57"/>
        <v>0</v>
      </c>
      <c r="DG32">
        <f t="shared" si="57"/>
        <v>-4.1666666666666664E-2</v>
      </c>
      <c r="DH32">
        <f t="shared" si="57"/>
        <v>0</v>
      </c>
      <c r="DI32">
        <f t="shared" si="57"/>
        <v>0</v>
      </c>
      <c r="DJ32">
        <f t="shared" si="57"/>
        <v>-2.5000000993410747E-2</v>
      </c>
      <c r="DK32">
        <f t="shared" si="57"/>
        <v>0</v>
      </c>
      <c r="DL32">
        <f t="shared" si="57"/>
        <v>-1.666666567325592E-2</v>
      </c>
      <c r="DM32">
        <f t="shared" si="57"/>
        <v>0</v>
      </c>
      <c r="DN32">
        <f t="shared" si="57"/>
        <v>-6.666666517655055E-3</v>
      </c>
      <c r="DO32">
        <f t="shared" si="57"/>
        <v>0</v>
      </c>
      <c r="DP32">
        <f t="shared" si="57"/>
        <v>0</v>
      </c>
      <c r="DQ32">
        <f t="shared" si="57"/>
        <v>-4.999999888241291E-3</v>
      </c>
      <c r="DR32">
        <f t="shared" si="57"/>
        <v>0</v>
      </c>
      <c r="DS32">
        <f t="shared" si="57"/>
        <v>0</v>
      </c>
      <c r="DT32">
        <f t="shared" si="57"/>
        <v>-1.6666666915019352E-2</v>
      </c>
      <c r="DU32">
        <f t="shared" si="57"/>
        <v>0</v>
      </c>
      <c r="DV32">
        <f t="shared" si="57"/>
        <v>0</v>
      </c>
      <c r="DW32">
        <f t="shared" si="57"/>
        <v>-1.6666666915019352E-2</v>
      </c>
      <c r="DX32">
        <f t="shared" si="57"/>
        <v>0</v>
      </c>
      <c r="DY32">
        <f t="shared" si="57"/>
        <v>0</v>
      </c>
      <c r="DZ32">
        <f t="shared" si="57"/>
        <v>0</v>
      </c>
      <c r="EA32">
        <f t="shared" si="57"/>
        <v>0</v>
      </c>
      <c r="EB32" s="5120" t="s">
        <v>67</v>
      </c>
      <c r="EC32" s="5121" t="s">
        <v>68</v>
      </c>
      <c r="ED32" s="5122" t="s">
        <v>69</v>
      </c>
      <c r="EE32" s="5123">
        <v>240322</v>
      </c>
      <c r="EF32" s="5124" t="s">
        <v>58</v>
      </c>
      <c r="EG32" s="5125" t="s">
        <v>59</v>
      </c>
      <c r="EH32" s="5126">
        <v>0.50099998712539673</v>
      </c>
      <c r="EI32" s="5127">
        <v>3</v>
      </c>
      <c r="EJ32" s="5128">
        <v>100000</v>
      </c>
      <c r="EK32">
        <f>EH13*EJ13</f>
        <v>50099.998712539673</v>
      </c>
      <c r="EL32" s="5129">
        <v>0</v>
      </c>
      <c r="EM32">
        <f>EK13*(1+EL13)</f>
        <v>50099.998712539673</v>
      </c>
      <c r="EN32" s="5135">
        <v>0.25</v>
      </c>
      <c r="EO32">
        <f>EM13/(1-EN13)</f>
        <v>66799.99828338623</v>
      </c>
      <c r="EP32">
        <f>EN13*EO13</f>
        <v>16699.999570846558</v>
      </c>
      <c r="EQ32" s="5130">
        <v>0.15000000596046448</v>
      </c>
      <c r="ER32">
        <f>EQ13*EO13</f>
        <v>10020.000140666951</v>
      </c>
      <c r="ES32">
        <f>EN13-EQ13</f>
        <v>9.9999994039535522E-2</v>
      </c>
      <c r="ET32">
        <f>EP13-ER13</f>
        <v>6679.9994301796069</v>
      </c>
      <c r="EU32" s="5131">
        <v>3.9999999105930328E-2</v>
      </c>
      <c r="EV32">
        <f>EU13*EO13</f>
        <v>2671.9998716115965</v>
      </c>
      <c r="EW32">
        <f>EO13*(1+EU13)</f>
        <v>69471.998154997826</v>
      </c>
      <c r="EX32" s="5132">
        <v>0</v>
      </c>
      <c r="EY32" s="5133">
        <v>15</v>
      </c>
      <c r="EZ32">
        <f>EW13+EY13</f>
        <v>69486.998154997826</v>
      </c>
      <c r="FA32" s="5134">
        <v>0.10000000149011612</v>
      </c>
      <c r="FB32">
        <f>EZ13/(1-FA13)</f>
        <v>77207.775855607091</v>
      </c>
      <c r="FC32">
        <f>FA13*FB13</f>
        <v>7720.7777006092601</v>
      </c>
      <c r="FD32" s="5119">
        <v>0.10000000149011612</v>
      </c>
      <c r="FE32">
        <f>FD13*FB13</f>
        <v>7720.7777006092601</v>
      </c>
      <c r="FF32">
        <f>FA13-FD13</f>
        <v>0</v>
      </c>
      <c r="FG32">
        <f>FC13-FE13</f>
        <v>0</v>
      </c>
      <c r="FH32">
        <f>FB13</f>
        <v>77207.775855607091</v>
      </c>
      <c r="FI32">
        <f>EH13*EJ13/365*DZ13</f>
        <v>0</v>
      </c>
      <c r="FJ32" s="5111">
        <v>0</v>
      </c>
      <c r="FK32">
        <f>FI13*(1+FJ13)</f>
        <v>0</v>
      </c>
      <c r="FL32" s="5112">
        <v>0.25</v>
      </c>
      <c r="FM32">
        <f>FK13/(1-FL13)</f>
        <v>0</v>
      </c>
      <c r="FN32">
        <f>FL13*FM13</f>
        <v>0</v>
      </c>
      <c r="FO32" s="5113">
        <v>0.15000000596046448</v>
      </c>
      <c r="FP32">
        <f>FO13*FM13</f>
        <v>0</v>
      </c>
      <c r="FQ32">
        <f>FL13-FO13</f>
        <v>9.9999994039535522E-2</v>
      </c>
      <c r="FR32">
        <f>FN13-FP13</f>
        <v>0</v>
      </c>
      <c r="FS32" s="5114">
        <v>3.9999999105930328E-2</v>
      </c>
      <c r="FT32">
        <f>FS13*FM13</f>
        <v>0</v>
      </c>
      <c r="FU32">
        <f>FM13*(1+FS13)</f>
        <v>0</v>
      </c>
      <c r="FV32" s="5115">
        <v>0</v>
      </c>
      <c r="FW32" s="5116">
        <v>15</v>
      </c>
      <c r="FX32">
        <f>FU13+FW13</f>
        <v>15</v>
      </c>
      <c r="FY32" s="5117">
        <v>0.10000000149011612</v>
      </c>
      <c r="FZ32">
        <f>FX13/(1-FY13)</f>
        <v>16.666666694261409</v>
      </c>
      <c r="GA32">
        <f>FY13*FZ13</f>
        <v>1.6666666942614095</v>
      </c>
      <c r="GB32" s="5118">
        <v>0.10000000149011612</v>
      </c>
      <c r="GC32">
        <f>GB13*FZ13</f>
        <v>1.6666666942614095</v>
      </c>
      <c r="GD32">
        <f>FY13-GB13</f>
        <v>0</v>
      </c>
      <c r="GE32">
        <f>GA13-GC13</f>
        <v>0</v>
      </c>
      <c r="GF32">
        <f>FZ13</f>
        <v>16.666666694261409</v>
      </c>
      <c r="GG32" s="5145" t="s">
        <v>70</v>
      </c>
      <c r="GH32" s="5146" t="s">
        <v>68</v>
      </c>
      <c r="GI32" s="5147" t="s">
        <v>69</v>
      </c>
      <c r="GJ32" s="5148">
        <v>240322</v>
      </c>
      <c r="GK32" s="5149" t="s">
        <v>58</v>
      </c>
      <c r="GL32" s="5150" t="s">
        <v>59</v>
      </c>
      <c r="GM32" s="5151">
        <v>0.12530000507831573</v>
      </c>
      <c r="GN32" s="5152">
        <v>3</v>
      </c>
      <c r="GO32" s="5153">
        <v>100000</v>
      </c>
      <c r="GP32">
        <f>GM13*GO13</f>
        <v>12530.000507831573</v>
      </c>
      <c r="GQ32" s="5154">
        <v>0</v>
      </c>
      <c r="GR32">
        <f>GP13*(1+GQ13)</f>
        <v>12530.000507831573</v>
      </c>
      <c r="GS32" s="5160">
        <v>0.25</v>
      </c>
      <c r="GT32">
        <f>GR13/(1-GS13)</f>
        <v>16706.667343775433</v>
      </c>
      <c r="GU32">
        <f>GS13*GT13</f>
        <v>4176.6668359438581</v>
      </c>
      <c r="GV32" s="5155">
        <v>0.15000000596046448</v>
      </c>
      <c r="GW32">
        <f>GV13*GT13</f>
        <v>2506.0002011458123</v>
      </c>
      <c r="GX32">
        <f>GS13-GV13</f>
        <v>9.9999994039535522E-2</v>
      </c>
      <c r="GY32">
        <f>GU13-GW13</f>
        <v>1670.6666347980458</v>
      </c>
      <c r="GZ32" s="5156">
        <v>3.9999999105930328E-2</v>
      </c>
      <c r="HA32">
        <f>GZ13*GT13</f>
        <v>668.26667881409276</v>
      </c>
      <c r="HB32">
        <f>GT13*(1+GZ13)</f>
        <v>17374.934022589525</v>
      </c>
      <c r="HC32" s="5157">
        <v>0</v>
      </c>
      <c r="HD32" s="5158">
        <v>15</v>
      </c>
      <c r="HE32">
        <f>HB13+HD13</f>
        <v>17389.934022589525</v>
      </c>
      <c r="HF32" s="5159">
        <v>0.10000000149011612</v>
      </c>
      <c r="HG32">
        <f>HE13/(1-HF13)</f>
        <v>19322.148945979745</v>
      </c>
      <c r="HH32">
        <f>HF13*HG13</f>
        <v>1932.2149233902201</v>
      </c>
      <c r="HI32" s="5144">
        <v>0.10000000149011612</v>
      </c>
      <c r="HJ32">
        <f>HI13*HG13</f>
        <v>1932.2149233902201</v>
      </c>
      <c r="HK32">
        <f>HF13-HI13</f>
        <v>0</v>
      </c>
      <c r="HL32">
        <f>HH13-HJ13</f>
        <v>0</v>
      </c>
      <c r="HM32">
        <f>HG13</f>
        <v>19322.148945979745</v>
      </c>
      <c r="HN32">
        <f>GM13*GO13/365*GE13</f>
        <v>0</v>
      </c>
      <c r="HO32" s="5136">
        <v>0</v>
      </c>
      <c r="HP32">
        <f>HN13*(1+HO13)</f>
        <v>0</v>
      </c>
      <c r="HQ32" s="5137">
        <v>0.25</v>
      </c>
      <c r="HR32">
        <f>HP13/(1-HQ13)</f>
        <v>0</v>
      </c>
      <c r="HS32">
        <f>HQ13*HR13</f>
        <v>0</v>
      </c>
      <c r="HT32" s="5138">
        <v>0.15000000596046448</v>
      </c>
      <c r="HU32">
        <f>HT13*HR13</f>
        <v>0</v>
      </c>
      <c r="HV32">
        <f>HQ13-HT13</f>
        <v>9.9999994039535522E-2</v>
      </c>
      <c r="HW32">
        <f>HS13-HU13</f>
        <v>0</v>
      </c>
      <c r="HX32" s="5139">
        <v>3.9999999105930328E-2</v>
      </c>
      <c r="HY32">
        <f>HX13*HR13</f>
        <v>0</v>
      </c>
      <c r="HZ32">
        <f>HR13*(1+HX13)</f>
        <v>0</v>
      </c>
      <c r="IA32" s="5140">
        <v>0</v>
      </c>
      <c r="IB32" s="5141">
        <v>15</v>
      </c>
      <c r="IC32">
        <f>HZ13+IB13</f>
        <v>15</v>
      </c>
      <c r="ID32" s="5142">
        <v>0.10000000149011612</v>
      </c>
      <c r="IE32">
        <f>IC13/(1-ID13)</f>
        <v>16.666666694261409</v>
      </c>
      <c r="IF32">
        <f>ID13*IE13</f>
        <v>1.6666666942614095</v>
      </c>
      <c r="IG32" s="5143">
        <v>0.10000000149011612</v>
      </c>
      <c r="IH32">
        <f>IG13*IE13</f>
        <v>1.6666666942614095</v>
      </c>
      <c r="II32">
        <f>ID13-IG13</f>
        <v>0</v>
      </c>
      <c r="IJ32">
        <f>IF13-IH13</f>
        <v>0</v>
      </c>
      <c r="IK32">
        <f>IE13</f>
        <v>16.666666694261409</v>
      </c>
      <c r="IL32" s="5170" t="s">
        <v>71</v>
      </c>
      <c r="IM32" s="5171" t="s">
        <v>68</v>
      </c>
      <c r="IN32" s="5172" t="s">
        <v>69</v>
      </c>
      <c r="IO32" s="5173">
        <v>240322</v>
      </c>
      <c r="IP32" s="5174" t="s">
        <v>58</v>
      </c>
      <c r="IQ32" s="5175" t="s">
        <v>59</v>
      </c>
      <c r="IR32" s="5176">
        <v>6.1900001019239426E-2</v>
      </c>
      <c r="IS32" s="5177">
        <v>3</v>
      </c>
      <c r="IT32" s="5178">
        <v>100000</v>
      </c>
      <c r="IU32">
        <f>IR13*IT13</f>
        <v>6190.0001019239426</v>
      </c>
      <c r="IV32" s="5179">
        <v>0</v>
      </c>
      <c r="IW32">
        <f>IU13*(1+IV13)</f>
        <v>6190.0001019239426</v>
      </c>
      <c r="IX32" s="5185">
        <v>0.25</v>
      </c>
      <c r="IY32">
        <f>IW13/(1-IX13)</f>
        <v>8253.333469231924</v>
      </c>
      <c r="IZ32">
        <f>IX13*IY13</f>
        <v>2063.333367307981</v>
      </c>
      <c r="JA32" s="5180">
        <v>0.15000000596046448</v>
      </c>
      <c r="JB32">
        <f>JA13*IY13</f>
        <v>1238.0000695784895</v>
      </c>
      <c r="JC32">
        <f>IX13-JA13</f>
        <v>9.9999994039535522E-2</v>
      </c>
      <c r="JD32">
        <f>IZ13-JB13</f>
        <v>825.33329772949151</v>
      </c>
      <c r="JE32" s="5181">
        <v>3.9999999105930328E-2</v>
      </c>
      <c r="JF32">
        <f>JE13*IY13</f>
        <v>330.13333139022183</v>
      </c>
      <c r="JG32">
        <f>IY13*(1+JE13)</f>
        <v>8583.4668006221455</v>
      </c>
      <c r="JH32" s="5182">
        <v>0</v>
      </c>
      <c r="JI32" s="5183">
        <v>15</v>
      </c>
      <c r="JJ32">
        <f>JG13+JI13</f>
        <v>8598.4668006221455</v>
      </c>
      <c r="JK32" s="5184">
        <v>0.10000000149011612</v>
      </c>
      <c r="JL32">
        <f>JJ13/(1-JK13)</f>
        <v>9553.8520165094378</v>
      </c>
      <c r="JM32">
        <f>JK13*JL13</f>
        <v>955.3852158872927</v>
      </c>
      <c r="JN32" s="5169">
        <v>0.10000000149011612</v>
      </c>
      <c r="JO32">
        <f>JN13*JL13</f>
        <v>955.3852158872927</v>
      </c>
      <c r="JP32">
        <f>JK13-JN13</f>
        <v>0</v>
      </c>
      <c r="JQ32">
        <f>JM13-JO13</f>
        <v>0</v>
      </c>
      <c r="JR32">
        <f>JL13</f>
        <v>9553.8520165094378</v>
      </c>
      <c r="JS32">
        <f>IR13*IT13/365*IJ13</f>
        <v>0</v>
      </c>
      <c r="JT32" s="5161">
        <v>0</v>
      </c>
      <c r="JU32">
        <f>JS13*(1+JT13)</f>
        <v>0</v>
      </c>
      <c r="JV32" s="5162">
        <v>0.25</v>
      </c>
      <c r="JW32">
        <f>JU13/(1-JV13)</f>
        <v>0</v>
      </c>
      <c r="JX32">
        <f>JV13*JW13</f>
        <v>0</v>
      </c>
      <c r="JY32" s="5163">
        <v>0.15000000596046448</v>
      </c>
      <c r="JZ32">
        <f>JY13*JW13</f>
        <v>0</v>
      </c>
      <c r="KA32">
        <f>JV13-JY13</f>
        <v>9.9999994039535522E-2</v>
      </c>
      <c r="KB32">
        <f>JX13-JZ13</f>
        <v>0</v>
      </c>
      <c r="KC32" s="5164">
        <v>3.9999999105930328E-2</v>
      </c>
      <c r="KD32">
        <f>KC13*JW13</f>
        <v>0</v>
      </c>
      <c r="KE32">
        <f>JW13*(1+KC13)</f>
        <v>0</v>
      </c>
      <c r="KF32" s="5165">
        <v>0</v>
      </c>
      <c r="KG32" s="5166">
        <v>15</v>
      </c>
      <c r="KH32">
        <f>KE13+KG13</f>
        <v>15</v>
      </c>
      <c r="KI32" s="5167">
        <v>0.10000000149011612</v>
      </c>
      <c r="KJ32">
        <f>KH13/(1-KI13)</f>
        <v>16.666666694261409</v>
      </c>
      <c r="KK32">
        <f>KI13*KJ13</f>
        <v>1.6666666942614095</v>
      </c>
      <c r="KL32" s="5168">
        <v>0.10000000149011612</v>
      </c>
      <c r="KM32">
        <f>KL13*KJ13</f>
        <v>1.6666666942614095</v>
      </c>
      <c r="KN32">
        <f>KI13-KL13</f>
        <v>0</v>
      </c>
      <c r="KO32">
        <f>KK13-KM13</f>
        <v>0</v>
      </c>
      <c r="KP32">
        <f>KJ13</f>
        <v>16.666666694261409</v>
      </c>
      <c r="KQ32" s="5195" t="s">
        <v>72</v>
      </c>
      <c r="KR32" s="5196" t="s">
        <v>68</v>
      </c>
      <c r="KS32" s="5197" t="s">
        <v>69</v>
      </c>
      <c r="KT32" s="5198">
        <v>240322</v>
      </c>
      <c r="KU32" s="5199" t="s">
        <v>58</v>
      </c>
      <c r="KV32" s="5200" t="s">
        <v>59</v>
      </c>
      <c r="KW32" s="5201">
        <v>0.21080000698566437</v>
      </c>
      <c r="KX32" s="5202">
        <v>3</v>
      </c>
      <c r="KY32" s="5203">
        <v>100000</v>
      </c>
      <c r="KZ32">
        <f>KW13*KY13</f>
        <v>21080.000698566437</v>
      </c>
      <c r="LA32" s="5204">
        <v>0</v>
      </c>
      <c r="LB32">
        <f>KZ13*(1+LA13)</f>
        <v>21080.000698566437</v>
      </c>
      <c r="LC32" s="5210">
        <v>0.25</v>
      </c>
      <c r="LD32">
        <f>LB13/(1-LC13)</f>
        <v>28106.667598088581</v>
      </c>
      <c r="LE32">
        <f>LC13*LD13</f>
        <v>7026.6668995221453</v>
      </c>
      <c r="LF32" s="5205">
        <v>0.15000000596046448</v>
      </c>
      <c r="LG32">
        <f>LF13*LD13</f>
        <v>4216.0003072420814</v>
      </c>
      <c r="LH32">
        <f>LC13-LF13</f>
        <v>9.9999994039535522E-2</v>
      </c>
      <c r="LI32">
        <f>LE13-LG13</f>
        <v>2810.6665922800639</v>
      </c>
      <c r="LJ32" s="5206">
        <v>3.9999999105930328E-2</v>
      </c>
      <c r="LK32">
        <f>LJ13*LD13</f>
        <v>1124.2666787942242</v>
      </c>
      <c r="LL32">
        <f>LD13*(1+LJ13)</f>
        <v>29230.934276882806</v>
      </c>
      <c r="LM32" s="5207">
        <v>0</v>
      </c>
      <c r="LN32" s="5208">
        <v>15</v>
      </c>
      <c r="LO32">
        <f>LL13+LN13</f>
        <v>29245.934276882806</v>
      </c>
      <c r="LP32" s="5209">
        <v>0.10000000149011612</v>
      </c>
      <c r="LQ32">
        <f>LO13/(1-LP13)</f>
        <v>32495.482583672056</v>
      </c>
      <c r="LR32">
        <f>LP13*LQ13</f>
        <v>3249.5483067892478</v>
      </c>
      <c r="LS32" s="5194">
        <v>0.10000000149011612</v>
      </c>
      <c r="LT32">
        <f>LS13*LQ13</f>
        <v>3249.5483067892478</v>
      </c>
      <c r="LU32">
        <f>LP13-LS13</f>
        <v>0</v>
      </c>
      <c r="LV32">
        <f>LR13-LT13</f>
        <v>0</v>
      </c>
      <c r="LW32">
        <f>LQ13</f>
        <v>32495.482583672056</v>
      </c>
      <c r="LX32">
        <f>KW13*KY13/365*KO13</f>
        <v>0</v>
      </c>
      <c r="LY32" s="5186">
        <v>0</v>
      </c>
      <c r="LZ32">
        <f>LX13*(1+LY13)</f>
        <v>0</v>
      </c>
      <c r="MA32" s="5187">
        <v>0.25</v>
      </c>
      <c r="MB32">
        <f>LZ13/(1-MA13)</f>
        <v>0</v>
      </c>
      <c r="MC32">
        <f>MA13*MB13</f>
        <v>0</v>
      </c>
      <c r="MD32" s="5188">
        <v>0.15000000596046448</v>
      </c>
      <c r="ME32">
        <f>MD13*MB13</f>
        <v>0</v>
      </c>
      <c r="MF32">
        <f>MA13-MD13</f>
        <v>9.9999994039535522E-2</v>
      </c>
      <c r="MG32">
        <f>MC13-ME13</f>
        <v>0</v>
      </c>
      <c r="MH32" s="5189">
        <v>3.9999999105930328E-2</v>
      </c>
      <c r="MI32">
        <f>MH13*MB13</f>
        <v>0</v>
      </c>
      <c r="MJ32">
        <f>MB13*(1+MH13)</f>
        <v>0</v>
      </c>
      <c r="MK32" s="5190">
        <v>0</v>
      </c>
      <c r="ML32" s="5191">
        <v>15</v>
      </c>
      <c r="MM32">
        <f>MJ13+ML13</f>
        <v>15</v>
      </c>
      <c r="MN32" s="5192">
        <v>0.10000000149011612</v>
      </c>
      <c r="MO32">
        <f>MM13/(1-MN13)</f>
        <v>16.666666694261409</v>
      </c>
      <c r="MP32">
        <f>MN13*MO13</f>
        <v>1.6666666942614095</v>
      </c>
      <c r="MQ32" s="5193">
        <v>0.10000000149011612</v>
      </c>
      <c r="MR32">
        <f>MQ13*MO13</f>
        <v>1.6666666942614095</v>
      </c>
      <c r="MS32">
        <f>MN13-MQ13</f>
        <v>0</v>
      </c>
      <c r="MT32">
        <f>MP13-MR13</f>
        <v>0</v>
      </c>
      <c r="MU32">
        <f>MO13</f>
        <v>16.666666694261409</v>
      </c>
      <c r="MV32" s="5220" t="s">
        <v>73</v>
      </c>
      <c r="MW32" s="5221" t="s">
        <v>68</v>
      </c>
      <c r="MX32" s="5222" t="s">
        <v>69</v>
      </c>
      <c r="MY32" s="5223">
        <v>240322</v>
      </c>
      <c r="MZ32" s="5224" t="s">
        <v>58</v>
      </c>
      <c r="NA32" s="5225" t="s">
        <v>59</v>
      </c>
      <c r="NB32" s="5226">
        <v>0.45249998569488525</v>
      </c>
      <c r="NC32" s="5227">
        <v>1</v>
      </c>
      <c r="ND32" s="5228">
        <v>100000</v>
      </c>
      <c r="NE32">
        <f>NB13*ND13</f>
        <v>45249.998569488525</v>
      </c>
      <c r="NF32" s="5229">
        <v>0</v>
      </c>
      <c r="NG32">
        <f>NE13*(1+NF13)</f>
        <v>45249.998569488525</v>
      </c>
      <c r="NH32" s="5235">
        <v>0.25</v>
      </c>
      <c r="NI32">
        <f>NG13/(1-NH13)</f>
        <v>60333.331425984703</v>
      </c>
      <c r="NJ32">
        <f>NH13*NI13</f>
        <v>15083.332856496176</v>
      </c>
      <c r="NK32" s="5230">
        <v>0.15000000596046448</v>
      </c>
      <c r="NL32">
        <f>NK13*NI13</f>
        <v>9050.0000735123849</v>
      </c>
      <c r="NM32">
        <f>NH13-NK13</f>
        <v>9.9999994039535522E-2</v>
      </c>
      <c r="NN32">
        <f>NJ13-NL13</f>
        <v>6033.3327829837908</v>
      </c>
      <c r="NO32" s="5231">
        <v>3.9999999105930328E-2</v>
      </c>
      <c r="NP32">
        <f>NO13*NI13</f>
        <v>2413.3332030971865</v>
      </c>
      <c r="NQ32">
        <f>NI13*(1+NO13)</f>
        <v>62746.66462908189</v>
      </c>
      <c r="NR32" s="5232">
        <v>0</v>
      </c>
      <c r="NS32" s="5233">
        <v>15</v>
      </c>
      <c r="NT32">
        <f>NQ13+NS13</f>
        <v>62761.66462908189</v>
      </c>
      <c r="NU32" s="5234">
        <v>0.10000000149011612</v>
      </c>
      <c r="NV32">
        <f>NT13/(1-NU13)</f>
        <v>69735.183036661561</v>
      </c>
      <c r="NW32">
        <f>NU13*NV13</f>
        <v>6973.518407579676</v>
      </c>
      <c r="NX32" s="5219">
        <v>0.10000000149011612</v>
      </c>
      <c r="NY32">
        <f>NX13*NV13</f>
        <v>6973.518407579676</v>
      </c>
      <c r="NZ32">
        <f>NU13-NX13</f>
        <v>0</v>
      </c>
      <c r="OA32">
        <f>NW13-NY13</f>
        <v>0</v>
      </c>
      <c r="OB32">
        <f>NV13</f>
        <v>69735.183036661561</v>
      </c>
      <c r="OC32">
        <f>NB13*ND13/365*MT13</f>
        <v>0</v>
      </c>
      <c r="OD32" s="5211">
        <v>0</v>
      </c>
      <c r="OE32">
        <f>OC13*(1+OD13)</f>
        <v>0</v>
      </c>
      <c r="OF32" s="5212">
        <v>0.25</v>
      </c>
      <c r="OG32">
        <f>OE13/(1-OF13)</f>
        <v>0</v>
      </c>
      <c r="OH32">
        <f>OF13*OG13</f>
        <v>0</v>
      </c>
      <c r="OI32" s="5213">
        <v>0.15000000596046448</v>
      </c>
      <c r="OJ32">
        <f>OI13*OG13</f>
        <v>0</v>
      </c>
      <c r="OK32">
        <f>OF13-OI13</f>
        <v>9.9999994039535522E-2</v>
      </c>
      <c r="OL32">
        <f>OH13-OJ13</f>
        <v>0</v>
      </c>
      <c r="OM32" s="5214">
        <v>3.9999999105930328E-2</v>
      </c>
      <c r="ON32">
        <f>OM13*OG13</f>
        <v>0</v>
      </c>
      <c r="OO32">
        <f>OG13*(1+OM13)</f>
        <v>0</v>
      </c>
      <c r="OP32" s="5215">
        <v>0</v>
      </c>
      <c r="OQ32" s="5216">
        <v>15</v>
      </c>
      <c r="OR32">
        <f>OO13+OQ13</f>
        <v>15</v>
      </c>
      <c r="OS32" s="5217">
        <v>0.10000000149011612</v>
      </c>
      <c r="OT32">
        <f>OR13/(1-OS13)</f>
        <v>16.666666694261409</v>
      </c>
      <c r="OU32">
        <f>OS13*OT13</f>
        <v>1.6666666942614095</v>
      </c>
      <c r="OV32" s="5218">
        <v>0.10000000149011612</v>
      </c>
      <c r="OW32">
        <f>OV13*OT13</f>
        <v>1.6666666942614095</v>
      </c>
      <c r="OX32">
        <f>OS13-OV13</f>
        <v>0</v>
      </c>
      <c r="OY32">
        <f>OU13-OW13</f>
        <v>0</v>
      </c>
      <c r="OZ32">
        <f>OT13</f>
        <v>16.666666694261409</v>
      </c>
      <c r="PA32" s="5245" t="s">
        <v>74</v>
      </c>
      <c r="PB32" s="5246" t="s">
        <v>68</v>
      </c>
      <c r="PC32" s="5247" t="s">
        <v>69</v>
      </c>
      <c r="PD32" s="5248">
        <v>240322</v>
      </c>
      <c r="PE32" s="5249" t="s">
        <v>58</v>
      </c>
      <c r="PF32" s="5250" t="s">
        <v>59</v>
      </c>
      <c r="PG32" s="5251">
        <v>0.90439999103546143</v>
      </c>
      <c r="PH32" s="5252">
        <v>1</v>
      </c>
      <c r="PI32" s="5253">
        <v>100000</v>
      </c>
      <c r="PJ32">
        <f>PG13*PI13</f>
        <v>90439.999103546143</v>
      </c>
      <c r="PK32" s="5254">
        <v>0</v>
      </c>
      <c r="PL32">
        <f>PJ13*(1+PK13)</f>
        <v>90439.999103546143</v>
      </c>
      <c r="PM32" s="5260">
        <v>0.25</v>
      </c>
      <c r="PN32">
        <f>PL13/(1-PM13)</f>
        <v>120586.66547139485</v>
      </c>
      <c r="PO32">
        <f>PM13*PN13</f>
        <v>30146.666367848713</v>
      </c>
      <c r="PP32" s="5255">
        <v>0.15000000596046448</v>
      </c>
      <c r="PQ32">
        <f>PP13*PN13</f>
        <v>18088.000539461766</v>
      </c>
      <c r="PR32">
        <f>PM13-PP13</f>
        <v>9.9999994039535522E-2</v>
      </c>
      <c r="PS32">
        <f>PO13-PQ13</f>
        <v>12058.665828386947</v>
      </c>
      <c r="PT32" s="5256">
        <v>3.9999999105930328E-2</v>
      </c>
      <c r="PU32">
        <f>PT13*PN13</f>
        <v>4823.4665110429132</v>
      </c>
      <c r="PV32">
        <f>PN13*(1+PT13)</f>
        <v>125410.13198243777</v>
      </c>
      <c r="PW32" s="5257">
        <v>0</v>
      </c>
      <c r="PX32" s="5258">
        <v>15</v>
      </c>
      <c r="PY32">
        <f>PV13+PX13</f>
        <v>125425.13198243777</v>
      </c>
      <c r="PZ32" s="5259">
        <v>0.10000000149011612</v>
      </c>
      <c r="QA32">
        <f>PY13/(1-PZ13)</f>
        <v>139361.25798900248</v>
      </c>
      <c r="QB32">
        <f>PZ13*QA13</f>
        <v>13936.126006564706</v>
      </c>
      <c r="QC32" s="5244">
        <v>0.10000000149011612</v>
      </c>
      <c r="QD32">
        <f>QC13*QA13</f>
        <v>13936.126006564706</v>
      </c>
      <c r="QE32">
        <f>PZ13-QC13</f>
        <v>0</v>
      </c>
      <c r="QF32">
        <f>QB13-QD13</f>
        <v>0</v>
      </c>
      <c r="QG32">
        <f>QA13</f>
        <v>139361.25798900248</v>
      </c>
      <c r="QH32">
        <f>OYG13*OYI13/365*OY13</f>
        <v>0</v>
      </c>
      <c r="QI32" s="5236">
        <v>0</v>
      </c>
      <c r="QJ32">
        <f>QH13*(1+QI13)</f>
        <v>0</v>
      </c>
      <c r="QK32" s="5237">
        <v>0.25</v>
      </c>
      <c r="QL32">
        <f>QJ13/(1-QK13)</f>
        <v>0</v>
      </c>
      <c r="QM32">
        <f>QK13*QL13</f>
        <v>0</v>
      </c>
      <c r="QN32" s="5238">
        <v>0.15000000596046448</v>
      </c>
      <c r="QO32">
        <f>QN13*QL13</f>
        <v>0</v>
      </c>
      <c r="QP32">
        <f>QK13-QN13</f>
        <v>9.9999994039535522E-2</v>
      </c>
      <c r="QQ32">
        <f>QM13-QO13</f>
        <v>0</v>
      </c>
      <c r="QR32" s="5239">
        <v>3.9999999105930328E-2</v>
      </c>
      <c r="QS32">
        <f>QR13*QL13</f>
        <v>0</v>
      </c>
      <c r="QT32">
        <f>QL13*(1+QR13)</f>
        <v>0</v>
      </c>
      <c r="QU32" s="5240">
        <v>0</v>
      </c>
      <c r="QV32" s="5241">
        <v>15</v>
      </c>
      <c r="QW32">
        <f>QT13+QV13</f>
        <v>15</v>
      </c>
      <c r="QX32" s="5242">
        <v>0.10000000149011612</v>
      </c>
      <c r="QY32">
        <f>QW13/(1-QX13)</f>
        <v>16.666666694261409</v>
      </c>
      <c r="QZ32">
        <f>QX13*QY13</f>
        <v>1.6666666942614095</v>
      </c>
      <c r="RA32" s="5243">
        <v>0.10000000149011612</v>
      </c>
      <c r="RB32">
        <f>RA13*QY13</f>
        <v>1.6666666942614095</v>
      </c>
      <c r="RC32">
        <f>QX13-RA13</f>
        <v>0</v>
      </c>
      <c r="RD32">
        <f>QZ13-RB13</f>
        <v>0</v>
      </c>
      <c r="RE32">
        <f>QY13</f>
        <v>16.666666694261409</v>
      </c>
      <c r="RF32">
        <f>(IF(BV32&gt;(2001/12),2001/12,BV32)*1822.12)+(IF(BV32&gt;(2001/12),2001/12,BV32)*1822.12)+(IF(EA32&gt;(2001/12),2001/12,EA32)*0)+(IF(EA32&gt;(2001/12),2001/12,EA32)*0)+(IF(GF32&gt;(2001/12),2001/12,GF32)*0.501)+(IF(IK32&gt;(2001/12),2001/12,IK32)*0.1253)+(IF(KP32&gt;(2001/12),2001/12,KP32)*0.0619)+(IF(MU32&gt;(2001/12),2001/12,MU32)*0.2108)+(IF(OZ32&gt;(2001/12),2001/12,OZ32)*0.4525)+(IF(RE32&gt;(2001/12),2001/12,RE32)*0.9044)</f>
        <v>-1756265.5728006107</v>
      </c>
    </row>
    <row r="33" spans="1:474" x14ac:dyDescent="0.2">
      <c r="A33" t="s">
        <v>82</v>
      </c>
      <c r="B33" t="s">
        <v>114</v>
      </c>
      <c r="C33" t="s">
        <v>115</v>
      </c>
      <c r="D33" t="s">
        <v>52</v>
      </c>
      <c r="F33" t="s">
        <v>109</v>
      </c>
      <c r="G33" t="s">
        <v>54</v>
      </c>
      <c r="H33" t="s">
        <v>105</v>
      </c>
      <c r="I33" t="s">
        <v>106</v>
      </c>
      <c r="J33" t="s">
        <v>57</v>
      </c>
      <c r="K33" s="5261">
        <v>42832.988958333335</v>
      </c>
      <c r="L33" s="5261">
        <v>42425</v>
      </c>
      <c r="M33" t="s">
        <v>58</v>
      </c>
      <c r="N33">
        <v>-2</v>
      </c>
      <c r="O33">
        <v>5000</v>
      </c>
      <c r="P33">
        <v>-407</v>
      </c>
      <c r="Q33">
        <v>-1</v>
      </c>
      <c r="R33" s="5276" t="s">
        <v>62</v>
      </c>
      <c r="S33" s="5275" t="s">
        <v>61</v>
      </c>
      <c r="T33" s="5274" t="s">
        <v>60</v>
      </c>
      <c r="U33" s="5273" t="s">
        <v>65</v>
      </c>
      <c r="V33" s="5272" t="s">
        <v>58</v>
      </c>
      <c r="W33" s="5271" t="s">
        <v>64</v>
      </c>
      <c r="X33" s="5270" t="s">
        <v>63</v>
      </c>
      <c r="Y33" s="5262">
        <v>3</v>
      </c>
      <c r="Z33" s="5269">
        <v>500000</v>
      </c>
      <c r="AA33" s="5268">
        <v>1822.1199951171875</v>
      </c>
      <c r="AB33" s="5267">
        <v>0</v>
      </c>
      <c r="AC33">
        <f>AA5*(1+AB5)</f>
        <v>1822.1199951171875</v>
      </c>
      <c r="AD33" s="5277">
        <v>0.25</v>
      </c>
      <c r="AE33">
        <f>AC5/(1-AD5)</f>
        <v>2429.4933268229165</v>
      </c>
      <c r="AF33">
        <f>AD5*AE5</f>
        <v>607.37333170572913</v>
      </c>
      <c r="AG33" s="5266">
        <v>0.15000000596046448</v>
      </c>
      <c r="AH33">
        <f>AG5*AE5</f>
        <v>364.42401350434614</v>
      </c>
      <c r="AI33">
        <f>AD5-AG5</f>
        <v>9.9999994039535522E-2</v>
      </c>
      <c r="AJ33">
        <f>AF5-AH5</f>
        <v>242.94931820138299</v>
      </c>
      <c r="AK33" s="5265">
        <v>3.9999999105930328E-2</v>
      </c>
      <c r="AL33">
        <f>AK5*AE5</f>
        <v>97.179730900780356</v>
      </c>
      <c r="AM33">
        <f>AE5*(1+AK5)</f>
        <v>2526.6730577236967</v>
      </c>
      <c r="AN33" s="5264">
        <v>2.9999999329447746E-2</v>
      </c>
      <c r="AO33">
        <f>AN5*AM5</f>
        <v>75.800190037444594</v>
      </c>
      <c r="AP33">
        <f>AM5+AO5</f>
        <v>2602.4732477611415</v>
      </c>
      <c r="AQ33" s="5263">
        <v>0.10000000149011612</v>
      </c>
      <c r="AR33">
        <f>AP5/(1-AQ5)</f>
        <v>2891.6369467444624</v>
      </c>
      <c r="AS33">
        <f>AQ5*AR5</f>
        <v>289.16369898332107</v>
      </c>
      <c r="AT33" s="5278">
        <v>0.10000000149011612</v>
      </c>
      <c r="AU33">
        <f>AT5*AR5</f>
        <v>289.16369898332107</v>
      </c>
      <c r="AV33">
        <f>AQ5-AT5</f>
        <v>0</v>
      </c>
      <c r="AW33">
        <f>AS5-AU5</f>
        <v>0</v>
      </c>
      <c r="AX33">
        <f>AR5</f>
        <v>2891.6369467444624</v>
      </c>
      <c r="AY33">
        <f t="shared" ref="AY33:BV33" si="58">AA5/12*$Q$5</f>
        <v>-303.68666585286456</v>
      </c>
      <c r="AZ33">
        <f t="shared" si="58"/>
        <v>0</v>
      </c>
      <c r="BA33">
        <f t="shared" si="58"/>
        <v>-303.68666585286456</v>
      </c>
      <c r="BB33">
        <f t="shared" si="58"/>
        <v>-4.1666666666666664E-2</v>
      </c>
      <c r="BC33">
        <f t="shared" si="58"/>
        <v>-404.91555447048609</v>
      </c>
      <c r="BD33">
        <f t="shared" si="58"/>
        <v>-101.22888861762152</v>
      </c>
      <c r="BE33">
        <f t="shared" si="58"/>
        <v>-2.5000000993410747E-2</v>
      </c>
      <c r="BF33">
        <f t="shared" si="58"/>
        <v>-60.737335584057689</v>
      </c>
      <c r="BG33">
        <f t="shared" si="58"/>
        <v>-1.666666567325592E-2</v>
      </c>
      <c r="BH33">
        <f t="shared" si="58"/>
        <v>-40.491553033563832</v>
      </c>
      <c r="BI33">
        <f t="shared" si="58"/>
        <v>-6.666666517655055E-3</v>
      </c>
      <c r="BJ33">
        <f t="shared" si="58"/>
        <v>-16.196621816796725</v>
      </c>
      <c r="BK33">
        <f t="shared" si="58"/>
        <v>-421.11217628728281</v>
      </c>
      <c r="BL33">
        <f t="shared" si="58"/>
        <v>-4.999999888241291E-3</v>
      </c>
      <c r="BM33">
        <f t="shared" si="58"/>
        <v>-12.633365006240766</v>
      </c>
      <c r="BN33">
        <f t="shared" si="58"/>
        <v>-433.74554129352356</v>
      </c>
      <c r="BO33">
        <f t="shared" si="58"/>
        <v>-1.6666666915019352E-2</v>
      </c>
      <c r="BP33">
        <f t="shared" si="58"/>
        <v>-481.93949112407705</v>
      </c>
      <c r="BQ33">
        <f t="shared" si="58"/>
        <v>-48.193949830553514</v>
      </c>
      <c r="BR33">
        <f t="shared" si="58"/>
        <v>-1.6666666915019352E-2</v>
      </c>
      <c r="BS33">
        <f t="shared" si="58"/>
        <v>-48.193949830553514</v>
      </c>
      <c r="BT33">
        <f t="shared" si="58"/>
        <v>0</v>
      </c>
      <c r="BU33">
        <f t="shared" si="58"/>
        <v>0</v>
      </c>
      <c r="BV33">
        <f t="shared" si="58"/>
        <v>-481.93949112407705</v>
      </c>
      <c r="BW33" s="5293" t="s">
        <v>66</v>
      </c>
      <c r="BX33" s="5292" t="s">
        <v>61</v>
      </c>
      <c r="BY33" s="5291" t="s">
        <v>60</v>
      </c>
      <c r="BZ33" s="5290" t="s">
        <v>65</v>
      </c>
      <c r="CA33" s="5289" t="s">
        <v>58</v>
      </c>
      <c r="CB33" s="5288" t="s">
        <v>64</v>
      </c>
      <c r="CC33" s="5287" t="s">
        <v>63</v>
      </c>
      <c r="CD33" s="5279">
        <v>3</v>
      </c>
      <c r="CE33" s="5286">
        <v>500000</v>
      </c>
      <c r="CF33" s="5285">
        <v>0</v>
      </c>
      <c r="CG33" s="5284">
        <v>0</v>
      </c>
      <c r="CH33">
        <f>CF5*(1+CG5)</f>
        <v>0</v>
      </c>
      <c r="CI33" s="5294">
        <v>0.25</v>
      </c>
      <c r="CJ33">
        <f>CH5/(1-CI5)</f>
        <v>0</v>
      </c>
      <c r="CK33">
        <f>CI5*CJ5</f>
        <v>0</v>
      </c>
      <c r="CL33" s="5283">
        <v>0.15000000596046448</v>
      </c>
      <c r="CM33">
        <f>CL5*CJ5</f>
        <v>0</v>
      </c>
      <c r="CN33">
        <f>CI5-CL5</f>
        <v>9.9999994039535522E-2</v>
      </c>
      <c r="CO33">
        <f>CK5-CM5</f>
        <v>0</v>
      </c>
      <c r="CP33" s="5282">
        <v>3.9999999105930328E-2</v>
      </c>
      <c r="CQ33">
        <f>CP5*CJ5</f>
        <v>0</v>
      </c>
      <c r="CR33">
        <f>CJ5*(1+CP5)</f>
        <v>0</v>
      </c>
      <c r="CS33" s="5281">
        <v>2.9999999329447746E-2</v>
      </c>
      <c r="CT33">
        <f>CS5*CR5</f>
        <v>0</v>
      </c>
      <c r="CU33">
        <f>CR5+CT5</f>
        <v>0</v>
      </c>
      <c r="CV33" s="5280">
        <v>0.10000000149011612</v>
      </c>
      <c r="CW33">
        <f>CU5/(1-CV5)</f>
        <v>0</v>
      </c>
      <c r="CX33">
        <f>CV5*CW5</f>
        <v>0</v>
      </c>
      <c r="CY33" s="5295">
        <v>0.10000000149011612</v>
      </c>
      <c r="CZ33">
        <f>CY5*CW5</f>
        <v>0</v>
      </c>
      <c r="DA33">
        <f>CV5-CY5</f>
        <v>0</v>
      </c>
      <c r="DB33">
        <f>CX5-CZ5</f>
        <v>0</v>
      </c>
      <c r="DC33">
        <f>CW5</f>
        <v>0</v>
      </c>
      <c r="DD33">
        <f t="shared" ref="DD33:EA33" si="59">CF5/12*$Q$5</f>
        <v>0</v>
      </c>
      <c r="DE33">
        <f t="shared" si="59"/>
        <v>0</v>
      </c>
      <c r="DF33">
        <f t="shared" si="59"/>
        <v>0</v>
      </c>
      <c r="DG33">
        <f t="shared" si="59"/>
        <v>-4.1666666666666664E-2</v>
      </c>
      <c r="DH33">
        <f t="shared" si="59"/>
        <v>0</v>
      </c>
      <c r="DI33">
        <f t="shared" si="59"/>
        <v>0</v>
      </c>
      <c r="DJ33">
        <f t="shared" si="59"/>
        <v>-2.5000000993410747E-2</v>
      </c>
      <c r="DK33">
        <f t="shared" si="59"/>
        <v>0</v>
      </c>
      <c r="DL33">
        <f t="shared" si="59"/>
        <v>-1.666666567325592E-2</v>
      </c>
      <c r="DM33">
        <f t="shared" si="59"/>
        <v>0</v>
      </c>
      <c r="DN33">
        <f t="shared" si="59"/>
        <v>-6.666666517655055E-3</v>
      </c>
      <c r="DO33">
        <f t="shared" si="59"/>
        <v>0</v>
      </c>
      <c r="DP33">
        <f t="shared" si="59"/>
        <v>0</v>
      </c>
      <c r="DQ33">
        <f t="shared" si="59"/>
        <v>-4.999999888241291E-3</v>
      </c>
      <c r="DR33">
        <f t="shared" si="59"/>
        <v>0</v>
      </c>
      <c r="DS33">
        <f t="shared" si="59"/>
        <v>0</v>
      </c>
      <c r="DT33">
        <f t="shared" si="59"/>
        <v>-1.6666666915019352E-2</v>
      </c>
      <c r="DU33">
        <f t="shared" si="59"/>
        <v>0</v>
      </c>
      <c r="DV33">
        <f t="shared" si="59"/>
        <v>0</v>
      </c>
      <c r="DW33">
        <f t="shared" si="59"/>
        <v>-1.6666666915019352E-2</v>
      </c>
      <c r="DX33">
        <f t="shared" si="59"/>
        <v>0</v>
      </c>
      <c r="DY33">
        <f t="shared" si="59"/>
        <v>0</v>
      </c>
      <c r="DZ33">
        <f t="shared" si="59"/>
        <v>0</v>
      </c>
      <c r="EA33">
        <f t="shared" si="59"/>
        <v>0</v>
      </c>
      <c r="EB33" s="5305" t="s">
        <v>67</v>
      </c>
      <c r="EC33" s="5306" t="s">
        <v>68</v>
      </c>
      <c r="ED33" s="5307" t="s">
        <v>110</v>
      </c>
      <c r="EE33" s="5308">
        <v>240322</v>
      </c>
      <c r="EF33" s="5309" t="s">
        <v>58</v>
      </c>
      <c r="EG33" s="5310" t="s">
        <v>59</v>
      </c>
      <c r="EH33" s="5311">
        <v>0.9704899787902832</v>
      </c>
      <c r="EI33" s="5312">
        <v>3</v>
      </c>
      <c r="EJ33" s="5313">
        <v>100000</v>
      </c>
      <c r="EK33">
        <f>EH13*EJ13</f>
        <v>50099.998712539673</v>
      </c>
      <c r="EL33" s="5314">
        <v>0</v>
      </c>
      <c r="EM33">
        <f>EK13*(1+EL13)</f>
        <v>50099.998712539673</v>
      </c>
      <c r="EN33" s="5320">
        <v>0.25</v>
      </c>
      <c r="EO33">
        <f>EM13/(1-EN13)</f>
        <v>66799.99828338623</v>
      </c>
      <c r="EP33">
        <f>EN13*EO13</f>
        <v>16699.999570846558</v>
      </c>
      <c r="EQ33" s="5315">
        <v>0.15000000596046448</v>
      </c>
      <c r="ER33">
        <f>EQ13*EO13</f>
        <v>10020.000140666951</v>
      </c>
      <c r="ES33">
        <f>EN13-EQ13</f>
        <v>9.9999994039535522E-2</v>
      </c>
      <c r="ET33">
        <f>EP13-ER13</f>
        <v>6679.9994301796069</v>
      </c>
      <c r="EU33" s="5316">
        <v>3.9999999105930328E-2</v>
      </c>
      <c r="EV33">
        <f>EU13*EO13</f>
        <v>2671.9998716115965</v>
      </c>
      <c r="EW33">
        <f>EO13*(1+EU13)</f>
        <v>69471.998154997826</v>
      </c>
      <c r="EX33" s="5317">
        <v>0</v>
      </c>
      <c r="EY33" s="5318">
        <v>15</v>
      </c>
      <c r="EZ33">
        <f>EW13+EY13</f>
        <v>69486.998154997826</v>
      </c>
      <c r="FA33" s="5319">
        <v>0.10000000149011612</v>
      </c>
      <c r="FB33">
        <f>EZ13/(1-FA13)</f>
        <v>77207.775855607091</v>
      </c>
      <c r="FC33">
        <f>FA13*FB13</f>
        <v>7720.7777006092601</v>
      </c>
      <c r="FD33" s="5304">
        <v>0.10000000149011612</v>
      </c>
      <c r="FE33">
        <f>FD13*FB13</f>
        <v>7720.7777006092601</v>
      </c>
      <c r="FF33">
        <f>FA13-FD13</f>
        <v>0</v>
      </c>
      <c r="FG33">
        <f>FC13-FE13</f>
        <v>0</v>
      </c>
      <c r="FH33">
        <f>FB13</f>
        <v>77207.775855607091</v>
      </c>
      <c r="FI33">
        <f>EH13*EJ13/365*DZ13</f>
        <v>0</v>
      </c>
      <c r="FJ33" s="5296">
        <v>0</v>
      </c>
      <c r="FK33">
        <f>FI13*(1+FJ13)</f>
        <v>0</v>
      </c>
      <c r="FL33" s="5297">
        <v>0.25</v>
      </c>
      <c r="FM33">
        <f>FK13/(1-FL13)</f>
        <v>0</v>
      </c>
      <c r="FN33">
        <f>FL13*FM13</f>
        <v>0</v>
      </c>
      <c r="FO33" s="5298">
        <v>0.15000000596046448</v>
      </c>
      <c r="FP33">
        <f>FO13*FM13</f>
        <v>0</v>
      </c>
      <c r="FQ33">
        <f>FL13-FO13</f>
        <v>9.9999994039535522E-2</v>
      </c>
      <c r="FR33">
        <f>FN13-FP13</f>
        <v>0</v>
      </c>
      <c r="FS33" s="5299">
        <v>3.9999999105930328E-2</v>
      </c>
      <c r="FT33">
        <f>FS13*FM13</f>
        <v>0</v>
      </c>
      <c r="FU33">
        <f>FM13*(1+FS13)</f>
        <v>0</v>
      </c>
      <c r="FV33" s="5300">
        <v>0</v>
      </c>
      <c r="FW33" s="5301">
        <v>15</v>
      </c>
      <c r="FX33">
        <f>FU13+FW13</f>
        <v>15</v>
      </c>
      <c r="FY33" s="5302">
        <v>0.10000000149011612</v>
      </c>
      <c r="FZ33">
        <f>FX13/(1-FY13)</f>
        <v>16.666666694261409</v>
      </c>
      <c r="GA33">
        <f>FY13*FZ13</f>
        <v>1.6666666942614095</v>
      </c>
      <c r="GB33" s="5303">
        <v>0.10000000149011612</v>
      </c>
      <c r="GC33">
        <f>GB13*FZ13</f>
        <v>1.6666666942614095</v>
      </c>
      <c r="GD33">
        <f>FY13-GB13</f>
        <v>0</v>
      </c>
      <c r="GE33">
        <f>GA13-GC13</f>
        <v>0</v>
      </c>
      <c r="GF33">
        <f>FZ13</f>
        <v>16.666666694261409</v>
      </c>
      <c r="RF33">
        <f>(IF(BV33&gt;(2001/12),2001/12,BV33)*1822.12)+(IF(BV33&gt;(2001/12),2001/12,BV33)*1822.12)+(IF(EA33&gt;(2001/12),2001/12,EA33)*0)+(IF(EA33&gt;(2001/12),2001/12,EA33)*0)+(IF(GF33&gt;(2001/12),2001/12,GF33)*0.97049)</f>
        <v>-1756286.9963006463</v>
      </c>
    </row>
    <row r="34" spans="1:474" x14ac:dyDescent="0.2">
      <c r="A34" t="s">
        <v>49</v>
      </c>
      <c r="B34" t="s">
        <v>116</v>
      </c>
      <c r="C34" t="s">
        <v>117</v>
      </c>
      <c r="D34" t="s">
        <v>52</v>
      </c>
      <c r="F34" t="s">
        <v>109</v>
      </c>
      <c r="G34" t="s">
        <v>54</v>
      </c>
      <c r="H34" t="s">
        <v>118</v>
      </c>
      <c r="I34" t="s">
        <v>119</v>
      </c>
      <c r="J34" t="s">
        <v>57</v>
      </c>
      <c r="K34" s="5321">
        <v>42832.988958333335</v>
      </c>
      <c r="L34" s="5321">
        <v>42425</v>
      </c>
      <c r="M34" t="s">
        <v>58</v>
      </c>
      <c r="N34">
        <v>-2</v>
      </c>
      <c r="O34">
        <v>18000</v>
      </c>
      <c r="P34">
        <v>-407</v>
      </c>
      <c r="Q34">
        <v>-1</v>
      </c>
      <c r="R34" s="5336" t="s">
        <v>62</v>
      </c>
      <c r="S34" s="5335" t="s">
        <v>61</v>
      </c>
      <c r="T34" s="5334" t="s">
        <v>60</v>
      </c>
      <c r="U34" s="5333" t="s">
        <v>65</v>
      </c>
      <c r="V34" s="5332" t="s">
        <v>58</v>
      </c>
      <c r="W34" s="5331" t="s">
        <v>64</v>
      </c>
      <c r="X34" s="5330" t="s">
        <v>63</v>
      </c>
      <c r="Y34" s="5322">
        <v>3</v>
      </c>
      <c r="Z34" s="5329">
        <v>500000</v>
      </c>
      <c r="AA34" s="5328">
        <v>1822.1199951171875</v>
      </c>
      <c r="AB34" s="5327">
        <v>0</v>
      </c>
      <c r="AC34">
        <f>AA5*(1+AB5)</f>
        <v>1822.1199951171875</v>
      </c>
      <c r="AD34" s="5337">
        <v>0.25</v>
      </c>
      <c r="AE34">
        <f>AC5/(1-AD5)</f>
        <v>2429.4933268229165</v>
      </c>
      <c r="AF34">
        <f>AD5*AE5</f>
        <v>607.37333170572913</v>
      </c>
      <c r="AG34" s="5326">
        <v>0.15000000596046448</v>
      </c>
      <c r="AH34">
        <f>AG5*AE5</f>
        <v>364.42401350434614</v>
      </c>
      <c r="AI34">
        <f>AD5-AG5</f>
        <v>9.9999994039535522E-2</v>
      </c>
      <c r="AJ34">
        <f>AF5-AH5</f>
        <v>242.94931820138299</v>
      </c>
      <c r="AK34" s="5325">
        <v>3.9999999105930328E-2</v>
      </c>
      <c r="AL34">
        <f>AK5*AE5</f>
        <v>97.179730900780356</v>
      </c>
      <c r="AM34">
        <f>AE5*(1+AK5)</f>
        <v>2526.6730577236967</v>
      </c>
      <c r="AN34" s="5324">
        <v>2.9999999329447746E-2</v>
      </c>
      <c r="AO34">
        <f>AN5*AM5</f>
        <v>75.800190037444594</v>
      </c>
      <c r="AP34">
        <f>AM5+AO5</f>
        <v>2602.4732477611415</v>
      </c>
      <c r="AQ34" s="5323">
        <v>0.10000000149011612</v>
      </c>
      <c r="AR34">
        <f>AP5/(1-AQ5)</f>
        <v>2891.6369467444624</v>
      </c>
      <c r="AS34">
        <f>AQ5*AR5</f>
        <v>289.16369898332107</v>
      </c>
      <c r="AT34" s="5338">
        <v>0.10000000149011612</v>
      </c>
      <c r="AU34">
        <f>AT5*AR5</f>
        <v>289.16369898332107</v>
      </c>
      <c r="AV34">
        <f>AQ5-AT5</f>
        <v>0</v>
      </c>
      <c r="AW34">
        <f>AS5-AU5</f>
        <v>0</v>
      </c>
      <c r="AX34">
        <f>AR5</f>
        <v>2891.6369467444624</v>
      </c>
      <c r="AY34">
        <f t="shared" ref="AY34:BV34" si="60">AA5/12*$Q$5</f>
        <v>-303.68666585286456</v>
      </c>
      <c r="AZ34">
        <f t="shared" si="60"/>
        <v>0</v>
      </c>
      <c r="BA34">
        <f t="shared" si="60"/>
        <v>-303.68666585286456</v>
      </c>
      <c r="BB34">
        <f t="shared" si="60"/>
        <v>-4.1666666666666664E-2</v>
      </c>
      <c r="BC34">
        <f t="shared" si="60"/>
        <v>-404.91555447048609</v>
      </c>
      <c r="BD34">
        <f t="shared" si="60"/>
        <v>-101.22888861762152</v>
      </c>
      <c r="BE34">
        <f t="shared" si="60"/>
        <v>-2.5000000993410747E-2</v>
      </c>
      <c r="BF34">
        <f t="shared" si="60"/>
        <v>-60.737335584057689</v>
      </c>
      <c r="BG34">
        <f t="shared" si="60"/>
        <v>-1.666666567325592E-2</v>
      </c>
      <c r="BH34">
        <f t="shared" si="60"/>
        <v>-40.491553033563832</v>
      </c>
      <c r="BI34">
        <f t="shared" si="60"/>
        <v>-6.666666517655055E-3</v>
      </c>
      <c r="BJ34">
        <f t="shared" si="60"/>
        <v>-16.196621816796725</v>
      </c>
      <c r="BK34">
        <f t="shared" si="60"/>
        <v>-421.11217628728281</v>
      </c>
      <c r="BL34">
        <f t="shared" si="60"/>
        <v>-4.999999888241291E-3</v>
      </c>
      <c r="BM34">
        <f t="shared" si="60"/>
        <v>-12.633365006240766</v>
      </c>
      <c r="BN34">
        <f t="shared" si="60"/>
        <v>-433.74554129352356</v>
      </c>
      <c r="BO34">
        <f t="shared" si="60"/>
        <v>-1.6666666915019352E-2</v>
      </c>
      <c r="BP34">
        <f t="shared" si="60"/>
        <v>-481.93949112407705</v>
      </c>
      <c r="BQ34">
        <f t="shared" si="60"/>
        <v>-48.193949830553514</v>
      </c>
      <c r="BR34">
        <f t="shared" si="60"/>
        <v>-1.6666666915019352E-2</v>
      </c>
      <c r="BS34">
        <f t="shared" si="60"/>
        <v>-48.193949830553514</v>
      </c>
      <c r="BT34">
        <f t="shared" si="60"/>
        <v>0</v>
      </c>
      <c r="BU34">
        <f t="shared" si="60"/>
        <v>0</v>
      </c>
      <c r="BV34">
        <f t="shared" si="60"/>
        <v>-481.93949112407705</v>
      </c>
      <c r="BW34" s="5353" t="s">
        <v>66</v>
      </c>
      <c r="BX34" s="5352" t="s">
        <v>61</v>
      </c>
      <c r="BY34" s="5351" t="s">
        <v>60</v>
      </c>
      <c r="BZ34" s="5350" t="s">
        <v>65</v>
      </c>
      <c r="CA34" s="5349" t="s">
        <v>58</v>
      </c>
      <c r="CB34" s="5348" t="s">
        <v>64</v>
      </c>
      <c r="CC34" s="5347" t="s">
        <v>63</v>
      </c>
      <c r="CD34" s="5339">
        <v>3</v>
      </c>
      <c r="CE34" s="5346">
        <v>500000</v>
      </c>
      <c r="CF34" s="5345">
        <v>0</v>
      </c>
      <c r="CG34" s="5344">
        <v>0</v>
      </c>
      <c r="CH34">
        <f>CF5*(1+CG5)</f>
        <v>0</v>
      </c>
      <c r="CI34" s="5354">
        <v>0.25</v>
      </c>
      <c r="CJ34">
        <f>CH5/(1-CI5)</f>
        <v>0</v>
      </c>
      <c r="CK34">
        <f>CI5*CJ5</f>
        <v>0</v>
      </c>
      <c r="CL34" s="5343">
        <v>0.15000000596046448</v>
      </c>
      <c r="CM34">
        <f>CL5*CJ5</f>
        <v>0</v>
      </c>
      <c r="CN34">
        <f>CI5-CL5</f>
        <v>9.9999994039535522E-2</v>
      </c>
      <c r="CO34">
        <f>CK5-CM5</f>
        <v>0</v>
      </c>
      <c r="CP34" s="5342">
        <v>3.9999999105930328E-2</v>
      </c>
      <c r="CQ34">
        <f>CP5*CJ5</f>
        <v>0</v>
      </c>
      <c r="CR34">
        <f>CJ5*(1+CP5)</f>
        <v>0</v>
      </c>
      <c r="CS34" s="5341">
        <v>2.9999999329447746E-2</v>
      </c>
      <c r="CT34">
        <f>CS5*CR5</f>
        <v>0</v>
      </c>
      <c r="CU34">
        <f>CR5+CT5</f>
        <v>0</v>
      </c>
      <c r="CV34" s="5340">
        <v>0.10000000149011612</v>
      </c>
      <c r="CW34">
        <f>CU5/(1-CV5)</f>
        <v>0</v>
      </c>
      <c r="CX34">
        <f>CV5*CW5</f>
        <v>0</v>
      </c>
      <c r="CY34" s="5355">
        <v>0.10000000149011612</v>
      </c>
      <c r="CZ34">
        <f>CY5*CW5</f>
        <v>0</v>
      </c>
      <c r="DA34">
        <f>CV5-CY5</f>
        <v>0</v>
      </c>
      <c r="DB34">
        <f>CX5-CZ5</f>
        <v>0</v>
      </c>
      <c r="DC34">
        <f>CW5</f>
        <v>0</v>
      </c>
      <c r="DD34">
        <f t="shared" ref="DD34:EA34" si="61">CF5/12*$Q$5</f>
        <v>0</v>
      </c>
      <c r="DE34">
        <f t="shared" si="61"/>
        <v>0</v>
      </c>
      <c r="DF34">
        <f t="shared" si="61"/>
        <v>0</v>
      </c>
      <c r="DG34">
        <f t="shared" si="61"/>
        <v>-4.1666666666666664E-2</v>
      </c>
      <c r="DH34">
        <f t="shared" si="61"/>
        <v>0</v>
      </c>
      <c r="DI34">
        <f t="shared" si="61"/>
        <v>0</v>
      </c>
      <c r="DJ34">
        <f t="shared" si="61"/>
        <v>-2.5000000993410747E-2</v>
      </c>
      <c r="DK34">
        <f t="shared" si="61"/>
        <v>0</v>
      </c>
      <c r="DL34">
        <f t="shared" si="61"/>
        <v>-1.666666567325592E-2</v>
      </c>
      <c r="DM34">
        <f t="shared" si="61"/>
        <v>0</v>
      </c>
      <c r="DN34">
        <f t="shared" si="61"/>
        <v>-6.666666517655055E-3</v>
      </c>
      <c r="DO34">
        <f t="shared" si="61"/>
        <v>0</v>
      </c>
      <c r="DP34">
        <f t="shared" si="61"/>
        <v>0</v>
      </c>
      <c r="DQ34">
        <f t="shared" si="61"/>
        <v>-4.999999888241291E-3</v>
      </c>
      <c r="DR34">
        <f t="shared" si="61"/>
        <v>0</v>
      </c>
      <c r="DS34">
        <f t="shared" si="61"/>
        <v>0</v>
      </c>
      <c r="DT34">
        <f t="shared" si="61"/>
        <v>-1.6666666915019352E-2</v>
      </c>
      <c r="DU34">
        <f t="shared" si="61"/>
        <v>0</v>
      </c>
      <c r="DV34">
        <f t="shared" si="61"/>
        <v>0</v>
      </c>
      <c r="DW34">
        <f t="shared" si="61"/>
        <v>-1.6666666915019352E-2</v>
      </c>
      <c r="DX34">
        <f t="shared" si="61"/>
        <v>0</v>
      </c>
      <c r="DY34">
        <f t="shared" si="61"/>
        <v>0</v>
      </c>
      <c r="DZ34">
        <f t="shared" si="61"/>
        <v>0</v>
      </c>
      <c r="EA34">
        <f t="shared" si="61"/>
        <v>0</v>
      </c>
      <c r="EB34" s="5365" t="s">
        <v>67</v>
      </c>
      <c r="EC34" s="5366" t="s">
        <v>68</v>
      </c>
      <c r="ED34" s="5367" t="s">
        <v>110</v>
      </c>
      <c r="EE34" s="5368">
        <v>240322</v>
      </c>
      <c r="EF34" s="5369" t="s">
        <v>58</v>
      </c>
      <c r="EG34" s="5370" t="s">
        <v>59</v>
      </c>
      <c r="EH34" s="5371">
        <v>0.9704899787902832</v>
      </c>
      <c r="EI34" s="5372">
        <v>3</v>
      </c>
      <c r="EJ34" s="5373">
        <v>100000</v>
      </c>
      <c r="EK34">
        <f>EH13*EJ13</f>
        <v>50099.998712539673</v>
      </c>
      <c r="EL34" s="5374">
        <v>0</v>
      </c>
      <c r="EM34">
        <f>EK13*(1+EL13)</f>
        <v>50099.998712539673</v>
      </c>
      <c r="EN34" s="5380">
        <v>0.25</v>
      </c>
      <c r="EO34">
        <f>EM13/(1-EN13)</f>
        <v>66799.99828338623</v>
      </c>
      <c r="EP34">
        <f>EN13*EO13</f>
        <v>16699.999570846558</v>
      </c>
      <c r="EQ34" s="5375">
        <v>0.15000000596046448</v>
      </c>
      <c r="ER34">
        <f>EQ13*EO13</f>
        <v>10020.000140666951</v>
      </c>
      <c r="ES34">
        <f>EN13-EQ13</f>
        <v>9.9999994039535522E-2</v>
      </c>
      <c r="ET34">
        <f>EP13-ER13</f>
        <v>6679.9994301796069</v>
      </c>
      <c r="EU34" s="5376">
        <v>3.9999999105930328E-2</v>
      </c>
      <c r="EV34">
        <f>EU13*EO13</f>
        <v>2671.9998716115965</v>
      </c>
      <c r="EW34">
        <f>EO13*(1+EU13)</f>
        <v>69471.998154997826</v>
      </c>
      <c r="EX34" s="5377">
        <v>0</v>
      </c>
      <c r="EY34" s="5378">
        <v>15</v>
      </c>
      <c r="EZ34">
        <f>EW13+EY13</f>
        <v>69486.998154997826</v>
      </c>
      <c r="FA34" s="5379">
        <v>0.10000000149011612</v>
      </c>
      <c r="FB34">
        <f>EZ13/(1-FA13)</f>
        <v>77207.775855607091</v>
      </c>
      <c r="FC34">
        <f>FA13*FB13</f>
        <v>7720.7777006092601</v>
      </c>
      <c r="FD34" s="5364">
        <v>0.10000000149011612</v>
      </c>
      <c r="FE34">
        <f>FD13*FB13</f>
        <v>7720.7777006092601</v>
      </c>
      <c r="FF34">
        <f>FA13-FD13</f>
        <v>0</v>
      </c>
      <c r="FG34">
        <f>FC13-FE13</f>
        <v>0</v>
      </c>
      <c r="FH34">
        <f>FB13</f>
        <v>77207.775855607091</v>
      </c>
      <c r="FI34">
        <f>EH13*EJ13/365*DZ13</f>
        <v>0</v>
      </c>
      <c r="FJ34" s="5356">
        <v>0</v>
      </c>
      <c r="FK34">
        <f>FI13*(1+FJ13)</f>
        <v>0</v>
      </c>
      <c r="FL34" s="5357">
        <v>0.25</v>
      </c>
      <c r="FM34">
        <f>FK13/(1-FL13)</f>
        <v>0</v>
      </c>
      <c r="FN34">
        <f>FL13*FM13</f>
        <v>0</v>
      </c>
      <c r="FO34" s="5358">
        <v>0.15000000596046448</v>
      </c>
      <c r="FP34">
        <f>FO13*FM13</f>
        <v>0</v>
      </c>
      <c r="FQ34">
        <f>FL13-FO13</f>
        <v>9.9999994039535522E-2</v>
      </c>
      <c r="FR34">
        <f>FN13-FP13</f>
        <v>0</v>
      </c>
      <c r="FS34" s="5359">
        <v>3.9999999105930328E-2</v>
      </c>
      <c r="FT34">
        <f>FS13*FM13</f>
        <v>0</v>
      </c>
      <c r="FU34">
        <f>FM13*(1+FS13)</f>
        <v>0</v>
      </c>
      <c r="FV34" s="5360">
        <v>0</v>
      </c>
      <c r="FW34" s="5361">
        <v>15</v>
      </c>
      <c r="FX34">
        <f>FU13+FW13</f>
        <v>15</v>
      </c>
      <c r="FY34" s="5362">
        <v>0.10000000149011612</v>
      </c>
      <c r="FZ34">
        <f>FX13/(1-FY13)</f>
        <v>16.666666694261409</v>
      </c>
      <c r="GA34">
        <f>FY13*FZ13</f>
        <v>1.6666666942614095</v>
      </c>
      <c r="GB34" s="5363">
        <v>0.10000000149011612</v>
      </c>
      <c r="GC34">
        <f>GB13*FZ13</f>
        <v>1.6666666942614095</v>
      </c>
      <c r="GD34">
        <f>FY13-GB13</f>
        <v>0</v>
      </c>
      <c r="GE34">
        <f>GA13-GC13</f>
        <v>0</v>
      </c>
      <c r="GF34">
        <f>FZ13</f>
        <v>16.666666694261409</v>
      </c>
      <c r="RF34">
        <f>(IF(BV34&gt;(2001/12),2001/12,BV34)*1822.12)+(IF(BV34&gt;(2001/12),2001/12,BV34)*1822.12)+(IF(EA34&gt;(2001/12),2001/12,EA34)*0)+(IF(EA34&gt;(2001/12),2001/12,EA34)*0)+(IF(GF34&gt;(2001/12),2001/12,GF34)*0.97049)</f>
        <v>-1756286.9963006463</v>
      </c>
    </row>
    <row r="35" spans="1:474" x14ac:dyDescent="0.2">
      <c r="A35" t="s">
        <v>82</v>
      </c>
      <c r="B35" t="s">
        <v>120</v>
      </c>
      <c r="C35" t="s">
        <v>121</v>
      </c>
      <c r="D35" t="s">
        <v>52</v>
      </c>
      <c r="F35" t="s">
        <v>109</v>
      </c>
      <c r="G35" t="s">
        <v>54</v>
      </c>
      <c r="H35" t="s">
        <v>105</v>
      </c>
      <c r="I35" t="s">
        <v>106</v>
      </c>
      <c r="J35" t="s">
        <v>57</v>
      </c>
      <c r="K35" s="5381">
        <v>42832.988958333335</v>
      </c>
      <c r="L35" s="5381">
        <v>42425</v>
      </c>
      <c r="M35" t="s">
        <v>58</v>
      </c>
      <c r="N35">
        <v>-2</v>
      </c>
      <c r="O35">
        <v>4400</v>
      </c>
      <c r="P35">
        <v>-407</v>
      </c>
      <c r="Q35">
        <v>-1</v>
      </c>
      <c r="R35" s="5396" t="s">
        <v>62</v>
      </c>
      <c r="S35" s="5395" t="s">
        <v>61</v>
      </c>
      <c r="T35" s="5394" t="s">
        <v>60</v>
      </c>
      <c r="U35" s="5393" t="s">
        <v>65</v>
      </c>
      <c r="V35" s="5392" t="s">
        <v>58</v>
      </c>
      <c r="W35" s="5391" t="s">
        <v>64</v>
      </c>
      <c r="X35" s="5390" t="s">
        <v>63</v>
      </c>
      <c r="Y35" s="5382">
        <v>3</v>
      </c>
      <c r="Z35" s="5389">
        <v>500000</v>
      </c>
      <c r="AA35" s="5388">
        <v>1822.1199951171875</v>
      </c>
      <c r="AB35" s="5387">
        <v>0</v>
      </c>
      <c r="AC35">
        <f>AA5*(1+AB5)</f>
        <v>1822.1199951171875</v>
      </c>
      <c r="AD35" s="5397">
        <v>0.25</v>
      </c>
      <c r="AE35">
        <f>AC5/(1-AD5)</f>
        <v>2429.4933268229165</v>
      </c>
      <c r="AF35">
        <f>AD5*AE5</f>
        <v>607.37333170572913</v>
      </c>
      <c r="AG35" s="5386">
        <v>0.15000000596046448</v>
      </c>
      <c r="AH35">
        <f>AG5*AE5</f>
        <v>364.42401350434614</v>
      </c>
      <c r="AI35">
        <f>AD5-AG5</f>
        <v>9.9999994039535522E-2</v>
      </c>
      <c r="AJ35">
        <f>AF5-AH5</f>
        <v>242.94931820138299</v>
      </c>
      <c r="AK35" s="5385">
        <v>3.9999999105930328E-2</v>
      </c>
      <c r="AL35">
        <f>AK5*AE5</f>
        <v>97.179730900780356</v>
      </c>
      <c r="AM35">
        <f>AE5*(1+AK5)</f>
        <v>2526.6730577236967</v>
      </c>
      <c r="AN35" s="5384">
        <v>2.9999999329447746E-2</v>
      </c>
      <c r="AO35">
        <f>AN5*AM5</f>
        <v>75.800190037444594</v>
      </c>
      <c r="AP35">
        <f>AM5+AO5</f>
        <v>2602.4732477611415</v>
      </c>
      <c r="AQ35" s="5383">
        <v>0.10000000149011612</v>
      </c>
      <c r="AR35">
        <f>AP5/(1-AQ5)</f>
        <v>2891.6369467444624</v>
      </c>
      <c r="AS35">
        <f>AQ5*AR5</f>
        <v>289.16369898332107</v>
      </c>
      <c r="AT35" s="5398">
        <v>0.10000000149011612</v>
      </c>
      <c r="AU35">
        <f>AT5*AR5</f>
        <v>289.16369898332107</v>
      </c>
      <c r="AV35">
        <f>AQ5-AT5</f>
        <v>0</v>
      </c>
      <c r="AW35">
        <f>AS5-AU5</f>
        <v>0</v>
      </c>
      <c r="AX35">
        <f>AR5</f>
        <v>2891.6369467444624</v>
      </c>
      <c r="AY35">
        <f t="shared" ref="AY35:BV35" si="62">AA5/12*$Q$5</f>
        <v>-303.68666585286456</v>
      </c>
      <c r="AZ35">
        <f t="shared" si="62"/>
        <v>0</v>
      </c>
      <c r="BA35">
        <f t="shared" si="62"/>
        <v>-303.68666585286456</v>
      </c>
      <c r="BB35">
        <f t="shared" si="62"/>
        <v>-4.1666666666666664E-2</v>
      </c>
      <c r="BC35">
        <f t="shared" si="62"/>
        <v>-404.91555447048609</v>
      </c>
      <c r="BD35">
        <f t="shared" si="62"/>
        <v>-101.22888861762152</v>
      </c>
      <c r="BE35">
        <f t="shared" si="62"/>
        <v>-2.5000000993410747E-2</v>
      </c>
      <c r="BF35">
        <f t="shared" si="62"/>
        <v>-60.737335584057689</v>
      </c>
      <c r="BG35">
        <f t="shared" si="62"/>
        <v>-1.666666567325592E-2</v>
      </c>
      <c r="BH35">
        <f t="shared" si="62"/>
        <v>-40.491553033563832</v>
      </c>
      <c r="BI35">
        <f t="shared" si="62"/>
        <v>-6.666666517655055E-3</v>
      </c>
      <c r="BJ35">
        <f t="shared" si="62"/>
        <v>-16.196621816796725</v>
      </c>
      <c r="BK35">
        <f t="shared" si="62"/>
        <v>-421.11217628728281</v>
      </c>
      <c r="BL35">
        <f t="shared" si="62"/>
        <v>-4.999999888241291E-3</v>
      </c>
      <c r="BM35">
        <f t="shared" si="62"/>
        <v>-12.633365006240766</v>
      </c>
      <c r="BN35">
        <f t="shared" si="62"/>
        <v>-433.74554129352356</v>
      </c>
      <c r="BO35">
        <f t="shared" si="62"/>
        <v>-1.6666666915019352E-2</v>
      </c>
      <c r="BP35">
        <f t="shared" si="62"/>
        <v>-481.93949112407705</v>
      </c>
      <c r="BQ35">
        <f t="shared" si="62"/>
        <v>-48.193949830553514</v>
      </c>
      <c r="BR35">
        <f t="shared" si="62"/>
        <v>-1.6666666915019352E-2</v>
      </c>
      <c r="BS35">
        <f t="shared" si="62"/>
        <v>-48.193949830553514</v>
      </c>
      <c r="BT35">
        <f t="shared" si="62"/>
        <v>0</v>
      </c>
      <c r="BU35">
        <f t="shared" si="62"/>
        <v>0</v>
      </c>
      <c r="BV35">
        <f t="shared" si="62"/>
        <v>-481.93949112407705</v>
      </c>
      <c r="BW35" s="5413" t="s">
        <v>66</v>
      </c>
      <c r="BX35" s="5412" t="s">
        <v>61</v>
      </c>
      <c r="BY35" s="5411" t="s">
        <v>60</v>
      </c>
      <c r="BZ35" s="5410" t="s">
        <v>65</v>
      </c>
      <c r="CA35" s="5409" t="s">
        <v>58</v>
      </c>
      <c r="CB35" s="5408" t="s">
        <v>64</v>
      </c>
      <c r="CC35" s="5407" t="s">
        <v>63</v>
      </c>
      <c r="CD35" s="5399">
        <v>3</v>
      </c>
      <c r="CE35" s="5406">
        <v>500000</v>
      </c>
      <c r="CF35" s="5405">
        <v>0</v>
      </c>
      <c r="CG35" s="5404">
        <v>0</v>
      </c>
      <c r="CH35">
        <f>CF5*(1+CG5)</f>
        <v>0</v>
      </c>
      <c r="CI35" s="5414">
        <v>0.25</v>
      </c>
      <c r="CJ35">
        <f>CH5/(1-CI5)</f>
        <v>0</v>
      </c>
      <c r="CK35">
        <f>CI5*CJ5</f>
        <v>0</v>
      </c>
      <c r="CL35" s="5403">
        <v>0.15000000596046448</v>
      </c>
      <c r="CM35">
        <f>CL5*CJ5</f>
        <v>0</v>
      </c>
      <c r="CN35">
        <f>CI5-CL5</f>
        <v>9.9999994039535522E-2</v>
      </c>
      <c r="CO35">
        <f>CK5-CM5</f>
        <v>0</v>
      </c>
      <c r="CP35" s="5402">
        <v>3.9999999105930328E-2</v>
      </c>
      <c r="CQ35">
        <f>CP5*CJ5</f>
        <v>0</v>
      </c>
      <c r="CR35">
        <f>CJ5*(1+CP5)</f>
        <v>0</v>
      </c>
      <c r="CS35" s="5401">
        <v>2.9999999329447746E-2</v>
      </c>
      <c r="CT35">
        <f>CS5*CR5</f>
        <v>0</v>
      </c>
      <c r="CU35">
        <f>CR5+CT5</f>
        <v>0</v>
      </c>
      <c r="CV35" s="5400">
        <v>0.10000000149011612</v>
      </c>
      <c r="CW35">
        <f>CU5/(1-CV5)</f>
        <v>0</v>
      </c>
      <c r="CX35">
        <f>CV5*CW5</f>
        <v>0</v>
      </c>
      <c r="CY35" s="5415">
        <v>0.10000000149011612</v>
      </c>
      <c r="CZ35">
        <f>CY5*CW5</f>
        <v>0</v>
      </c>
      <c r="DA35">
        <f>CV5-CY5</f>
        <v>0</v>
      </c>
      <c r="DB35">
        <f>CX5-CZ5</f>
        <v>0</v>
      </c>
      <c r="DC35">
        <f>CW5</f>
        <v>0</v>
      </c>
      <c r="DD35">
        <f t="shared" ref="DD35:EA35" si="63">CF5/12*$Q$5</f>
        <v>0</v>
      </c>
      <c r="DE35">
        <f t="shared" si="63"/>
        <v>0</v>
      </c>
      <c r="DF35">
        <f t="shared" si="63"/>
        <v>0</v>
      </c>
      <c r="DG35">
        <f t="shared" si="63"/>
        <v>-4.1666666666666664E-2</v>
      </c>
      <c r="DH35">
        <f t="shared" si="63"/>
        <v>0</v>
      </c>
      <c r="DI35">
        <f t="shared" si="63"/>
        <v>0</v>
      </c>
      <c r="DJ35">
        <f t="shared" si="63"/>
        <v>-2.5000000993410747E-2</v>
      </c>
      <c r="DK35">
        <f t="shared" si="63"/>
        <v>0</v>
      </c>
      <c r="DL35">
        <f t="shared" si="63"/>
        <v>-1.666666567325592E-2</v>
      </c>
      <c r="DM35">
        <f t="shared" si="63"/>
        <v>0</v>
      </c>
      <c r="DN35">
        <f t="shared" si="63"/>
        <v>-6.666666517655055E-3</v>
      </c>
      <c r="DO35">
        <f t="shared" si="63"/>
        <v>0</v>
      </c>
      <c r="DP35">
        <f t="shared" si="63"/>
        <v>0</v>
      </c>
      <c r="DQ35">
        <f t="shared" si="63"/>
        <v>-4.999999888241291E-3</v>
      </c>
      <c r="DR35">
        <f t="shared" si="63"/>
        <v>0</v>
      </c>
      <c r="DS35">
        <f t="shared" si="63"/>
        <v>0</v>
      </c>
      <c r="DT35">
        <f t="shared" si="63"/>
        <v>-1.6666666915019352E-2</v>
      </c>
      <c r="DU35">
        <f t="shared" si="63"/>
        <v>0</v>
      </c>
      <c r="DV35">
        <f t="shared" si="63"/>
        <v>0</v>
      </c>
      <c r="DW35">
        <f t="shared" si="63"/>
        <v>-1.6666666915019352E-2</v>
      </c>
      <c r="DX35">
        <f t="shared" si="63"/>
        <v>0</v>
      </c>
      <c r="DY35">
        <f t="shared" si="63"/>
        <v>0</v>
      </c>
      <c r="DZ35">
        <f t="shared" si="63"/>
        <v>0</v>
      </c>
      <c r="EA35">
        <f t="shared" si="63"/>
        <v>0</v>
      </c>
      <c r="EB35" s="5425" t="s">
        <v>67</v>
      </c>
      <c r="EC35" s="5426" t="s">
        <v>68</v>
      </c>
      <c r="ED35" s="5427" t="s">
        <v>110</v>
      </c>
      <c r="EE35" s="5428">
        <v>240322</v>
      </c>
      <c r="EF35" s="5429" t="s">
        <v>58</v>
      </c>
      <c r="EG35" s="5430" t="s">
        <v>59</v>
      </c>
      <c r="EH35" s="5431">
        <v>0.9704899787902832</v>
      </c>
      <c r="EI35" s="5432">
        <v>3</v>
      </c>
      <c r="EJ35" s="5433">
        <v>100000</v>
      </c>
      <c r="EK35">
        <f>EH13*EJ13</f>
        <v>50099.998712539673</v>
      </c>
      <c r="EL35" s="5434">
        <v>0</v>
      </c>
      <c r="EM35">
        <f>EK13*(1+EL13)</f>
        <v>50099.998712539673</v>
      </c>
      <c r="EN35" s="5440">
        <v>0.25</v>
      </c>
      <c r="EO35">
        <f>EM13/(1-EN13)</f>
        <v>66799.99828338623</v>
      </c>
      <c r="EP35">
        <f>EN13*EO13</f>
        <v>16699.999570846558</v>
      </c>
      <c r="EQ35" s="5435">
        <v>0.15000000596046448</v>
      </c>
      <c r="ER35">
        <f>EQ13*EO13</f>
        <v>10020.000140666951</v>
      </c>
      <c r="ES35">
        <f>EN13-EQ13</f>
        <v>9.9999994039535522E-2</v>
      </c>
      <c r="ET35">
        <f>EP13-ER13</f>
        <v>6679.9994301796069</v>
      </c>
      <c r="EU35" s="5436">
        <v>3.9999999105930328E-2</v>
      </c>
      <c r="EV35">
        <f>EU13*EO13</f>
        <v>2671.9998716115965</v>
      </c>
      <c r="EW35">
        <f>EO13*(1+EU13)</f>
        <v>69471.998154997826</v>
      </c>
      <c r="EX35" s="5437">
        <v>0</v>
      </c>
      <c r="EY35" s="5438">
        <v>15</v>
      </c>
      <c r="EZ35">
        <f>EW13+EY13</f>
        <v>69486.998154997826</v>
      </c>
      <c r="FA35" s="5439">
        <v>0.10000000149011612</v>
      </c>
      <c r="FB35">
        <f>EZ13/(1-FA13)</f>
        <v>77207.775855607091</v>
      </c>
      <c r="FC35">
        <f>FA13*FB13</f>
        <v>7720.7777006092601</v>
      </c>
      <c r="FD35" s="5424">
        <v>0.10000000149011612</v>
      </c>
      <c r="FE35">
        <f>FD13*FB13</f>
        <v>7720.7777006092601</v>
      </c>
      <c r="FF35">
        <f>FA13-FD13</f>
        <v>0</v>
      </c>
      <c r="FG35">
        <f>FC13-FE13</f>
        <v>0</v>
      </c>
      <c r="FH35">
        <f>FB13</f>
        <v>77207.775855607091</v>
      </c>
      <c r="FI35">
        <f>EH13*EJ13/365*DZ13</f>
        <v>0</v>
      </c>
      <c r="FJ35" s="5416">
        <v>0</v>
      </c>
      <c r="FK35">
        <f>FI13*(1+FJ13)</f>
        <v>0</v>
      </c>
      <c r="FL35" s="5417">
        <v>0.25</v>
      </c>
      <c r="FM35">
        <f>FK13/(1-FL13)</f>
        <v>0</v>
      </c>
      <c r="FN35">
        <f>FL13*FM13</f>
        <v>0</v>
      </c>
      <c r="FO35" s="5418">
        <v>0.15000000596046448</v>
      </c>
      <c r="FP35">
        <f>FO13*FM13</f>
        <v>0</v>
      </c>
      <c r="FQ35">
        <f>FL13-FO13</f>
        <v>9.9999994039535522E-2</v>
      </c>
      <c r="FR35">
        <f>FN13-FP13</f>
        <v>0</v>
      </c>
      <c r="FS35" s="5419">
        <v>3.9999999105930328E-2</v>
      </c>
      <c r="FT35">
        <f>FS13*FM13</f>
        <v>0</v>
      </c>
      <c r="FU35">
        <f>FM13*(1+FS13)</f>
        <v>0</v>
      </c>
      <c r="FV35" s="5420">
        <v>0</v>
      </c>
      <c r="FW35" s="5421">
        <v>15</v>
      </c>
      <c r="FX35">
        <f>FU13+FW13</f>
        <v>15</v>
      </c>
      <c r="FY35" s="5422">
        <v>0.10000000149011612</v>
      </c>
      <c r="FZ35">
        <f>FX13/(1-FY13)</f>
        <v>16.666666694261409</v>
      </c>
      <c r="GA35">
        <f>FY13*FZ13</f>
        <v>1.6666666942614095</v>
      </c>
      <c r="GB35" s="5423">
        <v>0.10000000149011612</v>
      </c>
      <c r="GC35">
        <f>GB13*FZ13</f>
        <v>1.6666666942614095</v>
      </c>
      <c r="GD35">
        <f>FY13-GB13</f>
        <v>0</v>
      </c>
      <c r="GE35">
        <f>GA13-GC13</f>
        <v>0</v>
      </c>
      <c r="GF35">
        <f>FZ13</f>
        <v>16.666666694261409</v>
      </c>
      <c r="RF35">
        <f>(IF(BV35&gt;(2001/12),2001/12,BV35)*1822.12)+(IF(BV35&gt;(2001/12),2001/12,BV35)*1822.12)+(IF(EA35&gt;(2001/12),2001/12,EA35)*0)+(IF(EA35&gt;(2001/12),2001/12,EA35)*0)+(IF(GF35&gt;(2001/12),2001/12,GF35)*0.97049)</f>
        <v>-1756286.9963006463</v>
      </c>
    </row>
    <row r="36" spans="1:474" x14ac:dyDescent="0.2">
      <c r="A36" t="s">
        <v>122</v>
      </c>
      <c r="B36" t="s">
        <v>123</v>
      </c>
      <c r="C36" t="s">
        <v>124</v>
      </c>
      <c r="D36" t="s">
        <v>52</v>
      </c>
      <c r="F36" t="s">
        <v>109</v>
      </c>
      <c r="G36" t="s">
        <v>54</v>
      </c>
      <c r="H36" t="s">
        <v>105</v>
      </c>
      <c r="I36" t="s">
        <v>106</v>
      </c>
      <c r="J36" t="s">
        <v>57</v>
      </c>
      <c r="K36" s="5441">
        <v>42832.988958333335</v>
      </c>
      <c r="L36" s="5441">
        <v>42425</v>
      </c>
      <c r="M36" t="s">
        <v>58</v>
      </c>
      <c r="N36">
        <v>-2</v>
      </c>
      <c r="O36">
        <v>8000</v>
      </c>
      <c r="P36">
        <v>-407</v>
      </c>
      <c r="Q36">
        <v>-1</v>
      </c>
      <c r="R36" s="5456" t="s">
        <v>62</v>
      </c>
      <c r="S36" s="5455" t="s">
        <v>61</v>
      </c>
      <c r="T36" s="5454" t="s">
        <v>60</v>
      </c>
      <c r="U36" s="5453" t="s">
        <v>65</v>
      </c>
      <c r="V36" s="5452" t="s">
        <v>58</v>
      </c>
      <c r="W36" s="5451" t="s">
        <v>64</v>
      </c>
      <c r="X36" s="5450" t="s">
        <v>63</v>
      </c>
      <c r="Y36" s="5442">
        <v>3</v>
      </c>
      <c r="Z36" s="5449">
        <v>500000</v>
      </c>
      <c r="AA36" s="5448">
        <v>1822.1199951171875</v>
      </c>
      <c r="AB36" s="5447">
        <v>0</v>
      </c>
      <c r="AC36">
        <f>AA5*(1+AB5)</f>
        <v>1822.1199951171875</v>
      </c>
      <c r="AD36" s="5457">
        <v>0.25</v>
      </c>
      <c r="AE36">
        <f>AC5/(1-AD5)</f>
        <v>2429.4933268229165</v>
      </c>
      <c r="AF36">
        <f>AD5*AE5</f>
        <v>607.37333170572913</v>
      </c>
      <c r="AG36" s="5446">
        <v>0.15000000596046448</v>
      </c>
      <c r="AH36">
        <f>AG5*AE5</f>
        <v>364.42401350434614</v>
      </c>
      <c r="AI36">
        <f>AD5-AG5</f>
        <v>9.9999994039535522E-2</v>
      </c>
      <c r="AJ36">
        <f>AF5-AH5</f>
        <v>242.94931820138299</v>
      </c>
      <c r="AK36" s="5445">
        <v>3.9999999105930328E-2</v>
      </c>
      <c r="AL36">
        <f>AK5*AE5</f>
        <v>97.179730900780356</v>
      </c>
      <c r="AM36">
        <f>AE5*(1+AK5)</f>
        <v>2526.6730577236967</v>
      </c>
      <c r="AN36" s="5444">
        <v>2.9999999329447746E-2</v>
      </c>
      <c r="AO36">
        <f>AN5*AM5</f>
        <v>75.800190037444594</v>
      </c>
      <c r="AP36">
        <f>AM5+AO5</f>
        <v>2602.4732477611415</v>
      </c>
      <c r="AQ36" s="5443">
        <v>0.10000000149011612</v>
      </c>
      <c r="AR36">
        <f>AP5/(1-AQ5)</f>
        <v>2891.6369467444624</v>
      </c>
      <c r="AS36">
        <f>AQ5*AR5</f>
        <v>289.16369898332107</v>
      </c>
      <c r="AT36" s="5458">
        <v>0.10000000149011612</v>
      </c>
      <c r="AU36">
        <f>AT5*AR5</f>
        <v>289.16369898332107</v>
      </c>
      <c r="AV36">
        <f>AQ5-AT5</f>
        <v>0</v>
      </c>
      <c r="AW36">
        <f>AS5-AU5</f>
        <v>0</v>
      </c>
      <c r="AX36">
        <f>AR5</f>
        <v>2891.6369467444624</v>
      </c>
      <c r="AY36">
        <f t="shared" ref="AY36:BV36" si="64">AA5/12*$Q$5</f>
        <v>-303.68666585286456</v>
      </c>
      <c r="AZ36">
        <f t="shared" si="64"/>
        <v>0</v>
      </c>
      <c r="BA36">
        <f t="shared" si="64"/>
        <v>-303.68666585286456</v>
      </c>
      <c r="BB36">
        <f t="shared" si="64"/>
        <v>-4.1666666666666664E-2</v>
      </c>
      <c r="BC36">
        <f t="shared" si="64"/>
        <v>-404.91555447048609</v>
      </c>
      <c r="BD36">
        <f t="shared" si="64"/>
        <v>-101.22888861762152</v>
      </c>
      <c r="BE36">
        <f t="shared" si="64"/>
        <v>-2.5000000993410747E-2</v>
      </c>
      <c r="BF36">
        <f t="shared" si="64"/>
        <v>-60.737335584057689</v>
      </c>
      <c r="BG36">
        <f t="shared" si="64"/>
        <v>-1.666666567325592E-2</v>
      </c>
      <c r="BH36">
        <f t="shared" si="64"/>
        <v>-40.491553033563832</v>
      </c>
      <c r="BI36">
        <f t="shared" si="64"/>
        <v>-6.666666517655055E-3</v>
      </c>
      <c r="BJ36">
        <f t="shared" si="64"/>
        <v>-16.196621816796725</v>
      </c>
      <c r="BK36">
        <f t="shared" si="64"/>
        <v>-421.11217628728281</v>
      </c>
      <c r="BL36">
        <f t="shared" si="64"/>
        <v>-4.999999888241291E-3</v>
      </c>
      <c r="BM36">
        <f t="shared" si="64"/>
        <v>-12.633365006240766</v>
      </c>
      <c r="BN36">
        <f t="shared" si="64"/>
        <v>-433.74554129352356</v>
      </c>
      <c r="BO36">
        <f t="shared" si="64"/>
        <v>-1.6666666915019352E-2</v>
      </c>
      <c r="BP36">
        <f t="shared" si="64"/>
        <v>-481.93949112407705</v>
      </c>
      <c r="BQ36">
        <f t="shared" si="64"/>
        <v>-48.193949830553514</v>
      </c>
      <c r="BR36">
        <f t="shared" si="64"/>
        <v>-1.6666666915019352E-2</v>
      </c>
      <c r="BS36">
        <f t="shared" si="64"/>
        <v>-48.193949830553514</v>
      </c>
      <c r="BT36">
        <f t="shared" si="64"/>
        <v>0</v>
      </c>
      <c r="BU36">
        <f t="shared" si="64"/>
        <v>0</v>
      </c>
      <c r="BV36">
        <f t="shared" si="64"/>
        <v>-481.93949112407705</v>
      </c>
      <c r="BW36" s="5473" t="s">
        <v>66</v>
      </c>
      <c r="BX36" s="5472" t="s">
        <v>61</v>
      </c>
      <c r="BY36" s="5471" t="s">
        <v>60</v>
      </c>
      <c r="BZ36" s="5470" t="s">
        <v>65</v>
      </c>
      <c r="CA36" s="5469" t="s">
        <v>58</v>
      </c>
      <c r="CB36" s="5468" t="s">
        <v>64</v>
      </c>
      <c r="CC36" s="5467" t="s">
        <v>63</v>
      </c>
      <c r="CD36" s="5459">
        <v>3</v>
      </c>
      <c r="CE36" s="5466">
        <v>500000</v>
      </c>
      <c r="CF36" s="5465">
        <v>0</v>
      </c>
      <c r="CG36" s="5464">
        <v>0</v>
      </c>
      <c r="CH36">
        <f>CF5*(1+CG5)</f>
        <v>0</v>
      </c>
      <c r="CI36" s="5474">
        <v>0.25</v>
      </c>
      <c r="CJ36">
        <f>CH5/(1-CI5)</f>
        <v>0</v>
      </c>
      <c r="CK36">
        <f>CI5*CJ5</f>
        <v>0</v>
      </c>
      <c r="CL36" s="5463">
        <v>0.15000000596046448</v>
      </c>
      <c r="CM36">
        <f>CL5*CJ5</f>
        <v>0</v>
      </c>
      <c r="CN36">
        <f>CI5-CL5</f>
        <v>9.9999994039535522E-2</v>
      </c>
      <c r="CO36">
        <f>CK5-CM5</f>
        <v>0</v>
      </c>
      <c r="CP36" s="5462">
        <v>3.9999999105930328E-2</v>
      </c>
      <c r="CQ36">
        <f>CP5*CJ5</f>
        <v>0</v>
      </c>
      <c r="CR36">
        <f>CJ5*(1+CP5)</f>
        <v>0</v>
      </c>
      <c r="CS36" s="5461">
        <v>2.9999999329447746E-2</v>
      </c>
      <c r="CT36">
        <f>CS5*CR5</f>
        <v>0</v>
      </c>
      <c r="CU36">
        <f>CR5+CT5</f>
        <v>0</v>
      </c>
      <c r="CV36" s="5460">
        <v>0.10000000149011612</v>
      </c>
      <c r="CW36">
        <f>CU5/(1-CV5)</f>
        <v>0</v>
      </c>
      <c r="CX36">
        <f>CV5*CW5</f>
        <v>0</v>
      </c>
      <c r="CY36" s="5475">
        <v>0.10000000149011612</v>
      </c>
      <c r="CZ36">
        <f>CY5*CW5</f>
        <v>0</v>
      </c>
      <c r="DA36">
        <f>CV5-CY5</f>
        <v>0</v>
      </c>
      <c r="DB36">
        <f>CX5-CZ5</f>
        <v>0</v>
      </c>
      <c r="DC36">
        <f>CW5</f>
        <v>0</v>
      </c>
      <c r="DD36">
        <f t="shared" ref="DD36:EA36" si="65">CF5/12*$Q$5</f>
        <v>0</v>
      </c>
      <c r="DE36">
        <f t="shared" si="65"/>
        <v>0</v>
      </c>
      <c r="DF36">
        <f t="shared" si="65"/>
        <v>0</v>
      </c>
      <c r="DG36">
        <f t="shared" si="65"/>
        <v>-4.1666666666666664E-2</v>
      </c>
      <c r="DH36">
        <f t="shared" si="65"/>
        <v>0</v>
      </c>
      <c r="DI36">
        <f t="shared" si="65"/>
        <v>0</v>
      </c>
      <c r="DJ36">
        <f t="shared" si="65"/>
        <v>-2.5000000993410747E-2</v>
      </c>
      <c r="DK36">
        <f t="shared" si="65"/>
        <v>0</v>
      </c>
      <c r="DL36">
        <f t="shared" si="65"/>
        <v>-1.666666567325592E-2</v>
      </c>
      <c r="DM36">
        <f t="shared" si="65"/>
        <v>0</v>
      </c>
      <c r="DN36">
        <f t="shared" si="65"/>
        <v>-6.666666517655055E-3</v>
      </c>
      <c r="DO36">
        <f t="shared" si="65"/>
        <v>0</v>
      </c>
      <c r="DP36">
        <f t="shared" si="65"/>
        <v>0</v>
      </c>
      <c r="DQ36">
        <f t="shared" si="65"/>
        <v>-4.999999888241291E-3</v>
      </c>
      <c r="DR36">
        <f t="shared" si="65"/>
        <v>0</v>
      </c>
      <c r="DS36">
        <f t="shared" si="65"/>
        <v>0</v>
      </c>
      <c r="DT36">
        <f t="shared" si="65"/>
        <v>-1.6666666915019352E-2</v>
      </c>
      <c r="DU36">
        <f t="shared" si="65"/>
        <v>0</v>
      </c>
      <c r="DV36">
        <f t="shared" si="65"/>
        <v>0</v>
      </c>
      <c r="DW36">
        <f t="shared" si="65"/>
        <v>-1.6666666915019352E-2</v>
      </c>
      <c r="DX36">
        <f t="shared" si="65"/>
        <v>0</v>
      </c>
      <c r="DY36">
        <f t="shared" si="65"/>
        <v>0</v>
      </c>
      <c r="DZ36">
        <f t="shared" si="65"/>
        <v>0</v>
      </c>
      <c r="EA36">
        <f t="shared" si="65"/>
        <v>0</v>
      </c>
      <c r="EB36" s="5485" t="s">
        <v>67</v>
      </c>
      <c r="EC36" s="5486" t="s">
        <v>68</v>
      </c>
      <c r="ED36" s="5487" t="s">
        <v>110</v>
      </c>
      <c r="EE36" s="5488">
        <v>240322</v>
      </c>
      <c r="EF36" s="5489" t="s">
        <v>58</v>
      </c>
      <c r="EG36" s="5490" t="s">
        <v>59</v>
      </c>
      <c r="EH36" s="5491">
        <v>0.9704899787902832</v>
      </c>
      <c r="EI36" s="5492">
        <v>3</v>
      </c>
      <c r="EJ36" s="5493">
        <v>100000</v>
      </c>
      <c r="EK36">
        <f>EH13*EJ13</f>
        <v>50099.998712539673</v>
      </c>
      <c r="EL36" s="5494">
        <v>0</v>
      </c>
      <c r="EM36">
        <f>EK13*(1+EL13)</f>
        <v>50099.998712539673</v>
      </c>
      <c r="EN36" s="5500">
        <v>0.25</v>
      </c>
      <c r="EO36">
        <f>EM13/(1-EN13)</f>
        <v>66799.99828338623</v>
      </c>
      <c r="EP36">
        <f>EN13*EO13</f>
        <v>16699.999570846558</v>
      </c>
      <c r="EQ36" s="5495">
        <v>0.15000000596046448</v>
      </c>
      <c r="ER36">
        <f>EQ13*EO13</f>
        <v>10020.000140666951</v>
      </c>
      <c r="ES36">
        <f>EN13-EQ13</f>
        <v>9.9999994039535522E-2</v>
      </c>
      <c r="ET36">
        <f>EP13-ER13</f>
        <v>6679.9994301796069</v>
      </c>
      <c r="EU36" s="5496">
        <v>3.9999999105930328E-2</v>
      </c>
      <c r="EV36">
        <f>EU13*EO13</f>
        <v>2671.9998716115965</v>
      </c>
      <c r="EW36">
        <f>EO13*(1+EU13)</f>
        <v>69471.998154997826</v>
      </c>
      <c r="EX36" s="5497">
        <v>0</v>
      </c>
      <c r="EY36" s="5498">
        <v>15</v>
      </c>
      <c r="EZ36">
        <f>EW13+EY13</f>
        <v>69486.998154997826</v>
      </c>
      <c r="FA36" s="5499">
        <v>0.10000000149011612</v>
      </c>
      <c r="FB36">
        <f>EZ13/(1-FA13)</f>
        <v>77207.775855607091</v>
      </c>
      <c r="FC36">
        <f>FA13*FB13</f>
        <v>7720.7777006092601</v>
      </c>
      <c r="FD36" s="5484">
        <v>0.10000000149011612</v>
      </c>
      <c r="FE36">
        <f>FD13*FB13</f>
        <v>7720.7777006092601</v>
      </c>
      <c r="FF36">
        <f>FA13-FD13</f>
        <v>0</v>
      </c>
      <c r="FG36">
        <f>FC13-FE13</f>
        <v>0</v>
      </c>
      <c r="FH36">
        <f>FB13</f>
        <v>77207.775855607091</v>
      </c>
      <c r="FI36">
        <f>EH13*EJ13/365*DZ13</f>
        <v>0</v>
      </c>
      <c r="FJ36" s="5476">
        <v>0</v>
      </c>
      <c r="FK36">
        <f>FI13*(1+FJ13)</f>
        <v>0</v>
      </c>
      <c r="FL36" s="5477">
        <v>0.25</v>
      </c>
      <c r="FM36">
        <f>FK13/(1-FL13)</f>
        <v>0</v>
      </c>
      <c r="FN36">
        <f>FL13*FM13</f>
        <v>0</v>
      </c>
      <c r="FO36" s="5478">
        <v>0.15000000596046448</v>
      </c>
      <c r="FP36">
        <f>FO13*FM13</f>
        <v>0</v>
      </c>
      <c r="FQ36">
        <f>FL13-FO13</f>
        <v>9.9999994039535522E-2</v>
      </c>
      <c r="FR36">
        <f>FN13-FP13</f>
        <v>0</v>
      </c>
      <c r="FS36" s="5479">
        <v>3.9999999105930328E-2</v>
      </c>
      <c r="FT36">
        <f>FS13*FM13</f>
        <v>0</v>
      </c>
      <c r="FU36">
        <f>FM13*(1+FS13)</f>
        <v>0</v>
      </c>
      <c r="FV36" s="5480">
        <v>0</v>
      </c>
      <c r="FW36" s="5481">
        <v>15</v>
      </c>
      <c r="FX36">
        <f>FU13+FW13</f>
        <v>15</v>
      </c>
      <c r="FY36" s="5482">
        <v>0.10000000149011612</v>
      </c>
      <c r="FZ36">
        <f>FX13/(1-FY13)</f>
        <v>16.666666694261409</v>
      </c>
      <c r="GA36">
        <f>FY13*FZ13</f>
        <v>1.6666666942614095</v>
      </c>
      <c r="GB36" s="5483">
        <v>0.10000000149011612</v>
      </c>
      <c r="GC36">
        <f>GB13*FZ13</f>
        <v>1.6666666942614095</v>
      </c>
      <c r="GD36">
        <f>FY13-GB13</f>
        <v>0</v>
      </c>
      <c r="GE36">
        <f>GA13-GC13</f>
        <v>0</v>
      </c>
      <c r="GF36">
        <f>FZ13</f>
        <v>16.666666694261409</v>
      </c>
      <c r="RF36">
        <f>(IF(BV36&gt;(2001/12),2001/12,BV36)*1822.12)+(IF(BV36&gt;(2001/12),2001/12,BV36)*1822.12)+(IF(EA36&gt;(2001/12),2001/12,EA36)*0)+(IF(EA36&gt;(2001/12),2001/12,EA36)*0)+(IF(GF36&gt;(2001/12),2001/12,GF36)*0.97049)</f>
        <v>-1756286.9963006463</v>
      </c>
    </row>
    <row r="37" spans="1:474" x14ac:dyDescent="0.2">
      <c r="A37" t="s">
        <v>98</v>
      </c>
      <c r="B37" t="s">
        <v>125</v>
      </c>
      <c r="C37" t="s">
        <v>126</v>
      </c>
      <c r="D37" t="s">
        <v>52</v>
      </c>
      <c r="F37" t="s">
        <v>109</v>
      </c>
      <c r="G37" t="s">
        <v>54</v>
      </c>
      <c r="H37" t="s">
        <v>105</v>
      </c>
      <c r="I37" t="s">
        <v>106</v>
      </c>
      <c r="J37" t="s">
        <v>57</v>
      </c>
      <c r="K37" s="5501">
        <v>42832.988958333335</v>
      </c>
      <c r="L37" s="5501">
        <v>42424</v>
      </c>
      <c r="M37" t="s">
        <v>58</v>
      </c>
      <c r="N37">
        <v>-2</v>
      </c>
      <c r="O37">
        <v>4400</v>
      </c>
      <c r="P37">
        <v>-408</v>
      </c>
      <c r="Q37">
        <v>-1</v>
      </c>
      <c r="R37" s="5516" t="s">
        <v>62</v>
      </c>
      <c r="S37" s="5515" t="s">
        <v>61</v>
      </c>
      <c r="T37" s="5514" t="s">
        <v>60</v>
      </c>
      <c r="U37" s="5513" t="s">
        <v>65</v>
      </c>
      <c r="V37" s="5512" t="s">
        <v>58</v>
      </c>
      <c r="W37" s="5511" t="s">
        <v>64</v>
      </c>
      <c r="X37" s="5510" t="s">
        <v>63</v>
      </c>
      <c r="Y37" s="5502">
        <v>3</v>
      </c>
      <c r="Z37" s="5509">
        <v>500000</v>
      </c>
      <c r="AA37" s="5508">
        <v>1822.1199951171875</v>
      </c>
      <c r="AB37" s="5507">
        <v>0</v>
      </c>
      <c r="AC37">
        <f>AA5*(1+AB5)</f>
        <v>1822.1199951171875</v>
      </c>
      <c r="AD37" s="5517">
        <v>0.25</v>
      </c>
      <c r="AE37">
        <f>AC5/(1-AD5)</f>
        <v>2429.4933268229165</v>
      </c>
      <c r="AF37">
        <f>AD5*AE5</f>
        <v>607.37333170572913</v>
      </c>
      <c r="AG37" s="5506">
        <v>0.15000000596046448</v>
      </c>
      <c r="AH37">
        <f>AG5*AE5</f>
        <v>364.42401350434614</v>
      </c>
      <c r="AI37">
        <f>AD5-AG5</f>
        <v>9.9999994039535522E-2</v>
      </c>
      <c r="AJ37">
        <f>AF5-AH5</f>
        <v>242.94931820138299</v>
      </c>
      <c r="AK37" s="5505">
        <v>3.9999999105930328E-2</v>
      </c>
      <c r="AL37">
        <f>AK5*AE5</f>
        <v>97.179730900780356</v>
      </c>
      <c r="AM37">
        <f>AE5*(1+AK5)</f>
        <v>2526.6730577236967</v>
      </c>
      <c r="AN37" s="5504">
        <v>2.9999999329447746E-2</v>
      </c>
      <c r="AO37">
        <f>AN5*AM5</f>
        <v>75.800190037444594</v>
      </c>
      <c r="AP37">
        <f>AM5+AO5</f>
        <v>2602.4732477611415</v>
      </c>
      <c r="AQ37" s="5503">
        <v>0.10000000149011612</v>
      </c>
      <c r="AR37">
        <f>AP5/(1-AQ5)</f>
        <v>2891.6369467444624</v>
      </c>
      <c r="AS37">
        <f>AQ5*AR5</f>
        <v>289.16369898332107</v>
      </c>
      <c r="AT37" s="5518">
        <v>0.10000000149011612</v>
      </c>
      <c r="AU37">
        <f>AT5*AR5</f>
        <v>289.16369898332107</v>
      </c>
      <c r="AV37">
        <f>AQ5-AT5</f>
        <v>0</v>
      </c>
      <c r="AW37">
        <f>AS5-AU5</f>
        <v>0</v>
      </c>
      <c r="AX37">
        <f>AR5</f>
        <v>2891.6369467444624</v>
      </c>
      <c r="AY37">
        <f t="shared" ref="AY37:BV37" si="66">AA5/12*$Q$5</f>
        <v>-303.68666585286456</v>
      </c>
      <c r="AZ37">
        <f t="shared" si="66"/>
        <v>0</v>
      </c>
      <c r="BA37">
        <f t="shared" si="66"/>
        <v>-303.68666585286456</v>
      </c>
      <c r="BB37">
        <f t="shared" si="66"/>
        <v>-4.1666666666666664E-2</v>
      </c>
      <c r="BC37">
        <f t="shared" si="66"/>
        <v>-404.91555447048609</v>
      </c>
      <c r="BD37">
        <f t="shared" si="66"/>
        <v>-101.22888861762152</v>
      </c>
      <c r="BE37">
        <f t="shared" si="66"/>
        <v>-2.5000000993410747E-2</v>
      </c>
      <c r="BF37">
        <f t="shared" si="66"/>
        <v>-60.737335584057689</v>
      </c>
      <c r="BG37">
        <f t="shared" si="66"/>
        <v>-1.666666567325592E-2</v>
      </c>
      <c r="BH37">
        <f t="shared" si="66"/>
        <v>-40.491553033563832</v>
      </c>
      <c r="BI37">
        <f t="shared" si="66"/>
        <v>-6.666666517655055E-3</v>
      </c>
      <c r="BJ37">
        <f t="shared" si="66"/>
        <v>-16.196621816796725</v>
      </c>
      <c r="BK37">
        <f t="shared" si="66"/>
        <v>-421.11217628728281</v>
      </c>
      <c r="BL37">
        <f t="shared" si="66"/>
        <v>-4.999999888241291E-3</v>
      </c>
      <c r="BM37">
        <f t="shared" si="66"/>
        <v>-12.633365006240766</v>
      </c>
      <c r="BN37">
        <f t="shared" si="66"/>
        <v>-433.74554129352356</v>
      </c>
      <c r="BO37">
        <f t="shared" si="66"/>
        <v>-1.6666666915019352E-2</v>
      </c>
      <c r="BP37">
        <f t="shared" si="66"/>
        <v>-481.93949112407705</v>
      </c>
      <c r="BQ37">
        <f t="shared" si="66"/>
        <v>-48.193949830553514</v>
      </c>
      <c r="BR37">
        <f t="shared" si="66"/>
        <v>-1.6666666915019352E-2</v>
      </c>
      <c r="BS37">
        <f t="shared" si="66"/>
        <v>-48.193949830553514</v>
      </c>
      <c r="BT37">
        <f t="shared" si="66"/>
        <v>0</v>
      </c>
      <c r="BU37">
        <f t="shared" si="66"/>
        <v>0</v>
      </c>
      <c r="BV37">
        <f t="shared" si="66"/>
        <v>-481.93949112407705</v>
      </c>
      <c r="BW37" s="5533" t="s">
        <v>66</v>
      </c>
      <c r="BX37" s="5532" t="s">
        <v>61</v>
      </c>
      <c r="BY37" s="5531" t="s">
        <v>60</v>
      </c>
      <c r="BZ37" s="5530" t="s">
        <v>65</v>
      </c>
      <c r="CA37" s="5529" t="s">
        <v>58</v>
      </c>
      <c r="CB37" s="5528" t="s">
        <v>64</v>
      </c>
      <c r="CC37" s="5527" t="s">
        <v>63</v>
      </c>
      <c r="CD37" s="5519">
        <v>3</v>
      </c>
      <c r="CE37" s="5526">
        <v>500000</v>
      </c>
      <c r="CF37" s="5525">
        <v>0</v>
      </c>
      <c r="CG37" s="5524">
        <v>0</v>
      </c>
      <c r="CH37">
        <f>CF5*(1+CG5)</f>
        <v>0</v>
      </c>
      <c r="CI37" s="5534">
        <v>0.25</v>
      </c>
      <c r="CJ37">
        <f>CH5/(1-CI5)</f>
        <v>0</v>
      </c>
      <c r="CK37">
        <f>CI5*CJ5</f>
        <v>0</v>
      </c>
      <c r="CL37" s="5523">
        <v>0.15000000596046448</v>
      </c>
      <c r="CM37">
        <f>CL5*CJ5</f>
        <v>0</v>
      </c>
      <c r="CN37">
        <f>CI5-CL5</f>
        <v>9.9999994039535522E-2</v>
      </c>
      <c r="CO37">
        <f>CK5-CM5</f>
        <v>0</v>
      </c>
      <c r="CP37" s="5522">
        <v>3.9999999105930328E-2</v>
      </c>
      <c r="CQ37">
        <f>CP5*CJ5</f>
        <v>0</v>
      </c>
      <c r="CR37">
        <f>CJ5*(1+CP5)</f>
        <v>0</v>
      </c>
      <c r="CS37" s="5521">
        <v>2.9999999329447746E-2</v>
      </c>
      <c r="CT37">
        <f>CS5*CR5</f>
        <v>0</v>
      </c>
      <c r="CU37">
        <f>CR5+CT5</f>
        <v>0</v>
      </c>
      <c r="CV37" s="5520">
        <v>0.10000000149011612</v>
      </c>
      <c r="CW37">
        <f>CU5/(1-CV5)</f>
        <v>0</v>
      </c>
      <c r="CX37">
        <f>CV5*CW5</f>
        <v>0</v>
      </c>
      <c r="CY37" s="5535">
        <v>0.10000000149011612</v>
      </c>
      <c r="CZ37">
        <f>CY5*CW5</f>
        <v>0</v>
      </c>
      <c r="DA37">
        <f>CV5-CY5</f>
        <v>0</v>
      </c>
      <c r="DB37">
        <f>CX5-CZ5</f>
        <v>0</v>
      </c>
      <c r="DC37">
        <f>CW5</f>
        <v>0</v>
      </c>
      <c r="DD37">
        <f t="shared" ref="DD37:EA37" si="67">CF5/12*$Q$5</f>
        <v>0</v>
      </c>
      <c r="DE37">
        <f t="shared" si="67"/>
        <v>0</v>
      </c>
      <c r="DF37">
        <f t="shared" si="67"/>
        <v>0</v>
      </c>
      <c r="DG37">
        <f t="shared" si="67"/>
        <v>-4.1666666666666664E-2</v>
      </c>
      <c r="DH37">
        <f t="shared" si="67"/>
        <v>0</v>
      </c>
      <c r="DI37">
        <f t="shared" si="67"/>
        <v>0</v>
      </c>
      <c r="DJ37">
        <f t="shared" si="67"/>
        <v>-2.5000000993410747E-2</v>
      </c>
      <c r="DK37">
        <f t="shared" si="67"/>
        <v>0</v>
      </c>
      <c r="DL37">
        <f t="shared" si="67"/>
        <v>-1.666666567325592E-2</v>
      </c>
      <c r="DM37">
        <f t="shared" si="67"/>
        <v>0</v>
      </c>
      <c r="DN37">
        <f t="shared" si="67"/>
        <v>-6.666666517655055E-3</v>
      </c>
      <c r="DO37">
        <f t="shared" si="67"/>
        <v>0</v>
      </c>
      <c r="DP37">
        <f t="shared" si="67"/>
        <v>0</v>
      </c>
      <c r="DQ37">
        <f t="shared" si="67"/>
        <v>-4.999999888241291E-3</v>
      </c>
      <c r="DR37">
        <f t="shared" si="67"/>
        <v>0</v>
      </c>
      <c r="DS37">
        <f t="shared" si="67"/>
        <v>0</v>
      </c>
      <c r="DT37">
        <f t="shared" si="67"/>
        <v>-1.6666666915019352E-2</v>
      </c>
      <c r="DU37">
        <f t="shared" si="67"/>
        <v>0</v>
      </c>
      <c r="DV37">
        <f t="shared" si="67"/>
        <v>0</v>
      </c>
      <c r="DW37">
        <f t="shared" si="67"/>
        <v>-1.6666666915019352E-2</v>
      </c>
      <c r="DX37">
        <f t="shared" si="67"/>
        <v>0</v>
      </c>
      <c r="DY37">
        <f t="shared" si="67"/>
        <v>0</v>
      </c>
      <c r="DZ37">
        <f t="shared" si="67"/>
        <v>0</v>
      </c>
      <c r="EA37">
        <f t="shared" si="67"/>
        <v>0</v>
      </c>
      <c r="EB37" s="5545" t="s">
        <v>67</v>
      </c>
      <c r="EC37" s="5546" t="s">
        <v>68</v>
      </c>
      <c r="ED37" s="5547" t="s">
        <v>110</v>
      </c>
      <c r="EE37" s="5548">
        <v>240322</v>
      </c>
      <c r="EF37" s="5549" t="s">
        <v>58</v>
      </c>
      <c r="EG37" s="5550" t="s">
        <v>59</v>
      </c>
      <c r="EH37" s="5551">
        <v>0.9704899787902832</v>
      </c>
      <c r="EI37" s="5552">
        <v>3</v>
      </c>
      <c r="EJ37" s="5553">
        <v>100000</v>
      </c>
      <c r="EK37">
        <f>EH13*EJ13</f>
        <v>50099.998712539673</v>
      </c>
      <c r="EL37" s="5554">
        <v>0</v>
      </c>
      <c r="EM37">
        <f>EK13*(1+EL13)</f>
        <v>50099.998712539673</v>
      </c>
      <c r="EN37" s="5560">
        <v>0.25</v>
      </c>
      <c r="EO37">
        <f>EM13/(1-EN13)</f>
        <v>66799.99828338623</v>
      </c>
      <c r="EP37">
        <f>EN13*EO13</f>
        <v>16699.999570846558</v>
      </c>
      <c r="EQ37" s="5555">
        <v>0.15000000596046448</v>
      </c>
      <c r="ER37">
        <f>EQ13*EO13</f>
        <v>10020.000140666951</v>
      </c>
      <c r="ES37">
        <f>EN13-EQ13</f>
        <v>9.9999994039535522E-2</v>
      </c>
      <c r="ET37">
        <f>EP13-ER13</f>
        <v>6679.9994301796069</v>
      </c>
      <c r="EU37" s="5556">
        <v>3.9999999105930328E-2</v>
      </c>
      <c r="EV37">
        <f>EU13*EO13</f>
        <v>2671.9998716115965</v>
      </c>
      <c r="EW37">
        <f>EO13*(1+EU13)</f>
        <v>69471.998154997826</v>
      </c>
      <c r="EX37" s="5557">
        <v>0</v>
      </c>
      <c r="EY37" s="5558">
        <v>15</v>
      </c>
      <c r="EZ37">
        <f>EW13+EY13</f>
        <v>69486.998154997826</v>
      </c>
      <c r="FA37" s="5559">
        <v>0.10000000149011612</v>
      </c>
      <c r="FB37">
        <f>EZ13/(1-FA13)</f>
        <v>77207.775855607091</v>
      </c>
      <c r="FC37">
        <f>FA13*FB13</f>
        <v>7720.7777006092601</v>
      </c>
      <c r="FD37" s="5544">
        <v>0.10000000149011612</v>
      </c>
      <c r="FE37">
        <f>FD13*FB13</f>
        <v>7720.7777006092601</v>
      </c>
      <c r="FF37">
        <f>FA13-FD13</f>
        <v>0</v>
      </c>
      <c r="FG37">
        <f>FC13-FE13</f>
        <v>0</v>
      </c>
      <c r="FH37">
        <f>FB13</f>
        <v>77207.775855607091</v>
      </c>
      <c r="FI37">
        <f>EH13*EJ13/365*DZ13</f>
        <v>0</v>
      </c>
      <c r="FJ37" s="5536">
        <v>0</v>
      </c>
      <c r="FK37">
        <f>FI13*(1+FJ13)</f>
        <v>0</v>
      </c>
      <c r="FL37" s="5537">
        <v>0.25</v>
      </c>
      <c r="FM37">
        <f>FK13/(1-FL13)</f>
        <v>0</v>
      </c>
      <c r="FN37">
        <f>FL13*FM13</f>
        <v>0</v>
      </c>
      <c r="FO37" s="5538">
        <v>0.15000000596046448</v>
      </c>
      <c r="FP37">
        <f>FO13*FM13</f>
        <v>0</v>
      </c>
      <c r="FQ37">
        <f>FL13-FO13</f>
        <v>9.9999994039535522E-2</v>
      </c>
      <c r="FR37">
        <f>FN13-FP13</f>
        <v>0</v>
      </c>
      <c r="FS37" s="5539">
        <v>3.9999999105930328E-2</v>
      </c>
      <c r="FT37">
        <f>FS13*FM13</f>
        <v>0</v>
      </c>
      <c r="FU37">
        <f>FM13*(1+FS13)</f>
        <v>0</v>
      </c>
      <c r="FV37" s="5540">
        <v>0</v>
      </c>
      <c r="FW37" s="5541">
        <v>15</v>
      </c>
      <c r="FX37">
        <f>FU13+FW13</f>
        <v>15</v>
      </c>
      <c r="FY37" s="5542">
        <v>0.10000000149011612</v>
      </c>
      <c r="FZ37">
        <f>FX13/(1-FY13)</f>
        <v>16.666666694261409</v>
      </c>
      <c r="GA37">
        <f>FY13*FZ13</f>
        <v>1.6666666942614095</v>
      </c>
      <c r="GB37" s="5543">
        <v>0.10000000149011612</v>
      </c>
      <c r="GC37">
        <f>GB13*FZ13</f>
        <v>1.6666666942614095</v>
      </c>
      <c r="GD37">
        <f>FY13-GB13</f>
        <v>0</v>
      </c>
      <c r="GE37">
        <f>GA13-GC13</f>
        <v>0</v>
      </c>
      <c r="GF37">
        <f>FZ13</f>
        <v>16.666666694261409</v>
      </c>
      <c r="RF37">
        <f>(IF(BV37&gt;(2001/12),2001/12,BV37)*1822.12)+(IF(BV37&gt;(2001/12),2001/12,BV37)*1822.12)+(IF(EA37&gt;(2001/12),2001/12,EA37)*0)+(IF(EA37&gt;(2001/12),2001/12,EA37)*0)+(IF(GF37&gt;(2001/12),2001/12,GF37)*0.97049)</f>
        <v>-1756286.9963006463</v>
      </c>
    </row>
    <row r="38" spans="1:474" x14ac:dyDescent="0.2">
      <c r="A38" t="s">
        <v>98</v>
      </c>
      <c r="B38" t="s">
        <v>125</v>
      </c>
      <c r="C38" t="s">
        <v>126</v>
      </c>
      <c r="D38" t="s">
        <v>52</v>
      </c>
      <c r="F38" t="s">
        <v>53</v>
      </c>
      <c r="G38" t="s">
        <v>54</v>
      </c>
      <c r="H38" t="s">
        <v>105</v>
      </c>
      <c r="I38" t="s">
        <v>106</v>
      </c>
      <c r="J38" t="s">
        <v>57</v>
      </c>
      <c r="K38" s="5561">
        <v>42832.988958333335</v>
      </c>
      <c r="L38" s="5561">
        <v>42478</v>
      </c>
      <c r="M38" t="s">
        <v>58</v>
      </c>
      <c r="N38">
        <v>0</v>
      </c>
      <c r="O38">
        <v>4400</v>
      </c>
      <c r="P38">
        <v>-354</v>
      </c>
      <c r="Q38">
        <v>0</v>
      </c>
      <c r="R38" s="5576" t="s">
        <v>62</v>
      </c>
      <c r="S38" s="5575" t="s">
        <v>61</v>
      </c>
      <c r="T38" s="5574" t="s">
        <v>60</v>
      </c>
      <c r="U38" s="5573" t="s">
        <v>65</v>
      </c>
      <c r="V38" s="5572" t="s">
        <v>58</v>
      </c>
      <c r="W38" s="5571" t="s">
        <v>64</v>
      </c>
      <c r="X38" s="5570" t="s">
        <v>63</v>
      </c>
      <c r="Y38" s="5562">
        <v>3</v>
      </c>
      <c r="Z38" s="5569">
        <v>500000</v>
      </c>
      <c r="AA38" s="5568">
        <v>1822.1199951171875</v>
      </c>
      <c r="AB38" s="5567">
        <v>0</v>
      </c>
      <c r="AC38">
        <f>AA5*(1+AB5)</f>
        <v>1822.1199951171875</v>
      </c>
      <c r="AD38" s="5577">
        <v>0.25</v>
      </c>
      <c r="AE38">
        <f>AC5/(1-AD5)</f>
        <v>2429.4933268229165</v>
      </c>
      <c r="AF38">
        <f>AD5*AE5</f>
        <v>607.37333170572913</v>
      </c>
      <c r="AG38" s="5566">
        <v>0.15000000596046448</v>
      </c>
      <c r="AH38">
        <f>AG5*AE5</f>
        <v>364.42401350434614</v>
      </c>
      <c r="AI38">
        <f>AD5-AG5</f>
        <v>9.9999994039535522E-2</v>
      </c>
      <c r="AJ38">
        <f>AF5-AH5</f>
        <v>242.94931820138299</v>
      </c>
      <c r="AK38" s="5565">
        <v>3.9999999105930328E-2</v>
      </c>
      <c r="AL38">
        <f>AK5*AE5</f>
        <v>97.179730900780356</v>
      </c>
      <c r="AM38">
        <f>AE5*(1+AK5)</f>
        <v>2526.6730577236967</v>
      </c>
      <c r="AN38" s="5564">
        <v>2.9999999329447746E-2</v>
      </c>
      <c r="AO38">
        <f>AN5*AM5</f>
        <v>75.800190037444594</v>
      </c>
      <c r="AP38">
        <f>AM5+AO5</f>
        <v>2602.4732477611415</v>
      </c>
      <c r="AQ38" s="5563">
        <v>0.10000000149011612</v>
      </c>
      <c r="AR38">
        <f>AP5/(1-AQ5)</f>
        <v>2891.6369467444624</v>
      </c>
      <c r="AS38">
        <f>AQ5*AR5</f>
        <v>289.16369898332107</v>
      </c>
      <c r="AT38" s="5578">
        <v>0.10000000149011612</v>
      </c>
      <c r="AU38">
        <f>AT5*AR5</f>
        <v>289.16369898332107</v>
      </c>
      <c r="AV38">
        <f>AQ5-AT5</f>
        <v>0</v>
      </c>
      <c r="AW38">
        <f>AS5-AU5</f>
        <v>0</v>
      </c>
      <c r="AX38">
        <f>AR5</f>
        <v>2891.6369467444624</v>
      </c>
      <c r="AY38">
        <f t="shared" ref="AY38:BV38" si="68">AA5/12*$Q$5</f>
        <v>-303.68666585286456</v>
      </c>
      <c r="AZ38">
        <f t="shared" si="68"/>
        <v>0</v>
      </c>
      <c r="BA38">
        <f t="shared" si="68"/>
        <v>-303.68666585286456</v>
      </c>
      <c r="BB38">
        <f t="shared" si="68"/>
        <v>-4.1666666666666664E-2</v>
      </c>
      <c r="BC38">
        <f t="shared" si="68"/>
        <v>-404.91555447048609</v>
      </c>
      <c r="BD38">
        <f t="shared" si="68"/>
        <v>-101.22888861762152</v>
      </c>
      <c r="BE38">
        <f t="shared" si="68"/>
        <v>-2.5000000993410747E-2</v>
      </c>
      <c r="BF38">
        <f t="shared" si="68"/>
        <v>-60.737335584057689</v>
      </c>
      <c r="BG38">
        <f t="shared" si="68"/>
        <v>-1.666666567325592E-2</v>
      </c>
      <c r="BH38">
        <f t="shared" si="68"/>
        <v>-40.491553033563832</v>
      </c>
      <c r="BI38">
        <f t="shared" si="68"/>
        <v>-6.666666517655055E-3</v>
      </c>
      <c r="BJ38">
        <f t="shared" si="68"/>
        <v>-16.196621816796725</v>
      </c>
      <c r="BK38">
        <f t="shared" si="68"/>
        <v>-421.11217628728281</v>
      </c>
      <c r="BL38">
        <f t="shared" si="68"/>
        <v>-4.999999888241291E-3</v>
      </c>
      <c r="BM38">
        <f t="shared" si="68"/>
        <v>-12.633365006240766</v>
      </c>
      <c r="BN38">
        <f t="shared" si="68"/>
        <v>-433.74554129352356</v>
      </c>
      <c r="BO38">
        <f t="shared" si="68"/>
        <v>-1.6666666915019352E-2</v>
      </c>
      <c r="BP38">
        <f t="shared" si="68"/>
        <v>-481.93949112407705</v>
      </c>
      <c r="BQ38">
        <f t="shared" si="68"/>
        <v>-48.193949830553514</v>
      </c>
      <c r="BR38">
        <f t="shared" si="68"/>
        <v>-1.6666666915019352E-2</v>
      </c>
      <c r="BS38">
        <f t="shared" si="68"/>
        <v>-48.193949830553514</v>
      </c>
      <c r="BT38">
        <f t="shared" si="68"/>
        <v>0</v>
      </c>
      <c r="BU38">
        <f t="shared" si="68"/>
        <v>0</v>
      </c>
      <c r="BV38">
        <f t="shared" si="68"/>
        <v>-481.93949112407705</v>
      </c>
      <c r="BW38" s="5593" t="s">
        <v>66</v>
      </c>
      <c r="BX38" s="5592" t="s">
        <v>61</v>
      </c>
      <c r="BY38" s="5591" t="s">
        <v>60</v>
      </c>
      <c r="BZ38" s="5590" t="s">
        <v>65</v>
      </c>
      <c r="CA38" s="5589" t="s">
        <v>58</v>
      </c>
      <c r="CB38" s="5588" t="s">
        <v>64</v>
      </c>
      <c r="CC38" s="5587" t="s">
        <v>63</v>
      </c>
      <c r="CD38" s="5579">
        <v>3</v>
      </c>
      <c r="CE38" s="5586">
        <v>500000</v>
      </c>
      <c r="CF38" s="5585">
        <v>0</v>
      </c>
      <c r="CG38" s="5584">
        <v>0</v>
      </c>
      <c r="CH38">
        <f>CF5*(1+CG5)</f>
        <v>0</v>
      </c>
      <c r="CI38" s="5594">
        <v>0.25</v>
      </c>
      <c r="CJ38">
        <f>CH5/(1-CI5)</f>
        <v>0</v>
      </c>
      <c r="CK38">
        <f>CI5*CJ5</f>
        <v>0</v>
      </c>
      <c r="CL38" s="5583">
        <v>0.15000000596046448</v>
      </c>
      <c r="CM38">
        <f>CL5*CJ5</f>
        <v>0</v>
      </c>
      <c r="CN38">
        <f>CI5-CL5</f>
        <v>9.9999994039535522E-2</v>
      </c>
      <c r="CO38">
        <f>CK5-CM5</f>
        <v>0</v>
      </c>
      <c r="CP38" s="5582">
        <v>3.9999999105930328E-2</v>
      </c>
      <c r="CQ38">
        <f>CP5*CJ5</f>
        <v>0</v>
      </c>
      <c r="CR38">
        <f>CJ5*(1+CP5)</f>
        <v>0</v>
      </c>
      <c r="CS38" s="5581">
        <v>2.9999999329447746E-2</v>
      </c>
      <c r="CT38">
        <f>CS5*CR5</f>
        <v>0</v>
      </c>
      <c r="CU38">
        <f>CR5+CT5</f>
        <v>0</v>
      </c>
      <c r="CV38" s="5580">
        <v>0.10000000149011612</v>
      </c>
      <c r="CW38">
        <f>CU5/(1-CV5)</f>
        <v>0</v>
      </c>
      <c r="CX38">
        <f>CV5*CW5</f>
        <v>0</v>
      </c>
      <c r="CY38" s="5595">
        <v>0.10000000149011612</v>
      </c>
      <c r="CZ38">
        <f>CY5*CW5</f>
        <v>0</v>
      </c>
      <c r="DA38">
        <f>CV5-CY5</f>
        <v>0</v>
      </c>
      <c r="DB38">
        <f>CX5-CZ5</f>
        <v>0</v>
      </c>
      <c r="DC38">
        <f>CW5</f>
        <v>0</v>
      </c>
      <c r="DD38">
        <f t="shared" ref="DD38:EA38" si="69">CF5/12*$Q$5</f>
        <v>0</v>
      </c>
      <c r="DE38">
        <f t="shared" si="69"/>
        <v>0</v>
      </c>
      <c r="DF38">
        <f t="shared" si="69"/>
        <v>0</v>
      </c>
      <c r="DG38">
        <f t="shared" si="69"/>
        <v>-4.1666666666666664E-2</v>
      </c>
      <c r="DH38">
        <f t="shared" si="69"/>
        <v>0</v>
      </c>
      <c r="DI38">
        <f t="shared" si="69"/>
        <v>0</v>
      </c>
      <c r="DJ38">
        <f t="shared" si="69"/>
        <v>-2.5000000993410747E-2</v>
      </c>
      <c r="DK38">
        <f t="shared" si="69"/>
        <v>0</v>
      </c>
      <c r="DL38">
        <f t="shared" si="69"/>
        <v>-1.666666567325592E-2</v>
      </c>
      <c r="DM38">
        <f t="shared" si="69"/>
        <v>0</v>
      </c>
      <c r="DN38">
        <f t="shared" si="69"/>
        <v>-6.666666517655055E-3</v>
      </c>
      <c r="DO38">
        <f t="shared" si="69"/>
        <v>0</v>
      </c>
      <c r="DP38">
        <f t="shared" si="69"/>
        <v>0</v>
      </c>
      <c r="DQ38">
        <f t="shared" si="69"/>
        <v>-4.999999888241291E-3</v>
      </c>
      <c r="DR38">
        <f t="shared" si="69"/>
        <v>0</v>
      </c>
      <c r="DS38">
        <f t="shared" si="69"/>
        <v>0</v>
      </c>
      <c r="DT38">
        <f t="shared" si="69"/>
        <v>-1.6666666915019352E-2</v>
      </c>
      <c r="DU38">
        <f t="shared" si="69"/>
        <v>0</v>
      </c>
      <c r="DV38">
        <f t="shared" si="69"/>
        <v>0</v>
      </c>
      <c r="DW38">
        <f t="shared" si="69"/>
        <v>-1.6666666915019352E-2</v>
      </c>
      <c r="DX38">
        <f t="shared" si="69"/>
        <v>0</v>
      </c>
      <c r="DY38">
        <f t="shared" si="69"/>
        <v>0</v>
      </c>
      <c r="DZ38">
        <f t="shared" si="69"/>
        <v>0</v>
      </c>
      <c r="EA38">
        <f t="shared" si="69"/>
        <v>0</v>
      </c>
      <c r="EB38" s="5605" t="s">
        <v>67</v>
      </c>
      <c r="EC38" s="5606" t="s">
        <v>68</v>
      </c>
      <c r="ED38" s="5607" t="s">
        <v>69</v>
      </c>
      <c r="EE38" s="5608">
        <v>240322</v>
      </c>
      <c r="EF38" s="5609" t="s">
        <v>58</v>
      </c>
      <c r="EG38" s="5610" t="s">
        <v>59</v>
      </c>
      <c r="EH38" s="5611">
        <v>0.50099998712539673</v>
      </c>
      <c r="EI38" s="5612">
        <v>3</v>
      </c>
      <c r="EJ38" s="5613">
        <v>100000</v>
      </c>
      <c r="EK38">
        <f>EH13*EJ13</f>
        <v>50099.998712539673</v>
      </c>
      <c r="EL38" s="5614">
        <v>0</v>
      </c>
      <c r="EM38">
        <f>EK13*(1+EL13)</f>
        <v>50099.998712539673</v>
      </c>
      <c r="EN38" s="5620">
        <v>0.25</v>
      </c>
      <c r="EO38">
        <f>EM13/(1-EN13)</f>
        <v>66799.99828338623</v>
      </c>
      <c r="EP38">
        <f>EN13*EO13</f>
        <v>16699.999570846558</v>
      </c>
      <c r="EQ38" s="5615">
        <v>0.15000000596046448</v>
      </c>
      <c r="ER38">
        <f>EQ13*EO13</f>
        <v>10020.000140666951</v>
      </c>
      <c r="ES38">
        <f>EN13-EQ13</f>
        <v>9.9999994039535522E-2</v>
      </c>
      <c r="ET38">
        <f>EP13-ER13</f>
        <v>6679.9994301796069</v>
      </c>
      <c r="EU38" s="5616">
        <v>3.9999999105930328E-2</v>
      </c>
      <c r="EV38">
        <f>EU13*EO13</f>
        <v>2671.9998716115965</v>
      </c>
      <c r="EW38">
        <f>EO13*(1+EU13)</f>
        <v>69471.998154997826</v>
      </c>
      <c r="EX38" s="5617">
        <v>0</v>
      </c>
      <c r="EY38" s="5618">
        <v>15</v>
      </c>
      <c r="EZ38">
        <f>EW13+EY13</f>
        <v>69486.998154997826</v>
      </c>
      <c r="FA38" s="5619">
        <v>0.10000000149011612</v>
      </c>
      <c r="FB38">
        <f>EZ13/(1-FA13)</f>
        <v>77207.775855607091</v>
      </c>
      <c r="FC38">
        <f>FA13*FB13</f>
        <v>7720.7777006092601</v>
      </c>
      <c r="FD38" s="5604">
        <v>0.10000000149011612</v>
      </c>
      <c r="FE38">
        <f>FD13*FB13</f>
        <v>7720.7777006092601</v>
      </c>
      <c r="FF38">
        <f>FA13-FD13</f>
        <v>0</v>
      </c>
      <c r="FG38">
        <f>FC13-FE13</f>
        <v>0</v>
      </c>
      <c r="FH38">
        <f>FB13</f>
        <v>77207.775855607091</v>
      </c>
      <c r="FI38">
        <f>EH13*EJ13/365*DZ13</f>
        <v>0</v>
      </c>
      <c r="FJ38" s="5596">
        <v>0</v>
      </c>
      <c r="FK38">
        <f>FI13*(1+FJ13)</f>
        <v>0</v>
      </c>
      <c r="FL38" s="5597">
        <v>0.25</v>
      </c>
      <c r="FM38">
        <f>FK13/(1-FL13)</f>
        <v>0</v>
      </c>
      <c r="FN38">
        <f>FL13*FM13</f>
        <v>0</v>
      </c>
      <c r="FO38" s="5598">
        <v>0.15000000596046448</v>
      </c>
      <c r="FP38">
        <f>FO13*FM13</f>
        <v>0</v>
      </c>
      <c r="FQ38">
        <f>FL13-FO13</f>
        <v>9.9999994039535522E-2</v>
      </c>
      <c r="FR38">
        <f>FN13-FP13</f>
        <v>0</v>
      </c>
      <c r="FS38" s="5599">
        <v>3.9999999105930328E-2</v>
      </c>
      <c r="FT38">
        <f>FS13*FM13</f>
        <v>0</v>
      </c>
      <c r="FU38">
        <f>FM13*(1+FS13)</f>
        <v>0</v>
      </c>
      <c r="FV38" s="5600">
        <v>0</v>
      </c>
      <c r="FW38" s="5601">
        <v>15</v>
      </c>
      <c r="FX38">
        <f>FU13+FW13</f>
        <v>15</v>
      </c>
      <c r="FY38" s="5602">
        <v>0.10000000149011612</v>
      </c>
      <c r="FZ38">
        <f>FX13/(1-FY13)</f>
        <v>16.666666694261409</v>
      </c>
      <c r="GA38">
        <f>FY13*FZ13</f>
        <v>1.6666666942614095</v>
      </c>
      <c r="GB38" s="5603">
        <v>0.10000000149011612</v>
      </c>
      <c r="GC38">
        <f>GB13*FZ13</f>
        <v>1.6666666942614095</v>
      </c>
      <c r="GD38">
        <f>FY13-GB13</f>
        <v>0</v>
      </c>
      <c r="GE38">
        <f>GA13-GC13</f>
        <v>0</v>
      </c>
      <c r="GF38">
        <f>FZ13</f>
        <v>16.666666694261409</v>
      </c>
      <c r="GG38" s="5630" t="s">
        <v>70</v>
      </c>
      <c r="GH38" s="5631" t="s">
        <v>68</v>
      </c>
      <c r="GI38" s="5632" t="s">
        <v>69</v>
      </c>
      <c r="GJ38" s="5633">
        <v>240322</v>
      </c>
      <c r="GK38" s="5634" t="s">
        <v>58</v>
      </c>
      <c r="GL38" s="5635" t="s">
        <v>59</v>
      </c>
      <c r="GM38" s="5636">
        <v>0.12530000507831573</v>
      </c>
      <c r="GN38" s="5637">
        <v>3</v>
      </c>
      <c r="GO38" s="5638">
        <v>100000</v>
      </c>
      <c r="GP38">
        <f>GM13*GO13</f>
        <v>12530.000507831573</v>
      </c>
      <c r="GQ38" s="5639">
        <v>0</v>
      </c>
      <c r="GR38">
        <f>GP13*(1+GQ13)</f>
        <v>12530.000507831573</v>
      </c>
      <c r="GS38" s="5645">
        <v>0.25</v>
      </c>
      <c r="GT38">
        <f>GR13/(1-GS13)</f>
        <v>16706.667343775433</v>
      </c>
      <c r="GU38">
        <f>GS13*GT13</f>
        <v>4176.6668359438581</v>
      </c>
      <c r="GV38" s="5640">
        <v>0.15000000596046448</v>
      </c>
      <c r="GW38">
        <f>GV13*GT13</f>
        <v>2506.0002011458123</v>
      </c>
      <c r="GX38">
        <f>GS13-GV13</f>
        <v>9.9999994039535522E-2</v>
      </c>
      <c r="GY38">
        <f>GU13-GW13</f>
        <v>1670.6666347980458</v>
      </c>
      <c r="GZ38" s="5641">
        <v>3.9999999105930328E-2</v>
      </c>
      <c r="HA38">
        <f>GZ13*GT13</f>
        <v>668.26667881409276</v>
      </c>
      <c r="HB38">
        <f>GT13*(1+GZ13)</f>
        <v>17374.934022589525</v>
      </c>
      <c r="HC38" s="5642">
        <v>0</v>
      </c>
      <c r="HD38" s="5643">
        <v>15</v>
      </c>
      <c r="HE38">
        <f>HB13+HD13</f>
        <v>17389.934022589525</v>
      </c>
      <c r="HF38" s="5644">
        <v>0.10000000149011612</v>
      </c>
      <c r="HG38">
        <f>HE13/(1-HF13)</f>
        <v>19322.148945979745</v>
      </c>
      <c r="HH38">
        <f>HF13*HG13</f>
        <v>1932.2149233902201</v>
      </c>
      <c r="HI38" s="5629">
        <v>0.10000000149011612</v>
      </c>
      <c r="HJ38">
        <f>HI13*HG13</f>
        <v>1932.2149233902201</v>
      </c>
      <c r="HK38">
        <f>HF13-HI13</f>
        <v>0</v>
      </c>
      <c r="HL38">
        <f>HH13-HJ13</f>
        <v>0</v>
      </c>
      <c r="HM38">
        <f>HG13</f>
        <v>19322.148945979745</v>
      </c>
      <c r="HN38">
        <f>GM13*GO13/365*GE13</f>
        <v>0</v>
      </c>
      <c r="HO38" s="5621">
        <v>0</v>
      </c>
      <c r="HP38">
        <f>HN13*(1+HO13)</f>
        <v>0</v>
      </c>
      <c r="HQ38" s="5622">
        <v>0.25</v>
      </c>
      <c r="HR38">
        <f>HP13/(1-HQ13)</f>
        <v>0</v>
      </c>
      <c r="HS38">
        <f>HQ13*HR13</f>
        <v>0</v>
      </c>
      <c r="HT38" s="5623">
        <v>0.15000000596046448</v>
      </c>
      <c r="HU38">
        <f>HT13*HR13</f>
        <v>0</v>
      </c>
      <c r="HV38">
        <f>HQ13-HT13</f>
        <v>9.9999994039535522E-2</v>
      </c>
      <c r="HW38">
        <f>HS13-HU13</f>
        <v>0</v>
      </c>
      <c r="HX38" s="5624">
        <v>3.9999999105930328E-2</v>
      </c>
      <c r="HY38">
        <f>HX13*HR13</f>
        <v>0</v>
      </c>
      <c r="HZ38">
        <f>HR13*(1+HX13)</f>
        <v>0</v>
      </c>
      <c r="IA38" s="5625">
        <v>0</v>
      </c>
      <c r="IB38" s="5626">
        <v>15</v>
      </c>
      <c r="IC38">
        <f>HZ13+IB13</f>
        <v>15</v>
      </c>
      <c r="ID38" s="5627">
        <v>0.10000000149011612</v>
      </c>
      <c r="IE38">
        <f>IC13/(1-ID13)</f>
        <v>16.666666694261409</v>
      </c>
      <c r="IF38">
        <f>ID13*IE13</f>
        <v>1.6666666942614095</v>
      </c>
      <c r="IG38" s="5628">
        <v>0.10000000149011612</v>
      </c>
      <c r="IH38">
        <f>IG13*IE13</f>
        <v>1.6666666942614095</v>
      </c>
      <c r="II38">
        <f>ID13-IG13</f>
        <v>0</v>
      </c>
      <c r="IJ38">
        <f>IF13-IH13</f>
        <v>0</v>
      </c>
      <c r="IK38">
        <f>IE13</f>
        <v>16.666666694261409</v>
      </c>
      <c r="IL38" s="5655" t="s">
        <v>71</v>
      </c>
      <c r="IM38" s="5656" t="s">
        <v>68</v>
      </c>
      <c r="IN38" s="5657" t="s">
        <v>69</v>
      </c>
      <c r="IO38" s="5658">
        <v>240322</v>
      </c>
      <c r="IP38" s="5659" t="s">
        <v>58</v>
      </c>
      <c r="IQ38" s="5660" t="s">
        <v>59</v>
      </c>
      <c r="IR38" s="5661">
        <v>6.1900001019239426E-2</v>
      </c>
      <c r="IS38" s="5662">
        <v>3</v>
      </c>
      <c r="IT38" s="5663">
        <v>100000</v>
      </c>
      <c r="IU38">
        <f>IR13*IT13</f>
        <v>6190.0001019239426</v>
      </c>
      <c r="IV38" s="5664">
        <v>0</v>
      </c>
      <c r="IW38">
        <f>IU13*(1+IV13)</f>
        <v>6190.0001019239426</v>
      </c>
      <c r="IX38" s="5670">
        <v>0.25</v>
      </c>
      <c r="IY38">
        <f>IW13/(1-IX13)</f>
        <v>8253.333469231924</v>
      </c>
      <c r="IZ38">
        <f>IX13*IY13</f>
        <v>2063.333367307981</v>
      </c>
      <c r="JA38" s="5665">
        <v>0.15000000596046448</v>
      </c>
      <c r="JB38">
        <f>JA13*IY13</f>
        <v>1238.0000695784895</v>
      </c>
      <c r="JC38">
        <f>IX13-JA13</f>
        <v>9.9999994039535522E-2</v>
      </c>
      <c r="JD38">
        <f>IZ13-JB13</f>
        <v>825.33329772949151</v>
      </c>
      <c r="JE38" s="5666">
        <v>3.9999999105930328E-2</v>
      </c>
      <c r="JF38">
        <f>JE13*IY13</f>
        <v>330.13333139022183</v>
      </c>
      <c r="JG38">
        <f>IY13*(1+JE13)</f>
        <v>8583.4668006221455</v>
      </c>
      <c r="JH38" s="5667">
        <v>0</v>
      </c>
      <c r="JI38" s="5668">
        <v>15</v>
      </c>
      <c r="JJ38">
        <f>JG13+JI13</f>
        <v>8598.4668006221455</v>
      </c>
      <c r="JK38" s="5669">
        <v>0.10000000149011612</v>
      </c>
      <c r="JL38">
        <f>JJ13/(1-JK13)</f>
        <v>9553.8520165094378</v>
      </c>
      <c r="JM38">
        <f>JK13*JL13</f>
        <v>955.3852158872927</v>
      </c>
      <c r="JN38" s="5654">
        <v>0.10000000149011612</v>
      </c>
      <c r="JO38">
        <f>JN13*JL13</f>
        <v>955.3852158872927</v>
      </c>
      <c r="JP38">
        <f>JK13-JN13</f>
        <v>0</v>
      </c>
      <c r="JQ38">
        <f>JM13-JO13</f>
        <v>0</v>
      </c>
      <c r="JR38">
        <f>JL13</f>
        <v>9553.8520165094378</v>
      </c>
      <c r="JS38">
        <f>IR13*IT13/365*IJ13</f>
        <v>0</v>
      </c>
      <c r="JT38" s="5646">
        <v>0</v>
      </c>
      <c r="JU38">
        <f>JS13*(1+JT13)</f>
        <v>0</v>
      </c>
      <c r="JV38" s="5647">
        <v>0.25</v>
      </c>
      <c r="JW38">
        <f>JU13/(1-JV13)</f>
        <v>0</v>
      </c>
      <c r="JX38">
        <f>JV13*JW13</f>
        <v>0</v>
      </c>
      <c r="JY38" s="5648">
        <v>0.15000000596046448</v>
      </c>
      <c r="JZ38">
        <f>JY13*JW13</f>
        <v>0</v>
      </c>
      <c r="KA38">
        <f>JV13-JY13</f>
        <v>9.9999994039535522E-2</v>
      </c>
      <c r="KB38">
        <f>JX13-JZ13</f>
        <v>0</v>
      </c>
      <c r="KC38" s="5649">
        <v>3.9999999105930328E-2</v>
      </c>
      <c r="KD38">
        <f>KC13*JW13</f>
        <v>0</v>
      </c>
      <c r="KE38">
        <f>JW13*(1+KC13)</f>
        <v>0</v>
      </c>
      <c r="KF38" s="5650">
        <v>0</v>
      </c>
      <c r="KG38" s="5651">
        <v>15</v>
      </c>
      <c r="KH38">
        <f>KE13+KG13</f>
        <v>15</v>
      </c>
      <c r="KI38" s="5652">
        <v>0.10000000149011612</v>
      </c>
      <c r="KJ38">
        <f>KH13/(1-KI13)</f>
        <v>16.666666694261409</v>
      </c>
      <c r="KK38">
        <f>KI13*KJ13</f>
        <v>1.6666666942614095</v>
      </c>
      <c r="KL38" s="5653">
        <v>0.10000000149011612</v>
      </c>
      <c r="KM38">
        <f>KL13*KJ13</f>
        <v>1.6666666942614095</v>
      </c>
      <c r="KN38">
        <f>KI13-KL13</f>
        <v>0</v>
      </c>
      <c r="KO38">
        <f>KK13-KM13</f>
        <v>0</v>
      </c>
      <c r="KP38">
        <f>KJ13</f>
        <v>16.666666694261409</v>
      </c>
      <c r="KQ38" s="5680" t="s">
        <v>72</v>
      </c>
      <c r="KR38" s="5681" t="s">
        <v>68</v>
      </c>
      <c r="KS38" s="5682" t="s">
        <v>69</v>
      </c>
      <c r="KT38" s="5683">
        <v>240322</v>
      </c>
      <c r="KU38" s="5684" t="s">
        <v>58</v>
      </c>
      <c r="KV38" s="5685" t="s">
        <v>59</v>
      </c>
      <c r="KW38" s="5686">
        <v>0.21080000698566437</v>
      </c>
      <c r="KX38" s="5687">
        <v>3</v>
      </c>
      <c r="KY38" s="5688">
        <v>100000</v>
      </c>
      <c r="KZ38">
        <f>KW13*KY13</f>
        <v>21080.000698566437</v>
      </c>
      <c r="LA38" s="5689">
        <v>0</v>
      </c>
      <c r="LB38">
        <f>KZ13*(1+LA13)</f>
        <v>21080.000698566437</v>
      </c>
      <c r="LC38" s="5695">
        <v>0.25</v>
      </c>
      <c r="LD38">
        <f>LB13/(1-LC13)</f>
        <v>28106.667598088581</v>
      </c>
      <c r="LE38">
        <f>LC13*LD13</f>
        <v>7026.6668995221453</v>
      </c>
      <c r="LF38" s="5690">
        <v>0.15000000596046448</v>
      </c>
      <c r="LG38">
        <f>LF13*LD13</f>
        <v>4216.0003072420814</v>
      </c>
      <c r="LH38">
        <f>LC13-LF13</f>
        <v>9.9999994039535522E-2</v>
      </c>
      <c r="LI38">
        <f>LE13-LG13</f>
        <v>2810.6665922800639</v>
      </c>
      <c r="LJ38" s="5691">
        <v>3.9999999105930328E-2</v>
      </c>
      <c r="LK38">
        <f>LJ13*LD13</f>
        <v>1124.2666787942242</v>
      </c>
      <c r="LL38">
        <f>LD13*(1+LJ13)</f>
        <v>29230.934276882806</v>
      </c>
      <c r="LM38" s="5692">
        <v>0</v>
      </c>
      <c r="LN38" s="5693">
        <v>15</v>
      </c>
      <c r="LO38">
        <f>LL13+LN13</f>
        <v>29245.934276882806</v>
      </c>
      <c r="LP38" s="5694">
        <v>0.10000000149011612</v>
      </c>
      <c r="LQ38">
        <f>LO13/(1-LP13)</f>
        <v>32495.482583672056</v>
      </c>
      <c r="LR38">
        <f>LP13*LQ13</f>
        <v>3249.5483067892478</v>
      </c>
      <c r="LS38" s="5679">
        <v>0.10000000149011612</v>
      </c>
      <c r="LT38">
        <f>LS13*LQ13</f>
        <v>3249.5483067892478</v>
      </c>
      <c r="LU38">
        <f>LP13-LS13</f>
        <v>0</v>
      </c>
      <c r="LV38">
        <f>LR13-LT13</f>
        <v>0</v>
      </c>
      <c r="LW38">
        <f>LQ13</f>
        <v>32495.482583672056</v>
      </c>
      <c r="LX38">
        <f>KW13*KY13/365*KO13</f>
        <v>0</v>
      </c>
      <c r="LY38" s="5671">
        <v>0</v>
      </c>
      <c r="LZ38">
        <f>LX13*(1+LY13)</f>
        <v>0</v>
      </c>
      <c r="MA38" s="5672">
        <v>0.25</v>
      </c>
      <c r="MB38">
        <f>LZ13/(1-MA13)</f>
        <v>0</v>
      </c>
      <c r="MC38">
        <f>MA13*MB13</f>
        <v>0</v>
      </c>
      <c r="MD38" s="5673">
        <v>0.15000000596046448</v>
      </c>
      <c r="ME38">
        <f>MD13*MB13</f>
        <v>0</v>
      </c>
      <c r="MF38">
        <f>MA13-MD13</f>
        <v>9.9999994039535522E-2</v>
      </c>
      <c r="MG38">
        <f>MC13-ME13</f>
        <v>0</v>
      </c>
      <c r="MH38" s="5674">
        <v>3.9999999105930328E-2</v>
      </c>
      <c r="MI38">
        <f>MH13*MB13</f>
        <v>0</v>
      </c>
      <c r="MJ38">
        <f>MB13*(1+MH13)</f>
        <v>0</v>
      </c>
      <c r="MK38" s="5675">
        <v>0</v>
      </c>
      <c r="ML38" s="5676">
        <v>15</v>
      </c>
      <c r="MM38">
        <f>MJ13+ML13</f>
        <v>15</v>
      </c>
      <c r="MN38" s="5677">
        <v>0.10000000149011612</v>
      </c>
      <c r="MO38">
        <f>MM13/(1-MN13)</f>
        <v>16.666666694261409</v>
      </c>
      <c r="MP38">
        <f>MN13*MO13</f>
        <v>1.6666666942614095</v>
      </c>
      <c r="MQ38" s="5678">
        <v>0.10000000149011612</v>
      </c>
      <c r="MR38">
        <f>MQ13*MO13</f>
        <v>1.6666666942614095</v>
      </c>
      <c r="MS38">
        <f>MN13-MQ13</f>
        <v>0</v>
      </c>
      <c r="MT38">
        <f>MP13-MR13</f>
        <v>0</v>
      </c>
      <c r="MU38">
        <f>MO13</f>
        <v>16.666666694261409</v>
      </c>
      <c r="MV38" s="5705" t="s">
        <v>73</v>
      </c>
      <c r="MW38" s="5706" t="s">
        <v>68</v>
      </c>
      <c r="MX38" s="5707" t="s">
        <v>69</v>
      </c>
      <c r="MY38" s="5708">
        <v>240322</v>
      </c>
      <c r="MZ38" s="5709" t="s">
        <v>58</v>
      </c>
      <c r="NA38" s="5710" t="s">
        <v>59</v>
      </c>
      <c r="NB38" s="5711">
        <v>0.45249998569488525</v>
      </c>
      <c r="NC38" s="5712">
        <v>1</v>
      </c>
      <c r="ND38" s="5713">
        <v>100000</v>
      </c>
      <c r="NE38">
        <f>NB13*ND13</f>
        <v>45249.998569488525</v>
      </c>
      <c r="NF38" s="5714">
        <v>0</v>
      </c>
      <c r="NG38">
        <f>NE13*(1+NF13)</f>
        <v>45249.998569488525</v>
      </c>
      <c r="NH38" s="5720">
        <v>0.25</v>
      </c>
      <c r="NI38">
        <f>NG13/(1-NH13)</f>
        <v>60333.331425984703</v>
      </c>
      <c r="NJ38">
        <f>NH13*NI13</f>
        <v>15083.332856496176</v>
      </c>
      <c r="NK38" s="5715">
        <v>0.15000000596046448</v>
      </c>
      <c r="NL38">
        <f>NK13*NI13</f>
        <v>9050.0000735123849</v>
      </c>
      <c r="NM38">
        <f>NH13-NK13</f>
        <v>9.9999994039535522E-2</v>
      </c>
      <c r="NN38">
        <f>NJ13-NL13</f>
        <v>6033.3327829837908</v>
      </c>
      <c r="NO38" s="5716">
        <v>3.9999999105930328E-2</v>
      </c>
      <c r="NP38">
        <f>NO13*NI13</f>
        <v>2413.3332030971865</v>
      </c>
      <c r="NQ38">
        <f>NI13*(1+NO13)</f>
        <v>62746.66462908189</v>
      </c>
      <c r="NR38" s="5717">
        <v>0</v>
      </c>
      <c r="NS38" s="5718">
        <v>15</v>
      </c>
      <c r="NT38">
        <f>NQ13+NS13</f>
        <v>62761.66462908189</v>
      </c>
      <c r="NU38" s="5719">
        <v>0.10000000149011612</v>
      </c>
      <c r="NV38">
        <f>NT13/(1-NU13)</f>
        <v>69735.183036661561</v>
      </c>
      <c r="NW38">
        <f>NU13*NV13</f>
        <v>6973.518407579676</v>
      </c>
      <c r="NX38" s="5704">
        <v>0.10000000149011612</v>
      </c>
      <c r="NY38">
        <f>NX13*NV13</f>
        <v>6973.518407579676</v>
      </c>
      <c r="NZ38">
        <f>NU13-NX13</f>
        <v>0</v>
      </c>
      <c r="OA38">
        <f>NW13-NY13</f>
        <v>0</v>
      </c>
      <c r="OB38">
        <f>NV13</f>
        <v>69735.183036661561</v>
      </c>
      <c r="OC38">
        <f>NB13*ND13/365*MT13</f>
        <v>0</v>
      </c>
      <c r="OD38" s="5696">
        <v>0</v>
      </c>
      <c r="OE38">
        <f>OC13*(1+OD13)</f>
        <v>0</v>
      </c>
      <c r="OF38" s="5697">
        <v>0.25</v>
      </c>
      <c r="OG38">
        <f>OE13/(1-OF13)</f>
        <v>0</v>
      </c>
      <c r="OH38">
        <f>OF13*OG13</f>
        <v>0</v>
      </c>
      <c r="OI38" s="5698">
        <v>0.15000000596046448</v>
      </c>
      <c r="OJ38">
        <f>OI13*OG13</f>
        <v>0</v>
      </c>
      <c r="OK38">
        <f>OF13-OI13</f>
        <v>9.9999994039535522E-2</v>
      </c>
      <c r="OL38">
        <f>OH13-OJ13</f>
        <v>0</v>
      </c>
      <c r="OM38" s="5699">
        <v>3.9999999105930328E-2</v>
      </c>
      <c r="ON38">
        <f>OM13*OG13</f>
        <v>0</v>
      </c>
      <c r="OO38">
        <f>OG13*(1+OM13)</f>
        <v>0</v>
      </c>
      <c r="OP38" s="5700">
        <v>0</v>
      </c>
      <c r="OQ38" s="5701">
        <v>15</v>
      </c>
      <c r="OR38">
        <f>OO13+OQ13</f>
        <v>15</v>
      </c>
      <c r="OS38" s="5702">
        <v>0.10000000149011612</v>
      </c>
      <c r="OT38">
        <f>OR13/(1-OS13)</f>
        <v>16.666666694261409</v>
      </c>
      <c r="OU38">
        <f>OS13*OT13</f>
        <v>1.6666666942614095</v>
      </c>
      <c r="OV38" s="5703">
        <v>0.10000000149011612</v>
      </c>
      <c r="OW38">
        <f>OV13*OT13</f>
        <v>1.6666666942614095</v>
      </c>
      <c r="OX38">
        <f>OS13-OV13</f>
        <v>0</v>
      </c>
      <c r="OY38">
        <f>OU13-OW13</f>
        <v>0</v>
      </c>
      <c r="OZ38">
        <f>OT13</f>
        <v>16.666666694261409</v>
      </c>
      <c r="PA38" s="5730" t="s">
        <v>74</v>
      </c>
      <c r="PB38" s="5731" t="s">
        <v>68</v>
      </c>
      <c r="PC38" s="5732" t="s">
        <v>69</v>
      </c>
      <c r="PD38" s="5733">
        <v>240322</v>
      </c>
      <c r="PE38" s="5734" t="s">
        <v>58</v>
      </c>
      <c r="PF38" s="5735" t="s">
        <v>59</v>
      </c>
      <c r="PG38" s="5736">
        <v>0.90439999103546143</v>
      </c>
      <c r="PH38" s="5737">
        <v>1</v>
      </c>
      <c r="PI38" s="5738">
        <v>100000</v>
      </c>
      <c r="PJ38">
        <f>PG13*PI13</f>
        <v>90439.999103546143</v>
      </c>
      <c r="PK38" s="5739">
        <v>0</v>
      </c>
      <c r="PL38">
        <f>PJ13*(1+PK13)</f>
        <v>90439.999103546143</v>
      </c>
      <c r="PM38" s="5745">
        <v>0.25</v>
      </c>
      <c r="PN38">
        <f>PL13/(1-PM13)</f>
        <v>120586.66547139485</v>
      </c>
      <c r="PO38">
        <f>PM13*PN13</f>
        <v>30146.666367848713</v>
      </c>
      <c r="PP38" s="5740">
        <v>0.15000000596046448</v>
      </c>
      <c r="PQ38">
        <f>PP13*PN13</f>
        <v>18088.000539461766</v>
      </c>
      <c r="PR38">
        <f>PM13-PP13</f>
        <v>9.9999994039535522E-2</v>
      </c>
      <c r="PS38">
        <f>PO13-PQ13</f>
        <v>12058.665828386947</v>
      </c>
      <c r="PT38" s="5741">
        <v>3.9999999105930328E-2</v>
      </c>
      <c r="PU38">
        <f>PT13*PN13</f>
        <v>4823.4665110429132</v>
      </c>
      <c r="PV38">
        <f>PN13*(1+PT13)</f>
        <v>125410.13198243777</v>
      </c>
      <c r="PW38" s="5742">
        <v>0</v>
      </c>
      <c r="PX38" s="5743">
        <v>15</v>
      </c>
      <c r="PY38">
        <f>PV13+PX13</f>
        <v>125425.13198243777</v>
      </c>
      <c r="PZ38" s="5744">
        <v>0.10000000149011612</v>
      </c>
      <c r="QA38">
        <f>PY13/(1-PZ13)</f>
        <v>139361.25798900248</v>
      </c>
      <c r="QB38">
        <f>PZ13*QA13</f>
        <v>13936.126006564706</v>
      </c>
      <c r="QC38" s="5729">
        <v>0.10000000149011612</v>
      </c>
      <c r="QD38">
        <f>QC13*QA13</f>
        <v>13936.126006564706</v>
      </c>
      <c r="QE38">
        <f>PZ13-QC13</f>
        <v>0</v>
      </c>
      <c r="QF38">
        <f>QB13-QD13</f>
        <v>0</v>
      </c>
      <c r="QG38">
        <f>QA13</f>
        <v>139361.25798900248</v>
      </c>
      <c r="QH38">
        <f>OYG13*OYI13/365*OY13</f>
        <v>0</v>
      </c>
      <c r="QI38" s="5721">
        <v>0</v>
      </c>
      <c r="QJ38">
        <f>QH13*(1+QI13)</f>
        <v>0</v>
      </c>
      <c r="QK38" s="5722">
        <v>0.25</v>
      </c>
      <c r="QL38">
        <f>QJ13/(1-QK13)</f>
        <v>0</v>
      </c>
      <c r="QM38">
        <f>QK13*QL13</f>
        <v>0</v>
      </c>
      <c r="QN38" s="5723">
        <v>0.15000000596046448</v>
      </c>
      <c r="QO38">
        <f>QN13*QL13</f>
        <v>0</v>
      </c>
      <c r="QP38">
        <f>QK13-QN13</f>
        <v>9.9999994039535522E-2</v>
      </c>
      <c r="QQ38">
        <f>QM13-QO13</f>
        <v>0</v>
      </c>
      <c r="QR38" s="5724">
        <v>3.9999999105930328E-2</v>
      </c>
      <c r="QS38">
        <f>QR13*QL13</f>
        <v>0</v>
      </c>
      <c r="QT38">
        <f>QL13*(1+QR13)</f>
        <v>0</v>
      </c>
      <c r="QU38" s="5725">
        <v>0</v>
      </c>
      <c r="QV38" s="5726">
        <v>15</v>
      </c>
      <c r="QW38">
        <f>QT13+QV13</f>
        <v>15</v>
      </c>
      <c r="QX38" s="5727">
        <v>0.10000000149011612</v>
      </c>
      <c r="QY38">
        <f>QW13/(1-QX13)</f>
        <v>16.666666694261409</v>
      </c>
      <c r="QZ38">
        <f>QX13*QY13</f>
        <v>1.6666666942614095</v>
      </c>
      <c r="RA38" s="5728">
        <v>0.10000000149011612</v>
      </c>
      <c r="RB38">
        <f>RA13*QY13</f>
        <v>1.6666666942614095</v>
      </c>
      <c r="RC38">
        <f>QX13-RA13</f>
        <v>0</v>
      </c>
      <c r="RD38">
        <f>QZ13-RB13</f>
        <v>0</v>
      </c>
      <c r="RE38">
        <f>QY13</f>
        <v>16.666666694261409</v>
      </c>
      <c r="RF38">
        <f>(IF(BV38&gt;(2001/12),2001/12,BV38)*1822.12)+(IF(BV38&gt;(2001/12),2001/12,BV38)*1822.12)+(IF(EA38&gt;(2001/12),2001/12,EA38)*0)+(IF(EA38&gt;(2001/12),2001/12,EA38)*0)+(IF(GF38&gt;(2001/12),2001/12,GF38)*0.501)+(IF(IK38&gt;(2001/12),2001/12,IK38)*0.1253)+(IF(KP38&gt;(2001/12),2001/12,KP38)*0.0619)+(IF(MU38&gt;(2001/12),2001/12,MU38)*0.2108)+(IF(OZ38&gt;(2001/12),2001/12,OZ38)*0.4525)+(IF(RE38&gt;(2001/12),2001/12,RE38)*0.9044)</f>
        <v>-1756265.5728006107</v>
      </c>
    </row>
    <row r="39" spans="1:474" x14ac:dyDescent="0.2">
      <c r="A39" t="s">
        <v>89</v>
      </c>
      <c r="B39" t="s">
        <v>127</v>
      </c>
      <c r="C39" t="s">
        <v>128</v>
      </c>
      <c r="D39" t="s">
        <v>52</v>
      </c>
      <c r="F39" t="s">
        <v>53</v>
      </c>
      <c r="G39" t="s">
        <v>54</v>
      </c>
      <c r="H39" t="s">
        <v>55</v>
      </c>
      <c r="I39" t="s">
        <v>56</v>
      </c>
      <c r="J39" t="s">
        <v>57</v>
      </c>
      <c r="K39" s="5746">
        <v>42832.988958333335</v>
      </c>
      <c r="L39" s="5746">
        <v>42753</v>
      </c>
      <c r="M39" t="s">
        <v>58</v>
      </c>
      <c r="N39">
        <v>-3</v>
      </c>
      <c r="O39">
        <v>4500</v>
      </c>
      <c r="P39">
        <v>-79</v>
      </c>
      <c r="Q39">
        <v>-2</v>
      </c>
      <c r="R39" s="5761" t="s">
        <v>62</v>
      </c>
      <c r="S39" s="5760" t="s">
        <v>61</v>
      </c>
      <c r="T39" s="5759" t="s">
        <v>60</v>
      </c>
      <c r="U39" s="5758" t="s">
        <v>65</v>
      </c>
      <c r="V39" s="5757" t="s">
        <v>58</v>
      </c>
      <c r="W39" s="5756" t="s">
        <v>64</v>
      </c>
      <c r="X39" s="5755" t="s">
        <v>63</v>
      </c>
      <c r="Y39" s="5747">
        <v>3</v>
      </c>
      <c r="Z39" s="5754">
        <v>500000</v>
      </c>
      <c r="AA39" s="5753">
        <v>1822.1199951171875</v>
      </c>
      <c r="AB39" s="5752">
        <v>0</v>
      </c>
      <c r="AC39">
        <f>AA5*(1+AB5)</f>
        <v>1822.1199951171875</v>
      </c>
      <c r="AD39" s="5762">
        <v>0.25</v>
      </c>
      <c r="AE39">
        <f>AC5/(1-AD5)</f>
        <v>2429.4933268229165</v>
      </c>
      <c r="AF39">
        <f>AD5*AE5</f>
        <v>607.37333170572913</v>
      </c>
      <c r="AG39" s="5751">
        <v>0.15000000596046448</v>
      </c>
      <c r="AH39">
        <f>AG5*AE5</f>
        <v>364.42401350434614</v>
      </c>
      <c r="AI39">
        <f>AD5-AG5</f>
        <v>9.9999994039535522E-2</v>
      </c>
      <c r="AJ39">
        <f>AF5-AH5</f>
        <v>242.94931820138299</v>
      </c>
      <c r="AK39" s="5750">
        <v>3.9999999105930328E-2</v>
      </c>
      <c r="AL39">
        <f>AK5*AE5</f>
        <v>97.179730900780356</v>
      </c>
      <c r="AM39">
        <f>AE5*(1+AK5)</f>
        <v>2526.6730577236967</v>
      </c>
      <c r="AN39" s="5749">
        <v>2.9999999329447746E-2</v>
      </c>
      <c r="AO39">
        <f>AN5*AM5</f>
        <v>75.800190037444594</v>
      </c>
      <c r="AP39">
        <f>AM5+AO5</f>
        <v>2602.4732477611415</v>
      </c>
      <c r="AQ39" s="5748">
        <v>0.10000000149011612</v>
      </c>
      <c r="AR39">
        <f>AP5/(1-AQ5)</f>
        <v>2891.6369467444624</v>
      </c>
      <c r="AS39">
        <f>AQ5*AR5</f>
        <v>289.16369898332107</v>
      </c>
      <c r="AT39" s="5763">
        <v>0.10000000149011612</v>
      </c>
      <c r="AU39">
        <f>AT5*AR5</f>
        <v>289.16369898332107</v>
      </c>
      <c r="AV39">
        <f>AQ5-AT5</f>
        <v>0</v>
      </c>
      <c r="AW39">
        <f>AS5-AU5</f>
        <v>0</v>
      </c>
      <c r="AX39">
        <f>AR5</f>
        <v>2891.6369467444624</v>
      </c>
      <c r="AY39">
        <f t="shared" ref="AY39:BV39" si="70">AA5/12*$Q$5</f>
        <v>-303.68666585286456</v>
      </c>
      <c r="AZ39">
        <f t="shared" si="70"/>
        <v>0</v>
      </c>
      <c r="BA39">
        <f t="shared" si="70"/>
        <v>-303.68666585286456</v>
      </c>
      <c r="BB39">
        <f t="shared" si="70"/>
        <v>-4.1666666666666664E-2</v>
      </c>
      <c r="BC39">
        <f t="shared" si="70"/>
        <v>-404.91555447048609</v>
      </c>
      <c r="BD39">
        <f t="shared" si="70"/>
        <v>-101.22888861762152</v>
      </c>
      <c r="BE39">
        <f t="shared" si="70"/>
        <v>-2.5000000993410747E-2</v>
      </c>
      <c r="BF39">
        <f t="shared" si="70"/>
        <v>-60.737335584057689</v>
      </c>
      <c r="BG39">
        <f t="shared" si="70"/>
        <v>-1.666666567325592E-2</v>
      </c>
      <c r="BH39">
        <f t="shared" si="70"/>
        <v>-40.491553033563832</v>
      </c>
      <c r="BI39">
        <f t="shared" si="70"/>
        <v>-6.666666517655055E-3</v>
      </c>
      <c r="BJ39">
        <f t="shared" si="70"/>
        <v>-16.196621816796725</v>
      </c>
      <c r="BK39">
        <f t="shared" si="70"/>
        <v>-421.11217628728281</v>
      </c>
      <c r="BL39">
        <f t="shared" si="70"/>
        <v>-4.999999888241291E-3</v>
      </c>
      <c r="BM39">
        <f t="shared" si="70"/>
        <v>-12.633365006240766</v>
      </c>
      <c r="BN39">
        <f t="shared" si="70"/>
        <v>-433.74554129352356</v>
      </c>
      <c r="BO39">
        <f t="shared" si="70"/>
        <v>-1.6666666915019352E-2</v>
      </c>
      <c r="BP39">
        <f t="shared" si="70"/>
        <v>-481.93949112407705</v>
      </c>
      <c r="BQ39">
        <f t="shared" si="70"/>
        <v>-48.193949830553514</v>
      </c>
      <c r="BR39">
        <f t="shared" si="70"/>
        <v>-1.6666666915019352E-2</v>
      </c>
      <c r="BS39">
        <f t="shared" si="70"/>
        <v>-48.193949830553514</v>
      </c>
      <c r="BT39">
        <f t="shared" si="70"/>
        <v>0</v>
      </c>
      <c r="BU39">
        <f t="shared" si="70"/>
        <v>0</v>
      </c>
      <c r="BV39">
        <f t="shared" si="70"/>
        <v>-481.93949112407705</v>
      </c>
      <c r="BW39" s="5778" t="s">
        <v>66</v>
      </c>
      <c r="BX39" s="5777" t="s">
        <v>61</v>
      </c>
      <c r="BY39" s="5776" t="s">
        <v>60</v>
      </c>
      <c r="BZ39" s="5775" t="s">
        <v>65</v>
      </c>
      <c r="CA39" s="5774" t="s">
        <v>58</v>
      </c>
      <c r="CB39" s="5773" t="s">
        <v>64</v>
      </c>
      <c r="CC39" s="5772" t="s">
        <v>63</v>
      </c>
      <c r="CD39" s="5764">
        <v>3</v>
      </c>
      <c r="CE39" s="5771">
        <v>500000</v>
      </c>
      <c r="CF39" s="5770">
        <v>0</v>
      </c>
      <c r="CG39" s="5769">
        <v>0</v>
      </c>
      <c r="CH39">
        <f>CF5*(1+CG5)</f>
        <v>0</v>
      </c>
      <c r="CI39" s="5779">
        <v>0.25</v>
      </c>
      <c r="CJ39">
        <f>CH5/(1-CI5)</f>
        <v>0</v>
      </c>
      <c r="CK39">
        <f>CI5*CJ5</f>
        <v>0</v>
      </c>
      <c r="CL39" s="5768">
        <v>0.15000000596046448</v>
      </c>
      <c r="CM39">
        <f>CL5*CJ5</f>
        <v>0</v>
      </c>
      <c r="CN39">
        <f>CI5-CL5</f>
        <v>9.9999994039535522E-2</v>
      </c>
      <c r="CO39">
        <f>CK5-CM5</f>
        <v>0</v>
      </c>
      <c r="CP39" s="5767">
        <v>3.9999999105930328E-2</v>
      </c>
      <c r="CQ39">
        <f>CP5*CJ5</f>
        <v>0</v>
      </c>
      <c r="CR39">
        <f>CJ5*(1+CP5)</f>
        <v>0</v>
      </c>
      <c r="CS39" s="5766">
        <v>2.9999999329447746E-2</v>
      </c>
      <c r="CT39">
        <f>CS5*CR5</f>
        <v>0</v>
      </c>
      <c r="CU39">
        <f>CR5+CT5</f>
        <v>0</v>
      </c>
      <c r="CV39" s="5765">
        <v>0.10000000149011612</v>
      </c>
      <c r="CW39">
        <f>CU5/(1-CV5)</f>
        <v>0</v>
      </c>
      <c r="CX39">
        <f>CV5*CW5</f>
        <v>0</v>
      </c>
      <c r="CY39" s="5780">
        <v>0.10000000149011612</v>
      </c>
      <c r="CZ39">
        <f>CY5*CW5</f>
        <v>0</v>
      </c>
      <c r="DA39">
        <f>CV5-CY5</f>
        <v>0</v>
      </c>
      <c r="DB39">
        <f>CX5-CZ5</f>
        <v>0</v>
      </c>
      <c r="DC39">
        <f>CW5</f>
        <v>0</v>
      </c>
      <c r="DD39">
        <f t="shared" ref="DD39:EA39" si="71">CF5/12*$Q$5</f>
        <v>0</v>
      </c>
      <c r="DE39">
        <f t="shared" si="71"/>
        <v>0</v>
      </c>
      <c r="DF39">
        <f t="shared" si="71"/>
        <v>0</v>
      </c>
      <c r="DG39">
        <f t="shared" si="71"/>
        <v>-4.1666666666666664E-2</v>
      </c>
      <c r="DH39">
        <f t="shared" si="71"/>
        <v>0</v>
      </c>
      <c r="DI39">
        <f t="shared" si="71"/>
        <v>0</v>
      </c>
      <c r="DJ39">
        <f t="shared" si="71"/>
        <v>-2.5000000993410747E-2</v>
      </c>
      <c r="DK39">
        <f t="shared" si="71"/>
        <v>0</v>
      </c>
      <c r="DL39">
        <f t="shared" si="71"/>
        <v>-1.666666567325592E-2</v>
      </c>
      <c r="DM39">
        <f t="shared" si="71"/>
        <v>0</v>
      </c>
      <c r="DN39">
        <f t="shared" si="71"/>
        <v>-6.666666517655055E-3</v>
      </c>
      <c r="DO39">
        <f t="shared" si="71"/>
        <v>0</v>
      </c>
      <c r="DP39">
        <f t="shared" si="71"/>
        <v>0</v>
      </c>
      <c r="DQ39">
        <f t="shared" si="71"/>
        <v>-4.999999888241291E-3</v>
      </c>
      <c r="DR39">
        <f t="shared" si="71"/>
        <v>0</v>
      </c>
      <c r="DS39">
        <f t="shared" si="71"/>
        <v>0</v>
      </c>
      <c r="DT39">
        <f t="shared" si="71"/>
        <v>-1.6666666915019352E-2</v>
      </c>
      <c r="DU39">
        <f t="shared" si="71"/>
        <v>0</v>
      </c>
      <c r="DV39">
        <f t="shared" si="71"/>
        <v>0</v>
      </c>
      <c r="DW39">
        <f t="shared" si="71"/>
        <v>-1.6666666915019352E-2</v>
      </c>
      <c r="DX39">
        <f t="shared" si="71"/>
        <v>0</v>
      </c>
      <c r="DY39">
        <f t="shared" si="71"/>
        <v>0</v>
      </c>
      <c r="DZ39">
        <f t="shared" si="71"/>
        <v>0</v>
      </c>
      <c r="EA39">
        <f t="shared" si="71"/>
        <v>0</v>
      </c>
      <c r="EB39" s="5790" t="s">
        <v>67</v>
      </c>
      <c r="EC39" s="5791" t="s">
        <v>68</v>
      </c>
      <c r="ED39" s="5792" t="s">
        <v>69</v>
      </c>
      <c r="EE39" s="5793">
        <v>240322</v>
      </c>
      <c r="EF39" s="5794" t="s">
        <v>58</v>
      </c>
      <c r="EG39" s="5795" t="s">
        <v>59</v>
      </c>
      <c r="EH39" s="5796">
        <v>0.50099998712539673</v>
      </c>
      <c r="EI39" s="5797">
        <v>3</v>
      </c>
      <c r="EJ39" s="5798">
        <v>100000</v>
      </c>
      <c r="EK39">
        <f>EH13*EJ13</f>
        <v>50099.998712539673</v>
      </c>
      <c r="EL39" s="5799">
        <v>0</v>
      </c>
      <c r="EM39">
        <f>EK13*(1+EL13)</f>
        <v>50099.998712539673</v>
      </c>
      <c r="EN39" s="5805">
        <v>0.25</v>
      </c>
      <c r="EO39">
        <f>EM13/(1-EN13)</f>
        <v>66799.99828338623</v>
      </c>
      <c r="EP39">
        <f>EN13*EO13</f>
        <v>16699.999570846558</v>
      </c>
      <c r="EQ39" s="5800">
        <v>0.15000000596046448</v>
      </c>
      <c r="ER39">
        <f>EQ13*EO13</f>
        <v>10020.000140666951</v>
      </c>
      <c r="ES39">
        <f>EN13-EQ13</f>
        <v>9.9999994039535522E-2</v>
      </c>
      <c r="ET39">
        <f>EP13-ER13</f>
        <v>6679.9994301796069</v>
      </c>
      <c r="EU39" s="5801">
        <v>3.9999999105930328E-2</v>
      </c>
      <c r="EV39">
        <f>EU13*EO13</f>
        <v>2671.9998716115965</v>
      </c>
      <c r="EW39">
        <f>EO13*(1+EU13)</f>
        <v>69471.998154997826</v>
      </c>
      <c r="EX39" s="5802">
        <v>0</v>
      </c>
      <c r="EY39" s="5803">
        <v>15</v>
      </c>
      <c r="EZ39">
        <f>EW13+EY13</f>
        <v>69486.998154997826</v>
      </c>
      <c r="FA39" s="5804">
        <v>0.10000000149011612</v>
      </c>
      <c r="FB39">
        <f>EZ13/(1-FA13)</f>
        <v>77207.775855607091</v>
      </c>
      <c r="FC39">
        <f>FA13*FB13</f>
        <v>7720.7777006092601</v>
      </c>
      <c r="FD39" s="5789">
        <v>0.10000000149011612</v>
      </c>
      <c r="FE39">
        <f>FD13*FB13</f>
        <v>7720.7777006092601</v>
      </c>
      <c r="FF39">
        <f>FA13-FD13</f>
        <v>0</v>
      </c>
      <c r="FG39">
        <f>FC13-FE13</f>
        <v>0</v>
      </c>
      <c r="FH39">
        <f>FB13</f>
        <v>77207.775855607091</v>
      </c>
      <c r="FI39">
        <f>EH13*EJ13/365*DZ13</f>
        <v>0</v>
      </c>
      <c r="FJ39" s="5781">
        <v>0</v>
      </c>
      <c r="FK39">
        <f>FI13*(1+FJ13)</f>
        <v>0</v>
      </c>
      <c r="FL39" s="5782">
        <v>0.25</v>
      </c>
      <c r="FM39">
        <f>FK13/(1-FL13)</f>
        <v>0</v>
      </c>
      <c r="FN39">
        <f>FL13*FM13</f>
        <v>0</v>
      </c>
      <c r="FO39" s="5783">
        <v>0.15000000596046448</v>
      </c>
      <c r="FP39">
        <f>FO13*FM13</f>
        <v>0</v>
      </c>
      <c r="FQ39">
        <f>FL13-FO13</f>
        <v>9.9999994039535522E-2</v>
      </c>
      <c r="FR39">
        <f>FN13-FP13</f>
        <v>0</v>
      </c>
      <c r="FS39" s="5784">
        <v>3.9999999105930328E-2</v>
      </c>
      <c r="FT39">
        <f>FS13*FM13</f>
        <v>0</v>
      </c>
      <c r="FU39">
        <f>FM13*(1+FS13)</f>
        <v>0</v>
      </c>
      <c r="FV39" s="5785">
        <v>0</v>
      </c>
      <c r="FW39" s="5786">
        <v>15</v>
      </c>
      <c r="FX39">
        <f>FU13+FW13</f>
        <v>15</v>
      </c>
      <c r="FY39" s="5787">
        <v>0.10000000149011612</v>
      </c>
      <c r="FZ39">
        <f>FX13/(1-FY13)</f>
        <v>16.666666694261409</v>
      </c>
      <c r="GA39">
        <f>FY13*FZ13</f>
        <v>1.6666666942614095</v>
      </c>
      <c r="GB39" s="5788">
        <v>0.10000000149011612</v>
      </c>
      <c r="GC39">
        <f>GB13*FZ13</f>
        <v>1.6666666942614095</v>
      </c>
      <c r="GD39">
        <f>FY13-GB13</f>
        <v>0</v>
      </c>
      <c r="GE39">
        <f>GA13-GC13</f>
        <v>0</v>
      </c>
      <c r="GF39">
        <f>FZ13</f>
        <v>16.666666694261409</v>
      </c>
      <c r="GG39" s="5815" t="s">
        <v>70</v>
      </c>
      <c r="GH39" s="5816" t="s">
        <v>68</v>
      </c>
      <c r="GI39" s="5817" t="s">
        <v>69</v>
      </c>
      <c r="GJ39" s="5818">
        <v>240322</v>
      </c>
      <c r="GK39" s="5819" t="s">
        <v>58</v>
      </c>
      <c r="GL39" s="5820" t="s">
        <v>59</v>
      </c>
      <c r="GM39" s="5821">
        <v>0.12530000507831573</v>
      </c>
      <c r="GN39" s="5822">
        <v>3</v>
      </c>
      <c r="GO39" s="5823">
        <v>100000</v>
      </c>
      <c r="GP39">
        <f>GM13*GO13</f>
        <v>12530.000507831573</v>
      </c>
      <c r="GQ39" s="5824">
        <v>0</v>
      </c>
      <c r="GR39">
        <f>GP13*(1+GQ13)</f>
        <v>12530.000507831573</v>
      </c>
      <c r="GS39" s="5830">
        <v>0.25</v>
      </c>
      <c r="GT39">
        <f>GR13/(1-GS13)</f>
        <v>16706.667343775433</v>
      </c>
      <c r="GU39">
        <f>GS13*GT13</f>
        <v>4176.6668359438581</v>
      </c>
      <c r="GV39" s="5825">
        <v>0.15000000596046448</v>
      </c>
      <c r="GW39">
        <f>GV13*GT13</f>
        <v>2506.0002011458123</v>
      </c>
      <c r="GX39">
        <f>GS13-GV13</f>
        <v>9.9999994039535522E-2</v>
      </c>
      <c r="GY39">
        <f>GU13-GW13</f>
        <v>1670.6666347980458</v>
      </c>
      <c r="GZ39" s="5826">
        <v>3.9999999105930328E-2</v>
      </c>
      <c r="HA39">
        <f>GZ13*GT13</f>
        <v>668.26667881409276</v>
      </c>
      <c r="HB39">
        <f>GT13*(1+GZ13)</f>
        <v>17374.934022589525</v>
      </c>
      <c r="HC39" s="5827">
        <v>0</v>
      </c>
      <c r="HD39" s="5828">
        <v>15</v>
      </c>
      <c r="HE39">
        <f>HB13+HD13</f>
        <v>17389.934022589525</v>
      </c>
      <c r="HF39" s="5829">
        <v>0.10000000149011612</v>
      </c>
      <c r="HG39">
        <f>HE13/(1-HF13)</f>
        <v>19322.148945979745</v>
      </c>
      <c r="HH39">
        <f>HF13*HG13</f>
        <v>1932.2149233902201</v>
      </c>
      <c r="HI39" s="5814">
        <v>0.10000000149011612</v>
      </c>
      <c r="HJ39">
        <f>HI13*HG13</f>
        <v>1932.2149233902201</v>
      </c>
      <c r="HK39">
        <f>HF13-HI13</f>
        <v>0</v>
      </c>
      <c r="HL39">
        <f>HH13-HJ13</f>
        <v>0</v>
      </c>
      <c r="HM39">
        <f>HG13</f>
        <v>19322.148945979745</v>
      </c>
      <c r="HN39">
        <f>GM13*GO13/365*GE13</f>
        <v>0</v>
      </c>
      <c r="HO39" s="5806">
        <v>0</v>
      </c>
      <c r="HP39">
        <f>HN13*(1+HO13)</f>
        <v>0</v>
      </c>
      <c r="HQ39" s="5807">
        <v>0.25</v>
      </c>
      <c r="HR39">
        <f>HP13/(1-HQ13)</f>
        <v>0</v>
      </c>
      <c r="HS39">
        <f>HQ13*HR13</f>
        <v>0</v>
      </c>
      <c r="HT39" s="5808">
        <v>0.15000000596046448</v>
      </c>
      <c r="HU39">
        <f>HT13*HR13</f>
        <v>0</v>
      </c>
      <c r="HV39">
        <f>HQ13-HT13</f>
        <v>9.9999994039535522E-2</v>
      </c>
      <c r="HW39">
        <f>HS13-HU13</f>
        <v>0</v>
      </c>
      <c r="HX39" s="5809">
        <v>3.9999999105930328E-2</v>
      </c>
      <c r="HY39">
        <f>HX13*HR13</f>
        <v>0</v>
      </c>
      <c r="HZ39">
        <f>HR13*(1+HX13)</f>
        <v>0</v>
      </c>
      <c r="IA39" s="5810">
        <v>0</v>
      </c>
      <c r="IB39" s="5811">
        <v>15</v>
      </c>
      <c r="IC39">
        <f>HZ13+IB13</f>
        <v>15</v>
      </c>
      <c r="ID39" s="5812">
        <v>0.10000000149011612</v>
      </c>
      <c r="IE39">
        <f>IC13/(1-ID13)</f>
        <v>16.666666694261409</v>
      </c>
      <c r="IF39">
        <f>ID13*IE13</f>
        <v>1.6666666942614095</v>
      </c>
      <c r="IG39" s="5813">
        <v>0.10000000149011612</v>
      </c>
      <c r="IH39">
        <f>IG13*IE13</f>
        <v>1.6666666942614095</v>
      </c>
      <c r="II39">
        <f>ID13-IG13</f>
        <v>0</v>
      </c>
      <c r="IJ39">
        <f>IF13-IH13</f>
        <v>0</v>
      </c>
      <c r="IK39">
        <f>IE13</f>
        <v>16.666666694261409</v>
      </c>
      <c r="IL39" s="5840" t="s">
        <v>71</v>
      </c>
      <c r="IM39" s="5841" t="s">
        <v>68</v>
      </c>
      <c r="IN39" s="5842" t="s">
        <v>69</v>
      </c>
      <c r="IO39" s="5843">
        <v>240322</v>
      </c>
      <c r="IP39" s="5844" t="s">
        <v>58</v>
      </c>
      <c r="IQ39" s="5845" t="s">
        <v>59</v>
      </c>
      <c r="IR39" s="5846">
        <v>6.1900001019239426E-2</v>
      </c>
      <c r="IS39" s="5847">
        <v>3</v>
      </c>
      <c r="IT39" s="5848">
        <v>100000</v>
      </c>
      <c r="IU39">
        <f>IR13*IT13</f>
        <v>6190.0001019239426</v>
      </c>
      <c r="IV39" s="5849">
        <v>0</v>
      </c>
      <c r="IW39">
        <f>IU13*(1+IV13)</f>
        <v>6190.0001019239426</v>
      </c>
      <c r="IX39" s="5855">
        <v>0.25</v>
      </c>
      <c r="IY39">
        <f>IW13/(1-IX13)</f>
        <v>8253.333469231924</v>
      </c>
      <c r="IZ39">
        <f>IX13*IY13</f>
        <v>2063.333367307981</v>
      </c>
      <c r="JA39" s="5850">
        <v>0.15000000596046448</v>
      </c>
      <c r="JB39">
        <f>JA13*IY13</f>
        <v>1238.0000695784895</v>
      </c>
      <c r="JC39">
        <f>IX13-JA13</f>
        <v>9.9999994039535522E-2</v>
      </c>
      <c r="JD39">
        <f>IZ13-JB13</f>
        <v>825.33329772949151</v>
      </c>
      <c r="JE39" s="5851">
        <v>3.9999999105930328E-2</v>
      </c>
      <c r="JF39">
        <f>JE13*IY13</f>
        <v>330.13333139022183</v>
      </c>
      <c r="JG39">
        <f>IY13*(1+JE13)</f>
        <v>8583.4668006221455</v>
      </c>
      <c r="JH39" s="5852">
        <v>0</v>
      </c>
      <c r="JI39" s="5853">
        <v>15</v>
      </c>
      <c r="JJ39">
        <f>JG13+JI13</f>
        <v>8598.4668006221455</v>
      </c>
      <c r="JK39" s="5854">
        <v>0.10000000149011612</v>
      </c>
      <c r="JL39">
        <f>JJ13/(1-JK13)</f>
        <v>9553.8520165094378</v>
      </c>
      <c r="JM39">
        <f>JK13*JL13</f>
        <v>955.3852158872927</v>
      </c>
      <c r="JN39" s="5839">
        <v>0.10000000149011612</v>
      </c>
      <c r="JO39">
        <f>JN13*JL13</f>
        <v>955.3852158872927</v>
      </c>
      <c r="JP39">
        <f>JK13-JN13</f>
        <v>0</v>
      </c>
      <c r="JQ39">
        <f>JM13-JO13</f>
        <v>0</v>
      </c>
      <c r="JR39">
        <f>JL13</f>
        <v>9553.8520165094378</v>
      </c>
      <c r="JS39">
        <f>IR13*IT13/365*IJ13</f>
        <v>0</v>
      </c>
      <c r="JT39" s="5831">
        <v>0</v>
      </c>
      <c r="JU39">
        <f>JS13*(1+JT13)</f>
        <v>0</v>
      </c>
      <c r="JV39" s="5832">
        <v>0.25</v>
      </c>
      <c r="JW39">
        <f>JU13/(1-JV13)</f>
        <v>0</v>
      </c>
      <c r="JX39">
        <f>JV13*JW13</f>
        <v>0</v>
      </c>
      <c r="JY39" s="5833">
        <v>0.15000000596046448</v>
      </c>
      <c r="JZ39">
        <f>JY13*JW13</f>
        <v>0</v>
      </c>
      <c r="KA39">
        <f>JV13-JY13</f>
        <v>9.9999994039535522E-2</v>
      </c>
      <c r="KB39">
        <f>JX13-JZ13</f>
        <v>0</v>
      </c>
      <c r="KC39" s="5834">
        <v>3.9999999105930328E-2</v>
      </c>
      <c r="KD39">
        <f>KC13*JW13</f>
        <v>0</v>
      </c>
      <c r="KE39">
        <f>JW13*(1+KC13)</f>
        <v>0</v>
      </c>
      <c r="KF39" s="5835">
        <v>0</v>
      </c>
      <c r="KG39" s="5836">
        <v>15</v>
      </c>
      <c r="KH39">
        <f>KE13+KG13</f>
        <v>15</v>
      </c>
      <c r="KI39" s="5837">
        <v>0.10000000149011612</v>
      </c>
      <c r="KJ39">
        <f>KH13/(1-KI13)</f>
        <v>16.666666694261409</v>
      </c>
      <c r="KK39">
        <f>KI13*KJ13</f>
        <v>1.6666666942614095</v>
      </c>
      <c r="KL39" s="5838">
        <v>0.10000000149011612</v>
      </c>
      <c r="KM39">
        <f>KL13*KJ13</f>
        <v>1.6666666942614095</v>
      </c>
      <c r="KN39">
        <f>KI13-KL13</f>
        <v>0</v>
      </c>
      <c r="KO39">
        <f>KK13-KM13</f>
        <v>0</v>
      </c>
      <c r="KP39">
        <f>KJ13</f>
        <v>16.666666694261409</v>
      </c>
      <c r="KQ39" s="5865" t="s">
        <v>72</v>
      </c>
      <c r="KR39" s="5866" t="s">
        <v>68</v>
      </c>
      <c r="KS39" s="5867" t="s">
        <v>69</v>
      </c>
      <c r="KT39" s="5868">
        <v>240322</v>
      </c>
      <c r="KU39" s="5869" t="s">
        <v>58</v>
      </c>
      <c r="KV39" s="5870" t="s">
        <v>59</v>
      </c>
      <c r="KW39" s="5871">
        <v>0.21080000698566437</v>
      </c>
      <c r="KX39" s="5872">
        <v>3</v>
      </c>
      <c r="KY39" s="5873">
        <v>100000</v>
      </c>
      <c r="KZ39">
        <f>KW13*KY13</f>
        <v>21080.000698566437</v>
      </c>
      <c r="LA39" s="5874">
        <v>0</v>
      </c>
      <c r="LB39">
        <f>KZ13*(1+LA13)</f>
        <v>21080.000698566437</v>
      </c>
      <c r="LC39" s="5880">
        <v>0.25</v>
      </c>
      <c r="LD39">
        <f>LB13/(1-LC13)</f>
        <v>28106.667598088581</v>
      </c>
      <c r="LE39">
        <f>LC13*LD13</f>
        <v>7026.6668995221453</v>
      </c>
      <c r="LF39" s="5875">
        <v>0.15000000596046448</v>
      </c>
      <c r="LG39">
        <f>LF13*LD13</f>
        <v>4216.0003072420814</v>
      </c>
      <c r="LH39">
        <f>LC13-LF13</f>
        <v>9.9999994039535522E-2</v>
      </c>
      <c r="LI39">
        <f>LE13-LG13</f>
        <v>2810.6665922800639</v>
      </c>
      <c r="LJ39" s="5876">
        <v>3.9999999105930328E-2</v>
      </c>
      <c r="LK39">
        <f>LJ13*LD13</f>
        <v>1124.2666787942242</v>
      </c>
      <c r="LL39">
        <f>LD13*(1+LJ13)</f>
        <v>29230.934276882806</v>
      </c>
      <c r="LM39" s="5877">
        <v>0</v>
      </c>
      <c r="LN39" s="5878">
        <v>15</v>
      </c>
      <c r="LO39">
        <f>LL13+LN13</f>
        <v>29245.934276882806</v>
      </c>
      <c r="LP39" s="5879">
        <v>0.10000000149011612</v>
      </c>
      <c r="LQ39">
        <f>LO13/(1-LP13)</f>
        <v>32495.482583672056</v>
      </c>
      <c r="LR39">
        <f>LP13*LQ13</f>
        <v>3249.5483067892478</v>
      </c>
      <c r="LS39" s="5864">
        <v>0.10000000149011612</v>
      </c>
      <c r="LT39">
        <f>LS13*LQ13</f>
        <v>3249.5483067892478</v>
      </c>
      <c r="LU39">
        <f>LP13-LS13</f>
        <v>0</v>
      </c>
      <c r="LV39">
        <f>LR13-LT13</f>
        <v>0</v>
      </c>
      <c r="LW39">
        <f>LQ13</f>
        <v>32495.482583672056</v>
      </c>
      <c r="LX39">
        <f>KW13*KY13/365*KO13</f>
        <v>0</v>
      </c>
      <c r="LY39" s="5856">
        <v>0</v>
      </c>
      <c r="LZ39">
        <f>LX13*(1+LY13)</f>
        <v>0</v>
      </c>
      <c r="MA39" s="5857">
        <v>0.25</v>
      </c>
      <c r="MB39">
        <f>LZ13/(1-MA13)</f>
        <v>0</v>
      </c>
      <c r="MC39">
        <f>MA13*MB13</f>
        <v>0</v>
      </c>
      <c r="MD39" s="5858">
        <v>0.15000000596046448</v>
      </c>
      <c r="ME39">
        <f>MD13*MB13</f>
        <v>0</v>
      </c>
      <c r="MF39">
        <f>MA13-MD13</f>
        <v>9.9999994039535522E-2</v>
      </c>
      <c r="MG39">
        <f>MC13-ME13</f>
        <v>0</v>
      </c>
      <c r="MH39" s="5859">
        <v>3.9999999105930328E-2</v>
      </c>
      <c r="MI39">
        <f>MH13*MB13</f>
        <v>0</v>
      </c>
      <c r="MJ39">
        <f>MB13*(1+MH13)</f>
        <v>0</v>
      </c>
      <c r="MK39" s="5860">
        <v>0</v>
      </c>
      <c r="ML39" s="5861">
        <v>15</v>
      </c>
      <c r="MM39">
        <f>MJ13+ML13</f>
        <v>15</v>
      </c>
      <c r="MN39" s="5862">
        <v>0.10000000149011612</v>
      </c>
      <c r="MO39">
        <f>MM13/(1-MN13)</f>
        <v>16.666666694261409</v>
      </c>
      <c r="MP39">
        <f>MN13*MO13</f>
        <v>1.6666666942614095</v>
      </c>
      <c r="MQ39" s="5863">
        <v>0.10000000149011612</v>
      </c>
      <c r="MR39">
        <f>MQ13*MO13</f>
        <v>1.6666666942614095</v>
      </c>
      <c r="MS39">
        <f>MN13-MQ13</f>
        <v>0</v>
      </c>
      <c r="MT39">
        <f>MP13-MR13</f>
        <v>0</v>
      </c>
      <c r="MU39">
        <f>MO13</f>
        <v>16.666666694261409</v>
      </c>
      <c r="MV39" s="5890" t="s">
        <v>73</v>
      </c>
      <c r="MW39" s="5891" t="s">
        <v>68</v>
      </c>
      <c r="MX39" s="5892" t="s">
        <v>69</v>
      </c>
      <c r="MY39" s="5893">
        <v>240322</v>
      </c>
      <c r="MZ39" s="5894" t="s">
        <v>58</v>
      </c>
      <c r="NA39" s="5895" t="s">
        <v>59</v>
      </c>
      <c r="NB39" s="5896">
        <v>0.45249998569488525</v>
      </c>
      <c r="NC39" s="5897">
        <v>1</v>
      </c>
      <c r="ND39" s="5898">
        <v>100000</v>
      </c>
      <c r="NE39">
        <f>NB13*ND13</f>
        <v>45249.998569488525</v>
      </c>
      <c r="NF39" s="5899">
        <v>0</v>
      </c>
      <c r="NG39">
        <f>NE13*(1+NF13)</f>
        <v>45249.998569488525</v>
      </c>
      <c r="NH39" s="5905">
        <v>0.25</v>
      </c>
      <c r="NI39">
        <f>NG13/(1-NH13)</f>
        <v>60333.331425984703</v>
      </c>
      <c r="NJ39">
        <f>NH13*NI13</f>
        <v>15083.332856496176</v>
      </c>
      <c r="NK39" s="5900">
        <v>0.15000000596046448</v>
      </c>
      <c r="NL39">
        <f>NK13*NI13</f>
        <v>9050.0000735123849</v>
      </c>
      <c r="NM39">
        <f>NH13-NK13</f>
        <v>9.9999994039535522E-2</v>
      </c>
      <c r="NN39">
        <f>NJ13-NL13</f>
        <v>6033.3327829837908</v>
      </c>
      <c r="NO39" s="5901">
        <v>3.9999999105930328E-2</v>
      </c>
      <c r="NP39">
        <f>NO13*NI13</f>
        <v>2413.3332030971865</v>
      </c>
      <c r="NQ39">
        <f>NI13*(1+NO13)</f>
        <v>62746.66462908189</v>
      </c>
      <c r="NR39" s="5902">
        <v>0</v>
      </c>
      <c r="NS39" s="5903">
        <v>15</v>
      </c>
      <c r="NT39">
        <f>NQ13+NS13</f>
        <v>62761.66462908189</v>
      </c>
      <c r="NU39" s="5904">
        <v>0.10000000149011612</v>
      </c>
      <c r="NV39">
        <f>NT13/(1-NU13)</f>
        <v>69735.183036661561</v>
      </c>
      <c r="NW39">
        <f>NU13*NV13</f>
        <v>6973.518407579676</v>
      </c>
      <c r="NX39" s="5889">
        <v>0.10000000149011612</v>
      </c>
      <c r="NY39">
        <f>NX13*NV13</f>
        <v>6973.518407579676</v>
      </c>
      <c r="NZ39">
        <f>NU13-NX13</f>
        <v>0</v>
      </c>
      <c r="OA39">
        <f>NW13-NY13</f>
        <v>0</v>
      </c>
      <c r="OB39">
        <f>NV13</f>
        <v>69735.183036661561</v>
      </c>
      <c r="OC39">
        <f>NB13*ND13/365*MT13</f>
        <v>0</v>
      </c>
      <c r="OD39" s="5881">
        <v>0</v>
      </c>
      <c r="OE39">
        <f>OC13*(1+OD13)</f>
        <v>0</v>
      </c>
      <c r="OF39" s="5882">
        <v>0.25</v>
      </c>
      <c r="OG39">
        <f>OE13/(1-OF13)</f>
        <v>0</v>
      </c>
      <c r="OH39">
        <f>OF13*OG13</f>
        <v>0</v>
      </c>
      <c r="OI39" s="5883">
        <v>0.15000000596046448</v>
      </c>
      <c r="OJ39">
        <f>OI13*OG13</f>
        <v>0</v>
      </c>
      <c r="OK39">
        <f>OF13-OI13</f>
        <v>9.9999994039535522E-2</v>
      </c>
      <c r="OL39">
        <f>OH13-OJ13</f>
        <v>0</v>
      </c>
      <c r="OM39" s="5884">
        <v>3.9999999105930328E-2</v>
      </c>
      <c r="ON39">
        <f>OM13*OG13</f>
        <v>0</v>
      </c>
      <c r="OO39">
        <f>OG13*(1+OM13)</f>
        <v>0</v>
      </c>
      <c r="OP39" s="5885">
        <v>0</v>
      </c>
      <c r="OQ39" s="5886">
        <v>15</v>
      </c>
      <c r="OR39">
        <f>OO13+OQ13</f>
        <v>15</v>
      </c>
      <c r="OS39" s="5887">
        <v>0.10000000149011612</v>
      </c>
      <c r="OT39">
        <f>OR13/(1-OS13)</f>
        <v>16.666666694261409</v>
      </c>
      <c r="OU39">
        <f>OS13*OT13</f>
        <v>1.6666666942614095</v>
      </c>
      <c r="OV39" s="5888">
        <v>0.10000000149011612</v>
      </c>
      <c r="OW39">
        <f>OV13*OT13</f>
        <v>1.6666666942614095</v>
      </c>
      <c r="OX39">
        <f>OS13-OV13</f>
        <v>0</v>
      </c>
      <c r="OY39">
        <f>OU13-OW13</f>
        <v>0</v>
      </c>
      <c r="OZ39">
        <f>OT13</f>
        <v>16.666666694261409</v>
      </c>
      <c r="PA39" s="5915" t="s">
        <v>74</v>
      </c>
      <c r="PB39" s="5916" t="s">
        <v>68</v>
      </c>
      <c r="PC39" s="5917" t="s">
        <v>69</v>
      </c>
      <c r="PD39" s="5918">
        <v>240322</v>
      </c>
      <c r="PE39" s="5919" t="s">
        <v>58</v>
      </c>
      <c r="PF39" s="5920" t="s">
        <v>59</v>
      </c>
      <c r="PG39" s="5921">
        <v>0.90439999103546143</v>
      </c>
      <c r="PH39" s="5922">
        <v>1</v>
      </c>
      <c r="PI39" s="5923">
        <v>100000</v>
      </c>
      <c r="PJ39">
        <f>PG13*PI13</f>
        <v>90439.999103546143</v>
      </c>
      <c r="PK39" s="5924">
        <v>0</v>
      </c>
      <c r="PL39">
        <f>PJ13*(1+PK13)</f>
        <v>90439.999103546143</v>
      </c>
      <c r="PM39" s="5930">
        <v>0.25</v>
      </c>
      <c r="PN39">
        <f>PL13/(1-PM13)</f>
        <v>120586.66547139485</v>
      </c>
      <c r="PO39">
        <f>PM13*PN13</f>
        <v>30146.666367848713</v>
      </c>
      <c r="PP39" s="5925">
        <v>0.15000000596046448</v>
      </c>
      <c r="PQ39">
        <f>PP13*PN13</f>
        <v>18088.000539461766</v>
      </c>
      <c r="PR39">
        <f>PM13-PP13</f>
        <v>9.9999994039535522E-2</v>
      </c>
      <c r="PS39">
        <f>PO13-PQ13</f>
        <v>12058.665828386947</v>
      </c>
      <c r="PT39" s="5926">
        <v>3.9999999105930328E-2</v>
      </c>
      <c r="PU39">
        <f>PT13*PN13</f>
        <v>4823.4665110429132</v>
      </c>
      <c r="PV39">
        <f>PN13*(1+PT13)</f>
        <v>125410.13198243777</v>
      </c>
      <c r="PW39" s="5927">
        <v>0</v>
      </c>
      <c r="PX39" s="5928">
        <v>15</v>
      </c>
      <c r="PY39">
        <f>PV13+PX13</f>
        <v>125425.13198243777</v>
      </c>
      <c r="PZ39" s="5929">
        <v>0.10000000149011612</v>
      </c>
      <c r="QA39">
        <f>PY13/(1-PZ13)</f>
        <v>139361.25798900248</v>
      </c>
      <c r="QB39">
        <f>PZ13*QA13</f>
        <v>13936.126006564706</v>
      </c>
      <c r="QC39" s="5914">
        <v>0.10000000149011612</v>
      </c>
      <c r="QD39">
        <f>QC13*QA13</f>
        <v>13936.126006564706</v>
      </c>
      <c r="QE39">
        <f>PZ13-QC13</f>
        <v>0</v>
      </c>
      <c r="QF39">
        <f>QB13-QD13</f>
        <v>0</v>
      </c>
      <c r="QG39">
        <f>QA13</f>
        <v>139361.25798900248</v>
      </c>
      <c r="QH39">
        <f>OYG13*OYI13/365*OY13</f>
        <v>0</v>
      </c>
      <c r="QI39" s="5906">
        <v>0</v>
      </c>
      <c r="QJ39">
        <f>QH13*(1+QI13)</f>
        <v>0</v>
      </c>
      <c r="QK39" s="5907">
        <v>0.25</v>
      </c>
      <c r="QL39">
        <f>QJ13/(1-QK13)</f>
        <v>0</v>
      </c>
      <c r="QM39">
        <f>QK13*QL13</f>
        <v>0</v>
      </c>
      <c r="QN39" s="5908">
        <v>0.15000000596046448</v>
      </c>
      <c r="QO39">
        <f>QN13*QL13</f>
        <v>0</v>
      </c>
      <c r="QP39">
        <f>QK13-QN13</f>
        <v>9.9999994039535522E-2</v>
      </c>
      <c r="QQ39">
        <f>QM13-QO13</f>
        <v>0</v>
      </c>
      <c r="QR39" s="5909">
        <v>3.9999999105930328E-2</v>
      </c>
      <c r="QS39">
        <f>QR13*QL13</f>
        <v>0</v>
      </c>
      <c r="QT39">
        <f>QL13*(1+QR13)</f>
        <v>0</v>
      </c>
      <c r="QU39" s="5910">
        <v>0</v>
      </c>
      <c r="QV39" s="5911">
        <v>15</v>
      </c>
      <c r="QW39">
        <f>QT13+QV13</f>
        <v>15</v>
      </c>
      <c r="QX39" s="5912">
        <v>0.10000000149011612</v>
      </c>
      <c r="QY39">
        <f>QW13/(1-QX13)</f>
        <v>16.666666694261409</v>
      </c>
      <c r="QZ39">
        <f>QX13*QY13</f>
        <v>1.6666666942614095</v>
      </c>
      <c r="RA39" s="5913">
        <v>0.10000000149011612</v>
      </c>
      <c r="RB39">
        <f>RA13*QY13</f>
        <v>1.6666666942614095</v>
      </c>
      <c r="RC39">
        <f>QX13-RA13</f>
        <v>0</v>
      </c>
      <c r="RD39">
        <f>QZ13-RB13</f>
        <v>0</v>
      </c>
      <c r="RE39">
        <f>QY13</f>
        <v>16.666666694261409</v>
      </c>
      <c r="RF39">
        <f>(IF(BV39&gt;(2001/12),2001/12,BV39)*1822.12)+(IF(BV39&gt;(2001/12),2001/12,BV39)*1822.12)+(IF(EA39&gt;(2001/12),2001/12,EA39)*0)+(IF(EA39&gt;(2001/12),2001/12,EA39)*0)+(IF(GF39&gt;(2001/12),2001/12,GF39)*0.501)+(IF(IK39&gt;(2001/12),2001/12,IK39)*0.1253)+(IF(KP39&gt;(2001/12),2001/12,KP39)*0.0619)+(IF(MU39&gt;(2001/12),2001/12,MU39)*0.2108)+(IF(OZ39&gt;(2001/12),2001/12,OZ39)*0.4525)+(IF(RE39&gt;(2001/12),2001/12,RE39)*0.9044)</f>
        <v>-1756265.5728006107</v>
      </c>
    </row>
    <row r="40" spans="1:474" x14ac:dyDescent="0.2">
      <c r="A40" t="s">
        <v>111</v>
      </c>
      <c r="B40" t="s">
        <v>129</v>
      </c>
      <c r="C40" t="s">
        <v>130</v>
      </c>
      <c r="D40" t="s">
        <v>52</v>
      </c>
      <c r="F40" t="s">
        <v>53</v>
      </c>
      <c r="G40" t="s">
        <v>54</v>
      </c>
      <c r="H40" t="s">
        <v>105</v>
      </c>
      <c r="I40" t="s">
        <v>106</v>
      </c>
      <c r="J40" t="s">
        <v>57</v>
      </c>
      <c r="K40" s="5931">
        <v>42832.988958333335</v>
      </c>
      <c r="L40" s="5931">
        <v>42675</v>
      </c>
      <c r="M40" t="s">
        <v>58</v>
      </c>
      <c r="N40">
        <v>7</v>
      </c>
      <c r="O40">
        <v>4500</v>
      </c>
      <c r="P40">
        <v>-157</v>
      </c>
      <c r="Q40">
        <v>8</v>
      </c>
      <c r="R40" s="5946" t="s">
        <v>62</v>
      </c>
      <c r="S40" s="5945" t="s">
        <v>61</v>
      </c>
      <c r="T40" s="5944" t="s">
        <v>85</v>
      </c>
      <c r="U40" s="5943" t="s">
        <v>65</v>
      </c>
      <c r="V40" s="5942" t="s">
        <v>58</v>
      </c>
      <c r="W40" s="5941" t="s">
        <v>64</v>
      </c>
      <c r="X40" s="5940" t="s">
        <v>63</v>
      </c>
      <c r="Y40" s="5932">
        <v>3</v>
      </c>
      <c r="Z40" s="5939">
        <v>500000</v>
      </c>
      <c r="AA40" s="5938">
        <v>0</v>
      </c>
      <c r="AB40" s="5937">
        <v>0</v>
      </c>
      <c r="AC40">
        <f>AA5*(1+AB5)</f>
        <v>1822.1199951171875</v>
      </c>
      <c r="AD40" s="5947">
        <v>0.25</v>
      </c>
      <c r="AE40">
        <f>AC5/(1-AD5)</f>
        <v>2429.4933268229165</v>
      </c>
      <c r="AF40">
        <f>AD5*AE5</f>
        <v>607.37333170572913</v>
      </c>
      <c r="AG40" s="5936">
        <v>0.15000000596046448</v>
      </c>
      <c r="AH40">
        <f>AG5*AE5</f>
        <v>364.42401350434614</v>
      </c>
      <c r="AI40">
        <f>AD5-AG5</f>
        <v>9.9999994039535522E-2</v>
      </c>
      <c r="AJ40">
        <f>AF5-AH5</f>
        <v>242.94931820138299</v>
      </c>
      <c r="AK40" s="5935">
        <v>3.9999999105930328E-2</v>
      </c>
      <c r="AL40">
        <f>AK5*AE5</f>
        <v>97.179730900780356</v>
      </c>
      <c r="AM40">
        <f>AE5*(1+AK5)</f>
        <v>2526.6730577236967</v>
      </c>
      <c r="AN40" s="5934">
        <v>2.9999999329447746E-2</v>
      </c>
      <c r="AO40">
        <f>AN5*AM5</f>
        <v>75.800190037444594</v>
      </c>
      <c r="AP40">
        <f>AM5+AO5</f>
        <v>2602.4732477611415</v>
      </c>
      <c r="AQ40" s="5933">
        <v>0.10000000149011612</v>
      </c>
      <c r="AR40">
        <f>AP5/(1-AQ5)</f>
        <v>2891.6369467444624</v>
      </c>
      <c r="AS40">
        <f>AQ5*AR5</f>
        <v>289.16369898332107</v>
      </c>
      <c r="AT40" s="5948">
        <v>0.10000000149011612</v>
      </c>
      <c r="AU40">
        <f>AT5*AR5</f>
        <v>289.16369898332107</v>
      </c>
      <c r="AV40">
        <f>AQ5-AT5</f>
        <v>0</v>
      </c>
      <c r="AW40">
        <f>AS5-AU5</f>
        <v>0</v>
      </c>
      <c r="AX40">
        <f>AR5</f>
        <v>2891.6369467444624</v>
      </c>
      <c r="AY40">
        <f t="shared" ref="AY40:BV40" si="72">AA5/12*$Q$5</f>
        <v>-303.68666585286456</v>
      </c>
      <c r="AZ40">
        <f t="shared" si="72"/>
        <v>0</v>
      </c>
      <c r="BA40">
        <f t="shared" si="72"/>
        <v>-303.68666585286456</v>
      </c>
      <c r="BB40">
        <f t="shared" si="72"/>
        <v>-4.1666666666666664E-2</v>
      </c>
      <c r="BC40">
        <f t="shared" si="72"/>
        <v>-404.91555447048609</v>
      </c>
      <c r="BD40">
        <f t="shared" si="72"/>
        <v>-101.22888861762152</v>
      </c>
      <c r="BE40">
        <f t="shared" si="72"/>
        <v>-2.5000000993410747E-2</v>
      </c>
      <c r="BF40">
        <f t="shared" si="72"/>
        <v>-60.737335584057689</v>
      </c>
      <c r="BG40">
        <f t="shared" si="72"/>
        <v>-1.666666567325592E-2</v>
      </c>
      <c r="BH40">
        <f t="shared" si="72"/>
        <v>-40.491553033563832</v>
      </c>
      <c r="BI40">
        <f t="shared" si="72"/>
        <v>-6.666666517655055E-3</v>
      </c>
      <c r="BJ40">
        <f t="shared" si="72"/>
        <v>-16.196621816796725</v>
      </c>
      <c r="BK40">
        <f t="shared" si="72"/>
        <v>-421.11217628728281</v>
      </c>
      <c r="BL40">
        <f t="shared" si="72"/>
        <v>-4.999999888241291E-3</v>
      </c>
      <c r="BM40">
        <f t="shared" si="72"/>
        <v>-12.633365006240766</v>
      </c>
      <c r="BN40">
        <f t="shared" si="72"/>
        <v>-433.74554129352356</v>
      </c>
      <c r="BO40">
        <f t="shared" si="72"/>
        <v>-1.6666666915019352E-2</v>
      </c>
      <c r="BP40">
        <f t="shared" si="72"/>
        <v>-481.93949112407705</v>
      </c>
      <c r="BQ40">
        <f t="shared" si="72"/>
        <v>-48.193949830553514</v>
      </c>
      <c r="BR40">
        <f t="shared" si="72"/>
        <v>-1.6666666915019352E-2</v>
      </c>
      <c r="BS40">
        <f t="shared" si="72"/>
        <v>-48.193949830553514</v>
      </c>
      <c r="BT40">
        <f t="shared" si="72"/>
        <v>0</v>
      </c>
      <c r="BU40">
        <f t="shared" si="72"/>
        <v>0</v>
      </c>
      <c r="BV40">
        <f t="shared" si="72"/>
        <v>-481.93949112407705</v>
      </c>
      <c r="BW40" s="5963" t="s">
        <v>66</v>
      </c>
      <c r="BX40" s="5962" t="s">
        <v>61</v>
      </c>
      <c r="BY40" s="5961" t="s">
        <v>85</v>
      </c>
      <c r="BZ40" s="5960" t="s">
        <v>65</v>
      </c>
      <c r="CA40" s="5959" t="s">
        <v>58</v>
      </c>
      <c r="CB40" s="5958" t="s">
        <v>64</v>
      </c>
      <c r="CC40" s="5957" t="s">
        <v>63</v>
      </c>
      <c r="CD40" s="5949">
        <v>3</v>
      </c>
      <c r="CE40" s="5956">
        <v>500000</v>
      </c>
      <c r="CF40" s="5955">
        <v>0</v>
      </c>
      <c r="CG40" s="5954">
        <v>0</v>
      </c>
      <c r="CH40">
        <f>CF5*(1+CG5)</f>
        <v>0</v>
      </c>
      <c r="CI40" s="5964">
        <v>0.25</v>
      </c>
      <c r="CJ40">
        <f>CH5/(1-CI5)</f>
        <v>0</v>
      </c>
      <c r="CK40">
        <f>CI5*CJ5</f>
        <v>0</v>
      </c>
      <c r="CL40" s="5953">
        <v>0.15000000596046448</v>
      </c>
      <c r="CM40">
        <f>CL5*CJ5</f>
        <v>0</v>
      </c>
      <c r="CN40">
        <f>CI5-CL5</f>
        <v>9.9999994039535522E-2</v>
      </c>
      <c r="CO40">
        <f>CK5-CM5</f>
        <v>0</v>
      </c>
      <c r="CP40" s="5952">
        <v>3.9999999105930328E-2</v>
      </c>
      <c r="CQ40">
        <f>CP5*CJ5</f>
        <v>0</v>
      </c>
      <c r="CR40">
        <f>CJ5*(1+CP5)</f>
        <v>0</v>
      </c>
      <c r="CS40" s="5951">
        <v>2.9999999329447746E-2</v>
      </c>
      <c r="CT40">
        <f>CS5*CR5</f>
        <v>0</v>
      </c>
      <c r="CU40">
        <f>CR5+CT5</f>
        <v>0</v>
      </c>
      <c r="CV40" s="5950">
        <v>0.10000000149011612</v>
      </c>
      <c r="CW40">
        <f>CU5/(1-CV5)</f>
        <v>0</v>
      </c>
      <c r="CX40">
        <f>CV5*CW5</f>
        <v>0</v>
      </c>
      <c r="CY40" s="5965">
        <v>0.10000000149011612</v>
      </c>
      <c r="CZ40">
        <f>CY5*CW5</f>
        <v>0</v>
      </c>
      <c r="DA40">
        <f>CV5-CY5</f>
        <v>0</v>
      </c>
      <c r="DB40">
        <f>CX5-CZ5</f>
        <v>0</v>
      </c>
      <c r="DC40">
        <f>CW5</f>
        <v>0</v>
      </c>
      <c r="DD40">
        <f t="shared" ref="DD40:EA40" si="73">CF5/12*$Q$5</f>
        <v>0</v>
      </c>
      <c r="DE40">
        <f t="shared" si="73"/>
        <v>0</v>
      </c>
      <c r="DF40">
        <f t="shared" si="73"/>
        <v>0</v>
      </c>
      <c r="DG40">
        <f t="shared" si="73"/>
        <v>-4.1666666666666664E-2</v>
      </c>
      <c r="DH40">
        <f t="shared" si="73"/>
        <v>0</v>
      </c>
      <c r="DI40">
        <f t="shared" si="73"/>
        <v>0</v>
      </c>
      <c r="DJ40">
        <f t="shared" si="73"/>
        <v>-2.5000000993410747E-2</v>
      </c>
      <c r="DK40">
        <f t="shared" si="73"/>
        <v>0</v>
      </c>
      <c r="DL40">
        <f t="shared" si="73"/>
        <v>-1.666666567325592E-2</v>
      </c>
      <c r="DM40">
        <f t="shared" si="73"/>
        <v>0</v>
      </c>
      <c r="DN40">
        <f t="shared" si="73"/>
        <v>-6.666666517655055E-3</v>
      </c>
      <c r="DO40">
        <f t="shared" si="73"/>
        <v>0</v>
      </c>
      <c r="DP40">
        <f t="shared" si="73"/>
        <v>0</v>
      </c>
      <c r="DQ40">
        <f t="shared" si="73"/>
        <v>-4.999999888241291E-3</v>
      </c>
      <c r="DR40">
        <f t="shared" si="73"/>
        <v>0</v>
      </c>
      <c r="DS40">
        <f t="shared" si="73"/>
        <v>0</v>
      </c>
      <c r="DT40">
        <f t="shared" si="73"/>
        <v>-1.6666666915019352E-2</v>
      </c>
      <c r="DU40">
        <f t="shared" si="73"/>
        <v>0</v>
      </c>
      <c r="DV40">
        <f t="shared" si="73"/>
        <v>0</v>
      </c>
      <c r="DW40">
        <f t="shared" si="73"/>
        <v>-1.6666666915019352E-2</v>
      </c>
      <c r="DX40">
        <f t="shared" si="73"/>
        <v>0</v>
      </c>
      <c r="DY40">
        <f t="shared" si="73"/>
        <v>0</v>
      </c>
      <c r="DZ40">
        <f t="shared" si="73"/>
        <v>0</v>
      </c>
      <c r="EA40">
        <f t="shared" si="73"/>
        <v>0</v>
      </c>
      <c r="EB40" s="5975" t="s">
        <v>67</v>
      </c>
      <c r="EC40" s="5976" t="s">
        <v>68</v>
      </c>
      <c r="ED40" s="5977" t="s">
        <v>69</v>
      </c>
      <c r="EE40" s="5978">
        <v>240322</v>
      </c>
      <c r="EF40" s="5979" t="s">
        <v>58</v>
      </c>
      <c r="EG40" s="5980" t="s">
        <v>59</v>
      </c>
      <c r="EH40" s="5981">
        <v>0.50099998712539673</v>
      </c>
      <c r="EI40" s="5982">
        <v>3</v>
      </c>
      <c r="EJ40" s="5983">
        <v>100000</v>
      </c>
      <c r="EK40">
        <f>EH13*EJ13</f>
        <v>50099.998712539673</v>
      </c>
      <c r="EL40" s="5984">
        <v>0</v>
      </c>
      <c r="EM40">
        <f>EK13*(1+EL13)</f>
        <v>50099.998712539673</v>
      </c>
      <c r="EN40" s="5990">
        <v>0.25</v>
      </c>
      <c r="EO40">
        <f>EM13/(1-EN13)</f>
        <v>66799.99828338623</v>
      </c>
      <c r="EP40">
        <f>EN13*EO13</f>
        <v>16699.999570846558</v>
      </c>
      <c r="EQ40" s="5985">
        <v>0.15000000596046448</v>
      </c>
      <c r="ER40">
        <f>EQ13*EO13</f>
        <v>10020.000140666951</v>
      </c>
      <c r="ES40">
        <f>EN13-EQ13</f>
        <v>9.9999994039535522E-2</v>
      </c>
      <c r="ET40">
        <f>EP13-ER13</f>
        <v>6679.9994301796069</v>
      </c>
      <c r="EU40" s="5986">
        <v>3.9999999105930328E-2</v>
      </c>
      <c r="EV40">
        <f>EU13*EO13</f>
        <v>2671.9998716115965</v>
      </c>
      <c r="EW40">
        <f>EO13*(1+EU13)</f>
        <v>69471.998154997826</v>
      </c>
      <c r="EX40" s="5987">
        <v>0</v>
      </c>
      <c r="EY40" s="5988">
        <v>15</v>
      </c>
      <c r="EZ40">
        <f>EW13+EY13</f>
        <v>69486.998154997826</v>
      </c>
      <c r="FA40" s="5989">
        <v>0.10000000149011612</v>
      </c>
      <c r="FB40">
        <f>EZ13/(1-FA13)</f>
        <v>77207.775855607091</v>
      </c>
      <c r="FC40">
        <f>FA13*FB13</f>
        <v>7720.7777006092601</v>
      </c>
      <c r="FD40" s="5974">
        <v>0.10000000149011612</v>
      </c>
      <c r="FE40">
        <f>FD13*FB13</f>
        <v>7720.7777006092601</v>
      </c>
      <c r="FF40">
        <f>FA13-FD13</f>
        <v>0</v>
      </c>
      <c r="FG40">
        <f>FC13-FE13</f>
        <v>0</v>
      </c>
      <c r="FH40">
        <f>FB13</f>
        <v>77207.775855607091</v>
      </c>
      <c r="FI40">
        <f>EH13*EJ13/365*DZ13</f>
        <v>0</v>
      </c>
      <c r="FJ40" s="5966">
        <v>0</v>
      </c>
      <c r="FK40">
        <f>FI13*(1+FJ13)</f>
        <v>0</v>
      </c>
      <c r="FL40" s="5967">
        <v>0.25</v>
      </c>
      <c r="FM40">
        <f>FK13/(1-FL13)</f>
        <v>0</v>
      </c>
      <c r="FN40">
        <f>FL13*FM13</f>
        <v>0</v>
      </c>
      <c r="FO40" s="5968">
        <v>0.15000000596046448</v>
      </c>
      <c r="FP40">
        <f>FO13*FM13</f>
        <v>0</v>
      </c>
      <c r="FQ40">
        <f>FL13-FO13</f>
        <v>9.9999994039535522E-2</v>
      </c>
      <c r="FR40">
        <f>FN13-FP13</f>
        <v>0</v>
      </c>
      <c r="FS40" s="5969">
        <v>3.9999999105930328E-2</v>
      </c>
      <c r="FT40">
        <f>FS13*FM13</f>
        <v>0</v>
      </c>
      <c r="FU40">
        <f>FM13*(1+FS13)</f>
        <v>0</v>
      </c>
      <c r="FV40" s="5970">
        <v>0</v>
      </c>
      <c r="FW40" s="5971">
        <v>15</v>
      </c>
      <c r="FX40">
        <f>FU13+FW13</f>
        <v>15</v>
      </c>
      <c r="FY40" s="5972">
        <v>0.10000000149011612</v>
      </c>
      <c r="FZ40">
        <f>FX13/(1-FY13)</f>
        <v>16.666666694261409</v>
      </c>
      <c r="GA40">
        <f>FY13*FZ13</f>
        <v>1.6666666942614095</v>
      </c>
      <c r="GB40" s="5973">
        <v>0.10000000149011612</v>
      </c>
      <c r="GC40">
        <f>GB13*FZ13</f>
        <v>1.6666666942614095</v>
      </c>
      <c r="GD40">
        <f>FY13-GB13</f>
        <v>0</v>
      </c>
      <c r="GE40">
        <f>GA13-GC13</f>
        <v>0</v>
      </c>
      <c r="GF40">
        <f>FZ13</f>
        <v>16.666666694261409</v>
      </c>
      <c r="GG40" s="6000" t="s">
        <v>70</v>
      </c>
      <c r="GH40" s="6001" t="s">
        <v>68</v>
      </c>
      <c r="GI40" s="6002" t="s">
        <v>69</v>
      </c>
      <c r="GJ40" s="6003">
        <v>240322</v>
      </c>
      <c r="GK40" s="6004" t="s">
        <v>58</v>
      </c>
      <c r="GL40" s="6005" t="s">
        <v>59</v>
      </c>
      <c r="GM40" s="6006">
        <v>0.12530000507831573</v>
      </c>
      <c r="GN40" s="6007">
        <v>3</v>
      </c>
      <c r="GO40" s="6008">
        <v>100000</v>
      </c>
      <c r="GP40">
        <f>GM13*GO13</f>
        <v>12530.000507831573</v>
      </c>
      <c r="GQ40" s="6009">
        <v>0</v>
      </c>
      <c r="GR40">
        <f>GP13*(1+GQ13)</f>
        <v>12530.000507831573</v>
      </c>
      <c r="GS40" s="6015">
        <v>0.25</v>
      </c>
      <c r="GT40">
        <f>GR13/(1-GS13)</f>
        <v>16706.667343775433</v>
      </c>
      <c r="GU40">
        <f>GS13*GT13</f>
        <v>4176.6668359438581</v>
      </c>
      <c r="GV40" s="6010">
        <v>0.15000000596046448</v>
      </c>
      <c r="GW40">
        <f>GV13*GT13</f>
        <v>2506.0002011458123</v>
      </c>
      <c r="GX40">
        <f>GS13-GV13</f>
        <v>9.9999994039535522E-2</v>
      </c>
      <c r="GY40">
        <f>GU13-GW13</f>
        <v>1670.6666347980458</v>
      </c>
      <c r="GZ40" s="6011">
        <v>3.9999999105930328E-2</v>
      </c>
      <c r="HA40">
        <f>GZ13*GT13</f>
        <v>668.26667881409276</v>
      </c>
      <c r="HB40">
        <f>GT13*(1+GZ13)</f>
        <v>17374.934022589525</v>
      </c>
      <c r="HC40" s="6012">
        <v>0</v>
      </c>
      <c r="HD40" s="6013">
        <v>15</v>
      </c>
      <c r="HE40">
        <f>HB13+HD13</f>
        <v>17389.934022589525</v>
      </c>
      <c r="HF40" s="6014">
        <v>0.10000000149011612</v>
      </c>
      <c r="HG40">
        <f>HE13/(1-HF13)</f>
        <v>19322.148945979745</v>
      </c>
      <c r="HH40">
        <f>HF13*HG13</f>
        <v>1932.2149233902201</v>
      </c>
      <c r="HI40" s="5999">
        <v>0.10000000149011612</v>
      </c>
      <c r="HJ40">
        <f>HI13*HG13</f>
        <v>1932.2149233902201</v>
      </c>
      <c r="HK40">
        <f>HF13-HI13</f>
        <v>0</v>
      </c>
      <c r="HL40">
        <f>HH13-HJ13</f>
        <v>0</v>
      </c>
      <c r="HM40">
        <f>HG13</f>
        <v>19322.148945979745</v>
      </c>
      <c r="HN40">
        <f>GM13*GO13/365*GE13</f>
        <v>0</v>
      </c>
      <c r="HO40" s="5991">
        <v>0</v>
      </c>
      <c r="HP40">
        <f>HN13*(1+HO13)</f>
        <v>0</v>
      </c>
      <c r="HQ40" s="5992">
        <v>0.25</v>
      </c>
      <c r="HR40">
        <f>HP13/(1-HQ13)</f>
        <v>0</v>
      </c>
      <c r="HS40">
        <f>HQ13*HR13</f>
        <v>0</v>
      </c>
      <c r="HT40" s="5993">
        <v>0.15000000596046448</v>
      </c>
      <c r="HU40">
        <f>HT13*HR13</f>
        <v>0</v>
      </c>
      <c r="HV40">
        <f>HQ13-HT13</f>
        <v>9.9999994039535522E-2</v>
      </c>
      <c r="HW40">
        <f>HS13-HU13</f>
        <v>0</v>
      </c>
      <c r="HX40" s="5994">
        <v>3.9999999105930328E-2</v>
      </c>
      <c r="HY40">
        <f>HX13*HR13</f>
        <v>0</v>
      </c>
      <c r="HZ40">
        <f>HR13*(1+HX13)</f>
        <v>0</v>
      </c>
      <c r="IA40" s="5995">
        <v>0</v>
      </c>
      <c r="IB40" s="5996">
        <v>15</v>
      </c>
      <c r="IC40">
        <f>HZ13+IB13</f>
        <v>15</v>
      </c>
      <c r="ID40" s="5997">
        <v>0.10000000149011612</v>
      </c>
      <c r="IE40">
        <f>IC13/(1-ID13)</f>
        <v>16.666666694261409</v>
      </c>
      <c r="IF40">
        <f>ID13*IE13</f>
        <v>1.6666666942614095</v>
      </c>
      <c r="IG40" s="5998">
        <v>0.10000000149011612</v>
      </c>
      <c r="IH40">
        <f>IG13*IE13</f>
        <v>1.6666666942614095</v>
      </c>
      <c r="II40">
        <f>ID13-IG13</f>
        <v>0</v>
      </c>
      <c r="IJ40">
        <f>IF13-IH13</f>
        <v>0</v>
      </c>
      <c r="IK40">
        <f>IE13</f>
        <v>16.666666694261409</v>
      </c>
      <c r="IL40" s="6025" t="s">
        <v>71</v>
      </c>
      <c r="IM40" s="6026" t="s">
        <v>68</v>
      </c>
      <c r="IN40" s="6027" t="s">
        <v>69</v>
      </c>
      <c r="IO40" s="6028">
        <v>240322</v>
      </c>
      <c r="IP40" s="6029" t="s">
        <v>58</v>
      </c>
      <c r="IQ40" s="6030" t="s">
        <v>59</v>
      </c>
      <c r="IR40" s="6031">
        <v>6.1900001019239426E-2</v>
      </c>
      <c r="IS40" s="6032">
        <v>3</v>
      </c>
      <c r="IT40" s="6033">
        <v>100000</v>
      </c>
      <c r="IU40">
        <f>IR13*IT13</f>
        <v>6190.0001019239426</v>
      </c>
      <c r="IV40" s="6034">
        <v>0</v>
      </c>
      <c r="IW40">
        <f>IU13*(1+IV13)</f>
        <v>6190.0001019239426</v>
      </c>
      <c r="IX40" s="6040">
        <v>0.25</v>
      </c>
      <c r="IY40">
        <f>IW13/(1-IX13)</f>
        <v>8253.333469231924</v>
      </c>
      <c r="IZ40">
        <f>IX13*IY13</f>
        <v>2063.333367307981</v>
      </c>
      <c r="JA40" s="6035">
        <v>0.15000000596046448</v>
      </c>
      <c r="JB40">
        <f>JA13*IY13</f>
        <v>1238.0000695784895</v>
      </c>
      <c r="JC40">
        <f>IX13-JA13</f>
        <v>9.9999994039535522E-2</v>
      </c>
      <c r="JD40">
        <f>IZ13-JB13</f>
        <v>825.33329772949151</v>
      </c>
      <c r="JE40" s="6036">
        <v>3.9999999105930328E-2</v>
      </c>
      <c r="JF40">
        <f>JE13*IY13</f>
        <v>330.13333139022183</v>
      </c>
      <c r="JG40">
        <f>IY13*(1+JE13)</f>
        <v>8583.4668006221455</v>
      </c>
      <c r="JH40" s="6037">
        <v>0</v>
      </c>
      <c r="JI40" s="6038">
        <v>15</v>
      </c>
      <c r="JJ40">
        <f>JG13+JI13</f>
        <v>8598.4668006221455</v>
      </c>
      <c r="JK40" s="6039">
        <v>0.10000000149011612</v>
      </c>
      <c r="JL40">
        <f>JJ13/(1-JK13)</f>
        <v>9553.8520165094378</v>
      </c>
      <c r="JM40">
        <f>JK13*JL13</f>
        <v>955.3852158872927</v>
      </c>
      <c r="JN40" s="6024">
        <v>0.10000000149011612</v>
      </c>
      <c r="JO40">
        <f>JN13*JL13</f>
        <v>955.3852158872927</v>
      </c>
      <c r="JP40">
        <f>JK13-JN13</f>
        <v>0</v>
      </c>
      <c r="JQ40">
        <f>JM13-JO13</f>
        <v>0</v>
      </c>
      <c r="JR40">
        <f>JL13</f>
        <v>9553.8520165094378</v>
      </c>
      <c r="JS40">
        <f>IR13*IT13/365*IJ13</f>
        <v>0</v>
      </c>
      <c r="JT40" s="6016">
        <v>0</v>
      </c>
      <c r="JU40">
        <f>JS13*(1+JT13)</f>
        <v>0</v>
      </c>
      <c r="JV40" s="6017">
        <v>0.25</v>
      </c>
      <c r="JW40">
        <f>JU13/(1-JV13)</f>
        <v>0</v>
      </c>
      <c r="JX40">
        <f>JV13*JW13</f>
        <v>0</v>
      </c>
      <c r="JY40" s="6018">
        <v>0.15000000596046448</v>
      </c>
      <c r="JZ40">
        <f>JY13*JW13</f>
        <v>0</v>
      </c>
      <c r="KA40">
        <f>JV13-JY13</f>
        <v>9.9999994039535522E-2</v>
      </c>
      <c r="KB40">
        <f>JX13-JZ13</f>
        <v>0</v>
      </c>
      <c r="KC40" s="6019">
        <v>3.9999999105930328E-2</v>
      </c>
      <c r="KD40">
        <f>KC13*JW13</f>
        <v>0</v>
      </c>
      <c r="KE40">
        <f>JW13*(1+KC13)</f>
        <v>0</v>
      </c>
      <c r="KF40" s="6020">
        <v>0</v>
      </c>
      <c r="KG40" s="6021">
        <v>15</v>
      </c>
      <c r="KH40">
        <f>KE13+KG13</f>
        <v>15</v>
      </c>
      <c r="KI40" s="6022">
        <v>0.10000000149011612</v>
      </c>
      <c r="KJ40">
        <f>KH13/(1-KI13)</f>
        <v>16.666666694261409</v>
      </c>
      <c r="KK40">
        <f>KI13*KJ13</f>
        <v>1.6666666942614095</v>
      </c>
      <c r="KL40" s="6023">
        <v>0.10000000149011612</v>
      </c>
      <c r="KM40">
        <f>KL13*KJ13</f>
        <v>1.6666666942614095</v>
      </c>
      <c r="KN40">
        <f>KI13-KL13</f>
        <v>0</v>
      </c>
      <c r="KO40">
        <f>KK13-KM13</f>
        <v>0</v>
      </c>
      <c r="KP40">
        <f>KJ13</f>
        <v>16.666666694261409</v>
      </c>
      <c r="KQ40" s="6050" t="s">
        <v>72</v>
      </c>
      <c r="KR40" s="6051" t="s">
        <v>68</v>
      </c>
      <c r="KS40" s="6052" t="s">
        <v>69</v>
      </c>
      <c r="KT40" s="6053">
        <v>240322</v>
      </c>
      <c r="KU40" s="6054" t="s">
        <v>58</v>
      </c>
      <c r="KV40" s="6055" t="s">
        <v>59</v>
      </c>
      <c r="KW40" s="6056">
        <v>0.21080000698566437</v>
      </c>
      <c r="KX40" s="6057">
        <v>3</v>
      </c>
      <c r="KY40" s="6058">
        <v>100000</v>
      </c>
      <c r="KZ40">
        <f>KW13*KY13</f>
        <v>21080.000698566437</v>
      </c>
      <c r="LA40" s="6059">
        <v>0</v>
      </c>
      <c r="LB40">
        <f>KZ13*(1+LA13)</f>
        <v>21080.000698566437</v>
      </c>
      <c r="LC40" s="6065">
        <v>0.25</v>
      </c>
      <c r="LD40">
        <f>LB13/(1-LC13)</f>
        <v>28106.667598088581</v>
      </c>
      <c r="LE40">
        <f>LC13*LD13</f>
        <v>7026.6668995221453</v>
      </c>
      <c r="LF40" s="6060">
        <v>0.15000000596046448</v>
      </c>
      <c r="LG40">
        <f>LF13*LD13</f>
        <v>4216.0003072420814</v>
      </c>
      <c r="LH40">
        <f>LC13-LF13</f>
        <v>9.9999994039535522E-2</v>
      </c>
      <c r="LI40">
        <f>LE13-LG13</f>
        <v>2810.6665922800639</v>
      </c>
      <c r="LJ40" s="6061">
        <v>3.9999999105930328E-2</v>
      </c>
      <c r="LK40">
        <f>LJ13*LD13</f>
        <v>1124.2666787942242</v>
      </c>
      <c r="LL40">
        <f>LD13*(1+LJ13)</f>
        <v>29230.934276882806</v>
      </c>
      <c r="LM40" s="6062">
        <v>0</v>
      </c>
      <c r="LN40" s="6063">
        <v>15</v>
      </c>
      <c r="LO40">
        <f>LL13+LN13</f>
        <v>29245.934276882806</v>
      </c>
      <c r="LP40" s="6064">
        <v>0.10000000149011612</v>
      </c>
      <c r="LQ40">
        <f>LO13/(1-LP13)</f>
        <v>32495.482583672056</v>
      </c>
      <c r="LR40">
        <f>LP13*LQ13</f>
        <v>3249.5483067892478</v>
      </c>
      <c r="LS40" s="6049">
        <v>0.10000000149011612</v>
      </c>
      <c r="LT40">
        <f>LS13*LQ13</f>
        <v>3249.5483067892478</v>
      </c>
      <c r="LU40">
        <f>LP13-LS13</f>
        <v>0</v>
      </c>
      <c r="LV40">
        <f>LR13-LT13</f>
        <v>0</v>
      </c>
      <c r="LW40">
        <f>LQ13</f>
        <v>32495.482583672056</v>
      </c>
      <c r="LX40">
        <f>KW13*KY13/365*KO13</f>
        <v>0</v>
      </c>
      <c r="LY40" s="6041">
        <v>0</v>
      </c>
      <c r="LZ40">
        <f>LX13*(1+LY13)</f>
        <v>0</v>
      </c>
      <c r="MA40" s="6042">
        <v>0.25</v>
      </c>
      <c r="MB40">
        <f>LZ13/(1-MA13)</f>
        <v>0</v>
      </c>
      <c r="MC40">
        <f>MA13*MB13</f>
        <v>0</v>
      </c>
      <c r="MD40" s="6043">
        <v>0.15000000596046448</v>
      </c>
      <c r="ME40">
        <f>MD13*MB13</f>
        <v>0</v>
      </c>
      <c r="MF40">
        <f>MA13-MD13</f>
        <v>9.9999994039535522E-2</v>
      </c>
      <c r="MG40">
        <f>MC13-ME13</f>
        <v>0</v>
      </c>
      <c r="MH40" s="6044">
        <v>3.9999999105930328E-2</v>
      </c>
      <c r="MI40">
        <f>MH13*MB13</f>
        <v>0</v>
      </c>
      <c r="MJ40">
        <f>MB13*(1+MH13)</f>
        <v>0</v>
      </c>
      <c r="MK40" s="6045">
        <v>0</v>
      </c>
      <c r="ML40" s="6046">
        <v>15</v>
      </c>
      <c r="MM40">
        <f>MJ13+ML13</f>
        <v>15</v>
      </c>
      <c r="MN40" s="6047">
        <v>0.10000000149011612</v>
      </c>
      <c r="MO40">
        <f>MM13/(1-MN13)</f>
        <v>16.666666694261409</v>
      </c>
      <c r="MP40">
        <f>MN13*MO13</f>
        <v>1.6666666942614095</v>
      </c>
      <c r="MQ40" s="6048">
        <v>0.10000000149011612</v>
      </c>
      <c r="MR40">
        <f>MQ13*MO13</f>
        <v>1.6666666942614095</v>
      </c>
      <c r="MS40">
        <f>MN13-MQ13</f>
        <v>0</v>
      </c>
      <c r="MT40">
        <f>MP13-MR13</f>
        <v>0</v>
      </c>
      <c r="MU40">
        <f>MO13</f>
        <v>16.666666694261409</v>
      </c>
      <c r="MV40" s="6075" t="s">
        <v>73</v>
      </c>
      <c r="MW40" s="6076" t="s">
        <v>68</v>
      </c>
      <c r="MX40" s="6077" t="s">
        <v>69</v>
      </c>
      <c r="MY40" s="6078">
        <v>240322</v>
      </c>
      <c r="MZ40" s="6079" t="s">
        <v>58</v>
      </c>
      <c r="NA40" s="6080" t="s">
        <v>59</v>
      </c>
      <c r="NB40" s="6081">
        <v>0.45249998569488525</v>
      </c>
      <c r="NC40" s="6082">
        <v>1</v>
      </c>
      <c r="ND40" s="6083">
        <v>100000</v>
      </c>
      <c r="NE40">
        <f>NB13*ND13</f>
        <v>45249.998569488525</v>
      </c>
      <c r="NF40" s="6084">
        <v>0</v>
      </c>
      <c r="NG40">
        <f>NE13*(1+NF13)</f>
        <v>45249.998569488525</v>
      </c>
      <c r="NH40" s="6090">
        <v>0.25</v>
      </c>
      <c r="NI40">
        <f>NG13/(1-NH13)</f>
        <v>60333.331425984703</v>
      </c>
      <c r="NJ40">
        <f>NH13*NI13</f>
        <v>15083.332856496176</v>
      </c>
      <c r="NK40" s="6085">
        <v>0.15000000596046448</v>
      </c>
      <c r="NL40">
        <f>NK13*NI13</f>
        <v>9050.0000735123849</v>
      </c>
      <c r="NM40">
        <f>NH13-NK13</f>
        <v>9.9999994039535522E-2</v>
      </c>
      <c r="NN40">
        <f>NJ13-NL13</f>
        <v>6033.3327829837908</v>
      </c>
      <c r="NO40" s="6086">
        <v>3.9999999105930328E-2</v>
      </c>
      <c r="NP40">
        <f>NO13*NI13</f>
        <v>2413.3332030971865</v>
      </c>
      <c r="NQ40">
        <f>NI13*(1+NO13)</f>
        <v>62746.66462908189</v>
      </c>
      <c r="NR40" s="6087">
        <v>0</v>
      </c>
      <c r="NS40" s="6088">
        <v>15</v>
      </c>
      <c r="NT40">
        <f>NQ13+NS13</f>
        <v>62761.66462908189</v>
      </c>
      <c r="NU40" s="6089">
        <v>0.10000000149011612</v>
      </c>
      <c r="NV40">
        <f>NT13/(1-NU13)</f>
        <v>69735.183036661561</v>
      </c>
      <c r="NW40">
        <f>NU13*NV13</f>
        <v>6973.518407579676</v>
      </c>
      <c r="NX40" s="6074">
        <v>0.10000000149011612</v>
      </c>
      <c r="NY40">
        <f>NX13*NV13</f>
        <v>6973.518407579676</v>
      </c>
      <c r="NZ40">
        <f>NU13-NX13</f>
        <v>0</v>
      </c>
      <c r="OA40">
        <f>NW13-NY13</f>
        <v>0</v>
      </c>
      <c r="OB40">
        <f>NV13</f>
        <v>69735.183036661561</v>
      </c>
      <c r="OC40">
        <f>NB13*ND13/365*MT13</f>
        <v>0</v>
      </c>
      <c r="OD40" s="6066">
        <v>0</v>
      </c>
      <c r="OE40">
        <f>OC13*(1+OD13)</f>
        <v>0</v>
      </c>
      <c r="OF40" s="6067">
        <v>0.25</v>
      </c>
      <c r="OG40">
        <f>OE13/(1-OF13)</f>
        <v>0</v>
      </c>
      <c r="OH40">
        <f>OF13*OG13</f>
        <v>0</v>
      </c>
      <c r="OI40" s="6068">
        <v>0.15000000596046448</v>
      </c>
      <c r="OJ40">
        <f>OI13*OG13</f>
        <v>0</v>
      </c>
      <c r="OK40">
        <f>OF13-OI13</f>
        <v>9.9999994039535522E-2</v>
      </c>
      <c r="OL40">
        <f>OH13-OJ13</f>
        <v>0</v>
      </c>
      <c r="OM40" s="6069">
        <v>3.9999999105930328E-2</v>
      </c>
      <c r="ON40">
        <f>OM13*OG13</f>
        <v>0</v>
      </c>
      <c r="OO40">
        <f>OG13*(1+OM13)</f>
        <v>0</v>
      </c>
      <c r="OP40" s="6070">
        <v>0</v>
      </c>
      <c r="OQ40" s="6071">
        <v>15</v>
      </c>
      <c r="OR40">
        <f>OO13+OQ13</f>
        <v>15</v>
      </c>
      <c r="OS40" s="6072">
        <v>0.10000000149011612</v>
      </c>
      <c r="OT40">
        <f>OR13/(1-OS13)</f>
        <v>16.666666694261409</v>
      </c>
      <c r="OU40">
        <f>OS13*OT13</f>
        <v>1.6666666942614095</v>
      </c>
      <c r="OV40" s="6073">
        <v>0.10000000149011612</v>
      </c>
      <c r="OW40">
        <f>OV13*OT13</f>
        <v>1.6666666942614095</v>
      </c>
      <c r="OX40">
        <f>OS13-OV13</f>
        <v>0</v>
      </c>
      <c r="OY40">
        <f>OU13-OW13</f>
        <v>0</v>
      </c>
      <c r="OZ40">
        <f>OT13</f>
        <v>16.666666694261409</v>
      </c>
      <c r="PA40" s="6100" t="s">
        <v>74</v>
      </c>
      <c r="PB40" s="6101" t="s">
        <v>68</v>
      </c>
      <c r="PC40" s="6102" t="s">
        <v>69</v>
      </c>
      <c r="PD40" s="6103">
        <v>240322</v>
      </c>
      <c r="PE40" s="6104" t="s">
        <v>58</v>
      </c>
      <c r="PF40" s="6105" t="s">
        <v>59</v>
      </c>
      <c r="PG40" s="6106">
        <v>0.90439999103546143</v>
      </c>
      <c r="PH40" s="6107">
        <v>1</v>
      </c>
      <c r="PI40" s="6108">
        <v>100000</v>
      </c>
      <c r="PJ40">
        <f>PG13*PI13</f>
        <v>90439.999103546143</v>
      </c>
      <c r="PK40" s="6109">
        <v>0</v>
      </c>
      <c r="PL40">
        <f>PJ13*(1+PK13)</f>
        <v>90439.999103546143</v>
      </c>
      <c r="PM40" s="6115">
        <v>0.25</v>
      </c>
      <c r="PN40">
        <f>PL13/(1-PM13)</f>
        <v>120586.66547139485</v>
      </c>
      <c r="PO40">
        <f>PM13*PN13</f>
        <v>30146.666367848713</v>
      </c>
      <c r="PP40" s="6110">
        <v>0.15000000596046448</v>
      </c>
      <c r="PQ40">
        <f>PP13*PN13</f>
        <v>18088.000539461766</v>
      </c>
      <c r="PR40">
        <f>PM13-PP13</f>
        <v>9.9999994039535522E-2</v>
      </c>
      <c r="PS40">
        <f>PO13-PQ13</f>
        <v>12058.665828386947</v>
      </c>
      <c r="PT40" s="6111">
        <v>3.9999999105930328E-2</v>
      </c>
      <c r="PU40">
        <f>PT13*PN13</f>
        <v>4823.4665110429132</v>
      </c>
      <c r="PV40">
        <f>PN13*(1+PT13)</f>
        <v>125410.13198243777</v>
      </c>
      <c r="PW40" s="6112">
        <v>0</v>
      </c>
      <c r="PX40" s="6113">
        <v>15</v>
      </c>
      <c r="PY40">
        <f>PV13+PX13</f>
        <v>125425.13198243777</v>
      </c>
      <c r="PZ40" s="6114">
        <v>0.10000000149011612</v>
      </c>
      <c r="QA40">
        <f>PY13/(1-PZ13)</f>
        <v>139361.25798900248</v>
      </c>
      <c r="QB40">
        <f>PZ13*QA13</f>
        <v>13936.126006564706</v>
      </c>
      <c r="QC40" s="6099">
        <v>0.10000000149011612</v>
      </c>
      <c r="QD40">
        <f>QC13*QA13</f>
        <v>13936.126006564706</v>
      </c>
      <c r="QE40">
        <f>PZ13-QC13</f>
        <v>0</v>
      </c>
      <c r="QF40">
        <f>QB13-QD13</f>
        <v>0</v>
      </c>
      <c r="QG40">
        <f>QA13</f>
        <v>139361.25798900248</v>
      </c>
      <c r="QH40">
        <f>OYG13*OYI13/365*OY13</f>
        <v>0</v>
      </c>
      <c r="QI40" s="6091">
        <v>0</v>
      </c>
      <c r="QJ40">
        <f>QH13*(1+QI13)</f>
        <v>0</v>
      </c>
      <c r="QK40" s="6092">
        <v>0.25</v>
      </c>
      <c r="QL40">
        <f>QJ13/(1-QK13)</f>
        <v>0</v>
      </c>
      <c r="QM40">
        <f>QK13*QL13</f>
        <v>0</v>
      </c>
      <c r="QN40" s="6093">
        <v>0.15000000596046448</v>
      </c>
      <c r="QO40">
        <f>QN13*QL13</f>
        <v>0</v>
      </c>
      <c r="QP40">
        <f>QK13-QN13</f>
        <v>9.9999994039535522E-2</v>
      </c>
      <c r="QQ40">
        <f>QM13-QO13</f>
        <v>0</v>
      </c>
      <c r="QR40" s="6094">
        <v>3.9999999105930328E-2</v>
      </c>
      <c r="QS40">
        <f>QR13*QL13</f>
        <v>0</v>
      </c>
      <c r="QT40">
        <f>QL13*(1+QR13)</f>
        <v>0</v>
      </c>
      <c r="QU40" s="6095">
        <v>0</v>
      </c>
      <c r="QV40" s="6096">
        <v>15</v>
      </c>
      <c r="QW40">
        <f>QT13+QV13</f>
        <v>15</v>
      </c>
      <c r="QX40" s="6097">
        <v>0.10000000149011612</v>
      </c>
      <c r="QY40">
        <f>QW13/(1-QX13)</f>
        <v>16.666666694261409</v>
      </c>
      <c r="QZ40">
        <f>QX13*QY13</f>
        <v>1.6666666942614095</v>
      </c>
      <c r="RA40" s="6098">
        <v>0.10000000149011612</v>
      </c>
      <c r="RB40">
        <f>RA13*QY13</f>
        <v>1.6666666942614095</v>
      </c>
      <c r="RC40">
        <f>QX13-RA13</f>
        <v>0</v>
      </c>
      <c r="RD40">
        <f>QZ13-RB13</f>
        <v>0</v>
      </c>
      <c r="RE40">
        <f>QY13</f>
        <v>16.666666694261409</v>
      </c>
      <c r="RF40">
        <f>(IF(BV40&gt;(2011/12),2011/12,BV40)*0)+(IF(BV40&gt;(2011/12),2011/12,BV40)*0)+(IF(EA40&gt;(2011/12),2011/12,EA40)*0)+(IF(EA40&gt;(2011/12),2011/12,EA40)*0)+(IF(GF40&gt;(2011/12),2011/12,GF40)*0.501)+(IF(IK40&gt;(2011/12),2011/12,IK40)*0.1253)+(IF(KP40&gt;(2011/12),2011/12,KP40)*0.0619)+(IF(MU40&gt;(2011/12),2011/12,MU40)*0.2108)+(IF(OZ40&gt;(2011/12),2011/12,OZ40)*0.4525)+(IF(RE40&gt;(2011/12),2011/12,RE40)*0.9044)</f>
        <v>37.598333395584312</v>
      </c>
    </row>
    <row r="41" spans="1:474" x14ac:dyDescent="0.2">
      <c r="A41" t="s">
        <v>98</v>
      </c>
      <c r="B41" t="s">
        <v>131</v>
      </c>
      <c r="C41" t="s">
        <v>132</v>
      </c>
      <c r="D41" t="s">
        <v>52</v>
      </c>
      <c r="F41" t="s">
        <v>53</v>
      </c>
      <c r="G41" t="s">
        <v>54</v>
      </c>
      <c r="H41" t="s">
        <v>105</v>
      </c>
      <c r="I41" t="s">
        <v>106</v>
      </c>
      <c r="J41" t="s">
        <v>57</v>
      </c>
      <c r="K41" s="6116">
        <v>42832.988958333335</v>
      </c>
      <c r="L41" s="6116">
        <v>42753</v>
      </c>
      <c r="M41" t="s">
        <v>58</v>
      </c>
      <c r="N41">
        <v>-3</v>
      </c>
      <c r="O41">
        <v>2200</v>
      </c>
      <c r="P41">
        <v>-79</v>
      </c>
      <c r="Q41">
        <v>-2</v>
      </c>
      <c r="R41" s="6131" t="s">
        <v>62</v>
      </c>
      <c r="S41" s="6130" t="s">
        <v>61</v>
      </c>
      <c r="T41" s="6129" t="s">
        <v>85</v>
      </c>
      <c r="U41" s="6128" t="s">
        <v>65</v>
      </c>
      <c r="V41" s="6127" t="s">
        <v>58</v>
      </c>
      <c r="W41" s="6126" t="s">
        <v>64</v>
      </c>
      <c r="X41" s="6125" t="s">
        <v>63</v>
      </c>
      <c r="Y41" s="6117">
        <v>3</v>
      </c>
      <c r="Z41" s="6124">
        <v>500000</v>
      </c>
      <c r="AA41" s="6123">
        <v>0</v>
      </c>
      <c r="AB41" s="6122">
        <v>0</v>
      </c>
      <c r="AC41">
        <f>AA5*(1+AB5)</f>
        <v>1822.1199951171875</v>
      </c>
      <c r="AD41" s="6132">
        <v>0.25</v>
      </c>
      <c r="AE41">
        <f>AC5/(1-AD5)</f>
        <v>2429.4933268229165</v>
      </c>
      <c r="AF41">
        <f>AD5*AE5</f>
        <v>607.37333170572913</v>
      </c>
      <c r="AG41" s="6121">
        <v>0.15000000596046448</v>
      </c>
      <c r="AH41">
        <f>AG5*AE5</f>
        <v>364.42401350434614</v>
      </c>
      <c r="AI41">
        <f>AD5-AG5</f>
        <v>9.9999994039535522E-2</v>
      </c>
      <c r="AJ41">
        <f>AF5-AH5</f>
        <v>242.94931820138299</v>
      </c>
      <c r="AK41" s="6120">
        <v>3.9999999105930328E-2</v>
      </c>
      <c r="AL41">
        <f>AK5*AE5</f>
        <v>97.179730900780356</v>
      </c>
      <c r="AM41">
        <f>AE5*(1+AK5)</f>
        <v>2526.6730577236967</v>
      </c>
      <c r="AN41" s="6119">
        <v>2.9999999329447746E-2</v>
      </c>
      <c r="AO41">
        <f>AN5*AM5</f>
        <v>75.800190037444594</v>
      </c>
      <c r="AP41">
        <f>AM5+AO5</f>
        <v>2602.4732477611415</v>
      </c>
      <c r="AQ41" s="6118">
        <v>0.10000000149011612</v>
      </c>
      <c r="AR41">
        <f>AP5/(1-AQ5)</f>
        <v>2891.6369467444624</v>
      </c>
      <c r="AS41">
        <f>AQ5*AR5</f>
        <v>289.16369898332107</v>
      </c>
      <c r="AT41" s="6133">
        <v>0.10000000149011612</v>
      </c>
      <c r="AU41">
        <f>AT5*AR5</f>
        <v>289.16369898332107</v>
      </c>
      <c r="AV41">
        <f>AQ5-AT5</f>
        <v>0</v>
      </c>
      <c r="AW41">
        <f>AS5-AU5</f>
        <v>0</v>
      </c>
      <c r="AX41">
        <f>AR5</f>
        <v>2891.6369467444624</v>
      </c>
      <c r="AY41">
        <f t="shared" ref="AY41:BV41" si="74">AA5/12*$Q$5</f>
        <v>-303.68666585286456</v>
      </c>
      <c r="AZ41">
        <f t="shared" si="74"/>
        <v>0</v>
      </c>
      <c r="BA41">
        <f t="shared" si="74"/>
        <v>-303.68666585286456</v>
      </c>
      <c r="BB41">
        <f t="shared" si="74"/>
        <v>-4.1666666666666664E-2</v>
      </c>
      <c r="BC41">
        <f t="shared" si="74"/>
        <v>-404.91555447048609</v>
      </c>
      <c r="BD41">
        <f t="shared" si="74"/>
        <v>-101.22888861762152</v>
      </c>
      <c r="BE41">
        <f t="shared" si="74"/>
        <v>-2.5000000993410747E-2</v>
      </c>
      <c r="BF41">
        <f t="shared" si="74"/>
        <v>-60.737335584057689</v>
      </c>
      <c r="BG41">
        <f t="shared" si="74"/>
        <v>-1.666666567325592E-2</v>
      </c>
      <c r="BH41">
        <f t="shared" si="74"/>
        <v>-40.491553033563832</v>
      </c>
      <c r="BI41">
        <f t="shared" si="74"/>
        <v>-6.666666517655055E-3</v>
      </c>
      <c r="BJ41">
        <f t="shared" si="74"/>
        <v>-16.196621816796725</v>
      </c>
      <c r="BK41">
        <f t="shared" si="74"/>
        <v>-421.11217628728281</v>
      </c>
      <c r="BL41">
        <f t="shared" si="74"/>
        <v>-4.999999888241291E-3</v>
      </c>
      <c r="BM41">
        <f t="shared" si="74"/>
        <v>-12.633365006240766</v>
      </c>
      <c r="BN41">
        <f t="shared" si="74"/>
        <v>-433.74554129352356</v>
      </c>
      <c r="BO41">
        <f t="shared" si="74"/>
        <v>-1.6666666915019352E-2</v>
      </c>
      <c r="BP41">
        <f t="shared" si="74"/>
        <v>-481.93949112407705</v>
      </c>
      <c r="BQ41">
        <f t="shared" si="74"/>
        <v>-48.193949830553514</v>
      </c>
      <c r="BR41">
        <f t="shared" si="74"/>
        <v>-1.6666666915019352E-2</v>
      </c>
      <c r="BS41">
        <f t="shared" si="74"/>
        <v>-48.193949830553514</v>
      </c>
      <c r="BT41">
        <f t="shared" si="74"/>
        <v>0</v>
      </c>
      <c r="BU41">
        <f t="shared" si="74"/>
        <v>0</v>
      </c>
      <c r="BV41">
        <f t="shared" si="74"/>
        <v>-481.93949112407705</v>
      </c>
      <c r="BW41" s="6148" t="s">
        <v>66</v>
      </c>
      <c r="BX41" s="6147" t="s">
        <v>61</v>
      </c>
      <c r="BY41" s="6146" t="s">
        <v>85</v>
      </c>
      <c r="BZ41" s="6145" t="s">
        <v>65</v>
      </c>
      <c r="CA41" s="6144" t="s">
        <v>58</v>
      </c>
      <c r="CB41" s="6143" t="s">
        <v>64</v>
      </c>
      <c r="CC41" s="6142" t="s">
        <v>63</v>
      </c>
      <c r="CD41" s="6134">
        <v>3</v>
      </c>
      <c r="CE41" s="6141">
        <v>500000</v>
      </c>
      <c r="CF41" s="6140">
        <v>0</v>
      </c>
      <c r="CG41" s="6139">
        <v>0</v>
      </c>
      <c r="CH41">
        <f>CF5*(1+CG5)</f>
        <v>0</v>
      </c>
      <c r="CI41" s="6149">
        <v>0.25</v>
      </c>
      <c r="CJ41">
        <f>CH5/(1-CI5)</f>
        <v>0</v>
      </c>
      <c r="CK41">
        <f>CI5*CJ5</f>
        <v>0</v>
      </c>
      <c r="CL41" s="6138">
        <v>0.15000000596046448</v>
      </c>
      <c r="CM41">
        <f>CL5*CJ5</f>
        <v>0</v>
      </c>
      <c r="CN41">
        <f>CI5-CL5</f>
        <v>9.9999994039535522E-2</v>
      </c>
      <c r="CO41">
        <f>CK5-CM5</f>
        <v>0</v>
      </c>
      <c r="CP41" s="6137">
        <v>3.9999999105930328E-2</v>
      </c>
      <c r="CQ41">
        <f>CP5*CJ5</f>
        <v>0</v>
      </c>
      <c r="CR41">
        <f>CJ5*(1+CP5)</f>
        <v>0</v>
      </c>
      <c r="CS41" s="6136">
        <v>2.9999999329447746E-2</v>
      </c>
      <c r="CT41">
        <f>CS5*CR5</f>
        <v>0</v>
      </c>
      <c r="CU41">
        <f>CR5+CT5</f>
        <v>0</v>
      </c>
      <c r="CV41" s="6135">
        <v>0.10000000149011612</v>
      </c>
      <c r="CW41">
        <f>CU5/(1-CV5)</f>
        <v>0</v>
      </c>
      <c r="CX41">
        <f>CV5*CW5</f>
        <v>0</v>
      </c>
      <c r="CY41" s="6150">
        <v>0.10000000149011612</v>
      </c>
      <c r="CZ41">
        <f>CY5*CW5</f>
        <v>0</v>
      </c>
      <c r="DA41">
        <f>CV5-CY5</f>
        <v>0</v>
      </c>
      <c r="DB41">
        <f>CX5-CZ5</f>
        <v>0</v>
      </c>
      <c r="DC41">
        <f>CW5</f>
        <v>0</v>
      </c>
      <c r="DD41">
        <f t="shared" ref="DD41:EA41" si="75">CF5/12*$Q$5</f>
        <v>0</v>
      </c>
      <c r="DE41">
        <f t="shared" si="75"/>
        <v>0</v>
      </c>
      <c r="DF41">
        <f t="shared" si="75"/>
        <v>0</v>
      </c>
      <c r="DG41">
        <f t="shared" si="75"/>
        <v>-4.1666666666666664E-2</v>
      </c>
      <c r="DH41">
        <f t="shared" si="75"/>
        <v>0</v>
      </c>
      <c r="DI41">
        <f t="shared" si="75"/>
        <v>0</v>
      </c>
      <c r="DJ41">
        <f t="shared" si="75"/>
        <v>-2.5000000993410747E-2</v>
      </c>
      <c r="DK41">
        <f t="shared" si="75"/>
        <v>0</v>
      </c>
      <c r="DL41">
        <f t="shared" si="75"/>
        <v>-1.666666567325592E-2</v>
      </c>
      <c r="DM41">
        <f t="shared" si="75"/>
        <v>0</v>
      </c>
      <c r="DN41">
        <f t="shared" si="75"/>
        <v>-6.666666517655055E-3</v>
      </c>
      <c r="DO41">
        <f t="shared" si="75"/>
        <v>0</v>
      </c>
      <c r="DP41">
        <f t="shared" si="75"/>
        <v>0</v>
      </c>
      <c r="DQ41">
        <f t="shared" si="75"/>
        <v>-4.999999888241291E-3</v>
      </c>
      <c r="DR41">
        <f t="shared" si="75"/>
        <v>0</v>
      </c>
      <c r="DS41">
        <f t="shared" si="75"/>
        <v>0</v>
      </c>
      <c r="DT41">
        <f t="shared" si="75"/>
        <v>-1.6666666915019352E-2</v>
      </c>
      <c r="DU41">
        <f t="shared" si="75"/>
        <v>0</v>
      </c>
      <c r="DV41">
        <f t="shared" si="75"/>
        <v>0</v>
      </c>
      <c r="DW41">
        <f t="shared" si="75"/>
        <v>-1.6666666915019352E-2</v>
      </c>
      <c r="DX41">
        <f t="shared" si="75"/>
        <v>0</v>
      </c>
      <c r="DY41">
        <f t="shared" si="75"/>
        <v>0</v>
      </c>
      <c r="DZ41">
        <f t="shared" si="75"/>
        <v>0</v>
      </c>
      <c r="EA41">
        <f t="shared" si="75"/>
        <v>0</v>
      </c>
      <c r="EB41" s="6160" t="s">
        <v>67</v>
      </c>
      <c r="EC41" s="6161" t="s">
        <v>68</v>
      </c>
      <c r="ED41" s="6162" t="s">
        <v>69</v>
      </c>
      <c r="EE41" s="6163">
        <v>240322</v>
      </c>
      <c r="EF41" s="6164" t="s">
        <v>58</v>
      </c>
      <c r="EG41" s="6165" t="s">
        <v>59</v>
      </c>
      <c r="EH41" s="6166">
        <v>0.50099998712539673</v>
      </c>
      <c r="EI41" s="6167">
        <v>3</v>
      </c>
      <c r="EJ41" s="6168">
        <v>100000</v>
      </c>
      <c r="EK41">
        <f>EH13*EJ13</f>
        <v>50099.998712539673</v>
      </c>
      <c r="EL41" s="6169">
        <v>0</v>
      </c>
      <c r="EM41">
        <f>EK13*(1+EL13)</f>
        <v>50099.998712539673</v>
      </c>
      <c r="EN41" s="6175">
        <v>0.25</v>
      </c>
      <c r="EO41">
        <f>EM13/(1-EN13)</f>
        <v>66799.99828338623</v>
      </c>
      <c r="EP41">
        <f>EN13*EO13</f>
        <v>16699.999570846558</v>
      </c>
      <c r="EQ41" s="6170">
        <v>0.15000000596046448</v>
      </c>
      <c r="ER41">
        <f>EQ13*EO13</f>
        <v>10020.000140666951</v>
      </c>
      <c r="ES41">
        <f>EN13-EQ13</f>
        <v>9.9999994039535522E-2</v>
      </c>
      <c r="ET41">
        <f>EP13-ER13</f>
        <v>6679.9994301796069</v>
      </c>
      <c r="EU41" s="6171">
        <v>3.9999999105930328E-2</v>
      </c>
      <c r="EV41">
        <f>EU13*EO13</f>
        <v>2671.9998716115965</v>
      </c>
      <c r="EW41">
        <f>EO13*(1+EU13)</f>
        <v>69471.998154997826</v>
      </c>
      <c r="EX41" s="6172">
        <v>0</v>
      </c>
      <c r="EY41" s="6173">
        <v>15</v>
      </c>
      <c r="EZ41">
        <f>EW13+EY13</f>
        <v>69486.998154997826</v>
      </c>
      <c r="FA41" s="6174">
        <v>0.10000000149011612</v>
      </c>
      <c r="FB41">
        <f>EZ13/(1-FA13)</f>
        <v>77207.775855607091</v>
      </c>
      <c r="FC41">
        <f>FA13*FB13</f>
        <v>7720.7777006092601</v>
      </c>
      <c r="FD41" s="6159">
        <v>0.10000000149011612</v>
      </c>
      <c r="FE41">
        <f>FD13*FB13</f>
        <v>7720.7777006092601</v>
      </c>
      <c r="FF41">
        <f>FA13-FD13</f>
        <v>0</v>
      </c>
      <c r="FG41">
        <f>FC13-FE13</f>
        <v>0</v>
      </c>
      <c r="FH41">
        <f>FB13</f>
        <v>77207.775855607091</v>
      </c>
      <c r="FI41">
        <f>EH13*EJ13/365*DZ13</f>
        <v>0</v>
      </c>
      <c r="FJ41" s="6151">
        <v>0</v>
      </c>
      <c r="FK41">
        <f>FI13*(1+FJ13)</f>
        <v>0</v>
      </c>
      <c r="FL41" s="6152">
        <v>0.25</v>
      </c>
      <c r="FM41">
        <f>FK13/(1-FL13)</f>
        <v>0</v>
      </c>
      <c r="FN41">
        <f>FL13*FM13</f>
        <v>0</v>
      </c>
      <c r="FO41" s="6153">
        <v>0.15000000596046448</v>
      </c>
      <c r="FP41">
        <f>FO13*FM13</f>
        <v>0</v>
      </c>
      <c r="FQ41">
        <f>FL13-FO13</f>
        <v>9.9999994039535522E-2</v>
      </c>
      <c r="FR41">
        <f>FN13-FP13</f>
        <v>0</v>
      </c>
      <c r="FS41" s="6154">
        <v>3.9999999105930328E-2</v>
      </c>
      <c r="FT41">
        <f>FS13*FM13</f>
        <v>0</v>
      </c>
      <c r="FU41">
        <f>FM13*(1+FS13)</f>
        <v>0</v>
      </c>
      <c r="FV41" s="6155">
        <v>0</v>
      </c>
      <c r="FW41" s="6156">
        <v>15</v>
      </c>
      <c r="FX41">
        <f>FU13+FW13</f>
        <v>15</v>
      </c>
      <c r="FY41" s="6157">
        <v>0.10000000149011612</v>
      </c>
      <c r="FZ41">
        <f>FX13/(1-FY13)</f>
        <v>16.666666694261409</v>
      </c>
      <c r="GA41">
        <f>FY13*FZ13</f>
        <v>1.6666666942614095</v>
      </c>
      <c r="GB41" s="6158">
        <v>0.10000000149011612</v>
      </c>
      <c r="GC41">
        <f>GB13*FZ13</f>
        <v>1.6666666942614095</v>
      </c>
      <c r="GD41">
        <f>FY13-GB13</f>
        <v>0</v>
      </c>
      <c r="GE41">
        <f>GA13-GC13</f>
        <v>0</v>
      </c>
      <c r="GF41">
        <f>FZ13</f>
        <v>16.666666694261409</v>
      </c>
      <c r="GG41" s="6185" t="s">
        <v>70</v>
      </c>
      <c r="GH41" s="6186" t="s">
        <v>68</v>
      </c>
      <c r="GI41" s="6187" t="s">
        <v>69</v>
      </c>
      <c r="GJ41" s="6188">
        <v>240322</v>
      </c>
      <c r="GK41" s="6189" t="s">
        <v>58</v>
      </c>
      <c r="GL41" s="6190" t="s">
        <v>59</v>
      </c>
      <c r="GM41" s="6191">
        <v>0.12530000507831573</v>
      </c>
      <c r="GN41" s="6192">
        <v>3</v>
      </c>
      <c r="GO41" s="6193">
        <v>100000</v>
      </c>
      <c r="GP41">
        <f>GM13*GO13</f>
        <v>12530.000507831573</v>
      </c>
      <c r="GQ41" s="6194">
        <v>0</v>
      </c>
      <c r="GR41">
        <f>GP13*(1+GQ13)</f>
        <v>12530.000507831573</v>
      </c>
      <c r="GS41" s="6200">
        <v>0.25</v>
      </c>
      <c r="GT41">
        <f>GR13/(1-GS13)</f>
        <v>16706.667343775433</v>
      </c>
      <c r="GU41">
        <f>GS13*GT13</f>
        <v>4176.6668359438581</v>
      </c>
      <c r="GV41" s="6195">
        <v>0.15000000596046448</v>
      </c>
      <c r="GW41">
        <f>GV13*GT13</f>
        <v>2506.0002011458123</v>
      </c>
      <c r="GX41">
        <f>GS13-GV13</f>
        <v>9.9999994039535522E-2</v>
      </c>
      <c r="GY41">
        <f>GU13-GW13</f>
        <v>1670.6666347980458</v>
      </c>
      <c r="GZ41" s="6196">
        <v>3.9999999105930328E-2</v>
      </c>
      <c r="HA41">
        <f>GZ13*GT13</f>
        <v>668.26667881409276</v>
      </c>
      <c r="HB41">
        <f>GT13*(1+GZ13)</f>
        <v>17374.934022589525</v>
      </c>
      <c r="HC41" s="6197">
        <v>0</v>
      </c>
      <c r="HD41" s="6198">
        <v>15</v>
      </c>
      <c r="HE41">
        <f>HB13+HD13</f>
        <v>17389.934022589525</v>
      </c>
      <c r="HF41" s="6199">
        <v>0.10000000149011612</v>
      </c>
      <c r="HG41">
        <f>HE13/(1-HF13)</f>
        <v>19322.148945979745</v>
      </c>
      <c r="HH41">
        <f>HF13*HG13</f>
        <v>1932.2149233902201</v>
      </c>
      <c r="HI41" s="6184">
        <v>0.10000000149011612</v>
      </c>
      <c r="HJ41">
        <f>HI13*HG13</f>
        <v>1932.2149233902201</v>
      </c>
      <c r="HK41">
        <f>HF13-HI13</f>
        <v>0</v>
      </c>
      <c r="HL41">
        <f>HH13-HJ13</f>
        <v>0</v>
      </c>
      <c r="HM41">
        <f>HG13</f>
        <v>19322.148945979745</v>
      </c>
      <c r="HN41">
        <f>GM13*GO13/365*GE13</f>
        <v>0</v>
      </c>
      <c r="HO41" s="6176">
        <v>0</v>
      </c>
      <c r="HP41">
        <f>HN13*(1+HO13)</f>
        <v>0</v>
      </c>
      <c r="HQ41" s="6177">
        <v>0.25</v>
      </c>
      <c r="HR41">
        <f>HP13/(1-HQ13)</f>
        <v>0</v>
      </c>
      <c r="HS41">
        <f>HQ13*HR13</f>
        <v>0</v>
      </c>
      <c r="HT41" s="6178">
        <v>0.15000000596046448</v>
      </c>
      <c r="HU41">
        <f>HT13*HR13</f>
        <v>0</v>
      </c>
      <c r="HV41">
        <f>HQ13-HT13</f>
        <v>9.9999994039535522E-2</v>
      </c>
      <c r="HW41">
        <f>HS13-HU13</f>
        <v>0</v>
      </c>
      <c r="HX41" s="6179">
        <v>3.9999999105930328E-2</v>
      </c>
      <c r="HY41">
        <f>HX13*HR13</f>
        <v>0</v>
      </c>
      <c r="HZ41">
        <f>HR13*(1+HX13)</f>
        <v>0</v>
      </c>
      <c r="IA41" s="6180">
        <v>0</v>
      </c>
      <c r="IB41" s="6181">
        <v>15</v>
      </c>
      <c r="IC41">
        <f>HZ13+IB13</f>
        <v>15</v>
      </c>
      <c r="ID41" s="6182">
        <v>0.10000000149011612</v>
      </c>
      <c r="IE41">
        <f>IC13/(1-ID13)</f>
        <v>16.666666694261409</v>
      </c>
      <c r="IF41">
        <f>ID13*IE13</f>
        <v>1.6666666942614095</v>
      </c>
      <c r="IG41" s="6183">
        <v>0.10000000149011612</v>
      </c>
      <c r="IH41">
        <f>IG13*IE13</f>
        <v>1.6666666942614095</v>
      </c>
      <c r="II41">
        <f>ID13-IG13</f>
        <v>0</v>
      </c>
      <c r="IJ41">
        <f>IF13-IH13</f>
        <v>0</v>
      </c>
      <c r="IK41">
        <f>IE13</f>
        <v>16.666666694261409</v>
      </c>
      <c r="IL41" s="6210" t="s">
        <v>71</v>
      </c>
      <c r="IM41" s="6211" t="s">
        <v>68</v>
      </c>
      <c r="IN41" s="6212" t="s">
        <v>69</v>
      </c>
      <c r="IO41" s="6213">
        <v>240322</v>
      </c>
      <c r="IP41" s="6214" t="s">
        <v>58</v>
      </c>
      <c r="IQ41" s="6215" t="s">
        <v>59</v>
      </c>
      <c r="IR41" s="6216">
        <v>6.1900001019239426E-2</v>
      </c>
      <c r="IS41" s="6217">
        <v>3</v>
      </c>
      <c r="IT41" s="6218">
        <v>100000</v>
      </c>
      <c r="IU41">
        <f>IR13*IT13</f>
        <v>6190.0001019239426</v>
      </c>
      <c r="IV41" s="6219">
        <v>0</v>
      </c>
      <c r="IW41">
        <f>IU13*(1+IV13)</f>
        <v>6190.0001019239426</v>
      </c>
      <c r="IX41" s="6225">
        <v>0.25</v>
      </c>
      <c r="IY41">
        <f>IW13/(1-IX13)</f>
        <v>8253.333469231924</v>
      </c>
      <c r="IZ41">
        <f>IX13*IY13</f>
        <v>2063.333367307981</v>
      </c>
      <c r="JA41" s="6220">
        <v>0.15000000596046448</v>
      </c>
      <c r="JB41">
        <f>JA13*IY13</f>
        <v>1238.0000695784895</v>
      </c>
      <c r="JC41">
        <f>IX13-JA13</f>
        <v>9.9999994039535522E-2</v>
      </c>
      <c r="JD41">
        <f>IZ13-JB13</f>
        <v>825.33329772949151</v>
      </c>
      <c r="JE41" s="6221">
        <v>3.9999999105930328E-2</v>
      </c>
      <c r="JF41">
        <f>JE13*IY13</f>
        <v>330.13333139022183</v>
      </c>
      <c r="JG41">
        <f>IY13*(1+JE13)</f>
        <v>8583.4668006221455</v>
      </c>
      <c r="JH41" s="6222">
        <v>0</v>
      </c>
      <c r="JI41" s="6223">
        <v>15</v>
      </c>
      <c r="JJ41">
        <f>JG13+JI13</f>
        <v>8598.4668006221455</v>
      </c>
      <c r="JK41" s="6224">
        <v>0.10000000149011612</v>
      </c>
      <c r="JL41">
        <f>JJ13/(1-JK13)</f>
        <v>9553.8520165094378</v>
      </c>
      <c r="JM41">
        <f>JK13*JL13</f>
        <v>955.3852158872927</v>
      </c>
      <c r="JN41" s="6209">
        <v>0.10000000149011612</v>
      </c>
      <c r="JO41">
        <f>JN13*JL13</f>
        <v>955.3852158872927</v>
      </c>
      <c r="JP41">
        <f>JK13-JN13</f>
        <v>0</v>
      </c>
      <c r="JQ41">
        <f>JM13-JO13</f>
        <v>0</v>
      </c>
      <c r="JR41">
        <f>JL13</f>
        <v>9553.8520165094378</v>
      </c>
      <c r="JS41">
        <f>IR13*IT13/365*IJ13</f>
        <v>0</v>
      </c>
      <c r="JT41" s="6201">
        <v>0</v>
      </c>
      <c r="JU41">
        <f>JS13*(1+JT13)</f>
        <v>0</v>
      </c>
      <c r="JV41" s="6202">
        <v>0.25</v>
      </c>
      <c r="JW41">
        <f>JU13/(1-JV13)</f>
        <v>0</v>
      </c>
      <c r="JX41">
        <f>JV13*JW13</f>
        <v>0</v>
      </c>
      <c r="JY41" s="6203">
        <v>0.15000000596046448</v>
      </c>
      <c r="JZ41">
        <f>JY13*JW13</f>
        <v>0</v>
      </c>
      <c r="KA41">
        <f>JV13-JY13</f>
        <v>9.9999994039535522E-2</v>
      </c>
      <c r="KB41">
        <f>JX13-JZ13</f>
        <v>0</v>
      </c>
      <c r="KC41" s="6204">
        <v>3.9999999105930328E-2</v>
      </c>
      <c r="KD41">
        <f>KC13*JW13</f>
        <v>0</v>
      </c>
      <c r="KE41">
        <f>JW13*(1+KC13)</f>
        <v>0</v>
      </c>
      <c r="KF41" s="6205">
        <v>0</v>
      </c>
      <c r="KG41" s="6206">
        <v>15</v>
      </c>
      <c r="KH41">
        <f>KE13+KG13</f>
        <v>15</v>
      </c>
      <c r="KI41" s="6207">
        <v>0.10000000149011612</v>
      </c>
      <c r="KJ41">
        <f>KH13/(1-KI13)</f>
        <v>16.666666694261409</v>
      </c>
      <c r="KK41">
        <f>KI13*KJ13</f>
        <v>1.6666666942614095</v>
      </c>
      <c r="KL41" s="6208">
        <v>0.10000000149011612</v>
      </c>
      <c r="KM41">
        <f>KL13*KJ13</f>
        <v>1.6666666942614095</v>
      </c>
      <c r="KN41">
        <f>KI13-KL13</f>
        <v>0</v>
      </c>
      <c r="KO41">
        <f>KK13-KM13</f>
        <v>0</v>
      </c>
      <c r="KP41">
        <f>KJ13</f>
        <v>16.666666694261409</v>
      </c>
      <c r="KQ41" s="6235" t="s">
        <v>72</v>
      </c>
      <c r="KR41" s="6236" t="s">
        <v>68</v>
      </c>
      <c r="KS41" s="6237" t="s">
        <v>69</v>
      </c>
      <c r="KT41" s="6238">
        <v>240322</v>
      </c>
      <c r="KU41" s="6239" t="s">
        <v>58</v>
      </c>
      <c r="KV41" s="6240" t="s">
        <v>59</v>
      </c>
      <c r="KW41" s="6241">
        <v>0.21080000698566437</v>
      </c>
      <c r="KX41" s="6242">
        <v>3</v>
      </c>
      <c r="KY41" s="6243">
        <v>100000</v>
      </c>
      <c r="KZ41">
        <f>KW13*KY13</f>
        <v>21080.000698566437</v>
      </c>
      <c r="LA41" s="6244">
        <v>0</v>
      </c>
      <c r="LB41">
        <f>KZ13*(1+LA13)</f>
        <v>21080.000698566437</v>
      </c>
      <c r="LC41" s="6250">
        <v>0.25</v>
      </c>
      <c r="LD41">
        <f>LB13/(1-LC13)</f>
        <v>28106.667598088581</v>
      </c>
      <c r="LE41">
        <f>LC13*LD13</f>
        <v>7026.6668995221453</v>
      </c>
      <c r="LF41" s="6245">
        <v>0.15000000596046448</v>
      </c>
      <c r="LG41">
        <f>LF13*LD13</f>
        <v>4216.0003072420814</v>
      </c>
      <c r="LH41">
        <f>LC13-LF13</f>
        <v>9.9999994039535522E-2</v>
      </c>
      <c r="LI41">
        <f>LE13-LG13</f>
        <v>2810.6665922800639</v>
      </c>
      <c r="LJ41" s="6246">
        <v>3.9999999105930328E-2</v>
      </c>
      <c r="LK41">
        <f>LJ13*LD13</f>
        <v>1124.2666787942242</v>
      </c>
      <c r="LL41">
        <f>LD13*(1+LJ13)</f>
        <v>29230.934276882806</v>
      </c>
      <c r="LM41" s="6247">
        <v>0</v>
      </c>
      <c r="LN41" s="6248">
        <v>15</v>
      </c>
      <c r="LO41">
        <f>LL13+LN13</f>
        <v>29245.934276882806</v>
      </c>
      <c r="LP41" s="6249">
        <v>0.10000000149011612</v>
      </c>
      <c r="LQ41">
        <f>LO13/(1-LP13)</f>
        <v>32495.482583672056</v>
      </c>
      <c r="LR41">
        <f>LP13*LQ13</f>
        <v>3249.5483067892478</v>
      </c>
      <c r="LS41" s="6234">
        <v>0.10000000149011612</v>
      </c>
      <c r="LT41">
        <f>LS13*LQ13</f>
        <v>3249.5483067892478</v>
      </c>
      <c r="LU41">
        <f>LP13-LS13</f>
        <v>0</v>
      </c>
      <c r="LV41">
        <f>LR13-LT13</f>
        <v>0</v>
      </c>
      <c r="LW41">
        <f>LQ13</f>
        <v>32495.482583672056</v>
      </c>
      <c r="LX41">
        <f>KW13*KY13/365*KO13</f>
        <v>0</v>
      </c>
      <c r="LY41" s="6226">
        <v>0</v>
      </c>
      <c r="LZ41">
        <f>LX13*(1+LY13)</f>
        <v>0</v>
      </c>
      <c r="MA41" s="6227">
        <v>0.25</v>
      </c>
      <c r="MB41">
        <f>LZ13/(1-MA13)</f>
        <v>0</v>
      </c>
      <c r="MC41">
        <f>MA13*MB13</f>
        <v>0</v>
      </c>
      <c r="MD41" s="6228">
        <v>0.15000000596046448</v>
      </c>
      <c r="ME41">
        <f>MD13*MB13</f>
        <v>0</v>
      </c>
      <c r="MF41">
        <f>MA13-MD13</f>
        <v>9.9999994039535522E-2</v>
      </c>
      <c r="MG41">
        <f>MC13-ME13</f>
        <v>0</v>
      </c>
      <c r="MH41" s="6229">
        <v>3.9999999105930328E-2</v>
      </c>
      <c r="MI41">
        <f>MH13*MB13</f>
        <v>0</v>
      </c>
      <c r="MJ41">
        <f>MB13*(1+MH13)</f>
        <v>0</v>
      </c>
      <c r="MK41" s="6230">
        <v>0</v>
      </c>
      <c r="ML41" s="6231">
        <v>15</v>
      </c>
      <c r="MM41">
        <f>MJ13+ML13</f>
        <v>15</v>
      </c>
      <c r="MN41" s="6232">
        <v>0.10000000149011612</v>
      </c>
      <c r="MO41">
        <f>MM13/(1-MN13)</f>
        <v>16.666666694261409</v>
      </c>
      <c r="MP41">
        <f>MN13*MO13</f>
        <v>1.6666666942614095</v>
      </c>
      <c r="MQ41" s="6233">
        <v>0.10000000149011612</v>
      </c>
      <c r="MR41">
        <f>MQ13*MO13</f>
        <v>1.6666666942614095</v>
      </c>
      <c r="MS41">
        <f>MN13-MQ13</f>
        <v>0</v>
      </c>
      <c r="MT41">
        <f>MP13-MR13</f>
        <v>0</v>
      </c>
      <c r="MU41">
        <f>MO13</f>
        <v>16.666666694261409</v>
      </c>
      <c r="MV41" s="6260" t="s">
        <v>73</v>
      </c>
      <c r="MW41" s="6261" t="s">
        <v>68</v>
      </c>
      <c r="MX41" s="6262" t="s">
        <v>69</v>
      </c>
      <c r="MY41" s="6263">
        <v>240322</v>
      </c>
      <c r="MZ41" s="6264" t="s">
        <v>58</v>
      </c>
      <c r="NA41" s="6265" t="s">
        <v>59</v>
      </c>
      <c r="NB41" s="6266">
        <v>0.45249998569488525</v>
      </c>
      <c r="NC41" s="6267">
        <v>1</v>
      </c>
      <c r="ND41" s="6268">
        <v>100000</v>
      </c>
      <c r="NE41">
        <f>NB13*ND13</f>
        <v>45249.998569488525</v>
      </c>
      <c r="NF41" s="6269">
        <v>0</v>
      </c>
      <c r="NG41">
        <f>NE13*(1+NF13)</f>
        <v>45249.998569488525</v>
      </c>
      <c r="NH41" s="6275">
        <v>0.25</v>
      </c>
      <c r="NI41">
        <f>NG13/(1-NH13)</f>
        <v>60333.331425984703</v>
      </c>
      <c r="NJ41">
        <f>NH13*NI13</f>
        <v>15083.332856496176</v>
      </c>
      <c r="NK41" s="6270">
        <v>0.15000000596046448</v>
      </c>
      <c r="NL41">
        <f>NK13*NI13</f>
        <v>9050.0000735123849</v>
      </c>
      <c r="NM41">
        <f>NH13-NK13</f>
        <v>9.9999994039535522E-2</v>
      </c>
      <c r="NN41">
        <f>NJ13-NL13</f>
        <v>6033.3327829837908</v>
      </c>
      <c r="NO41" s="6271">
        <v>3.9999999105930328E-2</v>
      </c>
      <c r="NP41">
        <f>NO13*NI13</f>
        <v>2413.3332030971865</v>
      </c>
      <c r="NQ41">
        <f>NI13*(1+NO13)</f>
        <v>62746.66462908189</v>
      </c>
      <c r="NR41" s="6272">
        <v>0</v>
      </c>
      <c r="NS41" s="6273">
        <v>15</v>
      </c>
      <c r="NT41">
        <f>NQ13+NS13</f>
        <v>62761.66462908189</v>
      </c>
      <c r="NU41" s="6274">
        <v>0.10000000149011612</v>
      </c>
      <c r="NV41">
        <f>NT13/(1-NU13)</f>
        <v>69735.183036661561</v>
      </c>
      <c r="NW41">
        <f>NU13*NV13</f>
        <v>6973.518407579676</v>
      </c>
      <c r="NX41" s="6259">
        <v>0.10000000149011612</v>
      </c>
      <c r="NY41">
        <f>NX13*NV13</f>
        <v>6973.518407579676</v>
      </c>
      <c r="NZ41">
        <f>NU13-NX13</f>
        <v>0</v>
      </c>
      <c r="OA41">
        <f>NW13-NY13</f>
        <v>0</v>
      </c>
      <c r="OB41">
        <f>NV13</f>
        <v>69735.183036661561</v>
      </c>
      <c r="OC41">
        <f>NB13*ND13/365*MT13</f>
        <v>0</v>
      </c>
      <c r="OD41" s="6251">
        <v>0</v>
      </c>
      <c r="OE41">
        <f>OC13*(1+OD13)</f>
        <v>0</v>
      </c>
      <c r="OF41" s="6252">
        <v>0.25</v>
      </c>
      <c r="OG41">
        <f>OE13/(1-OF13)</f>
        <v>0</v>
      </c>
      <c r="OH41">
        <f>OF13*OG13</f>
        <v>0</v>
      </c>
      <c r="OI41" s="6253">
        <v>0.15000000596046448</v>
      </c>
      <c r="OJ41">
        <f>OI13*OG13</f>
        <v>0</v>
      </c>
      <c r="OK41">
        <f>OF13-OI13</f>
        <v>9.9999994039535522E-2</v>
      </c>
      <c r="OL41">
        <f>OH13-OJ13</f>
        <v>0</v>
      </c>
      <c r="OM41" s="6254">
        <v>3.9999999105930328E-2</v>
      </c>
      <c r="ON41">
        <f>OM13*OG13</f>
        <v>0</v>
      </c>
      <c r="OO41">
        <f>OG13*(1+OM13)</f>
        <v>0</v>
      </c>
      <c r="OP41" s="6255">
        <v>0</v>
      </c>
      <c r="OQ41" s="6256">
        <v>15</v>
      </c>
      <c r="OR41">
        <f>OO13+OQ13</f>
        <v>15</v>
      </c>
      <c r="OS41" s="6257">
        <v>0.10000000149011612</v>
      </c>
      <c r="OT41">
        <f>OR13/(1-OS13)</f>
        <v>16.666666694261409</v>
      </c>
      <c r="OU41">
        <f>OS13*OT13</f>
        <v>1.6666666942614095</v>
      </c>
      <c r="OV41" s="6258">
        <v>0.10000000149011612</v>
      </c>
      <c r="OW41">
        <f>OV13*OT13</f>
        <v>1.6666666942614095</v>
      </c>
      <c r="OX41">
        <f>OS13-OV13</f>
        <v>0</v>
      </c>
      <c r="OY41">
        <f>OU13-OW13</f>
        <v>0</v>
      </c>
      <c r="OZ41">
        <f>OT13</f>
        <v>16.666666694261409</v>
      </c>
      <c r="PA41" s="6285" t="s">
        <v>74</v>
      </c>
      <c r="PB41" s="6286" t="s">
        <v>68</v>
      </c>
      <c r="PC41" s="6287" t="s">
        <v>69</v>
      </c>
      <c r="PD41" s="6288">
        <v>240322</v>
      </c>
      <c r="PE41" s="6289" t="s">
        <v>58</v>
      </c>
      <c r="PF41" s="6290" t="s">
        <v>59</v>
      </c>
      <c r="PG41" s="6291">
        <v>0.90439999103546143</v>
      </c>
      <c r="PH41" s="6292">
        <v>1</v>
      </c>
      <c r="PI41" s="6293">
        <v>100000</v>
      </c>
      <c r="PJ41">
        <f>PG13*PI13</f>
        <v>90439.999103546143</v>
      </c>
      <c r="PK41" s="6294">
        <v>0</v>
      </c>
      <c r="PL41">
        <f>PJ13*(1+PK13)</f>
        <v>90439.999103546143</v>
      </c>
      <c r="PM41" s="6300">
        <v>0.25</v>
      </c>
      <c r="PN41">
        <f>PL13/(1-PM13)</f>
        <v>120586.66547139485</v>
      </c>
      <c r="PO41">
        <f>PM13*PN13</f>
        <v>30146.666367848713</v>
      </c>
      <c r="PP41" s="6295">
        <v>0.15000000596046448</v>
      </c>
      <c r="PQ41">
        <f>PP13*PN13</f>
        <v>18088.000539461766</v>
      </c>
      <c r="PR41">
        <f>PM13-PP13</f>
        <v>9.9999994039535522E-2</v>
      </c>
      <c r="PS41">
        <f>PO13-PQ13</f>
        <v>12058.665828386947</v>
      </c>
      <c r="PT41" s="6296">
        <v>3.9999999105930328E-2</v>
      </c>
      <c r="PU41">
        <f>PT13*PN13</f>
        <v>4823.4665110429132</v>
      </c>
      <c r="PV41">
        <f>PN13*(1+PT13)</f>
        <v>125410.13198243777</v>
      </c>
      <c r="PW41" s="6297">
        <v>0</v>
      </c>
      <c r="PX41" s="6298">
        <v>15</v>
      </c>
      <c r="PY41">
        <f>PV13+PX13</f>
        <v>125425.13198243777</v>
      </c>
      <c r="PZ41" s="6299">
        <v>0.10000000149011612</v>
      </c>
      <c r="QA41">
        <f>PY13/(1-PZ13)</f>
        <v>139361.25798900248</v>
      </c>
      <c r="QB41">
        <f>PZ13*QA13</f>
        <v>13936.126006564706</v>
      </c>
      <c r="QC41" s="6284">
        <v>0.10000000149011612</v>
      </c>
      <c r="QD41">
        <f>QC13*QA13</f>
        <v>13936.126006564706</v>
      </c>
      <c r="QE41">
        <f>PZ13-QC13</f>
        <v>0</v>
      </c>
      <c r="QF41">
        <f>QB13-QD13</f>
        <v>0</v>
      </c>
      <c r="QG41">
        <f>QA13</f>
        <v>139361.25798900248</v>
      </c>
      <c r="QH41">
        <f>OYG13*OYI13/365*OY13</f>
        <v>0</v>
      </c>
      <c r="QI41" s="6276">
        <v>0</v>
      </c>
      <c r="QJ41">
        <f>QH13*(1+QI13)</f>
        <v>0</v>
      </c>
      <c r="QK41" s="6277">
        <v>0.25</v>
      </c>
      <c r="QL41">
        <f>QJ13/(1-QK13)</f>
        <v>0</v>
      </c>
      <c r="QM41">
        <f>QK13*QL13</f>
        <v>0</v>
      </c>
      <c r="QN41" s="6278">
        <v>0.15000000596046448</v>
      </c>
      <c r="QO41">
        <f>QN13*QL13</f>
        <v>0</v>
      </c>
      <c r="QP41">
        <f>QK13-QN13</f>
        <v>9.9999994039535522E-2</v>
      </c>
      <c r="QQ41">
        <f>QM13-QO13</f>
        <v>0</v>
      </c>
      <c r="QR41" s="6279">
        <v>3.9999999105930328E-2</v>
      </c>
      <c r="QS41">
        <f>QR13*QL13</f>
        <v>0</v>
      </c>
      <c r="QT41">
        <f>QL13*(1+QR13)</f>
        <v>0</v>
      </c>
      <c r="QU41" s="6280">
        <v>0</v>
      </c>
      <c r="QV41" s="6281">
        <v>15</v>
      </c>
      <c r="QW41">
        <f>QT13+QV13</f>
        <v>15</v>
      </c>
      <c r="QX41" s="6282">
        <v>0.10000000149011612</v>
      </c>
      <c r="QY41">
        <f>QW13/(1-QX13)</f>
        <v>16.666666694261409</v>
      </c>
      <c r="QZ41">
        <f>QX13*QY13</f>
        <v>1.6666666942614095</v>
      </c>
      <c r="RA41" s="6283">
        <v>0.10000000149011612</v>
      </c>
      <c r="RB41">
        <f>RA13*QY13</f>
        <v>1.6666666942614095</v>
      </c>
      <c r="RC41">
        <f>QX13-RA13</f>
        <v>0</v>
      </c>
      <c r="RD41">
        <f>QZ13-RB13</f>
        <v>0</v>
      </c>
      <c r="RE41">
        <f>QY13</f>
        <v>16.666666694261409</v>
      </c>
      <c r="RF41">
        <f>(IF(BV41&gt;(2011/12),2011/12,BV41)*0)+(IF(BV41&gt;(2011/12),2011/12,BV41)*0)+(IF(EA41&gt;(2011/12),2011/12,EA41)*0)+(IF(EA41&gt;(2011/12),2011/12,EA41)*0)+(IF(GF41&gt;(2011/12),2011/12,GF41)*0.501)+(IF(IK41&gt;(2011/12),2011/12,IK41)*0.1253)+(IF(KP41&gt;(2011/12),2011/12,KP41)*0.0619)+(IF(MU41&gt;(2011/12),2011/12,MU41)*0.2108)+(IF(OZ41&gt;(2011/12),2011/12,OZ41)*0.4525)+(IF(RE41&gt;(2011/12),2011/12,RE41)*0.9044)</f>
        <v>37.598333395584312</v>
      </c>
    </row>
    <row r="42" spans="1:474" x14ac:dyDescent="0.2">
      <c r="A42" t="s">
        <v>133</v>
      </c>
      <c r="B42" t="s">
        <v>134</v>
      </c>
      <c r="C42" t="s">
        <v>135</v>
      </c>
      <c r="D42" t="s">
        <v>52</v>
      </c>
      <c r="F42" t="s">
        <v>53</v>
      </c>
      <c r="G42" t="s">
        <v>54</v>
      </c>
      <c r="H42" t="s">
        <v>105</v>
      </c>
      <c r="I42" t="s">
        <v>106</v>
      </c>
      <c r="J42" t="s">
        <v>57</v>
      </c>
      <c r="K42" s="6301">
        <v>42832.988958333335</v>
      </c>
      <c r="L42" s="6301">
        <v>42576</v>
      </c>
      <c r="M42" t="s">
        <v>58</v>
      </c>
      <c r="N42">
        <v>3</v>
      </c>
      <c r="O42">
        <v>6000</v>
      </c>
      <c r="P42">
        <v>-256</v>
      </c>
      <c r="Q42">
        <v>4</v>
      </c>
      <c r="R42" s="6316" t="s">
        <v>62</v>
      </c>
      <c r="S42" s="6315" t="s">
        <v>61</v>
      </c>
      <c r="T42" s="6314" t="s">
        <v>60</v>
      </c>
      <c r="U42" s="6313" t="s">
        <v>65</v>
      </c>
      <c r="V42" s="6312" t="s">
        <v>58</v>
      </c>
      <c r="W42" s="6311" t="s">
        <v>64</v>
      </c>
      <c r="X42" s="6310" t="s">
        <v>63</v>
      </c>
      <c r="Y42" s="6302">
        <v>3</v>
      </c>
      <c r="Z42" s="6309">
        <v>500000</v>
      </c>
      <c r="AA42" s="6308">
        <v>1822.1199951171875</v>
      </c>
      <c r="AB42" s="6307">
        <v>0</v>
      </c>
      <c r="AC42">
        <f>AA5*(1+AB5)</f>
        <v>1822.1199951171875</v>
      </c>
      <c r="AD42" s="6317">
        <v>0.25</v>
      </c>
      <c r="AE42">
        <f>AC5/(1-AD5)</f>
        <v>2429.4933268229165</v>
      </c>
      <c r="AF42">
        <f>AD5*AE5</f>
        <v>607.37333170572913</v>
      </c>
      <c r="AG42" s="6306">
        <v>0.15000000596046448</v>
      </c>
      <c r="AH42">
        <f>AG5*AE5</f>
        <v>364.42401350434614</v>
      </c>
      <c r="AI42">
        <f>AD5-AG5</f>
        <v>9.9999994039535522E-2</v>
      </c>
      <c r="AJ42">
        <f>AF5-AH5</f>
        <v>242.94931820138299</v>
      </c>
      <c r="AK42" s="6305">
        <v>3.9999999105930328E-2</v>
      </c>
      <c r="AL42">
        <f>AK5*AE5</f>
        <v>97.179730900780356</v>
      </c>
      <c r="AM42">
        <f>AE5*(1+AK5)</f>
        <v>2526.6730577236967</v>
      </c>
      <c r="AN42" s="6304">
        <v>2.9999999329447746E-2</v>
      </c>
      <c r="AO42">
        <f>AN5*AM5</f>
        <v>75.800190037444594</v>
      </c>
      <c r="AP42">
        <f>AM5+AO5</f>
        <v>2602.4732477611415</v>
      </c>
      <c r="AQ42" s="6303">
        <v>0.10000000149011612</v>
      </c>
      <c r="AR42">
        <f>AP5/(1-AQ5)</f>
        <v>2891.6369467444624</v>
      </c>
      <c r="AS42">
        <f>AQ5*AR5</f>
        <v>289.16369898332107</v>
      </c>
      <c r="AT42" s="6318">
        <v>0.10000000149011612</v>
      </c>
      <c r="AU42">
        <f>AT5*AR5</f>
        <v>289.16369898332107</v>
      </c>
      <c r="AV42">
        <f>AQ5-AT5</f>
        <v>0</v>
      </c>
      <c r="AW42">
        <f>AS5-AU5</f>
        <v>0</v>
      </c>
      <c r="AX42">
        <f>AR5</f>
        <v>2891.6369467444624</v>
      </c>
      <c r="AY42">
        <f t="shared" ref="AY42:BV42" si="76">AA5/12*$Q$5</f>
        <v>-303.68666585286456</v>
      </c>
      <c r="AZ42">
        <f t="shared" si="76"/>
        <v>0</v>
      </c>
      <c r="BA42">
        <f t="shared" si="76"/>
        <v>-303.68666585286456</v>
      </c>
      <c r="BB42">
        <f t="shared" si="76"/>
        <v>-4.1666666666666664E-2</v>
      </c>
      <c r="BC42">
        <f t="shared" si="76"/>
        <v>-404.91555447048609</v>
      </c>
      <c r="BD42">
        <f t="shared" si="76"/>
        <v>-101.22888861762152</v>
      </c>
      <c r="BE42">
        <f t="shared" si="76"/>
        <v>-2.5000000993410747E-2</v>
      </c>
      <c r="BF42">
        <f t="shared" si="76"/>
        <v>-60.737335584057689</v>
      </c>
      <c r="BG42">
        <f t="shared" si="76"/>
        <v>-1.666666567325592E-2</v>
      </c>
      <c r="BH42">
        <f t="shared" si="76"/>
        <v>-40.491553033563832</v>
      </c>
      <c r="BI42">
        <f t="shared" si="76"/>
        <v>-6.666666517655055E-3</v>
      </c>
      <c r="BJ42">
        <f t="shared" si="76"/>
        <v>-16.196621816796725</v>
      </c>
      <c r="BK42">
        <f t="shared" si="76"/>
        <v>-421.11217628728281</v>
      </c>
      <c r="BL42">
        <f t="shared" si="76"/>
        <v>-4.999999888241291E-3</v>
      </c>
      <c r="BM42">
        <f t="shared" si="76"/>
        <v>-12.633365006240766</v>
      </c>
      <c r="BN42">
        <f t="shared" si="76"/>
        <v>-433.74554129352356</v>
      </c>
      <c r="BO42">
        <f t="shared" si="76"/>
        <v>-1.6666666915019352E-2</v>
      </c>
      <c r="BP42">
        <f t="shared" si="76"/>
        <v>-481.93949112407705</v>
      </c>
      <c r="BQ42">
        <f t="shared" si="76"/>
        <v>-48.193949830553514</v>
      </c>
      <c r="BR42">
        <f t="shared" si="76"/>
        <v>-1.6666666915019352E-2</v>
      </c>
      <c r="BS42">
        <f t="shared" si="76"/>
        <v>-48.193949830553514</v>
      </c>
      <c r="BT42">
        <f t="shared" si="76"/>
        <v>0</v>
      </c>
      <c r="BU42">
        <f t="shared" si="76"/>
        <v>0</v>
      </c>
      <c r="BV42">
        <f t="shared" si="76"/>
        <v>-481.93949112407705</v>
      </c>
      <c r="BW42" s="6333" t="s">
        <v>66</v>
      </c>
      <c r="BX42" s="6332" t="s">
        <v>61</v>
      </c>
      <c r="BY42" s="6331" t="s">
        <v>60</v>
      </c>
      <c r="BZ42" s="6330" t="s">
        <v>65</v>
      </c>
      <c r="CA42" s="6329" t="s">
        <v>58</v>
      </c>
      <c r="CB42" s="6328" t="s">
        <v>64</v>
      </c>
      <c r="CC42" s="6327" t="s">
        <v>63</v>
      </c>
      <c r="CD42" s="6319">
        <v>3</v>
      </c>
      <c r="CE42" s="6326">
        <v>500000</v>
      </c>
      <c r="CF42" s="6325">
        <v>0</v>
      </c>
      <c r="CG42" s="6324">
        <v>0</v>
      </c>
      <c r="CH42">
        <f>CF5*(1+CG5)</f>
        <v>0</v>
      </c>
      <c r="CI42" s="6334">
        <v>0.25</v>
      </c>
      <c r="CJ42">
        <f>CH5/(1-CI5)</f>
        <v>0</v>
      </c>
      <c r="CK42">
        <f>CI5*CJ5</f>
        <v>0</v>
      </c>
      <c r="CL42" s="6323">
        <v>0.15000000596046448</v>
      </c>
      <c r="CM42">
        <f>CL5*CJ5</f>
        <v>0</v>
      </c>
      <c r="CN42">
        <f>CI5-CL5</f>
        <v>9.9999994039535522E-2</v>
      </c>
      <c r="CO42">
        <f>CK5-CM5</f>
        <v>0</v>
      </c>
      <c r="CP42" s="6322">
        <v>3.9999999105930328E-2</v>
      </c>
      <c r="CQ42">
        <f>CP5*CJ5</f>
        <v>0</v>
      </c>
      <c r="CR42">
        <f>CJ5*(1+CP5)</f>
        <v>0</v>
      </c>
      <c r="CS42" s="6321">
        <v>2.9999999329447746E-2</v>
      </c>
      <c r="CT42">
        <f>CS5*CR5</f>
        <v>0</v>
      </c>
      <c r="CU42">
        <f>CR5+CT5</f>
        <v>0</v>
      </c>
      <c r="CV42" s="6320">
        <v>0.10000000149011612</v>
      </c>
      <c r="CW42">
        <f>CU5/(1-CV5)</f>
        <v>0</v>
      </c>
      <c r="CX42">
        <f>CV5*CW5</f>
        <v>0</v>
      </c>
      <c r="CY42" s="6335">
        <v>0.10000000149011612</v>
      </c>
      <c r="CZ42">
        <f>CY5*CW5</f>
        <v>0</v>
      </c>
      <c r="DA42">
        <f>CV5-CY5</f>
        <v>0</v>
      </c>
      <c r="DB42">
        <f>CX5-CZ5</f>
        <v>0</v>
      </c>
      <c r="DC42">
        <f>CW5</f>
        <v>0</v>
      </c>
      <c r="DD42">
        <f t="shared" ref="DD42:EA42" si="77">CF5/12*$Q$5</f>
        <v>0</v>
      </c>
      <c r="DE42">
        <f t="shared" si="77"/>
        <v>0</v>
      </c>
      <c r="DF42">
        <f t="shared" si="77"/>
        <v>0</v>
      </c>
      <c r="DG42">
        <f t="shared" si="77"/>
        <v>-4.1666666666666664E-2</v>
      </c>
      <c r="DH42">
        <f t="shared" si="77"/>
        <v>0</v>
      </c>
      <c r="DI42">
        <f t="shared" si="77"/>
        <v>0</v>
      </c>
      <c r="DJ42">
        <f t="shared" si="77"/>
        <v>-2.5000000993410747E-2</v>
      </c>
      <c r="DK42">
        <f t="shared" si="77"/>
        <v>0</v>
      </c>
      <c r="DL42">
        <f t="shared" si="77"/>
        <v>-1.666666567325592E-2</v>
      </c>
      <c r="DM42">
        <f t="shared" si="77"/>
        <v>0</v>
      </c>
      <c r="DN42">
        <f t="shared" si="77"/>
        <v>-6.666666517655055E-3</v>
      </c>
      <c r="DO42">
        <f t="shared" si="77"/>
        <v>0</v>
      </c>
      <c r="DP42">
        <f t="shared" si="77"/>
        <v>0</v>
      </c>
      <c r="DQ42">
        <f t="shared" si="77"/>
        <v>-4.999999888241291E-3</v>
      </c>
      <c r="DR42">
        <f t="shared" si="77"/>
        <v>0</v>
      </c>
      <c r="DS42">
        <f t="shared" si="77"/>
        <v>0</v>
      </c>
      <c r="DT42">
        <f t="shared" si="77"/>
        <v>-1.6666666915019352E-2</v>
      </c>
      <c r="DU42">
        <f t="shared" si="77"/>
        <v>0</v>
      </c>
      <c r="DV42">
        <f t="shared" si="77"/>
        <v>0</v>
      </c>
      <c r="DW42">
        <f t="shared" si="77"/>
        <v>-1.6666666915019352E-2</v>
      </c>
      <c r="DX42">
        <f t="shared" si="77"/>
        <v>0</v>
      </c>
      <c r="DY42">
        <f t="shared" si="77"/>
        <v>0</v>
      </c>
      <c r="DZ42">
        <f t="shared" si="77"/>
        <v>0</v>
      </c>
      <c r="EA42">
        <f t="shared" si="77"/>
        <v>0</v>
      </c>
      <c r="EB42" s="6345" t="s">
        <v>67</v>
      </c>
      <c r="EC42" s="6346" t="s">
        <v>68</v>
      </c>
      <c r="ED42" s="6347" t="s">
        <v>69</v>
      </c>
      <c r="EE42" s="6348">
        <v>240322</v>
      </c>
      <c r="EF42" s="6349" t="s">
        <v>58</v>
      </c>
      <c r="EG42" s="6350" t="s">
        <v>59</v>
      </c>
      <c r="EH42" s="6351">
        <v>0.50099998712539673</v>
      </c>
      <c r="EI42" s="6352">
        <v>3</v>
      </c>
      <c r="EJ42" s="6353">
        <v>100000</v>
      </c>
      <c r="EK42">
        <f>EH13*EJ13</f>
        <v>50099.998712539673</v>
      </c>
      <c r="EL42" s="6354">
        <v>0</v>
      </c>
      <c r="EM42">
        <f>EK13*(1+EL13)</f>
        <v>50099.998712539673</v>
      </c>
      <c r="EN42" s="6360">
        <v>0.25</v>
      </c>
      <c r="EO42">
        <f>EM13/(1-EN13)</f>
        <v>66799.99828338623</v>
      </c>
      <c r="EP42">
        <f>EN13*EO13</f>
        <v>16699.999570846558</v>
      </c>
      <c r="EQ42" s="6355">
        <v>0.15000000596046448</v>
      </c>
      <c r="ER42">
        <f>EQ13*EO13</f>
        <v>10020.000140666951</v>
      </c>
      <c r="ES42">
        <f>EN13-EQ13</f>
        <v>9.9999994039535522E-2</v>
      </c>
      <c r="ET42">
        <f>EP13-ER13</f>
        <v>6679.9994301796069</v>
      </c>
      <c r="EU42" s="6356">
        <v>3.9999999105930328E-2</v>
      </c>
      <c r="EV42">
        <f>EU13*EO13</f>
        <v>2671.9998716115965</v>
      </c>
      <c r="EW42">
        <f>EO13*(1+EU13)</f>
        <v>69471.998154997826</v>
      </c>
      <c r="EX42" s="6357">
        <v>0</v>
      </c>
      <c r="EY42" s="6358">
        <v>15</v>
      </c>
      <c r="EZ42">
        <f>EW13+EY13</f>
        <v>69486.998154997826</v>
      </c>
      <c r="FA42" s="6359">
        <v>0.10000000149011612</v>
      </c>
      <c r="FB42">
        <f>EZ13/(1-FA13)</f>
        <v>77207.775855607091</v>
      </c>
      <c r="FC42">
        <f>FA13*FB13</f>
        <v>7720.7777006092601</v>
      </c>
      <c r="FD42" s="6344">
        <v>0.10000000149011612</v>
      </c>
      <c r="FE42">
        <f>FD13*FB13</f>
        <v>7720.7777006092601</v>
      </c>
      <c r="FF42">
        <f>FA13-FD13</f>
        <v>0</v>
      </c>
      <c r="FG42">
        <f>FC13-FE13</f>
        <v>0</v>
      </c>
      <c r="FH42">
        <f>FB13</f>
        <v>77207.775855607091</v>
      </c>
      <c r="FI42">
        <f>EH13*EJ13/365*DZ13</f>
        <v>0</v>
      </c>
      <c r="FJ42" s="6336">
        <v>0</v>
      </c>
      <c r="FK42">
        <f>FI13*(1+FJ13)</f>
        <v>0</v>
      </c>
      <c r="FL42" s="6337">
        <v>0.25</v>
      </c>
      <c r="FM42">
        <f>FK13/(1-FL13)</f>
        <v>0</v>
      </c>
      <c r="FN42">
        <f>FL13*FM13</f>
        <v>0</v>
      </c>
      <c r="FO42" s="6338">
        <v>0.15000000596046448</v>
      </c>
      <c r="FP42">
        <f>FO13*FM13</f>
        <v>0</v>
      </c>
      <c r="FQ42">
        <f>FL13-FO13</f>
        <v>9.9999994039535522E-2</v>
      </c>
      <c r="FR42">
        <f>FN13-FP13</f>
        <v>0</v>
      </c>
      <c r="FS42" s="6339">
        <v>3.9999999105930328E-2</v>
      </c>
      <c r="FT42">
        <f>FS13*FM13</f>
        <v>0</v>
      </c>
      <c r="FU42">
        <f>FM13*(1+FS13)</f>
        <v>0</v>
      </c>
      <c r="FV42" s="6340">
        <v>0</v>
      </c>
      <c r="FW42" s="6341">
        <v>15</v>
      </c>
      <c r="FX42">
        <f>FU13+FW13</f>
        <v>15</v>
      </c>
      <c r="FY42" s="6342">
        <v>0.10000000149011612</v>
      </c>
      <c r="FZ42">
        <f>FX13/(1-FY13)</f>
        <v>16.666666694261409</v>
      </c>
      <c r="GA42">
        <f>FY13*FZ13</f>
        <v>1.6666666942614095</v>
      </c>
      <c r="GB42" s="6343">
        <v>0.10000000149011612</v>
      </c>
      <c r="GC42">
        <f>GB13*FZ13</f>
        <v>1.6666666942614095</v>
      </c>
      <c r="GD42">
        <f>FY13-GB13</f>
        <v>0</v>
      </c>
      <c r="GE42">
        <f>GA13-GC13</f>
        <v>0</v>
      </c>
      <c r="GF42">
        <f>FZ13</f>
        <v>16.666666694261409</v>
      </c>
      <c r="GG42" s="6370" t="s">
        <v>70</v>
      </c>
      <c r="GH42" s="6371" t="s">
        <v>68</v>
      </c>
      <c r="GI42" s="6372" t="s">
        <v>69</v>
      </c>
      <c r="GJ42" s="6373">
        <v>240322</v>
      </c>
      <c r="GK42" s="6374" t="s">
        <v>58</v>
      </c>
      <c r="GL42" s="6375" t="s">
        <v>59</v>
      </c>
      <c r="GM42" s="6376">
        <v>0.12530000507831573</v>
      </c>
      <c r="GN42" s="6377">
        <v>3</v>
      </c>
      <c r="GO42" s="6378">
        <v>100000</v>
      </c>
      <c r="GP42">
        <f>GM13*GO13</f>
        <v>12530.000507831573</v>
      </c>
      <c r="GQ42" s="6379">
        <v>0</v>
      </c>
      <c r="GR42">
        <f>GP13*(1+GQ13)</f>
        <v>12530.000507831573</v>
      </c>
      <c r="GS42" s="6385">
        <v>0.25</v>
      </c>
      <c r="GT42">
        <f>GR13/(1-GS13)</f>
        <v>16706.667343775433</v>
      </c>
      <c r="GU42">
        <f>GS13*GT13</f>
        <v>4176.6668359438581</v>
      </c>
      <c r="GV42" s="6380">
        <v>0.15000000596046448</v>
      </c>
      <c r="GW42">
        <f>GV13*GT13</f>
        <v>2506.0002011458123</v>
      </c>
      <c r="GX42">
        <f>GS13-GV13</f>
        <v>9.9999994039535522E-2</v>
      </c>
      <c r="GY42">
        <f>GU13-GW13</f>
        <v>1670.6666347980458</v>
      </c>
      <c r="GZ42" s="6381">
        <v>3.9999999105930328E-2</v>
      </c>
      <c r="HA42">
        <f>GZ13*GT13</f>
        <v>668.26667881409276</v>
      </c>
      <c r="HB42">
        <f>GT13*(1+GZ13)</f>
        <v>17374.934022589525</v>
      </c>
      <c r="HC42" s="6382">
        <v>0</v>
      </c>
      <c r="HD42" s="6383">
        <v>15</v>
      </c>
      <c r="HE42">
        <f>HB13+HD13</f>
        <v>17389.934022589525</v>
      </c>
      <c r="HF42" s="6384">
        <v>0.10000000149011612</v>
      </c>
      <c r="HG42">
        <f>HE13/(1-HF13)</f>
        <v>19322.148945979745</v>
      </c>
      <c r="HH42">
        <f>HF13*HG13</f>
        <v>1932.2149233902201</v>
      </c>
      <c r="HI42" s="6369">
        <v>0.10000000149011612</v>
      </c>
      <c r="HJ42">
        <f>HI13*HG13</f>
        <v>1932.2149233902201</v>
      </c>
      <c r="HK42">
        <f>HF13-HI13</f>
        <v>0</v>
      </c>
      <c r="HL42">
        <f>HH13-HJ13</f>
        <v>0</v>
      </c>
      <c r="HM42">
        <f>HG13</f>
        <v>19322.148945979745</v>
      </c>
      <c r="HN42">
        <f>GM13*GO13/365*GE13</f>
        <v>0</v>
      </c>
      <c r="HO42" s="6361">
        <v>0</v>
      </c>
      <c r="HP42">
        <f>HN13*(1+HO13)</f>
        <v>0</v>
      </c>
      <c r="HQ42" s="6362">
        <v>0.25</v>
      </c>
      <c r="HR42">
        <f>HP13/(1-HQ13)</f>
        <v>0</v>
      </c>
      <c r="HS42">
        <f>HQ13*HR13</f>
        <v>0</v>
      </c>
      <c r="HT42" s="6363">
        <v>0.15000000596046448</v>
      </c>
      <c r="HU42">
        <f>HT13*HR13</f>
        <v>0</v>
      </c>
      <c r="HV42">
        <f>HQ13-HT13</f>
        <v>9.9999994039535522E-2</v>
      </c>
      <c r="HW42">
        <f>HS13-HU13</f>
        <v>0</v>
      </c>
      <c r="HX42" s="6364">
        <v>3.9999999105930328E-2</v>
      </c>
      <c r="HY42">
        <f>HX13*HR13</f>
        <v>0</v>
      </c>
      <c r="HZ42">
        <f>HR13*(1+HX13)</f>
        <v>0</v>
      </c>
      <c r="IA42" s="6365">
        <v>0</v>
      </c>
      <c r="IB42" s="6366">
        <v>15</v>
      </c>
      <c r="IC42">
        <f>HZ13+IB13</f>
        <v>15</v>
      </c>
      <c r="ID42" s="6367">
        <v>0.10000000149011612</v>
      </c>
      <c r="IE42">
        <f>IC13/(1-ID13)</f>
        <v>16.666666694261409</v>
      </c>
      <c r="IF42">
        <f>ID13*IE13</f>
        <v>1.6666666942614095</v>
      </c>
      <c r="IG42" s="6368">
        <v>0.10000000149011612</v>
      </c>
      <c r="IH42">
        <f>IG13*IE13</f>
        <v>1.6666666942614095</v>
      </c>
      <c r="II42">
        <f>ID13-IG13</f>
        <v>0</v>
      </c>
      <c r="IJ42">
        <f>IF13-IH13</f>
        <v>0</v>
      </c>
      <c r="IK42">
        <f>IE13</f>
        <v>16.666666694261409</v>
      </c>
      <c r="IL42" s="6395" t="s">
        <v>71</v>
      </c>
      <c r="IM42" s="6396" t="s">
        <v>68</v>
      </c>
      <c r="IN42" s="6397" t="s">
        <v>69</v>
      </c>
      <c r="IO42" s="6398">
        <v>240322</v>
      </c>
      <c r="IP42" s="6399" t="s">
        <v>58</v>
      </c>
      <c r="IQ42" s="6400" t="s">
        <v>59</v>
      </c>
      <c r="IR42" s="6401">
        <v>6.1900001019239426E-2</v>
      </c>
      <c r="IS42" s="6402">
        <v>3</v>
      </c>
      <c r="IT42" s="6403">
        <v>100000</v>
      </c>
      <c r="IU42">
        <f>IR13*IT13</f>
        <v>6190.0001019239426</v>
      </c>
      <c r="IV42" s="6404">
        <v>0</v>
      </c>
      <c r="IW42">
        <f>IU13*(1+IV13)</f>
        <v>6190.0001019239426</v>
      </c>
      <c r="IX42" s="6410">
        <v>0.25</v>
      </c>
      <c r="IY42">
        <f>IW13/(1-IX13)</f>
        <v>8253.333469231924</v>
      </c>
      <c r="IZ42">
        <f>IX13*IY13</f>
        <v>2063.333367307981</v>
      </c>
      <c r="JA42" s="6405">
        <v>0.15000000596046448</v>
      </c>
      <c r="JB42">
        <f>JA13*IY13</f>
        <v>1238.0000695784895</v>
      </c>
      <c r="JC42">
        <f>IX13-JA13</f>
        <v>9.9999994039535522E-2</v>
      </c>
      <c r="JD42">
        <f>IZ13-JB13</f>
        <v>825.33329772949151</v>
      </c>
      <c r="JE42" s="6406">
        <v>3.9999999105930328E-2</v>
      </c>
      <c r="JF42">
        <f>JE13*IY13</f>
        <v>330.13333139022183</v>
      </c>
      <c r="JG42">
        <f>IY13*(1+JE13)</f>
        <v>8583.4668006221455</v>
      </c>
      <c r="JH42" s="6407">
        <v>0</v>
      </c>
      <c r="JI42" s="6408">
        <v>15</v>
      </c>
      <c r="JJ42">
        <f>JG13+JI13</f>
        <v>8598.4668006221455</v>
      </c>
      <c r="JK42" s="6409">
        <v>0.10000000149011612</v>
      </c>
      <c r="JL42">
        <f>JJ13/(1-JK13)</f>
        <v>9553.8520165094378</v>
      </c>
      <c r="JM42">
        <f>JK13*JL13</f>
        <v>955.3852158872927</v>
      </c>
      <c r="JN42" s="6394">
        <v>0.10000000149011612</v>
      </c>
      <c r="JO42">
        <f>JN13*JL13</f>
        <v>955.3852158872927</v>
      </c>
      <c r="JP42">
        <f>JK13-JN13</f>
        <v>0</v>
      </c>
      <c r="JQ42">
        <f>JM13-JO13</f>
        <v>0</v>
      </c>
      <c r="JR42">
        <f>JL13</f>
        <v>9553.8520165094378</v>
      </c>
      <c r="JS42">
        <f>IR13*IT13/365*IJ13</f>
        <v>0</v>
      </c>
      <c r="JT42" s="6386">
        <v>0</v>
      </c>
      <c r="JU42">
        <f>JS13*(1+JT13)</f>
        <v>0</v>
      </c>
      <c r="JV42" s="6387">
        <v>0.25</v>
      </c>
      <c r="JW42">
        <f>JU13/(1-JV13)</f>
        <v>0</v>
      </c>
      <c r="JX42">
        <f>JV13*JW13</f>
        <v>0</v>
      </c>
      <c r="JY42" s="6388">
        <v>0.15000000596046448</v>
      </c>
      <c r="JZ42">
        <f>JY13*JW13</f>
        <v>0</v>
      </c>
      <c r="KA42">
        <f>JV13-JY13</f>
        <v>9.9999994039535522E-2</v>
      </c>
      <c r="KB42">
        <f>JX13-JZ13</f>
        <v>0</v>
      </c>
      <c r="KC42" s="6389">
        <v>3.9999999105930328E-2</v>
      </c>
      <c r="KD42">
        <f>KC13*JW13</f>
        <v>0</v>
      </c>
      <c r="KE42">
        <f>JW13*(1+KC13)</f>
        <v>0</v>
      </c>
      <c r="KF42" s="6390">
        <v>0</v>
      </c>
      <c r="KG42" s="6391">
        <v>15</v>
      </c>
      <c r="KH42">
        <f>KE13+KG13</f>
        <v>15</v>
      </c>
      <c r="KI42" s="6392">
        <v>0.10000000149011612</v>
      </c>
      <c r="KJ42">
        <f>KH13/(1-KI13)</f>
        <v>16.666666694261409</v>
      </c>
      <c r="KK42">
        <f>KI13*KJ13</f>
        <v>1.6666666942614095</v>
      </c>
      <c r="KL42" s="6393">
        <v>0.10000000149011612</v>
      </c>
      <c r="KM42">
        <f>KL13*KJ13</f>
        <v>1.6666666942614095</v>
      </c>
      <c r="KN42">
        <f>KI13-KL13</f>
        <v>0</v>
      </c>
      <c r="KO42">
        <f>KK13-KM13</f>
        <v>0</v>
      </c>
      <c r="KP42">
        <f>KJ13</f>
        <v>16.666666694261409</v>
      </c>
      <c r="KQ42" s="6420" t="s">
        <v>72</v>
      </c>
      <c r="KR42" s="6421" t="s">
        <v>68</v>
      </c>
      <c r="KS42" s="6422" t="s">
        <v>69</v>
      </c>
      <c r="KT42" s="6423">
        <v>240322</v>
      </c>
      <c r="KU42" s="6424" t="s">
        <v>58</v>
      </c>
      <c r="KV42" s="6425" t="s">
        <v>59</v>
      </c>
      <c r="KW42" s="6426">
        <v>0.21080000698566437</v>
      </c>
      <c r="KX42" s="6427">
        <v>3</v>
      </c>
      <c r="KY42" s="6428">
        <v>100000</v>
      </c>
      <c r="KZ42">
        <f>KW13*KY13</f>
        <v>21080.000698566437</v>
      </c>
      <c r="LA42" s="6429">
        <v>0</v>
      </c>
      <c r="LB42">
        <f>KZ13*(1+LA13)</f>
        <v>21080.000698566437</v>
      </c>
      <c r="LC42" s="6435">
        <v>0.25</v>
      </c>
      <c r="LD42">
        <f>LB13/(1-LC13)</f>
        <v>28106.667598088581</v>
      </c>
      <c r="LE42">
        <f>LC13*LD13</f>
        <v>7026.6668995221453</v>
      </c>
      <c r="LF42" s="6430">
        <v>0.15000000596046448</v>
      </c>
      <c r="LG42">
        <f>LF13*LD13</f>
        <v>4216.0003072420814</v>
      </c>
      <c r="LH42">
        <f>LC13-LF13</f>
        <v>9.9999994039535522E-2</v>
      </c>
      <c r="LI42">
        <f>LE13-LG13</f>
        <v>2810.6665922800639</v>
      </c>
      <c r="LJ42" s="6431">
        <v>3.9999999105930328E-2</v>
      </c>
      <c r="LK42">
        <f>LJ13*LD13</f>
        <v>1124.2666787942242</v>
      </c>
      <c r="LL42">
        <f>LD13*(1+LJ13)</f>
        <v>29230.934276882806</v>
      </c>
      <c r="LM42" s="6432">
        <v>0</v>
      </c>
      <c r="LN42" s="6433">
        <v>15</v>
      </c>
      <c r="LO42">
        <f>LL13+LN13</f>
        <v>29245.934276882806</v>
      </c>
      <c r="LP42" s="6434">
        <v>0.10000000149011612</v>
      </c>
      <c r="LQ42">
        <f>LO13/(1-LP13)</f>
        <v>32495.482583672056</v>
      </c>
      <c r="LR42">
        <f>LP13*LQ13</f>
        <v>3249.5483067892478</v>
      </c>
      <c r="LS42" s="6419">
        <v>0.10000000149011612</v>
      </c>
      <c r="LT42">
        <f>LS13*LQ13</f>
        <v>3249.5483067892478</v>
      </c>
      <c r="LU42">
        <f>LP13-LS13</f>
        <v>0</v>
      </c>
      <c r="LV42">
        <f>LR13-LT13</f>
        <v>0</v>
      </c>
      <c r="LW42">
        <f>LQ13</f>
        <v>32495.482583672056</v>
      </c>
      <c r="LX42">
        <f>KW13*KY13/365*KO13</f>
        <v>0</v>
      </c>
      <c r="LY42" s="6411">
        <v>0</v>
      </c>
      <c r="LZ42">
        <f>LX13*(1+LY13)</f>
        <v>0</v>
      </c>
      <c r="MA42" s="6412">
        <v>0.25</v>
      </c>
      <c r="MB42">
        <f>LZ13/(1-MA13)</f>
        <v>0</v>
      </c>
      <c r="MC42">
        <f>MA13*MB13</f>
        <v>0</v>
      </c>
      <c r="MD42" s="6413">
        <v>0.15000000596046448</v>
      </c>
      <c r="ME42">
        <f>MD13*MB13</f>
        <v>0</v>
      </c>
      <c r="MF42">
        <f>MA13-MD13</f>
        <v>9.9999994039535522E-2</v>
      </c>
      <c r="MG42">
        <f>MC13-ME13</f>
        <v>0</v>
      </c>
      <c r="MH42" s="6414">
        <v>3.9999999105930328E-2</v>
      </c>
      <c r="MI42">
        <f>MH13*MB13</f>
        <v>0</v>
      </c>
      <c r="MJ42">
        <f>MB13*(1+MH13)</f>
        <v>0</v>
      </c>
      <c r="MK42" s="6415">
        <v>0</v>
      </c>
      <c r="ML42" s="6416">
        <v>15</v>
      </c>
      <c r="MM42">
        <f>MJ13+ML13</f>
        <v>15</v>
      </c>
      <c r="MN42" s="6417">
        <v>0.10000000149011612</v>
      </c>
      <c r="MO42">
        <f>MM13/(1-MN13)</f>
        <v>16.666666694261409</v>
      </c>
      <c r="MP42">
        <f>MN13*MO13</f>
        <v>1.6666666942614095</v>
      </c>
      <c r="MQ42" s="6418">
        <v>0.10000000149011612</v>
      </c>
      <c r="MR42">
        <f>MQ13*MO13</f>
        <v>1.6666666942614095</v>
      </c>
      <c r="MS42">
        <f>MN13-MQ13</f>
        <v>0</v>
      </c>
      <c r="MT42">
        <f>MP13-MR13</f>
        <v>0</v>
      </c>
      <c r="MU42">
        <f>MO13</f>
        <v>16.666666694261409</v>
      </c>
      <c r="MV42" s="6445" t="s">
        <v>73</v>
      </c>
      <c r="MW42" s="6446" t="s">
        <v>68</v>
      </c>
      <c r="MX42" s="6447" t="s">
        <v>69</v>
      </c>
      <c r="MY42" s="6448">
        <v>240322</v>
      </c>
      <c r="MZ42" s="6449" t="s">
        <v>58</v>
      </c>
      <c r="NA42" s="6450" t="s">
        <v>59</v>
      </c>
      <c r="NB42" s="6451">
        <v>0.45249998569488525</v>
      </c>
      <c r="NC42" s="6452">
        <v>1</v>
      </c>
      <c r="ND42" s="6453">
        <v>100000</v>
      </c>
      <c r="NE42">
        <f>NB13*ND13</f>
        <v>45249.998569488525</v>
      </c>
      <c r="NF42" s="6454">
        <v>0</v>
      </c>
      <c r="NG42">
        <f>NE13*(1+NF13)</f>
        <v>45249.998569488525</v>
      </c>
      <c r="NH42" s="6460">
        <v>0.25</v>
      </c>
      <c r="NI42">
        <f>NG13/(1-NH13)</f>
        <v>60333.331425984703</v>
      </c>
      <c r="NJ42">
        <f>NH13*NI13</f>
        <v>15083.332856496176</v>
      </c>
      <c r="NK42" s="6455">
        <v>0.15000000596046448</v>
      </c>
      <c r="NL42">
        <f>NK13*NI13</f>
        <v>9050.0000735123849</v>
      </c>
      <c r="NM42">
        <f>NH13-NK13</f>
        <v>9.9999994039535522E-2</v>
      </c>
      <c r="NN42">
        <f>NJ13-NL13</f>
        <v>6033.3327829837908</v>
      </c>
      <c r="NO42" s="6456">
        <v>3.9999999105930328E-2</v>
      </c>
      <c r="NP42">
        <f>NO13*NI13</f>
        <v>2413.3332030971865</v>
      </c>
      <c r="NQ42">
        <f>NI13*(1+NO13)</f>
        <v>62746.66462908189</v>
      </c>
      <c r="NR42" s="6457">
        <v>0</v>
      </c>
      <c r="NS42" s="6458">
        <v>15</v>
      </c>
      <c r="NT42">
        <f>NQ13+NS13</f>
        <v>62761.66462908189</v>
      </c>
      <c r="NU42" s="6459">
        <v>0.10000000149011612</v>
      </c>
      <c r="NV42">
        <f>NT13/(1-NU13)</f>
        <v>69735.183036661561</v>
      </c>
      <c r="NW42">
        <f>NU13*NV13</f>
        <v>6973.518407579676</v>
      </c>
      <c r="NX42" s="6444">
        <v>0.10000000149011612</v>
      </c>
      <c r="NY42">
        <f>NX13*NV13</f>
        <v>6973.518407579676</v>
      </c>
      <c r="NZ42">
        <f>NU13-NX13</f>
        <v>0</v>
      </c>
      <c r="OA42">
        <f>NW13-NY13</f>
        <v>0</v>
      </c>
      <c r="OB42">
        <f>NV13</f>
        <v>69735.183036661561</v>
      </c>
      <c r="OC42">
        <f>NB13*ND13/365*MT13</f>
        <v>0</v>
      </c>
      <c r="OD42" s="6436">
        <v>0</v>
      </c>
      <c r="OE42">
        <f>OC13*(1+OD13)</f>
        <v>0</v>
      </c>
      <c r="OF42" s="6437">
        <v>0.25</v>
      </c>
      <c r="OG42">
        <f>OE13/(1-OF13)</f>
        <v>0</v>
      </c>
      <c r="OH42">
        <f>OF13*OG13</f>
        <v>0</v>
      </c>
      <c r="OI42" s="6438">
        <v>0.15000000596046448</v>
      </c>
      <c r="OJ42">
        <f>OI13*OG13</f>
        <v>0</v>
      </c>
      <c r="OK42">
        <f>OF13-OI13</f>
        <v>9.9999994039535522E-2</v>
      </c>
      <c r="OL42">
        <f>OH13-OJ13</f>
        <v>0</v>
      </c>
      <c r="OM42" s="6439">
        <v>3.9999999105930328E-2</v>
      </c>
      <c r="ON42">
        <f>OM13*OG13</f>
        <v>0</v>
      </c>
      <c r="OO42">
        <f>OG13*(1+OM13)</f>
        <v>0</v>
      </c>
      <c r="OP42" s="6440">
        <v>0</v>
      </c>
      <c r="OQ42" s="6441">
        <v>15</v>
      </c>
      <c r="OR42">
        <f>OO13+OQ13</f>
        <v>15</v>
      </c>
      <c r="OS42" s="6442">
        <v>0.10000000149011612</v>
      </c>
      <c r="OT42">
        <f>OR13/(1-OS13)</f>
        <v>16.666666694261409</v>
      </c>
      <c r="OU42">
        <f>OS13*OT13</f>
        <v>1.6666666942614095</v>
      </c>
      <c r="OV42" s="6443">
        <v>0.10000000149011612</v>
      </c>
      <c r="OW42">
        <f>OV13*OT13</f>
        <v>1.6666666942614095</v>
      </c>
      <c r="OX42">
        <f>OS13-OV13</f>
        <v>0</v>
      </c>
      <c r="OY42">
        <f>OU13-OW13</f>
        <v>0</v>
      </c>
      <c r="OZ42">
        <f>OT13</f>
        <v>16.666666694261409</v>
      </c>
      <c r="PA42" s="6470" t="s">
        <v>74</v>
      </c>
      <c r="PB42" s="6471" t="s">
        <v>68</v>
      </c>
      <c r="PC42" s="6472" t="s">
        <v>69</v>
      </c>
      <c r="PD42" s="6473">
        <v>240322</v>
      </c>
      <c r="PE42" s="6474" t="s">
        <v>58</v>
      </c>
      <c r="PF42" s="6475" t="s">
        <v>59</v>
      </c>
      <c r="PG42" s="6476">
        <v>0.90439999103546143</v>
      </c>
      <c r="PH42" s="6477">
        <v>1</v>
      </c>
      <c r="PI42" s="6478">
        <v>100000</v>
      </c>
      <c r="PJ42">
        <f>PG13*PI13</f>
        <v>90439.999103546143</v>
      </c>
      <c r="PK42" s="6479">
        <v>0</v>
      </c>
      <c r="PL42">
        <f>PJ13*(1+PK13)</f>
        <v>90439.999103546143</v>
      </c>
      <c r="PM42" s="6485">
        <v>0.25</v>
      </c>
      <c r="PN42">
        <f>PL13/(1-PM13)</f>
        <v>120586.66547139485</v>
      </c>
      <c r="PO42">
        <f>PM13*PN13</f>
        <v>30146.666367848713</v>
      </c>
      <c r="PP42" s="6480">
        <v>0.15000000596046448</v>
      </c>
      <c r="PQ42">
        <f>PP13*PN13</f>
        <v>18088.000539461766</v>
      </c>
      <c r="PR42">
        <f>PM13-PP13</f>
        <v>9.9999994039535522E-2</v>
      </c>
      <c r="PS42">
        <f>PO13-PQ13</f>
        <v>12058.665828386947</v>
      </c>
      <c r="PT42" s="6481">
        <v>3.9999999105930328E-2</v>
      </c>
      <c r="PU42">
        <f>PT13*PN13</f>
        <v>4823.4665110429132</v>
      </c>
      <c r="PV42">
        <f>PN13*(1+PT13)</f>
        <v>125410.13198243777</v>
      </c>
      <c r="PW42" s="6482">
        <v>0</v>
      </c>
      <c r="PX42" s="6483">
        <v>15</v>
      </c>
      <c r="PY42">
        <f>PV13+PX13</f>
        <v>125425.13198243777</v>
      </c>
      <c r="PZ42" s="6484">
        <v>0.10000000149011612</v>
      </c>
      <c r="QA42">
        <f>PY13/(1-PZ13)</f>
        <v>139361.25798900248</v>
      </c>
      <c r="QB42">
        <f>PZ13*QA13</f>
        <v>13936.126006564706</v>
      </c>
      <c r="QC42" s="6469">
        <v>0.10000000149011612</v>
      </c>
      <c r="QD42">
        <f>QC13*QA13</f>
        <v>13936.126006564706</v>
      </c>
      <c r="QE42">
        <f>PZ13-QC13</f>
        <v>0</v>
      </c>
      <c r="QF42">
        <f>QB13-QD13</f>
        <v>0</v>
      </c>
      <c r="QG42">
        <f>QA13</f>
        <v>139361.25798900248</v>
      </c>
      <c r="QH42">
        <f>OYG13*OYI13/365*OY13</f>
        <v>0</v>
      </c>
      <c r="QI42" s="6461">
        <v>0</v>
      </c>
      <c r="QJ42">
        <f>QH13*(1+QI13)</f>
        <v>0</v>
      </c>
      <c r="QK42" s="6462">
        <v>0.25</v>
      </c>
      <c r="QL42">
        <f>QJ13/(1-QK13)</f>
        <v>0</v>
      </c>
      <c r="QM42">
        <f>QK13*QL13</f>
        <v>0</v>
      </c>
      <c r="QN42" s="6463">
        <v>0.15000000596046448</v>
      </c>
      <c r="QO42">
        <f>QN13*QL13</f>
        <v>0</v>
      </c>
      <c r="QP42">
        <f>QK13-QN13</f>
        <v>9.9999994039535522E-2</v>
      </c>
      <c r="QQ42">
        <f>QM13-QO13</f>
        <v>0</v>
      </c>
      <c r="QR42" s="6464">
        <v>3.9999999105930328E-2</v>
      </c>
      <c r="QS42">
        <f>QR13*QL13</f>
        <v>0</v>
      </c>
      <c r="QT42">
        <f>QL13*(1+QR13)</f>
        <v>0</v>
      </c>
      <c r="QU42" s="6465">
        <v>0</v>
      </c>
      <c r="QV42" s="6466">
        <v>15</v>
      </c>
      <c r="QW42">
        <f>QT13+QV13</f>
        <v>15</v>
      </c>
      <c r="QX42" s="6467">
        <v>0.10000000149011612</v>
      </c>
      <c r="QY42">
        <f>QW13/(1-QX13)</f>
        <v>16.666666694261409</v>
      </c>
      <c r="QZ42">
        <f>QX13*QY13</f>
        <v>1.6666666942614095</v>
      </c>
      <c r="RA42" s="6468">
        <v>0.10000000149011612</v>
      </c>
      <c r="RB42">
        <f>RA13*QY13</f>
        <v>1.6666666942614095</v>
      </c>
      <c r="RC42">
        <f>QX13-RA13</f>
        <v>0</v>
      </c>
      <c r="RD42">
        <f>QZ13-RB13</f>
        <v>0</v>
      </c>
      <c r="RE42">
        <f>QY13</f>
        <v>16.666666694261409</v>
      </c>
      <c r="RF42">
        <f>(IF(BV42&gt;(2001/12),2001/12,BV42)*1822.12)+(IF(BV42&gt;(2001/12),2001/12,BV42)*1822.12)+(IF(EA42&gt;(2001/12),2001/12,EA42)*0)+(IF(EA42&gt;(2001/12),2001/12,EA42)*0)+(IF(GF42&gt;(2001/12),2001/12,GF42)*0.501)+(IF(IK42&gt;(2001/12),2001/12,IK42)*0.1253)+(IF(KP42&gt;(2001/12),2001/12,KP42)*0.0619)+(IF(MU42&gt;(2001/12),2001/12,MU42)*0.2108)+(IF(OZ42&gt;(2001/12),2001/12,OZ42)*0.4525)+(IF(RE42&gt;(2001/12),2001/12,RE42)*0.9044)</f>
        <v>-1756265.5728006107</v>
      </c>
    </row>
    <row r="43" spans="1:474" x14ac:dyDescent="0.2">
      <c r="A43" t="s">
        <v>133</v>
      </c>
      <c r="B43" t="s">
        <v>134</v>
      </c>
      <c r="C43" t="s">
        <v>135</v>
      </c>
      <c r="D43" t="s">
        <v>52</v>
      </c>
      <c r="F43" t="s">
        <v>53</v>
      </c>
      <c r="G43" t="s">
        <v>54</v>
      </c>
      <c r="H43" t="s">
        <v>105</v>
      </c>
      <c r="I43" t="s">
        <v>106</v>
      </c>
      <c r="J43" t="s">
        <v>57</v>
      </c>
      <c r="K43" s="6486">
        <v>42832.988958333335</v>
      </c>
      <c r="L43" s="6486">
        <v>42753</v>
      </c>
      <c r="M43" t="s">
        <v>58</v>
      </c>
      <c r="N43">
        <v>-3</v>
      </c>
      <c r="O43">
        <v>6000</v>
      </c>
      <c r="P43">
        <v>-79</v>
      </c>
      <c r="Q43">
        <v>-3</v>
      </c>
      <c r="R43" s="6501" t="s">
        <v>62</v>
      </c>
      <c r="S43" s="6500" t="s">
        <v>61</v>
      </c>
      <c r="T43" s="6499" t="s">
        <v>85</v>
      </c>
      <c r="U43" s="6498" t="s">
        <v>65</v>
      </c>
      <c r="V43" s="6497" t="s">
        <v>58</v>
      </c>
      <c r="W43" s="6496" t="s">
        <v>64</v>
      </c>
      <c r="X43" s="6495" t="s">
        <v>63</v>
      </c>
      <c r="Y43" s="6487">
        <v>3</v>
      </c>
      <c r="Z43" s="6494">
        <v>500000</v>
      </c>
      <c r="AA43" s="6493">
        <v>0</v>
      </c>
      <c r="AB43" s="6492">
        <v>0</v>
      </c>
      <c r="AC43">
        <f>AA5*(1+AB5)</f>
        <v>1822.1199951171875</v>
      </c>
      <c r="AD43" s="6502">
        <v>0.25</v>
      </c>
      <c r="AE43">
        <f>AC5/(1-AD5)</f>
        <v>2429.4933268229165</v>
      </c>
      <c r="AF43">
        <f>AD5*AE5</f>
        <v>607.37333170572913</v>
      </c>
      <c r="AG43" s="6491">
        <v>0.15000000596046448</v>
      </c>
      <c r="AH43">
        <f>AG5*AE5</f>
        <v>364.42401350434614</v>
      </c>
      <c r="AI43">
        <f>AD5-AG5</f>
        <v>9.9999994039535522E-2</v>
      </c>
      <c r="AJ43">
        <f>AF5-AH5</f>
        <v>242.94931820138299</v>
      </c>
      <c r="AK43" s="6490">
        <v>3.9999999105930328E-2</v>
      </c>
      <c r="AL43">
        <f>AK5*AE5</f>
        <v>97.179730900780356</v>
      </c>
      <c r="AM43">
        <f>AE5*(1+AK5)</f>
        <v>2526.6730577236967</v>
      </c>
      <c r="AN43" s="6489">
        <v>2.9999999329447746E-2</v>
      </c>
      <c r="AO43">
        <f>AN5*AM5</f>
        <v>75.800190037444594</v>
      </c>
      <c r="AP43">
        <f>AM5+AO5</f>
        <v>2602.4732477611415</v>
      </c>
      <c r="AQ43" s="6488">
        <v>0.10000000149011612</v>
      </c>
      <c r="AR43">
        <f>AP5/(1-AQ5)</f>
        <v>2891.6369467444624</v>
      </c>
      <c r="AS43">
        <f>AQ5*AR5</f>
        <v>289.16369898332107</v>
      </c>
      <c r="AT43" s="6503">
        <v>0.10000000149011612</v>
      </c>
      <c r="AU43">
        <f>AT5*AR5</f>
        <v>289.16369898332107</v>
      </c>
      <c r="AV43">
        <f>AQ5-AT5</f>
        <v>0</v>
      </c>
      <c r="AW43">
        <f>AS5-AU5</f>
        <v>0</v>
      </c>
      <c r="AX43">
        <f>AR5</f>
        <v>2891.6369467444624</v>
      </c>
      <c r="AY43">
        <f t="shared" ref="AY43:BV43" si="78">AA5/12*$Q$5</f>
        <v>-303.68666585286456</v>
      </c>
      <c r="AZ43">
        <f t="shared" si="78"/>
        <v>0</v>
      </c>
      <c r="BA43">
        <f t="shared" si="78"/>
        <v>-303.68666585286456</v>
      </c>
      <c r="BB43">
        <f t="shared" si="78"/>
        <v>-4.1666666666666664E-2</v>
      </c>
      <c r="BC43">
        <f t="shared" si="78"/>
        <v>-404.91555447048609</v>
      </c>
      <c r="BD43">
        <f t="shared" si="78"/>
        <v>-101.22888861762152</v>
      </c>
      <c r="BE43">
        <f t="shared" si="78"/>
        <v>-2.5000000993410747E-2</v>
      </c>
      <c r="BF43">
        <f t="shared" si="78"/>
        <v>-60.737335584057689</v>
      </c>
      <c r="BG43">
        <f t="shared" si="78"/>
        <v>-1.666666567325592E-2</v>
      </c>
      <c r="BH43">
        <f t="shared" si="78"/>
        <v>-40.491553033563832</v>
      </c>
      <c r="BI43">
        <f t="shared" si="78"/>
        <v>-6.666666517655055E-3</v>
      </c>
      <c r="BJ43">
        <f t="shared" si="78"/>
        <v>-16.196621816796725</v>
      </c>
      <c r="BK43">
        <f t="shared" si="78"/>
        <v>-421.11217628728281</v>
      </c>
      <c r="BL43">
        <f t="shared" si="78"/>
        <v>-4.999999888241291E-3</v>
      </c>
      <c r="BM43">
        <f t="shared" si="78"/>
        <v>-12.633365006240766</v>
      </c>
      <c r="BN43">
        <f t="shared" si="78"/>
        <v>-433.74554129352356</v>
      </c>
      <c r="BO43">
        <f t="shared" si="78"/>
        <v>-1.6666666915019352E-2</v>
      </c>
      <c r="BP43">
        <f t="shared" si="78"/>
        <v>-481.93949112407705</v>
      </c>
      <c r="BQ43">
        <f t="shared" si="78"/>
        <v>-48.193949830553514</v>
      </c>
      <c r="BR43">
        <f t="shared" si="78"/>
        <v>-1.6666666915019352E-2</v>
      </c>
      <c r="BS43">
        <f t="shared" si="78"/>
        <v>-48.193949830553514</v>
      </c>
      <c r="BT43">
        <f t="shared" si="78"/>
        <v>0</v>
      </c>
      <c r="BU43">
        <f t="shared" si="78"/>
        <v>0</v>
      </c>
      <c r="BV43">
        <f t="shared" si="78"/>
        <v>-481.93949112407705</v>
      </c>
      <c r="BW43" s="6518" t="s">
        <v>66</v>
      </c>
      <c r="BX43" s="6517" t="s">
        <v>61</v>
      </c>
      <c r="BY43" s="6516" t="s">
        <v>85</v>
      </c>
      <c r="BZ43" s="6515" t="s">
        <v>65</v>
      </c>
      <c r="CA43" s="6514" t="s">
        <v>58</v>
      </c>
      <c r="CB43" s="6513" t="s">
        <v>64</v>
      </c>
      <c r="CC43" s="6512" t="s">
        <v>63</v>
      </c>
      <c r="CD43" s="6504">
        <v>3</v>
      </c>
      <c r="CE43" s="6511">
        <v>500000</v>
      </c>
      <c r="CF43" s="6510">
        <v>0</v>
      </c>
      <c r="CG43" s="6509">
        <v>0</v>
      </c>
      <c r="CH43">
        <f>CF5*(1+CG5)</f>
        <v>0</v>
      </c>
      <c r="CI43" s="6519">
        <v>0.25</v>
      </c>
      <c r="CJ43">
        <f>CH5/(1-CI5)</f>
        <v>0</v>
      </c>
      <c r="CK43">
        <f>CI5*CJ5</f>
        <v>0</v>
      </c>
      <c r="CL43" s="6508">
        <v>0.15000000596046448</v>
      </c>
      <c r="CM43">
        <f>CL5*CJ5</f>
        <v>0</v>
      </c>
      <c r="CN43">
        <f>CI5-CL5</f>
        <v>9.9999994039535522E-2</v>
      </c>
      <c r="CO43">
        <f>CK5-CM5</f>
        <v>0</v>
      </c>
      <c r="CP43" s="6507">
        <v>3.9999999105930328E-2</v>
      </c>
      <c r="CQ43">
        <f>CP5*CJ5</f>
        <v>0</v>
      </c>
      <c r="CR43">
        <f>CJ5*(1+CP5)</f>
        <v>0</v>
      </c>
      <c r="CS43" s="6506">
        <v>2.9999999329447746E-2</v>
      </c>
      <c r="CT43">
        <f>CS5*CR5</f>
        <v>0</v>
      </c>
      <c r="CU43">
        <f>CR5+CT5</f>
        <v>0</v>
      </c>
      <c r="CV43" s="6505">
        <v>0.10000000149011612</v>
      </c>
      <c r="CW43">
        <f>CU5/(1-CV5)</f>
        <v>0</v>
      </c>
      <c r="CX43">
        <f>CV5*CW5</f>
        <v>0</v>
      </c>
      <c r="CY43" s="6520">
        <v>0.10000000149011612</v>
      </c>
      <c r="CZ43">
        <f>CY5*CW5</f>
        <v>0</v>
      </c>
      <c r="DA43">
        <f>CV5-CY5</f>
        <v>0</v>
      </c>
      <c r="DB43">
        <f>CX5-CZ5</f>
        <v>0</v>
      </c>
      <c r="DC43">
        <f>CW5</f>
        <v>0</v>
      </c>
      <c r="DD43">
        <f t="shared" ref="DD43:EA43" si="79">CF5/12*$Q$5</f>
        <v>0</v>
      </c>
      <c r="DE43">
        <f t="shared" si="79"/>
        <v>0</v>
      </c>
      <c r="DF43">
        <f t="shared" si="79"/>
        <v>0</v>
      </c>
      <c r="DG43">
        <f t="shared" si="79"/>
        <v>-4.1666666666666664E-2</v>
      </c>
      <c r="DH43">
        <f t="shared" si="79"/>
        <v>0</v>
      </c>
      <c r="DI43">
        <f t="shared" si="79"/>
        <v>0</v>
      </c>
      <c r="DJ43">
        <f t="shared" si="79"/>
        <v>-2.5000000993410747E-2</v>
      </c>
      <c r="DK43">
        <f t="shared" si="79"/>
        <v>0</v>
      </c>
      <c r="DL43">
        <f t="shared" si="79"/>
        <v>-1.666666567325592E-2</v>
      </c>
      <c r="DM43">
        <f t="shared" si="79"/>
        <v>0</v>
      </c>
      <c r="DN43">
        <f t="shared" si="79"/>
        <v>-6.666666517655055E-3</v>
      </c>
      <c r="DO43">
        <f t="shared" si="79"/>
        <v>0</v>
      </c>
      <c r="DP43">
        <f t="shared" si="79"/>
        <v>0</v>
      </c>
      <c r="DQ43">
        <f t="shared" si="79"/>
        <v>-4.999999888241291E-3</v>
      </c>
      <c r="DR43">
        <f t="shared" si="79"/>
        <v>0</v>
      </c>
      <c r="DS43">
        <f t="shared" si="79"/>
        <v>0</v>
      </c>
      <c r="DT43">
        <f t="shared" si="79"/>
        <v>-1.6666666915019352E-2</v>
      </c>
      <c r="DU43">
        <f t="shared" si="79"/>
        <v>0</v>
      </c>
      <c r="DV43">
        <f t="shared" si="79"/>
        <v>0</v>
      </c>
      <c r="DW43">
        <f t="shared" si="79"/>
        <v>-1.6666666915019352E-2</v>
      </c>
      <c r="DX43">
        <f t="shared" si="79"/>
        <v>0</v>
      </c>
      <c r="DY43">
        <f t="shared" si="79"/>
        <v>0</v>
      </c>
      <c r="DZ43">
        <f t="shared" si="79"/>
        <v>0</v>
      </c>
      <c r="EA43">
        <f t="shared" si="79"/>
        <v>0</v>
      </c>
      <c r="EB43" s="6530" t="s">
        <v>67</v>
      </c>
      <c r="EC43" s="6531" t="s">
        <v>68</v>
      </c>
      <c r="ED43" s="6532" t="s">
        <v>69</v>
      </c>
      <c r="EE43" s="6533">
        <v>240322</v>
      </c>
      <c r="EF43" s="6534" t="s">
        <v>58</v>
      </c>
      <c r="EG43" s="6535" t="s">
        <v>59</v>
      </c>
      <c r="EH43" s="6536">
        <v>0.50099998712539673</v>
      </c>
      <c r="EI43" s="6537">
        <v>3</v>
      </c>
      <c r="EJ43" s="6538">
        <v>100000</v>
      </c>
      <c r="EK43">
        <f>EH13*EJ13</f>
        <v>50099.998712539673</v>
      </c>
      <c r="EL43" s="6539">
        <v>0</v>
      </c>
      <c r="EM43">
        <f>EK13*(1+EL13)</f>
        <v>50099.998712539673</v>
      </c>
      <c r="EN43" s="6545">
        <v>0.25</v>
      </c>
      <c r="EO43">
        <f>EM13/(1-EN13)</f>
        <v>66799.99828338623</v>
      </c>
      <c r="EP43">
        <f>EN13*EO13</f>
        <v>16699.999570846558</v>
      </c>
      <c r="EQ43" s="6540">
        <v>0.15000000596046448</v>
      </c>
      <c r="ER43">
        <f>EQ13*EO13</f>
        <v>10020.000140666951</v>
      </c>
      <c r="ES43">
        <f>EN13-EQ13</f>
        <v>9.9999994039535522E-2</v>
      </c>
      <c r="ET43">
        <f>EP13-ER13</f>
        <v>6679.9994301796069</v>
      </c>
      <c r="EU43" s="6541">
        <v>3.9999999105930328E-2</v>
      </c>
      <c r="EV43">
        <f>EU13*EO13</f>
        <v>2671.9998716115965</v>
      </c>
      <c r="EW43">
        <f>EO13*(1+EU13)</f>
        <v>69471.998154997826</v>
      </c>
      <c r="EX43" s="6542">
        <v>0</v>
      </c>
      <c r="EY43" s="6543">
        <v>15</v>
      </c>
      <c r="EZ43">
        <f>EW13+EY13</f>
        <v>69486.998154997826</v>
      </c>
      <c r="FA43" s="6544">
        <v>0.10000000149011612</v>
      </c>
      <c r="FB43">
        <f>EZ13/(1-FA13)</f>
        <v>77207.775855607091</v>
      </c>
      <c r="FC43">
        <f>FA13*FB13</f>
        <v>7720.7777006092601</v>
      </c>
      <c r="FD43" s="6529">
        <v>0.10000000149011612</v>
      </c>
      <c r="FE43">
        <f>FD13*FB13</f>
        <v>7720.7777006092601</v>
      </c>
      <c r="FF43">
        <f>FA13-FD13</f>
        <v>0</v>
      </c>
      <c r="FG43">
        <f>FC13-FE13</f>
        <v>0</v>
      </c>
      <c r="FH43">
        <f>FB13</f>
        <v>77207.775855607091</v>
      </c>
      <c r="FI43">
        <f>EH13*EJ13/365*DZ13</f>
        <v>0</v>
      </c>
      <c r="FJ43" s="6521">
        <v>0</v>
      </c>
      <c r="FK43">
        <f>FI13*(1+FJ13)</f>
        <v>0</v>
      </c>
      <c r="FL43" s="6522">
        <v>0.25</v>
      </c>
      <c r="FM43">
        <f>FK13/(1-FL13)</f>
        <v>0</v>
      </c>
      <c r="FN43">
        <f>FL13*FM13</f>
        <v>0</v>
      </c>
      <c r="FO43" s="6523">
        <v>0.15000000596046448</v>
      </c>
      <c r="FP43">
        <f>FO13*FM13</f>
        <v>0</v>
      </c>
      <c r="FQ43">
        <f>FL13-FO13</f>
        <v>9.9999994039535522E-2</v>
      </c>
      <c r="FR43">
        <f>FN13-FP13</f>
        <v>0</v>
      </c>
      <c r="FS43" s="6524">
        <v>3.9999999105930328E-2</v>
      </c>
      <c r="FT43">
        <f>FS13*FM13</f>
        <v>0</v>
      </c>
      <c r="FU43">
        <f>FM13*(1+FS13)</f>
        <v>0</v>
      </c>
      <c r="FV43" s="6525">
        <v>0</v>
      </c>
      <c r="FW43" s="6526">
        <v>15</v>
      </c>
      <c r="FX43">
        <f>FU13+FW13</f>
        <v>15</v>
      </c>
      <c r="FY43" s="6527">
        <v>0.10000000149011612</v>
      </c>
      <c r="FZ43">
        <f>FX13/(1-FY13)</f>
        <v>16.666666694261409</v>
      </c>
      <c r="GA43">
        <f>FY13*FZ13</f>
        <v>1.6666666942614095</v>
      </c>
      <c r="GB43" s="6528">
        <v>0.10000000149011612</v>
      </c>
      <c r="GC43">
        <f>GB13*FZ13</f>
        <v>1.6666666942614095</v>
      </c>
      <c r="GD43">
        <f>FY13-GB13</f>
        <v>0</v>
      </c>
      <c r="GE43">
        <f>GA13-GC13</f>
        <v>0</v>
      </c>
      <c r="GF43">
        <f>FZ13</f>
        <v>16.666666694261409</v>
      </c>
      <c r="GG43" s="6555" t="s">
        <v>70</v>
      </c>
      <c r="GH43" s="6556" t="s">
        <v>68</v>
      </c>
      <c r="GI43" s="6557" t="s">
        <v>69</v>
      </c>
      <c r="GJ43" s="6558">
        <v>240322</v>
      </c>
      <c r="GK43" s="6559" t="s">
        <v>58</v>
      </c>
      <c r="GL43" s="6560" t="s">
        <v>59</v>
      </c>
      <c r="GM43" s="6561">
        <v>0.12530000507831573</v>
      </c>
      <c r="GN43" s="6562">
        <v>3</v>
      </c>
      <c r="GO43" s="6563">
        <v>100000</v>
      </c>
      <c r="GP43">
        <f>GM13*GO13</f>
        <v>12530.000507831573</v>
      </c>
      <c r="GQ43" s="6564">
        <v>0</v>
      </c>
      <c r="GR43">
        <f>GP13*(1+GQ13)</f>
        <v>12530.000507831573</v>
      </c>
      <c r="GS43" s="6570">
        <v>0.25</v>
      </c>
      <c r="GT43">
        <f>GR13/(1-GS13)</f>
        <v>16706.667343775433</v>
      </c>
      <c r="GU43">
        <f>GS13*GT13</f>
        <v>4176.6668359438581</v>
      </c>
      <c r="GV43" s="6565">
        <v>0.15000000596046448</v>
      </c>
      <c r="GW43">
        <f>GV13*GT13</f>
        <v>2506.0002011458123</v>
      </c>
      <c r="GX43">
        <f>GS13-GV13</f>
        <v>9.9999994039535522E-2</v>
      </c>
      <c r="GY43">
        <f>GU13-GW13</f>
        <v>1670.6666347980458</v>
      </c>
      <c r="GZ43" s="6566">
        <v>3.9999999105930328E-2</v>
      </c>
      <c r="HA43">
        <f>GZ13*GT13</f>
        <v>668.26667881409276</v>
      </c>
      <c r="HB43">
        <f>GT13*(1+GZ13)</f>
        <v>17374.934022589525</v>
      </c>
      <c r="HC43" s="6567">
        <v>0</v>
      </c>
      <c r="HD43" s="6568">
        <v>15</v>
      </c>
      <c r="HE43">
        <f>HB13+HD13</f>
        <v>17389.934022589525</v>
      </c>
      <c r="HF43" s="6569">
        <v>0.10000000149011612</v>
      </c>
      <c r="HG43">
        <f>HE13/(1-HF13)</f>
        <v>19322.148945979745</v>
      </c>
      <c r="HH43">
        <f>HF13*HG13</f>
        <v>1932.2149233902201</v>
      </c>
      <c r="HI43" s="6554">
        <v>0.10000000149011612</v>
      </c>
      <c r="HJ43">
        <f>HI13*HG13</f>
        <v>1932.2149233902201</v>
      </c>
      <c r="HK43">
        <f>HF13-HI13</f>
        <v>0</v>
      </c>
      <c r="HL43">
        <f>HH13-HJ13</f>
        <v>0</v>
      </c>
      <c r="HM43">
        <f>HG13</f>
        <v>19322.148945979745</v>
      </c>
      <c r="HN43">
        <f>GM13*GO13/365*GE13</f>
        <v>0</v>
      </c>
      <c r="HO43" s="6546">
        <v>0</v>
      </c>
      <c r="HP43">
        <f>HN13*(1+HO13)</f>
        <v>0</v>
      </c>
      <c r="HQ43" s="6547">
        <v>0.25</v>
      </c>
      <c r="HR43">
        <f>HP13/(1-HQ13)</f>
        <v>0</v>
      </c>
      <c r="HS43">
        <f>HQ13*HR13</f>
        <v>0</v>
      </c>
      <c r="HT43" s="6548">
        <v>0.15000000596046448</v>
      </c>
      <c r="HU43">
        <f>HT13*HR13</f>
        <v>0</v>
      </c>
      <c r="HV43">
        <f>HQ13-HT13</f>
        <v>9.9999994039535522E-2</v>
      </c>
      <c r="HW43">
        <f>HS13-HU13</f>
        <v>0</v>
      </c>
      <c r="HX43" s="6549">
        <v>3.9999999105930328E-2</v>
      </c>
      <c r="HY43">
        <f>HX13*HR13</f>
        <v>0</v>
      </c>
      <c r="HZ43">
        <f>HR13*(1+HX13)</f>
        <v>0</v>
      </c>
      <c r="IA43" s="6550">
        <v>0</v>
      </c>
      <c r="IB43" s="6551">
        <v>15</v>
      </c>
      <c r="IC43">
        <f>HZ13+IB13</f>
        <v>15</v>
      </c>
      <c r="ID43" s="6552">
        <v>0.10000000149011612</v>
      </c>
      <c r="IE43">
        <f>IC13/(1-ID13)</f>
        <v>16.666666694261409</v>
      </c>
      <c r="IF43">
        <f>ID13*IE13</f>
        <v>1.6666666942614095</v>
      </c>
      <c r="IG43" s="6553">
        <v>0.10000000149011612</v>
      </c>
      <c r="IH43">
        <f>IG13*IE13</f>
        <v>1.6666666942614095</v>
      </c>
      <c r="II43">
        <f>ID13-IG13</f>
        <v>0</v>
      </c>
      <c r="IJ43">
        <f>IF13-IH13</f>
        <v>0</v>
      </c>
      <c r="IK43">
        <f>IE13</f>
        <v>16.666666694261409</v>
      </c>
      <c r="IL43" s="6580" t="s">
        <v>71</v>
      </c>
      <c r="IM43" s="6581" t="s">
        <v>68</v>
      </c>
      <c r="IN43" s="6582" t="s">
        <v>69</v>
      </c>
      <c r="IO43" s="6583">
        <v>240322</v>
      </c>
      <c r="IP43" s="6584" t="s">
        <v>58</v>
      </c>
      <c r="IQ43" s="6585" t="s">
        <v>59</v>
      </c>
      <c r="IR43" s="6586">
        <v>6.1900001019239426E-2</v>
      </c>
      <c r="IS43" s="6587">
        <v>3</v>
      </c>
      <c r="IT43" s="6588">
        <v>100000</v>
      </c>
      <c r="IU43">
        <f>IR13*IT13</f>
        <v>6190.0001019239426</v>
      </c>
      <c r="IV43" s="6589">
        <v>0</v>
      </c>
      <c r="IW43">
        <f>IU13*(1+IV13)</f>
        <v>6190.0001019239426</v>
      </c>
      <c r="IX43" s="6595">
        <v>0.25</v>
      </c>
      <c r="IY43">
        <f>IW13/(1-IX13)</f>
        <v>8253.333469231924</v>
      </c>
      <c r="IZ43">
        <f>IX13*IY13</f>
        <v>2063.333367307981</v>
      </c>
      <c r="JA43" s="6590">
        <v>0.15000000596046448</v>
      </c>
      <c r="JB43">
        <f>JA13*IY13</f>
        <v>1238.0000695784895</v>
      </c>
      <c r="JC43">
        <f>IX13-JA13</f>
        <v>9.9999994039535522E-2</v>
      </c>
      <c r="JD43">
        <f>IZ13-JB13</f>
        <v>825.33329772949151</v>
      </c>
      <c r="JE43" s="6591">
        <v>3.9999999105930328E-2</v>
      </c>
      <c r="JF43">
        <f>JE13*IY13</f>
        <v>330.13333139022183</v>
      </c>
      <c r="JG43">
        <f>IY13*(1+JE13)</f>
        <v>8583.4668006221455</v>
      </c>
      <c r="JH43" s="6592">
        <v>0</v>
      </c>
      <c r="JI43" s="6593">
        <v>15</v>
      </c>
      <c r="JJ43">
        <f>JG13+JI13</f>
        <v>8598.4668006221455</v>
      </c>
      <c r="JK43" s="6594">
        <v>0.10000000149011612</v>
      </c>
      <c r="JL43">
        <f>JJ13/(1-JK13)</f>
        <v>9553.8520165094378</v>
      </c>
      <c r="JM43">
        <f>JK13*JL13</f>
        <v>955.3852158872927</v>
      </c>
      <c r="JN43" s="6579">
        <v>0.10000000149011612</v>
      </c>
      <c r="JO43">
        <f>JN13*JL13</f>
        <v>955.3852158872927</v>
      </c>
      <c r="JP43">
        <f>JK13-JN13</f>
        <v>0</v>
      </c>
      <c r="JQ43">
        <f>JM13-JO13</f>
        <v>0</v>
      </c>
      <c r="JR43">
        <f>JL13</f>
        <v>9553.8520165094378</v>
      </c>
      <c r="JS43">
        <f>IR13*IT13/365*IJ13</f>
        <v>0</v>
      </c>
      <c r="JT43" s="6571">
        <v>0</v>
      </c>
      <c r="JU43">
        <f>JS13*(1+JT13)</f>
        <v>0</v>
      </c>
      <c r="JV43" s="6572">
        <v>0.25</v>
      </c>
      <c r="JW43">
        <f>JU13/(1-JV13)</f>
        <v>0</v>
      </c>
      <c r="JX43">
        <f>JV13*JW13</f>
        <v>0</v>
      </c>
      <c r="JY43" s="6573">
        <v>0.15000000596046448</v>
      </c>
      <c r="JZ43">
        <f>JY13*JW13</f>
        <v>0</v>
      </c>
      <c r="KA43">
        <f>JV13-JY13</f>
        <v>9.9999994039535522E-2</v>
      </c>
      <c r="KB43">
        <f>JX13-JZ13</f>
        <v>0</v>
      </c>
      <c r="KC43" s="6574">
        <v>3.9999999105930328E-2</v>
      </c>
      <c r="KD43">
        <f>KC13*JW13</f>
        <v>0</v>
      </c>
      <c r="KE43">
        <f>JW13*(1+KC13)</f>
        <v>0</v>
      </c>
      <c r="KF43" s="6575">
        <v>0</v>
      </c>
      <c r="KG43" s="6576">
        <v>15</v>
      </c>
      <c r="KH43">
        <f>KE13+KG13</f>
        <v>15</v>
      </c>
      <c r="KI43" s="6577">
        <v>0.10000000149011612</v>
      </c>
      <c r="KJ43">
        <f>KH13/(1-KI13)</f>
        <v>16.666666694261409</v>
      </c>
      <c r="KK43">
        <f>KI13*KJ13</f>
        <v>1.6666666942614095</v>
      </c>
      <c r="KL43" s="6578">
        <v>0.10000000149011612</v>
      </c>
      <c r="KM43">
        <f>KL13*KJ13</f>
        <v>1.6666666942614095</v>
      </c>
      <c r="KN43">
        <f>KI13-KL13</f>
        <v>0</v>
      </c>
      <c r="KO43">
        <f>KK13-KM13</f>
        <v>0</v>
      </c>
      <c r="KP43">
        <f>KJ13</f>
        <v>16.666666694261409</v>
      </c>
      <c r="KQ43" s="6605" t="s">
        <v>72</v>
      </c>
      <c r="KR43" s="6606" t="s">
        <v>68</v>
      </c>
      <c r="KS43" s="6607" t="s">
        <v>69</v>
      </c>
      <c r="KT43" s="6608">
        <v>240322</v>
      </c>
      <c r="KU43" s="6609" t="s">
        <v>58</v>
      </c>
      <c r="KV43" s="6610" t="s">
        <v>59</v>
      </c>
      <c r="KW43" s="6611">
        <v>0.21080000698566437</v>
      </c>
      <c r="KX43" s="6612">
        <v>3</v>
      </c>
      <c r="KY43" s="6613">
        <v>100000</v>
      </c>
      <c r="KZ43">
        <f>KW13*KY13</f>
        <v>21080.000698566437</v>
      </c>
      <c r="LA43" s="6614">
        <v>0</v>
      </c>
      <c r="LB43">
        <f>KZ13*(1+LA13)</f>
        <v>21080.000698566437</v>
      </c>
      <c r="LC43" s="6620">
        <v>0.25</v>
      </c>
      <c r="LD43">
        <f>LB13/(1-LC13)</f>
        <v>28106.667598088581</v>
      </c>
      <c r="LE43">
        <f>LC13*LD13</f>
        <v>7026.6668995221453</v>
      </c>
      <c r="LF43" s="6615">
        <v>0.15000000596046448</v>
      </c>
      <c r="LG43">
        <f>LF13*LD13</f>
        <v>4216.0003072420814</v>
      </c>
      <c r="LH43">
        <f>LC13-LF13</f>
        <v>9.9999994039535522E-2</v>
      </c>
      <c r="LI43">
        <f>LE13-LG13</f>
        <v>2810.6665922800639</v>
      </c>
      <c r="LJ43" s="6616">
        <v>3.9999999105930328E-2</v>
      </c>
      <c r="LK43">
        <f>LJ13*LD13</f>
        <v>1124.2666787942242</v>
      </c>
      <c r="LL43">
        <f>LD13*(1+LJ13)</f>
        <v>29230.934276882806</v>
      </c>
      <c r="LM43" s="6617">
        <v>0</v>
      </c>
      <c r="LN43" s="6618">
        <v>15</v>
      </c>
      <c r="LO43">
        <f>LL13+LN13</f>
        <v>29245.934276882806</v>
      </c>
      <c r="LP43" s="6619">
        <v>0.10000000149011612</v>
      </c>
      <c r="LQ43">
        <f>LO13/(1-LP13)</f>
        <v>32495.482583672056</v>
      </c>
      <c r="LR43">
        <f>LP13*LQ13</f>
        <v>3249.5483067892478</v>
      </c>
      <c r="LS43" s="6604">
        <v>0.10000000149011612</v>
      </c>
      <c r="LT43">
        <f>LS13*LQ13</f>
        <v>3249.5483067892478</v>
      </c>
      <c r="LU43">
        <f>LP13-LS13</f>
        <v>0</v>
      </c>
      <c r="LV43">
        <f>LR13-LT13</f>
        <v>0</v>
      </c>
      <c r="LW43">
        <f>LQ13</f>
        <v>32495.482583672056</v>
      </c>
      <c r="LX43">
        <f>KW13*KY13/365*KO13</f>
        <v>0</v>
      </c>
      <c r="LY43" s="6596">
        <v>0</v>
      </c>
      <c r="LZ43">
        <f>LX13*(1+LY13)</f>
        <v>0</v>
      </c>
      <c r="MA43" s="6597">
        <v>0.25</v>
      </c>
      <c r="MB43">
        <f>LZ13/(1-MA13)</f>
        <v>0</v>
      </c>
      <c r="MC43">
        <f>MA13*MB13</f>
        <v>0</v>
      </c>
      <c r="MD43" s="6598">
        <v>0.15000000596046448</v>
      </c>
      <c r="ME43">
        <f>MD13*MB13</f>
        <v>0</v>
      </c>
      <c r="MF43">
        <f>MA13-MD13</f>
        <v>9.9999994039535522E-2</v>
      </c>
      <c r="MG43">
        <f>MC13-ME13</f>
        <v>0</v>
      </c>
      <c r="MH43" s="6599">
        <v>3.9999999105930328E-2</v>
      </c>
      <c r="MI43">
        <f>MH13*MB13</f>
        <v>0</v>
      </c>
      <c r="MJ43">
        <f>MB13*(1+MH13)</f>
        <v>0</v>
      </c>
      <c r="MK43" s="6600">
        <v>0</v>
      </c>
      <c r="ML43" s="6601">
        <v>15</v>
      </c>
      <c r="MM43">
        <f>MJ13+ML13</f>
        <v>15</v>
      </c>
      <c r="MN43" s="6602">
        <v>0.10000000149011612</v>
      </c>
      <c r="MO43">
        <f>MM13/(1-MN13)</f>
        <v>16.666666694261409</v>
      </c>
      <c r="MP43">
        <f>MN13*MO13</f>
        <v>1.6666666942614095</v>
      </c>
      <c r="MQ43" s="6603">
        <v>0.10000000149011612</v>
      </c>
      <c r="MR43">
        <f>MQ13*MO13</f>
        <v>1.6666666942614095</v>
      </c>
      <c r="MS43">
        <f>MN13-MQ13</f>
        <v>0</v>
      </c>
      <c r="MT43">
        <f>MP13-MR13</f>
        <v>0</v>
      </c>
      <c r="MU43">
        <f>MO13</f>
        <v>16.666666694261409</v>
      </c>
      <c r="MV43" s="6630" t="s">
        <v>73</v>
      </c>
      <c r="MW43" s="6631" t="s">
        <v>68</v>
      </c>
      <c r="MX43" s="6632" t="s">
        <v>69</v>
      </c>
      <c r="MY43" s="6633">
        <v>240322</v>
      </c>
      <c r="MZ43" s="6634" t="s">
        <v>58</v>
      </c>
      <c r="NA43" s="6635" t="s">
        <v>59</v>
      </c>
      <c r="NB43" s="6636">
        <v>0.45249998569488525</v>
      </c>
      <c r="NC43" s="6637">
        <v>1</v>
      </c>
      <c r="ND43" s="6638">
        <v>100000</v>
      </c>
      <c r="NE43">
        <f>NB13*ND13</f>
        <v>45249.998569488525</v>
      </c>
      <c r="NF43" s="6639">
        <v>0</v>
      </c>
      <c r="NG43">
        <f>NE13*(1+NF13)</f>
        <v>45249.998569488525</v>
      </c>
      <c r="NH43" s="6645">
        <v>0.25</v>
      </c>
      <c r="NI43">
        <f>NG13/(1-NH13)</f>
        <v>60333.331425984703</v>
      </c>
      <c r="NJ43">
        <f>NH13*NI13</f>
        <v>15083.332856496176</v>
      </c>
      <c r="NK43" s="6640">
        <v>0.15000000596046448</v>
      </c>
      <c r="NL43">
        <f>NK13*NI13</f>
        <v>9050.0000735123849</v>
      </c>
      <c r="NM43">
        <f>NH13-NK13</f>
        <v>9.9999994039535522E-2</v>
      </c>
      <c r="NN43">
        <f>NJ13-NL13</f>
        <v>6033.3327829837908</v>
      </c>
      <c r="NO43" s="6641">
        <v>3.9999999105930328E-2</v>
      </c>
      <c r="NP43">
        <f>NO13*NI13</f>
        <v>2413.3332030971865</v>
      </c>
      <c r="NQ43">
        <f>NI13*(1+NO13)</f>
        <v>62746.66462908189</v>
      </c>
      <c r="NR43" s="6642">
        <v>0</v>
      </c>
      <c r="NS43" s="6643">
        <v>15</v>
      </c>
      <c r="NT43">
        <f>NQ13+NS13</f>
        <v>62761.66462908189</v>
      </c>
      <c r="NU43" s="6644">
        <v>0.10000000149011612</v>
      </c>
      <c r="NV43">
        <f>NT13/(1-NU13)</f>
        <v>69735.183036661561</v>
      </c>
      <c r="NW43">
        <f>NU13*NV13</f>
        <v>6973.518407579676</v>
      </c>
      <c r="NX43" s="6629">
        <v>0.10000000149011612</v>
      </c>
      <c r="NY43">
        <f>NX13*NV13</f>
        <v>6973.518407579676</v>
      </c>
      <c r="NZ43">
        <f>NU13-NX13</f>
        <v>0</v>
      </c>
      <c r="OA43">
        <f>NW13-NY13</f>
        <v>0</v>
      </c>
      <c r="OB43">
        <f>NV13</f>
        <v>69735.183036661561</v>
      </c>
      <c r="OC43">
        <f>NB13*ND13/365*MT13</f>
        <v>0</v>
      </c>
      <c r="OD43" s="6621">
        <v>0</v>
      </c>
      <c r="OE43">
        <f>OC13*(1+OD13)</f>
        <v>0</v>
      </c>
      <c r="OF43" s="6622">
        <v>0.25</v>
      </c>
      <c r="OG43">
        <f>OE13/(1-OF13)</f>
        <v>0</v>
      </c>
      <c r="OH43">
        <f>OF13*OG13</f>
        <v>0</v>
      </c>
      <c r="OI43" s="6623">
        <v>0.15000000596046448</v>
      </c>
      <c r="OJ43">
        <f>OI13*OG13</f>
        <v>0</v>
      </c>
      <c r="OK43">
        <f>OF13-OI13</f>
        <v>9.9999994039535522E-2</v>
      </c>
      <c r="OL43">
        <f>OH13-OJ13</f>
        <v>0</v>
      </c>
      <c r="OM43" s="6624">
        <v>3.9999999105930328E-2</v>
      </c>
      <c r="ON43">
        <f>OM13*OG13</f>
        <v>0</v>
      </c>
      <c r="OO43">
        <f>OG13*(1+OM13)</f>
        <v>0</v>
      </c>
      <c r="OP43" s="6625">
        <v>0</v>
      </c>
      <c r="OQ43" s="6626">
        <v>15</v>
      </c>
      <c r="OR43">
        <f>OO13+OQ13</f>
        <v>15</v>
      </c>
      <c r="OS43" s="6627">
        <v>0.10000000149011612</v>
      </c>
      <c r="OT43">
        <f>OR13/(1-OS13)</f>
        <v>16.666666694261409</v>
      </c>
      <c r="OU43">
        <f>OS13*OT13</f>
        <v>1.6666666942614095</v>
      </c>
      <c r="OV43" s="6628">
        <v>0.10000000149011612</v>
      </c>
      <c r="OW43">
        <f>OV13*OT13</f>
        <v>1.6666666942614095</v>
      </c>
      <c r="OX43">
        <f>OS13-OV13</f>
        <v>0</v>
      </c>
      <c r="OY43">
        <f>OU13-OW13</f>
        <v>0</v>
      </c>
      <c r="OZ43">
        <f>OT13</f>
        <v>16.666666694261409</v>
      </c>
      <c r="PA43" s="6655" t="s">
        <v>74</v>
      </c>
      <c r="PB43" s="6656" t="s">
        <v>68</v>
      </c>
      <c r="PC43" s="6657" t="s">
        <v>69</v>
      </c>
      <c r="PD43" s="6658">
        <v>240322</v>
      </c>
      <c r="PE43" s="6659" t="s">
        <v>58</v>
      </c>
      <c r="PF43" s="6660" t="s">
        <v>59</v>
      </c>
      <c r="PG43" s="6661">
        <v>0.90439999103546143</v>
      </c>
      <c r="PH43" s="6662">
        <v>1</v>
      </c>
      <c r="PI43" s="6663">
        <v>100000</v>
      </c>
      <c r="PJ43">
        <f>PG13*PI13</f>
        <v>90439.999103546143</v>
      </c>
      <c r="PK43" s="6664">
        <v>0</v>
      </c>
      <c r="PL43">
        <f>PJ13*(1+PK13)</f>
        <v>90439.999103546143</v>
      </c>
      <c r="PM43" s="6670">
        <v>0.25</v>
      </c>
      <c r="PN43">
        <f>PL13/(1-PM13)</f>
        <v>120586.66547139485</v>
      </c>
      <c r="PO43">
        <f>PM13*PN13</f>
        <v>30146.666367848713</v>
      </c>
      <c r="PP43" s="6665">
        <v>0.15000000596046448</v>
      </c>
      <c r="PQ43">
        <f>PP13*PN13</f>
        <v>18088.000539461766</v>
      </c>
      <c r="PR43">
        <f>PM13-PP13</f>
        <v>9.9999994039535522E-2</v>
      </c>
      <c r="PS43">
        <f>PO13-PQ13</f>
        <v>12058.665828386947</v>
      </c>
      <c r="PT43" s="6666">
        <v>3.9999999105930328E-2</v>
      </c>
      <c r="PU43">
        <f>PT13*PN13</f>
        <v>4823.4665110429132</v>
      </c>
      <c r="PV43">
        <f>PN13*(1+PT13)</f>
        <v>125410.13198243777</v>
      </c>
      <c r="PW43" s="6667">
        <v>0</v>
      </c>
      <c r="PX43" s="6668">
        <v>15</v>
      </c>
      <c r="PY43">
        <f>PV13+PX13</f>
        <v>125425.13198243777</v>
      </c>
      <c r="PZ43" s="6669">
        <v>0.10000000149011612</v>
      </c>
      <c r="QA43">
        <f>PY13/(1-PZ13)</f>
        <v>139361.25798900248</v>
      </c>
      <c r="QB43">
        <f>PZ13*QA13</f>
        <v>13936.126006564706</v>
      </c>
      <c r="QC43" s="6654">
        <v>0.10000000149011612</v>
      </c>
      <c r="QD43">
        <f>QC13*QA13</f>
        <v>13936.126006564706</v>
      </c>
      <c r="QE43">
        <f>PZ13-QC13</f>
        <v>0</v>
      </c>
      <c r="QF43">
        <f>QB13-QD13</f>
        <v>0</v>
      </c>
      <c r="QG43">
        <f>QA13</f>
        <v>139361.25798900248</v>
      </c>
      <c r="QH43">
        <f>OYG13*OYI13/365*OY13</f>
        <v>0</v>
      </c>
      <c r="QI43" s="6646">
        <v>0</v>
      </c>
      <c r="QJ43">
        <f>QH13*(1+QI13)</f>
        <v>0</v>
      </c>
      <c r="QK43" s="6647">
        <v>0.25</v>
      </c>
      <c r="QL43">
        <f>QJ13/(1-QK13)</f>
        <v>0</v>
      </c>
      <c r="QM43">
        <f>QK13*QL13</f>
        <v>0</v>
      </c>
      <c r="QN43" s="6648">
        <v>0.15000000596046448</v>
      </c>
      <c r="QO43">
        <f>QN13*QL13</f>
        <v>0</v>
      </c>
      <c r="QP43">
        <f>QK13-QN13</f>
        <v>9.9999994039535522E-2</v>
      </c>
      <c r="QQ43">
        <f>QM13-QO13</f>
        <v>0</v>
      </c>
      <c r="QR43" s="6649">
        <v>3.9999999105930328E-2</v>
      </c>
      <c r="QS43">
        <f>QR13*QL13</f>
        <v>0</v>
      </c>
      <c r="QT43">
        <f>QL13*(1+QR13)</f>
        <v>0</v>
      </c>
      <c r="QU43" s="6650">
        <v>0</v>
      </c>
      <c r="QV43" s="6651">
        <v>15</v>
      </c>
      <c r="QW43">
        <f>QT13+QV13</f>
        <v>15</v>
      </c>
      <c r="QX43" s="6652">
        <v>0.10000000149011612</v>
      </c>
      <c r="QY43">
        <f>QW13/(1-QX13)</f>
        <v>16.666666694261409</v>
      </c>
      <c r="QZ43">
        <f>QX13*QY13</f>
        <v>1.6666666942614095</v>
      </c>
      <c r="RA43" s="6653">
        <v>0.10000000149011612</v>
      </c>
      <c r="RB43">
        <f>RA13*QY13</f>
        <v>1.6666666942614095</v>
      </c>
      <c r="RC43">
        <f>QX13-RA13</f>
        <v>0</v>
      </c>
      <c r="RD43">
        <f>QZ13-RB13</f>
        <v>0</v>
      </c>
      <c r="RE43">
        <f>QY13</f>
        <v>16.666666694261409</v>
      </c>
      <c r="RF43">
        <f>(IF(BV43&gt;(2011/12),2011/12,BV43)*0)+(IF(BV43&gt;(2011/12),2011/12,BV43)*0)+(IF(EA43&gt;(2011/12),2011/12,EA43)*0)+(IF(EA43&gt;(2011/12),2011/12,EA43)*0)+(IF(GF43&gt;(2011/12),2011/12,GF43)*0.501)+(IF(IK43&gt;(2011/12),2011/12,IK43)*0.1253)+(IF(KP43&gt;(2011/12),2011/12,KP43)*0.0619)+(IF(MU43&gt;(2011/12),2011/12,MU43)*0.2108)+(IF(OZ43&gt;(2011/12),2011/12,OZ43)*0.4525)+(IF(RE43&gt;(2011/12),2011/12,RE43)*0.9044)</f>
        <v>37.598333395584312</v>
      </c>
    </row>
    <row r="44" spans="1:474" x14ac:dyDescent="0.2">
      <c r="A44" t="s">
        <v>82</v>
      </c>
      <c r="B44" t="s">
        <v>136</v>
      </c>
      <c r="C44" t="s">
        <v>137</v>
      </c>
      <c r="D44" t="s">
        <v>52</v>
      </c>
      <c r="F44" t="s">
        <v>53</v>
      </c>
      <c r="G44" t="s">
        <v>54</v>
      </c>
      <c r="H44" t="s">
        <v>105</v>
      </c>
      <c r="I44" t="s">
        <v>106</v>
      </c>
      <c r="J44" t="s">
        <v>57</v>
      </c>
      <c r="K44" s="6671">
        <v>42832.988958333335</v>
      </c>
      <c r="L44" s="6671">
        <v>42675</v>
      </c>
      <c r="M44" t="s">
        <v>58</v>
      </c>
      <c r="N44">
        <v>7</v>
      </c>
      <c r="O44">
        <v>2500</v>
      </c>
      <c r="P44">
        <v>-157</v>
      </c>
      <c r="Q44">
        <v>8</v>
      </c>
      <c r="R44" s="6686" t="s">
        <v>62</v>
      </c>
      <c r="S44" s="6685" t="s">
        <v>61</v>
      </c>
      <c r="T44" s="6684" t="s">
        <v>85</v>
      </c>
      <c r="U44" s="6683" t="s">
        <v>65</v>
      </c>
      <c r="V44" s="6682" t="s">
        <v>58</v>
      </c>
      <c r="W44" s="6681" t="s">
        <v>64</v>
      </c>
      <c r="X44" s="6680" t="s">
        <v>63</v>
      </c>
      <c r="Y44" s="6672">
        <v>3</v>
      </c>
      <c r="Z44" s="6679">
        <v>500000</v>
      </c>
      <c r="AA44" s="6678">
        <v>0</v>
      </c>
      <c r="AB44" s="6677">
        <v>0</v>
      </c>
      <c r="AC44">
        <f>AA5*(1+AB5)</f>
        <v>1822.1199951171875</v>
      </c>
      <c r="AD44" s="6687">
        <v>0.25</v>
      </c>
      <c r="AE44">
        <f>AC5/(1-AD5)</f>
        <v>2429.4933268229165</v>
      </c>
      <c r="AF44">
        <f>AD5*AE5</f>
        <v>607.37333170572913</v>
      </c>
      <c r="AG44" s="6676">
        <v>0.15000000596046448</v>
      </c>
      <c r="AH44">
        <f>AG5*AE5</f>
        <v>364.42401350434614</v>
      </c>
      <c r="AI44">
        <f>AD5-AG5</f>
        <v>9.9999994039535522E-2</v>
      </c>
      <c r="AJ44">
        <f>AF5-AH5</f>
        <v>242.94931820138299</v>
      </c>
      <c r="AK44" s="6675">
        <v>3.9999999105930328E-2</v>
      </c>
      <c r="AL44">
        <f>AK5*AE5</f>
        <v>97.179730900780356</v>
      </c>
      <c r="AM44">
        <f>AE5*(1+AK5)</f>
        <v>2526.6730577236967</v>
      </c>
      <c r="AN44" s="6674">
        <v>2.9999999329447746E-2</v>
      </c>
      <c r="AO44">
        <f>AN5*AM5</f>
        <v>75.800190037444594</v>
      </c>
      <c r="AP44">
        <f>AM5+AO5</f>
        <v>2602.4732477611415</v>
      </c>
      <c r="AQ44" s="6673">
        <v>0.10000000149011612</v>
      </c>
      <c r="AR44">
        <f>AP5/(1-AQ5)</f>
        <v>2891.6369467444624</v>
      </c>
      <c r="AS44">
        <f>AQ5*AR5</f>
        <v>289.16369898332107</v>
      </c>
      <c r="AT44" s="6688">
        <v>0.10000000149011612</v>
      </c>
      <c r="AU44">
        <f>AT5*AR5</f>
        <v>289.16369898332107</v>
      </c>
      <c r="AV44">
        <f>AQ5-AT5</f>
        <v>0</v>
      </c>
      <c r="AW44">
        <f>AS5-AU5</f>
        <v>0</v>
      </c>
      <c r="AX44">
        <f>AR5</f>
        <v>2891.6369467444624</v>
      </c>
      <c r="AY44">
        <f t="shared" ref="AY44:BV44" si="80">AA5/12*$Q$5</f>
        <v>-303.68666585286456</v>
      </c>
      <c r="AZ44">
        <f t="shared" si="80"/>
        <v>0</v>
      </c>
      <c r="BA44">
        <f t="shared" si="80"/>
        <v>-303.68666585286456</v>
      </c>
      <c r="BB44">
        <f t="shared" si="80"/>
        <v>-4.1666666666666664E-2</v>
      </c>
      <c r="BC44">
        <f t="shared" si="80"/>
        <v>-404.91555447048609</v>
      </c>
      <c r="BD44">
        <f t="shared" si="80"/>
        <v>-101.22888861762152</v>
      </c>
      <c r="BE44">
        <f t="shared" si="80"/>
        <v>-2.5000000993410747E-2</v>
      </c>
      <c r="BF44">
        <f t="shared" si="80"/>
        <v>-60.737335584057689</v>
      </c>
      <c r="BG44">
        <f t="shared" si="80"/>
        <v>-1.666666567325592E-2</v>
      </c>
      <c r="BH44">
        <f t="shared" si="80"/>
        <v>-40.491553033563832</v>
      </c>
      <c r="BI44">
        <f t="shared" si="80"/>
        <v>-6.666666517655055E-3</v>
      </c>
      <c r="BJ44">
        <f t="shared" si="80"/>
        <v>-16.196621816796725</v>
      </c>
      <c r="BK44">
        <f t="shared" si="80"/>
        <v>-421.11217628728281</v>
      </c>
      <c r="BL44">
        <f t="shared" si="80"/>
        <v>-4.999999888241291E-3</v>
      </c>
      <c r="BM44">
        <f t="shared" si="80"/>
        <v>-12.633365006240766</v>
      </c>
      <c r="BN44">
        <f t="shared" si="80"/>
        <v>-433.74554129352356</v>
      </c>
      <c r="BO44">
        <f t="shared" si="80"/>
        <v>-1.6666666915019352E-2</v>
      </c>
      <c r="BP44">
        <f t="shared" si="80"/>
        <v>-481.93949112407705</v>
      </c>
      <c r="BQ44">
        <f t="shared" si="80"/>
        <v>-48.193949830553514</v>
      </c>
      <c r="BR44">
        <f t="shared" si="80"/>
        <v>-1.6666666915019352E-2</v>
      </c>
      <c r="BS44">
        <f t="shared" si="80"/>
        <v>-48.193949830553514</v>
      </c>
      <c r="BT44">
        <f t="shared" si="80"/>
        <v>0</v>
      </c>
      <c r="BU44">
        <f t="shared" si="80"/>
        <v>0</v>
      </c>
      <c r="BV44">
        <f t="shared" si="80"/>
        <v>-481.93949112407705</v>
      </c>
      <c r="BW44" s="6703" t="s">
        <v>66</v>
      </c>
      <c r="BX44" s="6702" t="s">
        <v>61</v>
      </c>
      <c r="BY44" s="6701" t="s">
        <v>85</v>
      </c>
      <c r="BZ44" s="6700" t="s">
        <v>65</v>
      </c>
      <c r="CA44" s="6699" t="s">
        <v>58</v>
      </c>
      <c r="CB44" s="6698" t="s">
        <v>64</v>
      </c>
      <c r="CC44" s="6697" t="s">
        <v>63</v>
      </c>
      <c r="CD44" s="6689">
        <v>3</v>
      </c>
      <c r="CE44" s="6696">
        <v>500000</v>
      </c>
      <c r="CF44" s="6695">
        <v>0</v>
      </c>
      <c r="CG44" s="6694">
        <v>0</v>
      </c>
      <c r="CH44">
        <f>CF5*(1+CG5)</f>
        <v>0</v>
      </c>
      <c r="CI44" s="6704">
        <v>0.25</v>
      </c>
      <c r="CJ44">
        <f>CH5/(1-CI5)</f>
        <v>0</v>
      </c>
      <c r="CK44">
        <f>CI5*CJ5</f>
        <v>0</v>
      </c>
      <c r="CL44" s="6693">
        <v>0.15000000596046448</v>
      </c>
      <c r="CM44">
        <f>CL5*CJ5</f>
        <v>0</v>
      </c>
      <c r="CN44">
        <f>CI5-CL5</f>
        <v>9.9999994039535522E-2</v>
      </c>
      <c r="CO44">
        <f>CK5-CM5</f>
        <v>0</v>
      </c>
      <c r="CP44" s="6692">
        <v>3.9999999105930328E-2</v>
      </c>
      <c r="CQ44">
        <f>CP5*CJ5</f>
        <v>0</v>
      </c>
      <c r="CR44">
        <f>CJ5*(1+CP5)</f>
        <v>0</v>
      </c>
      <c r="CS44" s="6691">
        <v>2.9999999329447746E-2</v>
      </c>
      <c r="CT44">
        <f>CS5*CR5</f>
        <v>0</v>
      </c>
      <c r="CU44">
        <f>CR5+CT5</f>
        <v>0</v>
      </c>
      <c r="CV44" s="6690">
        <v>0.10000000149011612</v>
      </c>
      <c r="CW44">
        <f>CU5/(1-CV5)</f>
        <v>0</v>
      </c>
      <c r="CX44">
        <f>CV5*CW5</f>
        <v>0</v>
      </c>
      <c r="CY44" s="6705">
        <v>0.10000000149011612</v>
      </c>
      <c r="CZ44">
        <f>CY5*CW5</f>
        <v>0</v>
      </c>
      <c r="DA44">
        <f>CV5-CY5</f>
        <v>0</v>
      </c>
      <c r="DB44">
        <f>CX5-CZ5</f>
        <v>0</v>
      </c>
      <c r="DC44">
        <f>CW5</f>
        <v>0</v>
      </c>
      <c r="DD44">
        <f t="shared" ref="DD44:EA44" si="81">CF5/12*$Q$5</f>
        <v>0</v>
      </c>
      <c r="DE44">
        <f t="shared" si="81"/>
        <v>0</v>
      </c>
      <c r="DF44">
        <f t="shared" si="81"/>
        <v>0</v>
      </c>
      <c r="DG44">
        <f t="shared" si="81"/>
        <v>-4.1666666666666664E-2</v>
      </c>
      <c r="DH44">
        <f t="shared" si="81"/>
        <v>0</v>
      </c>
      <c r="DI44">
        <f t="shared" si="81"/>
        <v>0</v>
      </c>
      <c r="DJ44">
        <f t="shared" si="81"/>
        <v>-2.5000000993410747E-2</v>
      </c>
      <c r="DK44">
        <f t="shared" si="81"/>
        <v>0</v>
      </c>
      <c r="DL44">
        <f t="shared" si="81"/>
        <v>-1.666666567325592E-2</v>
      </c>
      <c r="DM44">
        <f t="shared" si="81"/>
        <v>0</v>
      </c>
      <c r="DN44">
        <f t="shared" si="81"/>
        <v>-6.666666517655055E-3</v>
      </c>
      <c r="DO44">
        <f t="shared" si="81"/>
        <v>0</v>
      </c>
      <c r="DP44">
        <f t="shared" si="81"/>
        <v>0</v>
      </c>
      <c r="DQ44">
        <f t="shared" si="81"/>
        <v>-4.999999888241291E-3</v>
      </c>
      <c r="DR44">
        <f t="shared" si="81"/>
        <v>0</v>
      </c>
      <c r="DS44">
        <f t="shared" si="81"/>
        <v>0</v>
      </c>
      <c r="DT44">
        <f t="shared" si="81"/>
        <v>-1.6666666915019352E-2</v>
      </c>
      <c r="DU44">
        <f t="shared" si="81"/>
        <v>0</v>
      </c>
      <c r="DV44">
        <f t="shared" si="81"/>
        <v>0</v>
      </c>
      <c r="DW44">
        <f t="shared" si="81"/>
        <v>-1.6666666915019352E-2</v>
      </c>
      <c r="DX44">
        <f t="shared" si="81"/>
        <v>0</v>
      </c>
      <c r="DY44">
        <f t="shared" si="81"/>
        <v>0</v>
      </c>
      <c r="DZ44">
        <f t="shared" si="81"/>
        <v>0</v>
      </c>
      <c r="EA44">
        <f t="shared" si="81"/>
        <v>0</v>
      </c>
      <c r="EB44" s="6715" t="s">
        <v>67</v>
      </c>
      <c r="EC44" s="6716" t="s">
        <v>68</v>
      </c>
      <c r="ED44" s="6717" t="s">
        <v>69</v>
      </c>
      <c r="EE44" s="6718">
        <v>240322</v>
      </c>
      <c r="EF44" s="6719" t="s">
        <v>58</v>
      </c>
      <c r="EG44" s="6720" t="s">
        <v>59</v>
      </c>
      <c r="EH44" s="6721">
        <v>0.50099998712539673</v>
      </c>
      <c r="EI44" s="6722">
        <v>3</v>
      </c>
      <c r="EJ44" s="6723">
        <v>100000</v>
      </c>
      <c r="EK44">
        <f>EH13*EJ13</f>
        <v>50099.998712539673</v>
      </c>
      <c r="EL44" s="6724">
        <v>0</v>
      </c>
      <c r="EM44">
        <f>EK13*(1+EL13)</f>
        <v>50099.998712539673</v>
      </c>
      <c r="EN44" s="6730">
        <v>0.25</v>
      </c>
      <c r="EO44">
        <f>EM13/(1-EN13)</f>
        <v>66799.99828338623</v>
      </c>
      <c r="EP44">
        <f>EN13*EO13</f>
        <v>16699.999570846558</v>
      </c>
      <c r="EQ44" s="6725">
        <v>0.15000000596046448</v>
      </c>
      <c r="ER44">
        <f>EQ13*EO13</f>
        <v>10020.000140666951</v>
      </c>
      <c r="ES44">
        <f>EN13-EQ13</f>
        <v>9.9999994039535522E-2</v>
      </c>
      <c r="ET44">
        <f>EP13-ER13</f>
        <v>6679.9994301796069</v>
      </c>
      <c r="EU44" s="6726">
        <v>3.9999999105930328E-2</v>
      </c>
      <c r="EV44">
        <f>EU13*EO13</f>
        <v>2671.9998716115965</v>
      </c>
      <c r="EW44">
        <f>EO13*(1+EU13)</f>
        <v>69471.998154997826</v>
      </c>
      <c r="EX44" s="6727">
        <v>0</v>
      </c>
      <c r="EY44" s="6728">
        <v>15</v>
      </c>
      <c r="EZ44">
        <f>EW13+EY13</f>
        <v>69486.998154997826</v>
      </c>
      <c r="FA44" s="6729">
        <v>0.10000000149011612</v>
      </c>
      <c r="FB44">
        <f>EZ13/(1-FA13)</f>
        <v>77207.775855607091</v>
      </c>
      <c r="FC44">
        <f>FA13*FB13</f>
        <v>7720.7777006092601</v>
      </c>
      <c r="FD44" s="6714">
        <v>0.10000000149011612</v>
      </c>
      <c r="FE44">
        <f>FD13*FB13</f>
        <v>7720.7777006092601</v>
      </c>
      <c r="FF44">
        <f>FA13-FD13</f>
        <v>0</v>
      </c>
      <c r="FG44">
        <f>FC13-FE13</f>
        <v>0</v>
      </c>
      <c r="FH44">
        <f>FB13</f>
        <v>77207.775855607091</v>
      </c>
      <c r="FI44">
        <f>EH13*EJ13/365*DZ13</f>
        <v>0</v>
      </c>
      <c r="FJ44" s="6706">
        <v>0</v>
      </c>
      <c r="FK44">
        <f>FI13*(1+FJ13)</f>
        <v>0</v>
      </c>
      <c r="FL44" s="6707">
        <v>0.25</v>
      </c>
      <c r="FM44">
        <f>FK13/(1-FL13)</f>
        <v>0</v>
      </c>
      <c r="FN44">
        <f>FL13*FM13</f>
        <v>0</v>
      </c>
      <c r="FO44" s="6708">
        <v>0.15000000596046448</v>
      </c>
      <c r="FP44">
        <f>FO13*FM13</f>
        <v>0</v>
      </c>
      <c r="FQ44">
        <f>FL13-FO13</f>
        <v>9.9999994039535522E-2</v>
      </c>
      <c r="FR44">
        <f>FN13-FP13</f>
        <v>0</v>
      </c>
      <c r="FS44" s="6709">
        <v>3.9999999105930328E-2</v>
      </c>
      <c r="FT44">
        <f>FS13*FM13</f>
        <v>0</v>
      </c>
      <c r="FU44">
        <f>FM13*(1+FS13)</f>
        <v>0</v>
      </c>
      <c r="FV44" s="6710">
        <v>0</v>
      </c>
      <c r="FW44" s="6711">
        <v>15</v>
      </c>
      <c r="FX44">
        <f>FU13+FW13</f>
        <v>15</v>
      </c>
      <c r="FY44" s="6712">
        <v>0.10000000149011612</v>
      </c>
      <c r="FZ44">
        <f>FX13/(1-FY13)</f>
        <v>16.666666694261409</v>
      </c>
      <c r="GA44">
        <f>FY13*FZ13</f>
        <v>1.6666666942614095</v>
      </c>
      <c r="GB44" s="6713">
        <v>0.10000000149011612</v>
      </c>
      <c r="GC44">
        <f>GB13*FZ13</f>
        <v>1.6666666942614095</v>
      </c>
      <c r="GD44">
        <f>FY13-GB13</f>
        <v>0</v>
      </c>
      <c r="GE44">
        <f>GA13-GC13</f>
        <v>0</v>
      </c>
      <c r="GF44">
        <f>FZ13</f>
        <v>16.666666694261409</v>
      </c>
      <c r="GG44" s="6740" t="s">
        <v>70</v>
      </c>
      <c r="GH44" s="6741" t="s">
        <v>68</v>
      </c>
      <c r="GI44" s="6742" t="s">
        <v>69</v>
      </c>
      <c r="GJ44" s="6743">
        <v>240322</v>
      </c>
      <c r="GK44" s="6744" t="s">
        <v>58</v>
      </c>
      <c r="GL44" s="6745" t="s">
        <v>59</v>
      </c>
      <c r="GM44" s="6746">
        <v>0.12530000507831573</v>
      </c>
      <c r="GN44" s="6747">
        <v>3</v>
      </c>
      <c r="GO44" s="6748">
        <v>100000</v>
      </c>
      <c r="GP44">
        <f>GM13*GO13</f>
        <v>12530.000507831573</v>
      </c>
      <c r="GQ44" s="6749">
        <v>0</v>
      </c>
      <c r="GR44">
        <f>GP13*(1+GQ13)</f>
        <v>12530.000507831573</v>
      </c>
      <c r="GS44" s="6755">
        <v>0.25</v>
      </c>
      <c r="GT44">
        <f>GR13/(1-GS13)</f>
        <v>16706.667343775433</v>
      </c>
      <c r="GU44">
        <f>GS13*GT13</f>
        <v>4176.6668359438581</v>
      </c>
      <c r="GV44" s="6750">
        <v>0.15000000596046448</v>
      </c>
      <c r="GW44">
        <f>GV13*GT13</f>
        <v>2506.0002011458123</v>
      </c>
      <c r="GX44">
        <f>GS13-GV13</f>
        <v>9.9999994039535522E-2</v>
      </c>
      <c r="GY44">
        <f>GU13-GW13</f>
        <v>1670.6666347980458</v>
      </c>
      <c r="GZ44" s="6751">
        <v>3.9999999105930328E-2</v>
      </c>
      <c r="HA44">
        <f>GZ13*GT13</f>
        <v>668.26667881409276</v>
      </c>
      <c r="HB44">
        <f>GT13*(1+GZ13)</f>
        <v>17374.934022589525</v>
      </c>
      <c r="HC44" s="6752">
        <v>0</v>
      </c>
      <c r="HD44" s="6753">
        <v>15</v>
      </c>
      <c r="HE44">
        <f>HB13+HD13</f>
        <v>17389.934022589525</v>
      </c>
      <c r="HF44" s="6754">
        <v>0.10000000149011612</v>
      </c>
      <c r="HG44">
        <f>HE13/(1-HF13)</f>
        <v>19322.148945979745</v>
      </c>
      <c r="HH44">
        <f>HF13*HG13</f>
        <v>1932.2149233902201</v>
      </c>
      <c r="HI44" s="6739">
        <v>0.10000000149011612</v>
      </c>
      <c r="HJ44">
        <f>HI13*HG13</f>
        <v>1932.2149233902201</v>
      </c>
      <c r="HK44">
        <f>HF13-HI13</f>
        <v>0</v>
      </c>
      <c r="HL44">
        <f>HH13-HJ13</f>
        <v>0</v>
      </c>
      <c r="HM44">
        <f>HG13</f>
        <v>19322.148945979745</v>
      </c>
      <c r="HN44">
        <f>GM13*GO13/365*GE13</f>
        <v>0</v>
      </c>
      <c r="HO44" s="6731">
        <v>0</v>
      </c>
      <c r="HP44">
        <f>HN13*(1+HO13)</f>
        <v>0</v>
      </c>
      <c r="HQ44" s="6732">
        <v>0.25</v>
      </c>
      <c r="HR44">
        <f>HP13/(1-HQ13)</f>
        <v>0</v>
      </c>
      <c r="HS44">
        <f>HQ13*HR13</f>
        <v>0</v>
      </c>
      <c r="HT44" s="6733">
        <v>0.15000000596046448</v>
      </c>
      <c r="HU44">
        <f>HT13*HR13</f>
        <v>0</v>
      </c>
      <c r="HV44">
        <f>HQ13-HT13</f>
        <v>9.9999994039535522E-2</v>
      </c>
      <c r="HW44">
        <f>HS13-HU13</f>
        <v>0</v>
      </c>
      <c r="HX44" s="6734">
        <v>3.9999999105930328E-2</v>
      </c>
      <c r="HY44">
        <f>HX13*HR13</f>
        <v>0</v>
      </c>
      <c r="HZ44">
        <f>HR13*(1+HX13)</f>
        <v>0</v>
      </c>
      <c r="IA44" s="6735">
        <v>0</v>
      </c>
      <c r="IB44" s="6736">
        <v>15</v>
      </c>
      <c r="IC44">
        <f>HZ13+IB13</f>
        <v>15</v>
      </c>
      <c r="ID44" s="6737">
        <v>0.10000000149011612</v>
      </c>
      <c r="IE44">
        <f>IC13/(1-ID13)</f>
        <v>16.666666694261409</v>
      </c>
      <c r="IF44">
        <f>ID13*IE13</f>
        <v>1.6666666942614095</v>
      </c>
      <c r="IG44" s="6738">
        <v>0.10000000149011612</v>
      </c>
      <c r="IH44">
        <f>IG13*IE13</f>
        <v>1.6666666942614095</v>
      </c>
      <c r="II44">
        <f>ID13-IG13</f>
        <v>0</v>
      </c>
      <c r="IJ44">
        <f>IF13-IH13</f>
        <v>0</v>
      </c>
      <c r="IK44">
        <f>IE13</f>
        <v>16.666666694261409</v>
      </c>
      <c r="IL44" s="6765" t="s">
        <v>71</v>
      </c>
      <c r="IM44" s="6766" t="s">
        <v>68</v>
      </c>
      <c r="IN44" s="6767" t="s">
        <v>69</v>
      </c>
      <c r="IO44" s="6768">
        <v>240322</v>
      </c>
      <c r="IP44" s="6769" t="s">
        <v>58</v>
      </c>
      <c r="IQ44" s="6770" t="s">
        <v>59</v>
      </c>
      <c r="IR44" s="6771">
        <v>6.1900001019239426E-2</v>
      </c>
      <c r="IS44" s="6772">
        <v>3</v>
      </c>
      <c r="IT44" s="6773">
        <v>100000</v>
      </c>
      <c r="IU44">
        <f>IR13*IT13</f>
        <v>6190.0001019239426</v>
      </c>
      <c r="IV44" s="6774">
        <v>0</v>
      </c>
      <c r="IW44">
        <f>IU13*(1+IV13)</f>
        <v>6190.0001019239426</v>
      </c>
      <c r="IX44" s="6780">
        <v>0.25</v>
      </c>
      <c r="IY44">
        <f>IW13/(1-IX13)</f>
        <v>8253.333469231924</v>
      </c>
      <c r="IZ44">
        <f>IX13*IY13</f>
        <v>2063.333367307981</v>
      </c>
      <c r="JA44" s="6775">
        <v>0.15000000596046448</v>
      </c>
      <c r="JB44">
        <f>JA13*IY13</f>
        <v>1238.0000695784895</v>
      </c>
      <c r="JC44">
        <f>IX13-JA13</f>
        <v>9.9999994039535522E-2</v>
      </c>
      <c r="JD44">
        <f>IZ13-JB13</f>
        <v>825.33329772949151</v>
      </c>
      <c r="JE44" s="6776">
        <v>3.9999999105930328E-2</v>
      </c>
      <c r="JF44">
        <f>JE13*IY13</f>
        <v>330.13333139022183</v>
      </c>
      <c r="JG44">
        <f>IY13*(1+JE13)</f>
        <v>8583.4668006221455</v>
      </c>
      <c r="JH44" s="6777">
        <v>0</v>
      </c>
      <c r="JI44" s="6778">
        <v>15</v>
      </c>
      <c r="JJ44">
        <f>JG13+JI13</f>
        <v>8598.4668006221455</v>
      </c>
      <c r="JK44" s="6779">
        <v>0.10000000149011612</v>
      </c>
      <c r="JL44">
        <f>JJ13/(1-JK13)</f>
        <v>9553.8520165094378</v>
      </c>
      <c r="JM44">
        <f>JK13*JL13</f>
        <v>955.3852158872927</v>
      </c>
      <c r="JN44" s="6764">
        <v>0.10000000149011612</v>
      </c>
      <c r="JO44">
        <f>JN13*JL13</f>
        <v>955.3852158872927</v>
      </c>
      <c r="JP44">
        <f>JK13-JN13</f>
        <v>0</v>
      </c>
      <c r="JQ44">
        <f>JM13-JO13</f>
        <v>0</v>
      </c>
      <c r="JR44">
        <f>JL13</f>
        <v>9553.8520165094378</v>
      </c>
      <c r="JS44">
        <f>IR13*IT13/365*IJ13</f>
        <v>0</v>
      </c>
      <c r="JT44" s="6756">
        <v>0</v>
      </c>
      <c r="JU44">
        <f>JS13*(1+JT13)</f>
        <v>0</v>
      </c>
      <c r="JV44" s="6757">
        <v>0.25</v>
      </c>
      <c r="JW44">
        <f>JU13/(1-JV13)</f>
        <v>0</v>
      </c>
      <c r="JX44">
        <f>JV13*JW13</f>
        <v>0</v>
      </c>
      <c r="JY44" s="6758">
        <v>0.15000000596046448</v>
      </c>
      <c r="JZ44">
        <f>JY13*JW13</f>
        <v>0</v>
      </c>
      <c r="KA44">
        <f>JV13-JY13</f>
        <v>9.9999994039535522E-2</v>
      </c>
      <c r="KB44">
        <f>JX13-JZ13</f>
        <v>0</v>
      </c>
      <c r="KC44" s="6759">
        <v>3.9999999105930328E-2</v>
      </c>
      <c r="KD44">
        <f>KC13*JW13</f>
        <v>0</v>
      </c>
      <c r="KE44">
        <f>JW13*(1+KC13)</f>
        <v>0</v>
      </c>
      <c r="KF44" s="6760">
        <v>0</v>
      </c>
      <c r="KG44" s="6761">
        <v>15</v>
      </c>
      <c r="KH44">
        <f>KE13+KG13</f>
        <v>15</v>
      </c>
      <c r="KI44" s="6762">
        <v>0.10000000149011612</v>
      </c>
      <c r="KJ44">
        <f>KH13/(1-KI13)</f>
        <v>16.666666694261409</v>
      </c>
      <c r="KK44">
        <f>KI13*KJ13</f>
        <v>1.6666666942614095</v>
      </c>
      <c r="KL44" s="6763">
        <v>0.10000000149011612</v>
      </c>
      <c r="KM44">
        <f>KL13*KJ13</f>
        <v>1.6666666942614095</v>
      </c>
      <c r="KN44">
        <f>KI13-KL13</f>
        <v>0</v>
      </c>
      <c r="KO44">
        <f>KK13-KM13</f>
        <v>0</v>
      </c>
      <c r="KP44">
        <f>KJ13</f>
        <v>16.666666694261409</v>
      </c>
      <c r="KQ44" s="6790" t="s">
        <v>72</v>
      </c>
      <c r="KR44" s="6791" t="s">
        <v>68</v>
      </c>
      <c r="KS44" s="6792" t="s">
        <v>69</v>
      </c>
      <c r="KT44" s="6793">
        <v>240322</v>
      </c>
      <c r="KU44" s="6794" t="s">
        <v>58</v>
      </c>
      <c r="KV44" s="6795" t="s">
        <v>59</v>
      </c>
      <c r="KW44" s="6796">
        <v>0.21080000698566437</v>
      </c>
      <c r="KX44" s="6797">
        <v>3</v>
      </c>
      <c r="KY44" s="6798">
        <v>100000</v>
      </c>
      <c r="KZ44">
        <f>KW13*KY13</f>
        <v>21080.000698566437</v>
      </c>
      <c r="LA44" s="6799">
        <v>0</v>
      </c>
      <c r="LB44">
        <f>KZ13*(1+LA13)</f>
        <v>21080.000698566437</v>
      </c>
      <c r="LC44" s="6805">
        <v>0.25</v>
      </c>
      <c r="LD44">
        <f>LB13/(1-LC13)</f>
        <v>28106.667598088581</v>
      </c>
      <c r="LE44">
        <f>LC13*LD13</f>
        <v>7026.6668995221453</v>
      </c>
      <c r="LF44" s="6800">
        <v>0.15000000596046448</v>
      </c>
      <c r="LG44">
        <f>LF13*LD13</f>
        <v>4216.0003072420814</v>
      </c>
      <c r="LH44">
        <f>LC13-LF13</f>
        <v>9.9999994039535522E-2</v>
      </c>
      <c r="LI44">
        <f>LE13-LG13</f>
        <v>2810.6665922800639</v>
      </c>
      <c r="LJ44" s="6801">
        <v>3.9999999105930328E-2</v>
      </c>
      <c r="LK44">
        <f>LJ13*LD13</f>
        <v>1124.2666787942242</v>
      </c>
      <c r="LL44">
        <f>LD13*(1+LJ13)</f>
        <v>29230.934276882806</v>
      </c>
      <c r="LM44" s="6802">
        <v>0</v>
      </c>
      <c r="LN44" s="6803">
        <v>15</v>
      </c>
      <c r="LO44">
        <f>LL13+LN13</f>
        <v>29245.934276882806</v>
      </c>
      <c r="LP44" s="6804">
        <v>0.10000000149011612</v>
      </c>
      <c r="LQ44">
        <f>LO13/(1-LP13)</f>
        <v>32495.482583672056</v>
      </c>
      <c r="LR44">
        <f>LP13*LQ13</f>
        <v>3249.5483067892478</v>
      </c>
      <c r="LS44" s="6789">
        <v>0.10000000149011612</v>
      </c>
      <c r="LT44">
        <f>LS13*LQ13</f>
        <v>3249.5483067892478</v>
      </c>
      <c r="LU44">
        <f>LP13-LS13</f>
        <v>0</v>
      </c>
      <c r="LV44">
        <f>LR13-LT13</f>
        <v>0</v>
      </c>
      <c r="LW44">
        <f>LQ13</f>
        <v>32495.482583672056</v>
      </c>
      <c r="LX44">
        <f>KW13*KY13/365*KO13</f>
        <v>0</v>
      </c>
      <c r="LY44" s="6781">
        <v>0</v>
      </c>
      <c r="LZ44">
        <f>LX13*(1+LY13)</f>
        <v>0</v>
      </c>
      <c r="MA44" s="6782">
        <v>0.25</v>
      </c>
      <c r="MB44">
        <f>LZ13/(1-MA13)</f>
        <v>0</v>
      </c>
      <c r="MC44">
        <f>MA13*MB13</f>
        <v>0</v>
      </c>
      <c r="MD44" s="6783">
        <v>0.15000000596046448</v>
      </c>
      <c r="ME44">
        <f>MD13*MB13</f>
        <v>0</v>
      </c>
      <c r="MF44">
        <f>MA13-MD13</f>
        <v>9.9999994039535522E-2</v>
      </c>
      <c r="MG44">
        <f>MC13-ME13</f>
        <v>0</v>
      </c>
      <c r="MH44" s="6784">
        <v>3.9999999105930328E-2</v>
      </c>
      <c r="MI44">
        <f>MH13*MB13</f>
        <v>0</v>
      </c>
      <c r="MJ44">
        <f>MB13*(1+MH13)</f>
        <v>0</v>
      </c>
      <c r="MK44" s="6785">
        <v>0</v>
      </c>
      <c r="ML44" s="6786">
        <v>15</v>
      </c>
      <c r="MM44">
        <f>MJ13+ML13</f>
        <v>15</v>
      </c>
      <c r="MN44" s="6787">
        <v>0.10000000149011612</v>
      </c>
      <c r="MO44">
        <f>MM13/(1-MN13)</f>
        <v>16.666666694261409</v>
      </c>
      <c r="MP44">
        <f>MN13*MO13</f>
        <v>1.6666666942614095</v>
      </c>
      <c r="MQ44" s="6788">
        <v>0.10000000149011612</v>
      </c>
      <c r="MR44">
        <f>MQ13*MO13</f>
        <v>1.6666666942614095</v>
      </c>
      <c r="MS44">
        <f>MN13-MQ13</f>
        <v>0</v>
      </c>
      <c r="MT44">
        <f>MP13-MR13</f>
        <v>0</v>
      </c>
      <c r="MU44">
        <f>MO13</f>
        <v>16.666666694261409</v>
      </c>
      <c r="MV44" s="6815" t="s">
        <v>73</v>
      </c>
      <c r="MW44" s="6816" t="s">
        <v>68</v>
      </c>
      <c r="MX44" s="6817" t="s">
        <v>69</v>
      </c>
      <c r="MY44" s="6818">
        <v>240322</v>
      </c>
      <c r="MZ44" s="6819" t="s">
        <v>58</v>
      </c>
      <c r="NA44" s="6820" t="s">
        <v>59</v>
      </c>
      <c r="NB44" s="6821">
        <v>0.45249998569488525</v>
      </c>
      <c r="NC44" s="6822">
        <v>1</v>
      </c>
      <c r="ND44" s="6823">
        <v>100000</v>
      </c>
      <c r="NE44">
        <f>NB13*ND13</f>
        <v>45249.998569488525</v>
      </c>
      <c r="NF44" s="6824">
        <v>0</v>
      </c>
      <c r="NG44">
        <f>NE13*(1+NF13)</f>
        <v>45249.998569488525</v>
      </c>
      <c r="NH44" s="6830">
        <v>0.25</v>
      </c>
      <c r="NI44">
        <f>NG13/(1-NH13)</f>
        <v>60333.331425984703</v>
      </c>
      <c r="NJ44">
        <f>NH13*NI13</f>
        <v>15083.332856496176</v>
      </c>
      <c r="NK44" s="6825">
        <v>0.15000000596046448</v>
      </c>
      <c r="NL44">
        <f>NK13*NI13</f>
        <v>9050.0000735123849</v>
      </c>
      <c r="NM44">
        <f>NH13-NK13</f>
        <v>9.9999994039535522E-2</v>
      </c>
      <c r="NN44">
        <f>NJ13-NL13</f>
        <v>6033.3327829837908</v>
      </c>
      <c r="NO44" s="6826">
        <v>3.9999999105930328E-2</v>
      </c>
      <c r="NP44">
        <f>NO13*NI13</f>
        <v>2413.3332030971865</v>
      </c>
      <c r="NQ44">
        <f>NI13*(1+NO13)</f>
        <v>62746.66462908189</v>
      </c>
      <c r="NR44" s="6827">
        <v>0</v>
      </c>
      <c r="NS44" s="6828">
        <v>15</v>
      </c>
      <c r="NT44">
        <f>NQ13+NS13</f>
        <v>62761.66462908189</v>
      </c>
      <c r="NU44" s="6829">
        <v>0.10000000149011612</v>
      </c>
      <c r="NV44">
        <f>NT13/(1-NU13)</f>
        <v>69735.183036661561</v>
      </c>
      <c r="NW44">
        <f>NU13*NV13</f>
        <v>6973.518407579676</v>
      </c>
      <c r="NX44" s="6814">
        <v>0.10000000149011612</v>
      </c>
      <c r="NY44">
        <f>NX13*NV13</f>
        <v>6973.518407579676</v>
      </c>
      <c r="NZ44">
        <f>NU13-NX13</f>
        <v>0</v>
      </c>
      <c r="OA44">
        <f>NW13-NY13</f>
        <v>0</v>
      </c>
      <c r="OB44">
        <f>NV13</f>
        <v>69735.183036661561</v>
      </c>
      <c r="OC44">
        <f>NB13*ND13/365*MT13</f>
        <v>0</v>
      </c>
      <c r="OD44" s="6806">
        <v>0</v>
      </c>
      <c r="OE44">
        <f>OC13*(1+OD13)</f>
        <v>0</v>
      </c>
      <c r="OF44" s="6807">
        <v>0.25</v>
      </c>
      <c r="OG44">
        <f>OE13/(1-OF13)</f>
        <v>0</v>
      </c>
      <c r="OH44">
        <f>OF13*OG13</f>
        <v>0</v>
      </c>
      <c r="OI44" s="6808">
        <v>0.15000000596046448</v>
      </c>
      <c r="OJ44">
        <f>OI13*OG13</f>
        <v>0</v>
      </c>
      <c r="OK44">
        <f>OF13-OI13</f>
        <v>9.9999994039535522E-2</v>
      </c>
      <c r="OL44">
        <f>OH13-OJ13</f>
        <v>0</v>
      </c>
      <c r="OM44" s="6809">
        <v>3.9999999105930328E-2</v>
      </c>
      <c r="ON44">
        <f>OM13*OG13</f>
        <v>0</v>
      </c>
      <c r="OO44">
        <f>OG13*(1+OM13)</f>
        <v>0</v>
      </c>
      <c r="OP44" s="6810">
        <v>0</v>
      </c>
      <c r="OQ44" s="6811">
        <v>15</v>
      </c>
      <c r="OR44">
        <f>OO13+OQ13</f>
        <v>15</v>
      </c>
      <c r="OS44" s="6812">
        <v>0.10000000149011612</v>
      </c>
      <c r="OT44">
        <f>OR13/(1-OS13)</f>
        <v>16.666666694261409</v>
      </c>
      <c r="OU44">
        <f>OS13*OT13</f>
        <v>1.6666666942614095</v>
      </c>
      <c r="OV44" s="6813">
        <v>0.10000000149011612</v>
      </c>
      <c r="OW44">
        <f>OV13*OT13</f>
        <v>1.6666666942614095</v>
      </c>
      <c r="OX44">
        <f>OS13-OV13</f>
        <v>0</v>
      </c>
      <c r="OY44">
        <f>OU13-OW13</f>
        <v>0</v>
      </c>
      <c r="OZ44">
        <f>OT13</f>
        <v>16.666666694261409</v>
      </c>
      <c r="PA44" s="6840" t="s">
        <v>74</v>
      </c>
      <c r="PB44" s="6841" t="s">
        <v>68</v>
      </c>
      <c r="PC44" s="6842" t="s">
        <v>69</v>
      </c>
      <c r="PD44" s="6843">
        <v>240322</v>
      </c>
      <c r="PE44" s="6844" t="s">
        <v>58</v>
      </c>
      <c r="PF44" s="6845" t="s">
        <v>59</v>
      </c>
      <c r="PG44" s="6846">
        <v>0.90439999103546143</v>
      </c>
      <c r="PH44" s="6847">
        <v>1</v>
      </c>
      <c r="PI44" s="6848">
        <v>100000</v>
      </c>
      <c r="PJ44">
        <f>PG13*PI13</f>
        <v>90439.999103546143</v>
      </c>
      <c r="PK44" s="6849">
        <v>0</v>
      </c>
      <c r="PL44">
        <f>PJ13*(1+PK13)</f>
        <v>90439.999103546143</v>
      </c>
      <c r="PM44" s="6855">
        <v>0.25</v>
      </c>
      <c r="PN44">
        <f>PL13/(1-PM13)</f>
        <v>120586.66547139485</v>
      </c>
      <c r="PO44">
        <f>PM13*PN13</f>
        <v>30146.666367848713</v>
      </c>
      <c r="PP44" s="6850">
        <v>0.15000000596046448</v>
      </c>
      <c r="PQ44">
        <f>PP13*PN13</f>
        <v>18088.000539461766</v>
      </c>
      <c r="PR44">
        <f>PM13-PP13</f>
        <v>9.9999994039535522E-2</v>
      </c>
      <c r="PS44">
        <f>PO13-PQ13</f>
        <v>12058.665828386947</v>
      </c>
      <c r="PT44" s="6851">
        <v>3.9999999105930328E-2</v>
      </c>
      <c r="PU44">
        <f>PT13*PN13</f>
        <v>4823.4665110429132</v>
      </c>
      <c r="PV44">
        <f>PN13*(1+PT13)</f>
        <v>125410.13198243777</v>
      </c>
      <c r="PW44" s="6852">
        <v>0</v>
      </c>
      <c r="PX44" s="6853">
        <v>15</v>
      </c>
      <c r="PY44">
        <f>PV13+PX13</f>
        <v>125425.13198243777</v>
      </c>
      <c r="PZ44" s="6854">
        <v>0.10000000149011612</v>
      </c>
      <c r="QA44">
        <f>PY13/(1-PZ13)</f>
        <v>139361.25798900248</v>
      </c>
      <c r="QB44">
        <f>PZ13*QA13</f>
        <v>13936.126006564706</v>
      </c>
      <c r="QC44" s="6839">
        <v>0.10000000149011612</v>
      </c>
      <c r="QD44">
        <f>QC13*QA13</f>
        <v>13936.126006564706</v>
      </c>
      <c r="QE44">
        <f>PZ13-QC13</f>
        <v>0</v>
      </c>
      <c r="QF44">
        <f>QB13-QD13</f>
        <v>0</v>
      </c>
      <c r="QG44">
        <f>QA13</f>
        <v>139361.25798900248</v>
      </c>
      <c r="QH44">
        <f>OYG13*OYI13/365*OY13</f>
        <v>0</v>
      </c>
      <c r="QI44" s="6831">
        <v>0</v>
      </c>
      <c r="QJ44">
        <f>QH13*(1+QI13)</f>
        <v>0</v>
      </c>
      <c r="QK44" s="6832">
        <v>0.25</v>
      </c>
      <c r="QL44">
        <f>QJ13/(1-QK13)</f>
        <v>0</v>
      </c>
      <c r="QM44">
        <f>QK13*QL13</f>
        <v>0</v>
      </c>
      <c r="QN44" s="6833">
        <v>0.15000000596046448</v>
      </c>
      <c r="QO44">
        <f>QN13*QL13</f>
        <v>0</v>
      </c>
      <c r="QP44">
        <f>QK13-QN13</f>
        <v>9.9999994039535522E-2</v>
      </c>
      <c r="QQ44">
        <f>QM13-QO13</f>
        <v>0</v>
      </c>
      <c r="QR44" s="6834">
        <v>3.9999999105930328E-2</v>
      </c>
      <c r="QS44">
        <f>QR13*QL13</f>
        <v>0</v>
      </c>
      <c r="QT44">
        <f>QL13*(1+QR13)</f>
        <v>0</v>
      </c>
      <c r="QU44" s="6835">
        <v>0</v>
      </c>
      <c r="QV44" s="6836">
        <v>15</v>
      </c>
      <c r="QW44">
        <f>QT13+QV13</f>
        <v>15</v>
      </c>
      <c r="QX44" s="6837">
        <v>0.10000000149011612</v>
      </c>
      <c r="QY44">
        <f>QW13/(1-QX13)</f>
        <v>16.666666694261409</v>
      </c>
      <c r="QZ44">
        <f>QX13*QY13</f>
        <v>1.6666666942614095</v>
      </c>
      <c r="RA44" s="6838">
        <v>0.10000000149011612</v>
      </c>
      <c r="RB44">
        <f>RA13*QY13</f>
        <v>1.6666666942614095</v>
      </c>
      <c r="RC44">
        <f>QX13-RA13</f>
        <v>0</v>
      </c>
      <c r="RD44">
        <f>QZ13-RB13</f>
        <v>0</v>
      </c>
      <c r="RE44">
        <f>QY13</f>
        <v>16.666666694261409</v>
      </c>
      <c r="RF44">
        <f>(IF(BV44&gt;(2011/12),2011/12,BV44)*0)+(IF(BV44&gt;(2011/12),2011/12,BV44)*0)+(IF(EA44&gt;(2011/12),2011/12,EA44)*0)+(IF(EA44&gt;(2011/12),2011/12,EA44)*0)+(IF(GF44&gt;(2011/12),2011/12,GF44)*0.501)+(IF(IK44&gt;(2011/12),2011/12,IK44)*0.1253)+(IF(KP44&gt;(2011/12),2011/12,KP44)*0.0619)+(IF(MU44&gt;(2011/12),2011/12,MU44)*0.2108)+(IF(OZ44&gt;(2011/12),2011/12,OZ44)*0.4525)+(IF(RE44&gt;(2011/12),2011/12,RE44)*0.9044)</f>
        <v>37.598333395584312</v>
      </c>
    </row>
    <row r="45" spans="1:474" x14ac:dyDescent="0.2">
      <c r="A45" t="s">
        <v>133</v>
      </c>
      <c r="B45" t="s">
        <v>138</v>
      </c>
      <c r="C45" t="s">
        <v>139</v>
      </c>
      <c r="D45" t="s">
        <v>52</v>
      </c>
      <c r="F45" t="s">
        <v>53</v>
      </c>
      <c r="G45" t="s">
        <v>54</v>
      </c>
      <c r="H45" t="s">
        <v>80</v>
      </c>
      <c r="I45" t="s">
        <v>81</v>
      </c>
      <c r="J45" t="s">
        <v>57</v>
      </c>
      <c r="K45" s="6856">
        <v>42832.988958333335</v>
      </c>
      <c r="L45" s="6856">
        <v>42424</v>
      </c>
      <c r="M45" t="s">
        <v>58</v>
      </c>
      <c r="N45">
        <v>-2</v>
      </c>
      <c r="O45">
        <v>10000</v>
      </c>
      <c r="P45">
        <v>-408</v>
      </c>
      <c r="Q45">
        <v>-1</v>
      </c>
      <c r="R45" s="6871" t="s">
        <v>62</v>
      </c>
      <c r="S45" s="6870" t="s">
        <v>61</v>
      </c>
      <c r="T45" s="6869" t="s">
        <v>60</v>
      </c>
      <c r="U45" s="6868" t="s">
        <v>65</v>
      </c>
      <c r="V45" s="6867" t="s">
        <v>58</v>
      </c>
      <c r="W45" s="6866" t="s">
        <v>64</v>
      </c>
      <c r="X45" s="6865" t="s">
        <v>63</v>
      </c>
      <c r="Y45" s="6857">
        <v>3</v>
      </c>
      <c r="Z45" s="6864">
        <v>500000</v>
      </c>
      <c r="AA45" s="6863">
        <v>1822.1199951171875</v>
      </c>
      <c r="AB45" s="6862">
        <v>0</v>
      </c>
      <c r="AC45">
        <f>AA5*(1+AB5)</f>
        <v>1822.1199951171875</v>
      </c>
      <c r="AD45" s="6872">
        <v>0.25</v>
      </c>
      <c r="AE45">
        <f>AC5/(1-AD5)</f>
        <v>2429.4933268229165</v>
      </c>
      <c r="AF45">
        <f>AD5*AE5</f>
        <v>607.37333170572913</v>
      </c>
      <c r="AG45" s="6861">
        <v>0.15000000596046448</v>
      </c>
      <c r="AH45">
        <f>AG5*AE5</f>
        <v>364.42401350434614</v>
      </c>
      <c r="AI45">
        <f>AD5-AG5</f>
        <v>9.9999994039535522E-2</v>
      </c>
      <c r="AJ45">
        <f>AF5-AH5</f>
        <v>242.94931820138299</v>
      </c>
      <c r="AK45" s="6860">
        <v>3.9999999105930328E-2</v>
      </c>
      <c r="AL45">
        <f>AK5*AE5</f>
        <v>97.179730900780356</v>
      </c>
      <c r="AM45">
        <f>AE5*(1+AK5)</f>
        <v>2526.6730577236967</v>
      </c>
      <c r="AN45" s="6859">
        <v>2.9999999329447746E-2</v>
      </c>
      <c r="AO45">
        <f>AN5*AM5</f>
        <v>75.800190037444594</v>
      </c>
      <c r="AP45">
        <f>AM5+AO5</f>
        <v>2602.4732477611415</v>
      </c>
      <c r="AQ45" s="6858">
        <v>0.10000000149011612</v>
      </c>
      <c r="AR45">
        <f>AP5/(1-AQ5)</f>
        <v>2891.6369467444624</v>
      </c>
      <c r="AS45">
        <f>AQ5*AR5</f>
        <v>289.16369898332107</v>
      </c>
      <c r="AT45" s="6873">
        <v>0.10000000149011612</v>
      </c>
      <c r="AU45">
        <f>AT5*AR5</f>
        <v>289.16369898332107</v>
      </c>
      <c r="AV45">
        <f>AQ5-AT5</f>
        <v>0</v>
      </c>
      <c r="AW45">
        <f>AS5-AU5</f>
        <v>0</v>
      </c>
      <c r="AX45">
        <f>AR5</f>
        <v>2891.6369467444624</v>
      </c>
      <c r="AY45">
        <f t="shared" ref="AY45:BV45" si="82">AA5/12*$Q$5</f>
        <v>-303.68666585286456</v>
      </c>
      <c r="AZ45">
        <f t="shared" si="82"/>
        <v>0</v>
      </c>
      <c r="BA45">
        <f t="shared" si="82"/>
        <v>-303.68666585286456</v>
      </c>
      <c r="BB45">
        <f t="shared" si="82"/>
        <v>-4.1666666666666664E-2</v>
      </c>
      <c r="BC45">
        <f t="shared" si="82"/>
        <v>-404.91555447048609</v>
      </c>
      <c r="BD45">
        <f t="shared" si="82"/>
        <v>-101.22888861762152</v>
      </c>
      <c r="BE45">
        <f t="shared" si="82"/>
        <v>-2.5000000993410747E-2</v>
      </c>
      <c r="BF45">
        <f t="shared" si="82"/>
        <v>-60.737335584057689</v>
      </c>
      <c r="BG45">
        <f t="shared" si="82"/>
        <v>-1.666666567325592E-2</v>
      </c>
      <c r="BH45">
        <f t="shared" si="82"/>
        <v>-40.491553033563832</v>
      </c>
      <c r="BI45">
        <f t="shared" si="82"/>
        <v>-6.666666517655055E-3</v>
      </c>
      <c r="BJ45">
        <f t="shared" si="82"/>
        <v>-16.196621816796725</v>
      </c>
      <c r="BK45">
        <f t="shared" si="82"/>
        <v>-421.11217628728281</v>
      </c>
      <c r="BL45">
        <f t="shared" si="82"/>
        <v>-4.999999888241291E-3</v>
      </c>
      <c r="BM45">
        <f t="shared" si="82"/>
        <v>-12.633365006240766</v>
      </c>
      <c r="BN45">
        <f t="shared" si="82"/>
        <v>-433.74554129352356</v>
      </c>
      <c r="BO45">
        <f t="shared" si="82"/>
        <v>-1.6666666915019352E-2</v>
      </c>
      <c r="BP45">
        <f t="shared" si="82"/>
        <v>-481.93949112407705</v>
      </c>
      <c r="BQ45">
        <f t="shared" si="82"/>
        <v>-48.193949830553514</v>
      </c>
      <c r="BR45">
        <f t="shared" si="82"/>
        <v>-1.6666666915019352E-2</v>
      </c>
      <c r="BS45">
        <f t="shared" si="82"/>
        <v>-48.193949830553514</v>
      </c>
      <c r="BT45">
        <f t="shared" si="82"/>
        <v>0</v>
      </c>
      <c r="BU45">
        <f t="shared" si="82"/>
        <v>0</v>
      </c>
      <c r="BV45">
        <f t="shared" si="82"/>
        <v>-481.93949112407705</v>
      </c>
      <c r="BW45" s="6888" t="s">
        <v>66</v>
      </c>
      <c r="BX45" s="6887" t="s">
        <v>61</v>
      </c>
      <c r="BY45" s="6886" t="s">
        <v>60</v>
      </c>
      <c r="BZ45" s="6885" t="s">
        <v>65</v>
      </c>
      <c r="CA45" s="6884" t="s">
        <v>58</v>
      </c>
      <c r="CB45" s="6883" t="s">
        <v>64</v>
      </c>
      <c r="CC45" s="6882" t="s">
        <v>63</v>
      </c>
      <c r="CD45" s="6874">
        <v>3</v>
      </c>
      <c r="CE45" s="6881">
        <v>500000</v>
      </c>
      <c r="CF45" s="6880">
        <v>0</v>
      </c>
      <c r="CG45" s="6879">
        <v>0</v>
      </c>
      <c r="CH45">
        <f>CF5*(1+CG5)</f>
        <v>0</v>
      </c>
      <c r="CI45" s="6889">
        <v>0.25</v>
      </c>
      <c r="CJ45">
        <f>CH5/(1-CI5)</f>
        <v>0</v>
      </c>
      <c r="CK45">
        <f>CI5*CJ5</f>
        <v>0</v>
      </c>
      <c r="CL45" s="6878">
        <v>0.15000000596046448</v>
      </c>
      <c r="CM45">
        <f>CL5*CJ5</f>
        <v>0</v>
      </c>
      <c r="CN45">
        <f>CI5-CL5</f>
        <v>9.9999994039535522E-2</v>
      </c>
      <c r="CO45">
        <f>CK5-CM5</f>
        <v>0</v>
      </c>
      <c r="CP45" s="6877">
        <v>3.9999999105930328E-2</v>
      </c>
      <c r="CQ45">
        <f>CP5*CJ5</f>
        <v>0</v>
      </c>
      <c r="CR45">
        <f>CJ5*(1+CP5)</f>
        <v>0</v>
      </c>
      <c r="CS45" s="6876">
        <v>2.9999999329447746E-2</v>
      </c>
      <c r="CT45">
        <f>CS5*CR5</f>
        <v>0</v>
      </c>
      <c r="CU45">
        <f>CR5+CT5</f>
        <v>0</v>
      </c>
      <c r="CV45" s="6875">
        <v>0.10000000149011612</v>
      </c>
      <c r="CW45">
        <f>CU5/(1-CV5)</f>
        <v>0</v>
      </c>
      <c r="CX45">
        <f>CV5*CW5</f>
        <v>0</v>
      </c>
      <c r="CY45" s="6890">
        <v>0.10000000149011612</v>
      </c>
      <c r="CZ45">
        <f>CY5*CW5</f>
        <v>0</v>
      </c>
      <c r="DA45">
        <f>CV5-CY5</f>
        <v>0</v>
      </c>
      <c r="DB45">
        <f>CX5-CZ5</f>
        <v>0</v>
      </c>
      <c r="DC45">
        <f>CW5</f>
        <v>0</v>
      </c>
      <c r="DD45">
        <f t="shared" ref="DD45:EA45" si="83">CF5/12*$Q$5</f>
        <v>0</v>
      </c>
      <c r="DE45">
        <f t="shared" si="83"/>
        <v>0</v>
      </c>
      <c r="DF45">
        <f t="shared" si="83"/>
        <v>0</v>
      </c>
      <c r="DG45">
        <f t="shared" si="83"/>
        <v>-4.1666666666666664E-2</v>
      </c>
      <c r="DH45">
        <f t="shared" si="83"/>
        <v>0</v>
      </c>
      <c r="DI45">
        <f t="shared" si="83"/>
        <v>0</v>
      </c>
      <c r="DJ45">
        <f t="shared" si="83"/>
        <v>-2.5000000993410747E-2</v>
      </c>
      <c r="DK45">
        <f t="shared" si="83"/>
        <v>0</v>
      </c>
      <c r="DL45">
        <f t="shared" si="83"/>
        <v>-1.666666567325592E-2</v>
      </c>
      <c r="DM45">
        <f t="shared" si="83"/>
        <v>0</v>
      </c>
      <c r="DN45">
        <f t="shared" si="83"/>
        <v>-6.666666517655055E-3</v>
      </c>
      <c r="DO45">
        <f t="shared" si="83"/>
        <v>0</v>
      </c>
      <c r="DP45">
        <f t="shared" si="83"/>
        <v>0</v>
      </c>
      <c r="DQ45">
        <f t="shared" si="83"/>
        <v>-4.999999888241291E-3</v>
      </c>
      <c r="DR45">
        <f t="shared" si="83"/>
        <v>0</v>
      </c>
      <c r="DS45">
        <f t="shared" si="83"/>
        <v>0</v>
      </c>
      <c r="DT45">
        <f t="shared" si="83"/>
        <v>-1.6666666915019352E-2</v>
      </c>
      <c r="DU45">
        <f t="shared" si="83"/>
        <v>0</v>
      </c>
      <c r="DV45">
        <f t="shared" si="83"/>
        <v>0</v>
      </c>
      <c r="DW45">
        <f t="shared" si="83"/>
        <v>-1.6666666915019352E-2</v>
      </c>
      <c r="DX45">
        <f t="shared" si="83"/>
        <v>0</v>
      </c>
      <c r="DY45">
        <f t="shared" si="83"/>
        <v>0</v>
      </c>
      <c r="DZ45">
        <f t="shared" si="83"/>
        <v>0</v>
      </c>
      <c r="EA45">
        <f t="shared" si="83"/>
        <v>0</v>
      </c>
      <c r="EB45" s="6900" t="s">
        <v>67</v>
      </c>
      <c r="EC45" s="6901" t="s">
        <v>68</v>
      </c>
      <c r="ED45" s="6902" t="s">
        <v>69</v>
      </c>
      <c r="EE45" s="6903">
        <v>240322</v>
      </c>
      <c r="EF45" s="6904" t="s">
        <v>58</v>
      </c>
      <c r="EG45" s="6905" t="s">
        <v>59</v>
      </c>
      <c r="EH45" s="6906">
        <v>0.50099998712539673</v>
      </c>
      <c r="EI45" s="6907">
        <v>3</v>
      </c>
      <c r="EJ45" s="6908">
        <v>100000</v>
      </c>
      <c r="EK45">
        <f>EH13*EJ13</f>
        <v>50099.998712539673</v>
      </c>
      <c r="EL45" s="6909">
        <v>0</v>
      </c>
      <c r="EM45">
        <f>EK13*(1+EL13)</f>
        <v>50099.998712539673</v>
      </c>
      <c r="EN45" s="6915">
        <v>0.25</v>
      </c>
      <c r="EO45">
        <f>EM13/(1-EN13)</f>
        <v>66799.99828338623</v>
      </c>
      <c r="EP45">
        <f>EN13*EO13</f>
        <v>16699.999570846558</v>
      </c>
      <c r="EQ45" s="6910">
        <v>0.15000000596046448</v>
      </c>
      <c r="ER45">
        <f>EQ13*EO13</f>
        <v>10020.000140666951</v>
      </c>
      <c r="ES45">
        <f>EN13-EQ13</f>
        <v>9.9999994039535522E-2</v>
      </c>
      <c r="ET45">
        <f>EP13-ER13</f>
        <v>6679.9994301796069</v>
      </c>
      <c r="EU45" s="6911">
        <v>3.9999999105930328E-2</v>
      </c>
      <c r="EV45">
        <f>EU13*EO13</f>
        <v>2671.9998716115965</v>
      </c>
      <c r="EW45">
        <f>EO13*(1+EU13)</f>
        <v>69471.998154997826</v>
      </c>
      <c r="EX45" s="6912">
        <v>0</v>
      </c>
      <c r="EY45" s="6913">
        <v>15</v>
      </c>
      <c r="EZ45">
        <f>EW13+EY13</f>
        <v>69486.998154997826</v>
      </c>
      <c r="FA45" s="6914">
        <v>0.10000000149011612</v>
      </c>
      <c r="FB45">
        <f>EZ13/(1-FA13)</f>
        <v>77207.775855607091</v>
      </c>
      <c r="FC45">
        <f>FA13*FB13</f>
        <v>7720.7777006092601</v>
      </c>
      <c r="FD45" s="6899">
        <v>0.10000000149011612</v>
      </c>
      <c r="FE45">
        <f>FD13*FB13</f>
        <v>7720.7777006092601</v>
      </c>
      <c r="FF45">
        <f>FA13-FD13</f>
        <v>0</v>
      </c>
      <c r="FG45">
        <f>FC13-FE13</f>
        <v>0</v>
      </c>
      <c r="FH45">
        <f>FB13</f>
        <v>77207.775855607091</v>
      </c>
      <c r="FI45">
        <f>EH13*EJ13/365*DZ13</f>
        <v>0</v>
      </c>
      <c r="FJ45" s="6891">
        <v>0</v>
      </c>
      <c r="FK45">
        <f>FI13*(1+FJ13)</f>
        <v>0</v>
      </c>
      <c r="FL45" s="6892">
        <v>0.25</v>
      </c>
      <c r="FM45">
        <f>FK13/(1-FL13)</f>
        <v>0</v>
      </c>
      <c r="FN45">
        <f>FL13*FM13</f>
        <v>0</v>
      </c>
      <c r="FO45" s="6893">
        <v>0.15000000596046448</v>
      </c>
      <c r="FP45">
        <f>FO13*FM13</f>
        <v>0</v>
      </c>
      <c r="FQ45">
        <f>FL13-FO13</f>
        <v>9.9999994039535522E-2</v>
      </c>
      <c r="FR45">
        <f>FN13-FP13</f>
        <v>0</v>
      </c>
      <c r="FS45" s="6894">
        <v>3.9999999105930328E-2</v>
      </c>
      <c r="FT45">
        <f>FS13*FM13</f>
        <v>0</v>
      </c>
      <c r="FU45">
        <f>FM13*(1+FS13)</f>
        <v>0</v>
      </c>
      <c r="FV45" s="6895">
        <v>0</v>
      </c>
      <c r="FW45" s="6896">
        <v>15</v>
      </c>
      <c r="FX45">
        <f>FU13+FW13</f>
        <v>15</v>
      </c>
      <c r="FY45" s="6897">
        <v>0.10000000149011612</v>
      </c>
      <c r="FZ45">
        <f>FX13/(1-FY13)</f>
        <v>16.666666694261409</v>
      </c>
      <c r="GA45">
        <f>FY13*FZ13</f>
        <v>1.6666666942614095</v>
      </c>
      <c r="GB45" s="6898">
        <v>0.10000000149011612</v>
      </c>
      <c r="GC45">
        <f>GB13*FZ13</f>
        <v>1.6666666942614095</v>
      </c>
      <c r="GD45">
        <f>FY13-GB13</f>
        <v>0</v>
      </c>
      <c r="GE45">
        <f>GA13-GC13</f>
        <v>0</v>
      </c>
      <c r="GF45">
        <f>FZ13</f>
        <v>16.666666694261409</v>
      </c>
      <c r="GG45" s="6925" t="s">
        <v>70</v>
      </c>
      <c r="GH45" s="6926" t="s">
        <v>68</v>
      </c>
      <c r="GI45" s="6927" t="s">
        <v>69</v>
      </c>
      <c r="GJ45" s="6928">
        <v>240322</v>
      </c>
      <c r="GK45" s="6929" t="s">
        <v>58</v>
      </c>
      <c r="GL45" s="6930" t="s">
        <v>59</v>
      </c>
      <c r="GM45" s="6931">
        <v>0.12530000507831573</v>
      </c>
      <c r="GN45" s="6932">
        <v>3</v>
      </c>
      <c r="GO45" s="6933">
        <v>100000</v>
      </c>
      <c r="GP45">
        <f>GM13*GO13</f>
        <v>12530.000507831573</v>
      </c>
      <c r="GQ45" s="6934">
        <v>0</v>
      </c>
      <c r="GR45">
        <f>GP13*(1+GQ13)</f>
        <v>12530.000507831573</v>
      </c>
      <c r="GS45" s="6940">
        <v>0.25</v>
      </c>
      <c r="GT45">
        <f>GR13/(1-GS13)</f>
        <v>16706.667343775433</v>
      </c>
      <c r="GU45">
        <f>GS13*GT13</f>
        <v>4176.6668359438581</v>
      </c>
      <c r="GV45" s="6935">
        <v>0.15000000596046448</v>
      </c>
      <c r="GW45">
        <f>GV13*GT13</f>
        <v>2506.0002011458123</v>
      </c>
      <c r="GX45">
        <f>GS13-GV13</f>
        <v>9.9999994039535522E-2</v>
      </c>
      <c r="GY45">
        <f>GU13-GW13</f>
        <v>1670.6666347980458</v>
      </c>
      <c r="GZ45" s="6936">
        <v>3.9999999105930328E-2</v>
      </c>
      <c r="HA45">
        <f>GZ13*GT13</f>
        <v>668.26667881409276</v>
      </c>
      <c r="HB45">
        <f>GT13*(1+GZ13)</f>
        <v>17374.934022589525</v>
      </c>
      <c r="HC45" s="6937">
        <v>0</v>
      </c>
      <c r="HD45" s="6938">
        <v>15</v>
      </c>
      <c r="HE45">
        <f>HB13+HD13</f>
        <v>17389.934022589525</v>
      </c>
      <c r="HF45" s="6939">
        <v>0.10000000149011612</v>
      </c>
      <c r="HG45">
        <f>HE13/(1-HF13)</f>
        <v>19322.148945979745</v>
      </c>
      <c r="HH45">
        <f>HF13*HG13</f>
        <v>1932.2149233902201</v>
      </c>
      <c r="HI45" s="6924">
        <v>0.10000000149011612</v>
      </c>
      <c r="HJ45">
        <f>HI13*HG13</f>
        <v>1932.2149233902201</v>
      </c>
      <c r="HK45">
        <f>HF13-HI13</f>
        <v>0</v>
      </c>
      <c r="HL45">
        <f>HH13-HJ13</f>
        <v>0</v>
      </c>
      <c r="HM45">
        <f>HG13</f>
        <v>19322.148945979745</v>
      </c>
      <c r="HN45">
        <f>GM13*GO13/365*GE13</f>
        <v>0</v>
      </c>
      <c r="HO45" s="6916">
        <v>0</v>
      </c>
      <c r="HP45">
        <f>HN13*(1+HO13)</f>
        <v>0</v>
      </c>
      <c r="HQ45" s="6917">
        <v>0.25</v>
      </c>
      <c r="HR45">
        <f>HP13/(1-HQ13)</f>
        <v>0</v>
      </c>
      <c r="HS45">
        <f>HQ13*HR13</f>
        <v>0</v>
      </c>
      <c r="HT45" s="6918">
        <v>0.15000000596046448</v>
      </c>
      <c r="HU45">
        <f>HT13*HR13</f>
        <v>0</v>
      </c>
      <c r="HV45">
        <f>HQ13-HT13</f>
        <v>9.9999994039535522E-2</v>
      </c>
      <c r="HW45">
        <f>HS13-HU13</f>
        <v>0</v>
      </c>
      <c r="HX45" s="6919">
        <v>3.9999999105930328E-2</v>
      </c>
      <c r="HY45">
        <f>HX13*HR13</f>
        <v>0</v>
      </c>
      <c r="HZ45">
        <f>HR13*(1+HX13)</f>
        <v>0</v>
      </c>
      <c r="IA45" s="6920">
        <v>0</v>
      </c>
      <c r="IB45" s="6921">
        <v>15</v>
      </c>
      <c r="IC45">
        <f>HZ13+IB13</f>
        <v>15</v>
      </c>
      <c r="ID45" s="6922">
        <v>0.10000000149011612</v>
      </c>
      <c r="IE45">
        <f>IC13/(1-ID13)</f>
        <v>16.666666694261409</v>
      </c>
      <c r="IF45">
        <f>ID13*IE13</f>
        <v>1.6666666942614095</v>
      </c>
      <c r="IG45" s="6923">
        <v>0.10000000149011612</v>
      </c>
      <c r="IH45">
        <f>IG13*IE13</f>
        <v>1.6666666942614095</v>
      </c>
      <c r="II45">
        <f>ID13-IG13</f>
        <v>0</v>
      </c>
      <c r="IJ45">
        <f>IF13-IH13</f>
        <v>0</v>
      </c>
      <c r="IK45">
        <f>IE13</f>
        <v>16.666666694261409</v>
      </c>
      <c r="IL45" s="6950" t="s">
        <v>71</v>
      </c>
      <c r="IM45" s="6951" t="s">
        <v>68</v>
      </c>
      <c r="IN45" s="6952" t="s">
        <v>69</v>
      </c>
      <c r="IO45" s="6953">
        <v>240322</v>
      </c>
      <c r="IP45" s="6954" t="s">
        <v>58</v>
      </c>
      <c r="IQ45" s="6955" t="s">
        <v>59</v>
      </c>
      <c r="IR45" s="6956">
        <v>6.1900001019239426E-2</v>
      </c>
      <c r="IS45" s="6957">
        <v>3</v>
      </c>
      <c r="IT45" s="6958">
        <v>100000</v>
      </c>
      <c r="IU45">
        <f>IR13*IT13</f>
        <v>6190.0001019239426</v>
      </c>
      <c r="IV45" s="6959">
        <v>0</v>
      </c>
      <c r="IW45">
        <f>IU13*(1+IV13)</f>
        <v>6190.0001019239426</v>
      </c>
      <c r="IX45" s="6965">
        <v>0.25</v>
      </c>
      <c r="IY45">
        <f>IW13/(1-IX13)</f>
        <v>8253.333469231924</v>
      </c>
      <c r="IZ45">
        <f>IX13*IY13</f>
        <v>2063.333367307981</v>
      </c>
      <c r="JA45" s="6960">
        <v>0.15000000596046448</v>
      </c>
      <c r="JB45">
        <f>JA13*IY13</f>
        <v>1238.0000695784895</v>
      </c>
      <c r="JC45">
        <f>IX13-JA13</f>
        <v>9.9999994039535522E-2</v>
      </c>
      <c r="JD45">
        <f>IZ13-JB13</f>
        <v>825.33329772949151</v>
      </c>
      <c r="JE45" s="6961">
        <v>3.9999999105930328E-2</v>
      </c>
      <c r="JF45">
        <f>JE13*IY13</f>
        <v>330.13333139022183</v>
      </c>
      <c r="JG45">
        <f>IY13*(1+JE13)</f>
        <v>8583.4668006221455</v>
      </c>
      <c r="JH45" s="6962">
        <v>0</v>
      </c>
      <c r="JI45" s="6963">
        <v>15</v>
      </c>
      <c r="JJ45">
        <f>JG13+JI13</f>
        <v>8598.4668006221455</v>
      </c>
      <c r="JK45" s="6964">
        <v>0.10000000149011612</v>
      </c>
      <c r="JL45">
        <f>JJ13/(1-JK13)</f>
        <v>9553.8520165094378</v>
      </c>
      <c r="JM45">
        <f>JK13*JL13</f>
        <v>955.3852158872927</v>
      </c>
      <c r="JN45" s="6949">
        <v>0.10000000149011612</v>
      </c>
      <c r="JO45">
        <f>JN13*JL13</f>
        <v>955.3852158872927</v>
      </c>
      <c r="JP45">
        <f>JK13-JN13</f>
        <v>0</v>
      </c>
      <c r="JQ45">
        <f>JM13-JO13</f>
        <v>0</v>
      </c>
      <c r="JR45">
        <f>JL13</f>
        <v>9553.8520165094378</v>
      </c>
      <c r="JS45">
        <f>IR13*IT13/365*IJ13</f>
        <v>0</v>
      </c>
      <c r="JT45" s="6941">
        <v>0</v>
      </c>
      <c r="JU45">
        <f>JS13*(1+JT13)</f>
        <v>0</v>
      </c>
      <c r="JV45" s="6942">
        <v>0.25</v>
      </c>
      <c r="JW45">
        <f>JU13/(1-JV13)</f>
        <v>0</v>
      </c>
      <c r="JX45">
        <f>JV13*JW13</f>
        <v>0</v>
      </c>
      <c r="JY45" s="6943">
        <v>0.15000000596046448</v>
      </c>
      <c r="JZ45">
        <f>JY13*JW13</f>
        <v>0</v>
      </c>
      <c r="KA45">
        <f>JV13-JY13</f>
        <v>9.9999994039535522E-2</v>
      </c>
      <c r="KB45">
        <f>JX13-JZ13</f>
        <v>0</v>
      </c>
      <c r="KC45" s="6944">
        <v>3.9999999105930328E-2</v>
      </c>
      <c r="KD45">
        <f>KC13*JW13</f>
        <v>0</v>
      </c>
      <c r="KE45">
        <f>JW13*(1+KC13)</f>
        <v>0</v>
      </c>
      <c r="KF45" s="6945">
        <v>0</v>
      </c>
      <c r="KG45" s="6946">
        <v>15</v>
      </c>
      <c r="KH45">
        <f>KE13+KG13</f>
        <v>15</v>
      </c>
      <c r="KI45" s="6947">
        <v>0.10000000149011612</v>
      </c>
      <c r="KJ45">
        <f>KH13/(1-KI13)</f>
        <v>16.666666694261409</v>
      </c>
      <c r="KK45">
        <f>KI13*KJ13</f>
        <v>1.6666666942614095</v>
      </c>
      <c r="KL45" s="6948">
        <v>0.10000000149011612</v>
      </c>
      <c r="KM45">
        <f>KL13*KJ13</f>
        <v>1.6666666942614095</v>
      </c>
      <c r="KN45">
        <f>KI13-KL13</f>
        <v>0</v>
      </c>
      <c r="KO45">
        <f>KK13-KM13</f>
        <v>0</v>
      </c>
      <c r="KP45">
        <f>KJ13</f>
        <v>16.666666694261409</v>
      </c>
      <c r="KQ45" s="6975" t="s">
        <v>72</v>
      </c>
      <c r="KR45" s="6976" t="s">
        <v>68</v>
      </c>
      <c r="KS45" s="6977" t="s">
        <v>69</v>
      </c>
      <c r="KT45" s="6978">
        <v>240322</v>
      </c>
      <c r="KU45" s="6979" t="s">
        <v>58</v>
      </c>
      <c r="KV45" s="6980" t="s">
        <v>59</v>
      </c>
      <c r="KW45" s="6981">
        <v>0.21080000698566437</v>
      </c>
      <c r="KX45" s="6982">
        <v>3</v>
      </c>
      <c r="KY45" s="6983">
        <v>100000</v>
      </c>
      <c r="KZ45">
        <f>KW13*KY13</f>
        <v>21080.000698566437</v>
      </c>
      <c r="LA45" s="6984">
        <v>0</v>
      </c>
      <c r="LB45">
        <f>KZ13*(1+LA13)</f>
        <v>21080.000698566437</v>
      </c>
      <c r="LC45" s="6990">
        <v>0.25</v>
      </c>
      <c r="LD45">
        <f>LB13/(1-LC13)</f>
        <v>28106.667598088581</v>
      </c>
      <c r="LE45">
        <f>LC13*LD13</f>
        <v>7026.6668995221453</v>
      </c>
      <c r="LF45" s="6985">
        <v>0.15000000596046448</v>
      </c>
      <c r="LG45">
        <f>LF13*LD13</f>
        <v>4216.0003072420814</v>
      </c>
      <c r="LH45">
        <f>LC13-LF13</f>
        <v>9.9999994039535522E-2</v>
      </c>
      <c r="LI45">
        <f>LE13-LG13</f>
        <v>2810.6665922800639</v>
      </c>
      <c r="LJ45" s="6986">
        <v>3.9999999105930328E-2</v>
      </c>
      <c r="LK45">
        <f>LJ13*LD13</f>
        <v>1124.2666787942242</v>
      </c>
      <c r="LL45">
        <f>LD13*(1+LJ13)</f>
        <v>29230.934276882806</v>
      </c>
      <c r="LM45" s="6987">
        <v>0</v>
      </c>
      <c r="LN45" s="6988">
        <v>15</v>
      </c>
      <c r="LO45">
        <f>LL13+LN13</f>
        <v>29245.934276882806</v>
      </c>
      <c r="LP45" s="6989">
        <v>0.10000000149011612</v>
      </c>
      <c r="LQ45">
        <f>LO13/(1-LP13)</f>
        <v>32495.482583672056</v>
      </c>
      <c r="LR45">
        <f>LP13*LQ13</f>
        <v>3249.5483067892478</v>
      </c>
      <c r="LS45" s="6974">
        <v>0.10000000149011612</v>
      </c>
      <c r="LT45">
        <f>LS13*LQ13</f>
        <v>3249.5483067892478</v>
      </c>
      <c r="LU45">
        <f>LP13-LS13</f>
        <v>0</v>
      </c>
      <c r="LV45">
        <f>LR13-LT13</f>
        <v>0</v>
      </c>
      <c r="LW45">
        <f>LQ13</f>
        <v>32495.482583672056</v>
      </c>
      <c r="LX45">
        <f>KW13*KY13/365*KO13</f>
        <v>0</v>
      </c>
      <c r="LY45" s="6966">
        <v>0</v>
      </c>
      <c r="LZ45">
        <f>LX13*(1+LY13)</f>
        <v>0</v>
      </c>
      <c r="MA45" s="6967">
        <v>0.25</v>
      </c>
      <c r="MB45">
        <f>LZ13/(1-MA13)</f>
        <v>0</v>
      </c>
      <c r="MC45">
        <f>MA13*MB13</f>
        <v>0</v>
      </c>
      <c r="MD45" s="6968">
        <v>0.15000000596046448</v>
      </c>
      <c r="ME45">
        <f>MD13*MB13</f>
        <v>0</v>
      </c>
      <c r="MF45">
        <f>MA13-MD13</f>
        <v>9.9999994039535522E-2</v>
      </c>
      <c r="MG45">
        <f>MC13-ME13</f>
        <v>0</v>
      </c>
      <c r="MH45" s="6969">
        <v>3.9999999105930328E-2</v>
      </c>
      <c r="MI45">
        <f>MH13*MB13</f>
        <v>0</v>
      </c>
      <c r="MJ45">
        <f>MB13*(1+MH13)</f>
        <v>0</v>
      </c>
      <c r="MK45" s="6970">
        <v>0</v>
      </c>
      <c r="ML45" s="6971">
        <v>15</v>
      </c>
      <c r="MM45">
        <f>MJ13+ML13</f>
        <v>15</v>
      </c>
      <c r="MN45" s="6972">
        <v>0.10000000149011612</v>
      </c>
      <c r="MO45">
        <f>MM13/(1-MN13)</f>
        <v>16.666666694261409</v>
      </c>
      <c r="MP45">
        <f>MN13*MO13</f>
        <v>1.6666666942614095</v>
      </c>
      <c r="MQ45" s="6973">
        <v>0.10000000149011612</v>
      </c>
      <c r="MR45">
        <f>MQ13*MO13</f>
        <v>1.6666666942614095</v>
      </c>
      <c r="MS45">
        <f>MN13-MQ13</f>
        <v>0</v>
      </c>
      <c r="MT45">
        <f>MP13-MR13</f>
        <v>0</v>
      </c>
      <c r="MU45">
        <f>MO13</f>
        <v>16.666666694261409</v>
      </c>
      <c r="MV45" s="7000" t="s">
        <v>73</v>
      </c>
      <c r="MW45" s="7001" t="s">
        <v>68</v>
      </c>
      <c r="MX45" s="7002" t="s">
        <v>69</v>
      </c>
      <c r="MY45" s="7003">
        <v>240322</v>
      </c>
      <c r="MZ45" s="7004" t="s">
        <v>58</v>
      </c>
      <c r="NA45" s="7005" t="s">
        <v>59</v>
      </c>
      <c r="NB45" s="7006">
        <v>0.45249998569488525</v>
      </c>
      <c r="NC45" s="7007">
        <v>1</v>
      </c>
      <c r="ND45" s="7008">
        <v>100000</v>
      </c>
      <c r="NE45">
        <f>NB13*ND13</f>
        <v>45249.998569488525</v>
      </c>
      <c r="NF45" s="7009">
        <v>0</v>
      </c>
      <c r="NG45">
        <f>NE13*(1+NF13)</f>
        <v>45249.998569488525</v>
      </c>
      <c r="NH45" s="7015">
        <v>0.25</v>
      </c>
      <c r="NI45">
        <f>NG13/(1-NH13)</f>
        <v>60333.331425984703</v>
      </c>
      <c r="NJ45">
        <f>NH13*NI13</f>
        <v>15083.332856496176</v>
      </c>
      <c r="NK45" s="7010">
        <v>0.15000000596046448</v>
      </c>
      <c r="NL45">
        <f>NK13*NI13</f>
        <v>9050.0000735123849</v>
      </c>
      <c r="NM45">
        <f>NH13-NK13</f>
        <v>9.9999994039535522E-2</v>
      </c>
      <c r="NN45">
        <f>NJ13-NL13</f>
        <v>6033.3327829837908</v>
      </c>
      <c r="NO45" s="7011">
        <v>3.9999999105930328E-2</v>
      </c>
      <c r="NP45">
        <f>NO13*NI13</f>
        <v>2413.3332030971865</v>
      </c>
      <c r="NQ45">
        <f>NI13*(1+NO13)</f>
        <v>62746.66462908189</v>
      </c>
      <c r="NR45" s="7012">
        <v>0</v>
      </c>
      <c r="NS45" s="7013">
        <v>15</v>
      </c>
      <c r="NT45">
        <f>NQ13+NS13</f>
        <v>62761.66462908189</v>
      </c>
      <c r="NU45" s="7014">
        <v>0.10000000149011612</v>
      </c>
      <c r="NV45">
        <f>NT13/(1-NU13)</f>
        <v>69735.183036661561</v>
      </c>
      <c r="NW45">
        <f>NU13*NV13</f>
        <v>6973.518407579676</v>
      </c>
      <c r="NX45" s="6999">
        <v>0.10000000149011612</v>
      </c>
      <c r="NY45">
        <f>NX13*NV13</f>
        <v>6973.518407579676</v>
      </c>
      <c r="NZ45">
        <f>NU13-NX13</f>
        <v>0</v>
      </c>
      <c r="OA45">
        <f>NW13-NY13</f>
        <v>0</v>
      </c>
      <c r="OB45">
        <f>NV13</f>
        <v>69735.183036661561</v>
      </c>
      <c r="OC45">
        <f>NB13*ND13/365*MT13</f>
        <v>0</v>
      </c>
      <c r="OD45" s="6991">
        <v>0</v>
      </c>
      <c r="OE45">
        <f>OC13*(1+OD13)</f>
        <v>0</v>
      </c>
      <c r="OF45" s="6992">
        <v>0.25</v>
      </c>
      <c r="OG45">
        <f>OE13/(1-OF13)</f>
        <v>0</v>
      </c>
      <c r="OH45">
        <f>OF13*OG13</f>
        <v>0</v>
      </c>
      <c r="OI45" s="6993">
        <v>0.15000000596046448</v>
      </c>
      <c r="OJ45">
        <f>OI13*OG13</f>
        <v>0</v>
      </c>
      <c r="OK45">
        <f>OF13-OI13</f>
        <v>9.9999994039535522E-2</v>
      </c>
      <c r="OL45">
        <f>OH13-OJ13</f>
        <v>0</v>
      </c>
      <c r="OM45" s="6994">
        <v>3.9999999105930328E-2</v>
      </c>
      <c r="ON45">
        <f>OM13*OG13</f>
        <v>0</v>
      </c>
      <c r="OO45">
        <f>OG13*(1+OM13)</f>
        <v>0</v>
      </c>
      <c r="OP45" s="6995">
        <v>0</v>
      </c>
      <c r="OQ45" s="6996">
        <v>15</v>
      </c>
      <c r="OR45">
        <f>OO13+OQ13</f>
        <v>15</v>
      </c>
      <c r="OS45" s="6997">
        <v>0.10000000149011612</v>
      </c>
      <c r="OT45">
        <f>OR13/(1-OS13)</f>
        <v>16.666666694261409</v>
      </c>
      <c r="OU45">
        <f>OS13*OT13</f>
        <v>1.6666666942614095</v>
      </c>
      <c r="OV45" s="6998">
        <v>0.10000000149011612</v>
      </c>
      <c r="OW45">
        <f>OV13*OT13</f>
        <v>1.6666666942614095</v>
      </c>
      <c r="OX45">
        <f>OS13-OV13</f>
        <v>0</v>
      </c>
      <c r="OY45">
        <f>OU13-OW13</f>
        <v>0</v>
      </c>
      <c r="OZ45">
        <f>OT13</f>
        <v>16.666666694261409</v>
      </c>
      <c r="PA45" s="7025" t="s">
        <v>74</v>
      </c>
      <c r="PB45" s="7026" t="s">
        <v>68</v>
      </c>
      <c r="PC45" s="7027" t="s">
        <v>69</v>
      </c>
      <c r="PD45" s="7028">
        <v>240322</v>
      </c>
      <c r="PE45" s="7029" t="s">
        <v>58</v>
      </c>
      <c r="PF45" s="7030" t="s">
        <v>59</v>
      </c>
      <c r="PG45" s="7031">
        <v>0.90439999103546143</v>
      </c>
      <c r="PH45" s="7032">
        <v>1</v>
      </c>
      <c r="PI45" s="7033">
        <v>100000</v>
      </c>
      <c r="PJ45">
        <f>PG13*PI13</f>
        <v>90439.999103546143</v>
      </c>
      <c r="PK45" s="7034">
        <v>0</v>
      </c>
      <c r="PL45">
        <f>PJ13*(1+PK13)</f>
        <v>90439.999103546143</v>
      </c>
      <c r="PM45" s="7040">
        <v>0.25</v>
      </c>
      <c r="PN45">
        <f>PL13/(1-PM13)</f>
        <v>120586.66547139485</v>
      </c>
      <c r="PO45">
        <f>PM13*PN13</f>
        <v>30146.666367848713</v>
      </c>
      <c r="PP45" s="7035">
        <v>0.15000000596046448</v>
      </c>
      <c r="PQ45">
        <f>PP13*PN13</f>
        <v>18088.000539461766</v>
      </c>
      <c r="PR45">
        <f>PM13-PP13</f>
        <v>9.9999994039535522E-2</v>
      </c>
      <c r="PS45">
        <f>PO13-PQ13</f>
        <v>12058.665828386947</v>
      </c>
      <c r="PT45" s="7036">
        <v>3.9999999105930328E-2</v>
      </c>
      <c r="PU45">
        <f>PT13*PN13</f>
        <v>4823.4665110429132</v>
      </c>
      <c r="PV45">
        <f>PN13*(1+PT13)</f>
        <v>125410.13198243777</v>
      </c>
      <c r="PW45" s="7037">
        <v>0</v>
      </c>
      <c r="PX45" s="7038">
        <v>15</v>
      </c>
      <c r="PY45">
        <f>PV13+PX13</f>
        <v>125425.13198243777</v>
      </c>
      <c r="PZ45" s="7039">
        <v>0.10000000149011612</v>
      </c>
      <c r="QA45">
        <f>PY13/(1-PZ13)</f>
        <v>139361.25798900248</v>
      </c>
      <c r="QB45">
        <f>PZ13*QA13</f>
        <v>13936.126006564706</v>
      </c>
      <c r="QC45" s="7024">
        <v>0.10000000149011612</v>
      </c>
      <c r="QD45">
        <f>QC13*QA13</f>
        <v>13936.126006564706</v>
      </c>
      <c r="QE45">
        <f>PZ13-QC13</f>
        <v>0</v>
      </c>
      <c r="QF45">
        <f>QB13-QD13</f>
        <v>0</v>
      </c>
      <c r="QG45">
        <f>QA13</f>
        <v>139361.25798900248</v>
      </c>
      <c r="QH45">
        <f>OYG13*OYI13/365*OY13</f>
        <v>0</v>
      </c>
      <c r="QI45" s="7016">
        <v>0</v>
      </c>
      <c r="QJ45">
        <f>QH13*(1+QI13)</f>
        <v>0</v>
      </c>
      <c r="QK45" s="7017">
        <v>0.25</v>
      </c>
      <c r="QL45">
        <f>QJ13/(1-QK13)</f>
        <v>0</v>
      </c>
      <c r="QM45">
        <f>QK13*QL13</f>
        <v>0</v>
      </c>
      <c r="QN45" s="7018">
        <v>0.15000000596046448</v>
      </c>
      <c r="QO45">
        <f>QN13*QL13</f>
        <v>0</v>
      </c>
      <c r="QP45">
        <f>QK13-QN13</f>
        <v>9.9999994039535522E-2</v>
      </c>
      <c r="QQ45">
        <f>QM13-QO13</f>
        <v>0</v>
      </c>
      <c r="QR45" s="7019">
        <v>3.9999999105930328E-2</v>
      </c>
      <c r="QS45">
        <f>QR13*QL13</f>
        <v>0</v>
      </c>
      <c r="QT45">
        <f>QL13*(1+QR13)</f>
        <v>0</v>
      </c>
      <c r="QU45" s="7020">
        <v>0</v>
      </c>
      <c r="QV45" s="7021">
        <v>15</v>
      </c>
      <c r="QW45">
        <f>QT13+QV13</f>
        <v>15</v>
      </c>
      <c r="QX45" s="7022">
        <v>0.10000000149011612</v>
      </c>
      <c r="QY45">
        <f>QW13/(1-QX13)</f>
        <v>16.666666694261409</v>
      </c>
      <c r="QZ45">
        <f>QX13*QY13</f>
        <v>1.6666666942614095</v>
      </c>
      <c r="RA45" s="7023">
        <v>0.10000000149011612</v>
      </c>
      <c r="RB45">
        <f>RA13*QY13</f>
        <v>1.6666666942614095</v>
      </c>
      <c r="RC45">
        <f>QX13-RA13</f>
        <v>0</v>
      </c>
      <c r="RD45">
        <f>QZ13-RB13</f>
        <v>0</v>
      </c>
      <c r="RE45">
        <f>QY13</f>
        <v>16.666666694261409</v>
      </c>
      <c r="RF45">
        <f>(IF(BV45&gt;(2001/12),2001/12,BV45)*1822.12)+(IF(BV45&gt;(2001/12),2001/12,BV45)*1822.12)+(IF(EA45&gt;(2001/12),2001/12,EA45)*0)+(IF(EA45&gt;(2001/12),2001/12,EA45)*0)+(IF(GF45&gt;(2001/12),2001/12,GF45)*0.501)+(IF(IK45&gt;(2001/12),2001/12,IK45)*0.1253)+(IF(KP45&gt;(2001/12),2001/12,KP45)*0.0619)+(IF(MU45&gt;(2001/12),2001/12,MU45)*0.2108)+(IF(OZ45&gt;(2001/12),2001/12,OZ45)*0.4525)+(IF(RE45&gt;(2001/12),2001/12,RE45)*0.9044)</f>
        <v>-1756265.5728006107</v>
      </c>
    </row>
    <row r="46" spans="1:474" x14ac:dyDescent="0.2">
      <c r="A46" t="s">
        <v>133</v>
      </c>
      <c r="B46" t="s">
        <v>138</v>
      </c>
      <c r="C46" t="s">
        <v>139</v>
      </c>
      <c r="D46" t="s">
        <v>52</v>
      </c>
      <c r="F46" t="s">
        <v>53</v>
      </c>
      <c r="G46" t="s">
        <v>54</v>
      </c>
      <c r="H46" t="s">
        <v>80</v>
      </c>
      <c r="I46" t="s">
        <v>81</v>
      </c>
      <c r="J46" t="s">
        <v>57</v>
      </c>
      <c r="K46" s="7041">
        <v>42832.988958333335</v>
      </c>
      <c r="L46" s="7041">
        <v>42753</v>
      </c>
      <c r="M46" t="s">
        <v>58</v>
      </c>
      <c r="N46">
        <v>-3</v>
      </c>
      <c r="O46">
        <v>18000</v>
      </c>
      <c r="P46">
        <v>-79</v>
      </c>
      <c r="Q46">
        <v>-3</v>
      </c>
      <c r="R46" s="7056" t="s">
        <v>62</v>
      </c>
      <c r="S46" s="7055" t="s">
        <v>61</v>
      </c>
      <c r="T46" s="7054" t="s">
        <v>60</v>
      </c>
      <c r="U46" s="7053" t="s">
        <v>65</v>
      </c>
      <c r="V46" s="7052" t="s">
        <v>58</v>
      </c>
      <c r="W46" s="7051" t="s">
        <v>64</v>
      </c>
      <c r="X46" s="7050" t="s">
        <v>63</v>
      </c>
      <c r="Y46" s="7042">
        <v>3</v>
      </c>
      <c r="Z46" s="7049">
        <v>500000</v>
      </c>
      <c r="AA46" s="7048">
        <v>1822.1199951171875</v>
      </c>
      <c r="AB46" s="7047">
        <v>0</v>
      </c>
      <c r="AC46">
        <f>AA5*(1+AB5)</f>
        <v>1822.1199951171875</v>
      </c>
      <c r="AD46" s="7057">
        <v>0.25</v>
      </c>
      <c r="AE46">
        <f>AC5/(1-AD5)</f>
        <v>2429.4933268229165</v>
      </c>
      <c r="AF46">
        <f>AD5*AE5</f>
        <v>607.37333170572913</v>
      </c>
      <c r="AG46" s="7046">
        <v>0.15000000596046448</v>
      </c>
      <c r="AH46">
        <f>AG5*AE5</f>
        <v>364.42401350434614</v>
      </c>
      <c r="AI46">
        <f>AD5-AG5</f>
        <v>9.9999994039535522E-2</v>
      </c>
      <c r="AJ46">
        <f>AF5-AH5</f>
        <v>242.94931820138299</v>
      </c>
      <c r="AK46" s="7045">
        <v>3.9999999105930328E-2</v>
      </c>
      <c r="AL46">
        <f>AK5*AE5</f>
        <v>97.179730900780356</v>
      </c>
      <c r="AM46">
        <f>AE5*(1+AK5)</f>
        <v>2526.6730577236967</v>
      </c>
      <c r="AN46" s="7044">
        <v>2.9999999329447746E-2</v>
      </c>
      <c r="AO46">
        <f>AN5*AM5</f>
        <v>75.800190037444594</v>
      </c>
      <c r="AP46">
        <f>AM5+AO5</f>
        <v>2602.4732477611415</v>
      </c>
      <c r="AQ46" s="7043">
        <v>0.10000000149011612</v>
      </c>
      <c r="AR46">
        <f>AP5/(1-AQ5)</f>
        <v>2891.6369467444624</v>
      </c>
      <c r="AS46">
        <f>AQ5*AR5</f>
        <v>289.16369898332107</v>
      </c>
      <c r="AT46" s="7058">
        <v>0.10000000149011612</v>
      </c>
      <c r="AU46">
        <f>AT5*AR5</f>
        <v>289.16369898332107</v>
      </c>
      <c r="AV46">
        <f>AQ5-AT5</f>
        <v>0</v>
      </c>
      <c r="AW46">
        <f>AS5-AU5</f>
        <v>0</v>
      </c>
      <c r="AX46">
        <f>AR5</f>
        <v>2891.6369467444624</v>
      </c>
      <c r="AY46">
        <f t="shared" ref="AY46:BV46" si="84">AA5/12*$Q$5</f>
        <v>-303.68666585286456</v>
      </c>
      <c r="AZ46">
        <f t="shared" si="84"/>
        <v>0</v>
      </c>
      <c r="BA46">
        <f t="shared" si="84"/>
        <v>-303.68666585286456</v>
      </c>
      <c r="BB46">
        <f t="shared" si="84"/>
        <v>-4.1666666666666664E-2</v>
      </c>
      <c r="BC46">
        <f t="shared" si="84"/>
        <v>-404.91555447048609</v>
      </c>
      <c r="BD46">
        <f t="shared" si="84"/>
        <v>-101.22888861762152</v>
      </c>
      <c r="BE46">
        <f t="shared" si="84"/>
        <v>-2.5000000993410747E-2</v>
      </c>
      <c r="BF46">
        <f t="shared" si="84"/>
        <v>-60.737335584057689</v>
      </c>
      <c r="BG46">
        <f t="shared" si="84"/>
        <v>-1.666666567325592E-2</v>
      </c>
      <c r="BH46">
        <f t="shared" si="84"/>
        <v>-40.491553033563832</v>
      </c>
      <c r="BI46">
        <f t="shared" si="84"/>
        <v>-6.666666517655055E-3</v>
      </c>
      <c r="BJ46">
        <f t="shared" si="84"/>
        <v>-16.196621816796725</v>
      </c>
      <c r="BK46">
        <f t="shared" si="84"/>
        <v>-421.11217628728281</v>
      </c>
      <c r="BL46">
        <f t="shared" si="84"/>
        <v>-4.999999888241291E-3</v>
      </c>
      <c r="BM46">
        <f t="shared" si="84"/>
        <v>-12.633365006240766</v>
      </c>
      <c r="BN46">
        <f t="shared" si="84"/>
        <v>-433.74554129352356</v>
      </c>
      <c r="BO46">
        <f t="shared" si="84"/>
        <v>-1.6666666915019352E-2</v>
      </c>
      <c r="BP46">
        <f t="shared" si="84"/>
        <v>-481.93949112407705</v>
      </c>
      <c r="BQ46">
        <f t="shared" si="84"/>
        <v>-48.193949830553514</v>
      </c>
      <c r="BR46">
        <f t="shared" si="84"/>
        <v>-1.6666666915019352E-2</v>
      </c>
      <c r="BS46">
        <f t="shared" si="84"/>
        <v>-48.193949830553514</v>
      </c>
      <c r="BT46">
        <f t="shared" si="84"/>
        <v>0</v>
      </c>
      <c r="BU46">
        <f t="shared" si="84"/>
        <v>0</v>
      </c>
      <c r="BV46">
        <f t="shared" si="84"/>
        <v>-481.93949112407705</v>
      </c>
      <c r="BW46" s="7073" t="s">
        <v>66</v>
      </c>
      <c r="BX46" s="7072" t="s">
        <v>61</v>
      </c>
      <c r="BY46" s="7071" t="s">
        <v>60</v>
      </c>
      <c r="BZ46" s="7070" t="s">
        <v>65</v>
      </c>
      <c r="CA46" s="7069" t="s">
        <v>58</v>
      </c>
      <c r="CB46" s="7068" t="s">
        <v>64</v>
      </c>
      <c r="CC46" s="7067" t="s">
        <v>63</v>
      </c>
      <c r="CD46" s="7059">
        <v>3</v>
      </c>
      <c r="CE46" s="7066">
        <v>500000</v>
      </c>
      <c r="CF46" s="7065">
        <v>0</v>
      </c>
      <c r="CG46" s="7064">
        <v>0</v>
      </c>
      <c r="CH46">
        <f>CF5*(1+CG5)</f>
        <v>0</v>
      </c>
      <c r="CI46" s="7074">
        <v>0.25</v>
      </c>
      <c r="CJ46">
        <f>CH5/(1-CI5)</f>
        <v>0</v>
      </c>
      <c r="CK46">
        <f>CI5*CJ5</f>
        <v>0</v>
      </c>
      <c r="CL46" s="7063">
        <v>0.15000000596046448</v>
      </c>
      <c r="CM46">
        <f>CL5*CJ5</f>
        <v>0</v>
      </c>
      <c r="CN46">
        <f>CI5-CL5</f>
        <v>9.9999994039535522E-2</v>
      </c>
      <c r="CO46">
        <f>CK5-CM5</f>
        <v>0</v>
      </c>
      <c r="CP46" s="7062">
        <v>3.9999999105930328E-2</v>
      </c>
      <c r="CQ46">
        <f>CP5*CJ5</f>
        <v>0</v>
      </c>
      <c r="CR46">
        <f>CJ5*(1+CP5)</f>
        <v>0</v>
      </c>
      <c r="CS46" s="7061">
        <v>2.9999999329447746E-2</v>
      </c>
      <c r="CT46">
        <f>CS5*CR5</f>
        <v>0</v>
      </c>
      <c r="CU46">
        <f>CR5+CT5</f>
        <v>0</v>
      </c>
      <c r="CV46" s="7060">
        <v>0.10000000149011612</v>
      </c>
      <c r="CW46">
        <f>CU5/(1-CV5)</f>
        <v>0</v>
      </c>
      <c r="CX46">
        <f>CV5*CW5</f>
        <v>0</v>
      </c>
      <c r="CY46" s="7075">
        <v>0.10000000149011612</v>
      </c>
      <c r="CZ46">
        <f>CY5*CW5</f>
        <v>0</v>
      </c>
      <c r="DA46">
        <f>CV5-CY5</f>
        <v>0</v>
      </c>
      <c r="DB46">
        <f>CX5-CZ5</f>
        <v>0</v>
      </c>
      <c r="DC46">
        <f>CW5</f>
        <v>0</v>
      </c>
      <c r="DD46">
        <f t="shared" ref="DD46:EA46" si="85">CF5/12*$Q$5</f>
        <v>0</v>
      </c>
      <c r="DE46">
        <f t="shared" si="85"/>
        <v>0</v>
      </c>
      <c r="DF46">
        <f t="shared" si="85"/>
        <v>0</v>
      </c>
      <c r="DG46">
        <f t="shared" si="85"/>
        <v>-4.1666666666666664E-2</v>
      </c>
      <c r="DH46">
        <f t="shared" si="85"/>
        <v>0</v>
      </c>
      <c r="DI46">
        <f t="shared" si="85"/>
        <v>0</v>
      </c>
      <c r="DJ46">
        <f t="shared" si="85"/>
        <v>-2.5000000993410747E-2</v>
      </c>
      <c r="DK46">
        <f t="shared" si="85"/>
        <v>0</v>
      </c>
      <c r="DL46">
        <f t="shared" si="85"/>
        <v>-1.666666567325592E-2</v>
      </c>
      <c r="DM46">
        <f t="shared" si="85"/>
        <v>0</v>
      </c>
      <c r="DN46">
        <f t="shared" si="85"/>
        <v>-6.666666517655055E-3</v>
      </c>
      <c r="DO46">
        <f t="shared" si="85"/>
        <v>0</v>
      </c>
      <c r="DP46">
        <f t="shared" si="85"/>
        <v>0</v>
      </c>
      <c r="DQ46">
        <f t="shared" si="85"/>
        <v>-4.999999888241291E-3</v>
      </c>
      <c r="DR46">
        <f t="shared" si="85"/>
        <v>0</v>
      </c>
      <c r="DS46">
        <f t="shared" si="85"/>
        <v>0</v>
      </c>
      <c r="DT46">
        <f t="shared" si="85"/>
        <v>-1.6666666915019352E-2</v>
      </c>
      <c r="DU46">
        <f t="shared" si="85"/>
        <v>0</v>
      </c>
      <c r="DV46">
        <f t="shared" si="85"/>
        <v>0</v>
      </c>
      <c r="DW46">
        <f t="shared" si="85"/>
        <v>-1.6666666915019352E-2</v>
      </c>
      <c r="DX46">
        <f t="shared" si="85"/>
        <v>0</v>
      </c>
      <c r="DY46">
        <f t="shared" si="85"/>
        <v>0</v>
      </c>
      <c r="DZ46">
        <f t="shared" si="85"/>
        <v>0</v>
      </c>
      <c r="EA46">
        <f t="shared" si="85"/>
        <v>0</v>
      </c>
      <c r="EB46" s="7085" t="s">
        <v>67</v>
      </c>
      <c r="EC46" s="7086" t="s">
        <v>68</v>
      </c>
      <c r="ED46" s="7087" t="s">
        <v>69</v>
      </c>
      <c r="EE46" s="7088">
        <v>240322</v>
      </c>
      <c r="EF46" s="7089" t="s">
        <v>58</v>
      </c>
      <c r="EG46" s="7090" t="s">
        <v>59</v>
      </c>
      <c r="EH46" s="7091">
        <v>0.50099998712539673</v>
      </c>
      <c r="EI46" s="7092">
        <v>3</v>
      </c>
      <c r="EJ46" s="7093">
        <v>100000</v>
      </c>
      <c r="EK46">
        <f>EH13*EJ13</f>
        <v>50099.998712539673</v>
      </c>
      <c r="EL46" s="7094">
        <v>0</v>
      </c>
      <c r="EM46">
        <f>EK13*(1+EL13)</f>
        <v>50099.998712539673</v>
      </c>
      <c r="EN46" s="7100">
        <v>0.25</v>
      </c>
      <c r="EO46">
        <f>EM13/(1-EN13)</f>
        <v>66799.99828338623</v>
      </c>
      <c r="EP46">
        <f>EN13*EO13</f>
        <v>16699.999570846558</v>
      </c>
      <c r="EQ46" s="7095">
        <v>0.15000000596046448</v>
      </c>
      <c r="ER46">
        <f>EQ13*EO13</f>
        <v>10020.000140666951</v>
      </c>
      <c r="ES46">
        <f>EN13-EQ13</f>
        <v>9.9999994039535522E-2</v>
      </c>
      <c r="ET46">
        <f>EP13-ER13</f>
        <v>6679.9994301796069</v>
      </c>
      <c r="EU46" s="7096">
        <v>3.9999999105930328E-2</v>
      </c>
      <c r="EV46">
        <f>EU13*EO13</f>
        <v>2671.9998716115965</v>
      </c>
      <c r="EW46">
        <f>EO13*(1+EU13)</f>
        <v>69471.998154997826</v>
      </c>
      <c r="EX46" s="7097">
        <v>0</v>
      </c>
      <c r="EY46" s="7098">
        <v>15</v>
      </c>
      <c r="EZ46">
        <f>EW13+EY13</f>
        <v>69486.998154997826</v>
      </c>
      <c r="FA46" s="7099">
        <v>0.10000000149011612</v>
      </c>
      <c r="FB46">
        <f>EZ13/(1-FA13)</f>
        <v>77207.775855607091</v>
      </c>
      <c r="FC46">
        <f>FA13*FB13</f>
        <v>7720.7777006092601</v>
      </c>
      <c r="FD46" s="7084">
        <v>0.10000000149011612</v>
      </c>
      <c r="FE46">
        <f>FD13*FB13</f>
        <v>7720.7777006092601</v>
      </c>
      <c r="FF46">
        <f>FA13-FD13</f>
        <v>0</v>
      </c>
      <c r="FG46">
        <f>FC13-FE13</f>
        <v>0</v>
      </c>
      <c r="FH46">
        <f>FB13</f>
        <v>77207.775855607091</v>
      </c>
      <c r="FI46">
        <f>EH13*EJ13/365*DZ13</f>
        <v>0</v>
      </c>
      <c r="FJ46" s="7076">
        <v>0</v>
      </c>
      <c r="FK46">
        <f>FI13*(1+FJ13)</f>
        <v>0</v>
      </c>
      <c r="FL46" s="7077">
        <v>0.25</v>
      </c>
      <c r="FM46">
        <f>FK13/(1-FL13)</f>
        <v>0</v>
      </c>
      <c r="FN46">
        <f>FL13*FM13</f>
        <v>0</v>
      </c>
      <c r="FO46" s="7078">
        <v>0.15000000596046448</v>
      </c>
      <c r="FP46">
        <f>FO13*FM13</f>
        <v>0</v>
      </c>
      <c r="FQ46">
        <f>FL13-FO13</f>
        <v>9.9999994039535522E-2</v>
      </c>
      <c r="FR46">
        <f>FN13-FP13</f>
        <v>0</v>
      </c>
      <c r="FS46" s="7079">
        <v>3.9999999105930328E-2</v>
      </c>
      <c r="FT46">
        <f>FS13*FM13</f>
        <v>0</v>
      </c>
      <c r="FU46">
        <f>FM13*(1+FS13)</f>
        <v>0</v>
      </c>
      <c r="FV46" s="7080">
        <v>0</v>
      </c>
      <c r="FW46" s="7081">
        <v>15</v>
      </c>
      <c r="FX46">
        <f>FU13+FW13</f>
        <v>15</v>
      </c>
      <c r="FY46" s="7082">
        <v>0.10000000149011612</v>
      </c>
      <c r="FZ46">
        <f>FX13/(1-FY13)</f>
        <v>16.666666694261409</v>
      </c>
      <c r="GA46">
        <f>FY13*FZ13</f>
        <v>1.6666666942614095</v>
      </c>
      <c r="GB46" s="7083">
        <v>0.10000000149011612</v>
      </c>
      <c r="GC46">
        <f>GB13*FZ13</f>
        <v>1.6666666942614095</v>
      </c>
      <c r="GD46">
        <f>FY13-GB13</f>
        <v>0</v>
      </c>
      <c r="GE46">
        <f>GA13-GC13</f>
        <v>0</v>
      </c>
      <c r="GF46">
        <f>FZ13</f>
        <v>16.666666694261409</v>
      </c>
      <c r="GG46" s="7110" t="s">
        <v>70</v>
      </c>
      <c r="GH46" s="7111" t="s">
        <v>68</v>
      </c>
      <c r="GI46" s="7112" t="s">
        <v>69</v>
      </c>
      <c r="GJ46" s="7113">
        <v>240322</v>
      </c>
      <c r="GK46" s="7114" t="s">
        <v>58</v>
      </c>
      <c r="GL46" s="7115" t="s">
        <v>59</v>
      </c>
      <c r="GM46" s="7116">
        <v>0.12530000507831573</v>
      </c>
      <c r="GN46" s="7117">
        <v>3</v>
      </c>
      <c r="GO46" s="7118">
        <v>100000</v>
      </c>
      <c r="GP46">
        <f>GM13*GO13</f>
        <v>12530.000507831573</v>
      </c>
      <c r="GQ46" s="7119">
        <v>0</v>
      </c>
      <c r="GR46">
        <f>GP13*(1+GQ13)</f>
        <v>12530.000507831573</v>
      </c>
      <c r="GS46" s="7125">
        <v>0.25</v>
      </c>
      <c r="GT46">
        <f>GR13/(1-GS13)</f>
        <v>16706.667343775433</v>
      </c>
      <c r="GU46">
        <f>GS13*GT13</f>
        <v>4176.6668359438581</v>
      </c>
      <c r="GV46" s="7120">
        <v>0.15000000596046448</v>
      </c>
      <c r="GW46">
        <f>GV13*GT13</f>
        <v>2506.0002011458123</v>
      </c>
      <c r="GX46">
        <f>GS13-GV13</f>
        <v>9.9999994039535522E-2</v>
      </c>
      <c r="GY46">
        <f>GU13-GW13</f>
        <v>1670.6666347980458</v>
      </c>
      <c r="GZ46" s="7121">
        <v>3.9999999105930328E-2</v>
      </c>
      <c r="HA46">
        <f>GZ13*GT13</f>
        <v>668.26667881409276</v>
      </c>
      <c r="HB46">
        <f>GT13*(1+GZ13)</f>
        <v>17374.934022589525</v>
      </c>
      <c r="HC46" s="7122">
        <v>0</v>
      </c>
      <c r="HD46" s="7123">
        <v>15</v>
      </c>
      <c r="HE46">
        <f>HB13+HD13</f>
        <v>17389.934022589525</v>
      </c>
      <c r="HF46" s="7124">
        <v>0.10000000149011612</v>
      </c>
      <c r="HG46">
        <f>HE13/(1-HF13)</f>
        <v>19322.148945979745</v>
      </c>
      <c r="HH46">
        <f>HF13*HG13</f>
        <v>1932.2149233902201</v>
      </c>
      <c r="HI46" s="7109">
        <v>0.10000000149011612</v>
      </c>
      <c r="HJ46">
        <f>HI13*HG13</f>
        <v>1932.2149233902201</v>
      </c>
      <c r="HK46">
        <f>HF13-HI13</f>
        <v>0</v>
      </c>
      <c r="HL46">
        <f>HH13-HJ13</f>
        <v>0</v>
      </c>
      <c r="HM46">
        <f>HG13</f>
        <v>19322.148945979745</v>
      </c>
      <c r="HN46">
        <f>GM13*GO13/365*GE13</f>
        <v>0</v>
      </c>
      <c r="HO46" s="7101">
        <v>0</v>
      </c>
      <c r="HP46">
        <f>HN13*(1+HO13)</f>
        <v>0</v>
      </c>
      <c r="HQ46" s="7102">
        <v>0.25</v>
      </c>
      <c r="HR46">
        <f>HP13/(1-HQ13)</f>
        <v>0</v>
      </c>
      <c r="HS46">
        <f>HQ13*HR13</f>
        <v>0</v>
      </c>
      <c r="HT46" s="7103">
        <v>0.15000000596046448</v>
      </c>
      <c r="HU46">
        <f>HT13*HR13</f>
        <v>0</v>
      </c>
      <c r="HV46">
        <f>HQ13-HT13</f>
        <v>9.9999994039535522E-2</v>
      </c>
      <c r="HW46">
        <f>HS13-HU13</f>
        <v>0</v>
      </c>
      <c r="HX46" s="7104">
        <v>3.9999999105930328E-2</v>
      </c>
      <c r="HY46">
        <f>HX13*HR13</f>
        <v>0</v>
      </c>
      <c r="HZ46">
        <f>HR13*(1+HX13)</f>
        <v>0</v>
      </c>
      <c r="IA46" s="7105">
        <v>0</v>
      </c>
      <c r="IB46" s="7106">
        <v>15</v>
      </c>
      <c r="IC46">
        <f>HZ13+IB13</f>
        <v>15</v>
      </c>
      <c r="ID46" s="7107">
        <v>0.10000000149011612</v>
      </c>
      <c r="IE46">
        <f>IC13/(1-ID13)</f>
        <v>16.666666694261409</v>
      </c>
      <c r="IF46">
        <f>ID13*IE13</f>
        <v>1.6666666942614095</v>
      </c>
      <c r="IG46" s="7108">
        <v>0.10000000149011612</v>
      </c>
      <c r="IH46">
        <f>IG13*IE13</f>
        <v>1.6666666942614095</v>
      </c>
      <c r="II46">
        <f>ID13-IG13</f>
        <v>0</v>
      </c>
      <c r="IJ46">
        <f>IF13-IH13</f>
        <v>0</v>
      </c>
      <c r="IK46">
        <f>IE13</f>
        <v>16.666666694261409</v>
      </c>
      <c r="IL46" s="7135" t="s">
        <v>71</v>
      </c>
      <c r="IM46" s="7136" t="s">
        <v>68</v>
      </c>
      <c r="IN46" s="7137" t="s">
        <v>69</v>
      </c>
      <c r="IO46" s="7138">
        <v>240322</v>
      </c>
      <c r="IP46" s="7139" t="s">
        <v>58</v>
      </c>
      <c r="IQ46" s="7140" t="s">
        <v>59</v>
      </c>
      <c r="IR46" s="7141">
        <v>6.1900001019239426E-2</v>
      </c>
      <c r="IS46" s="7142">
        <v>3</v>
      </c>
      <c r="IT46" s="7143">
        <v>100000</v>
      </c>
      <c r="IU46">
        <f>IR13*IT13</f>
        <v>6190.0001019239426</v>
      </c>
      <c r="IV46" s="7144">
        <v>0</v>
      </c>
      <c r="IW46">
        <f>IU13*(1+IV13)</f>
        <v>6190.0001019239426</v>
      </c>
      <c r="IX46" s="7150">
        <v>0.25</v>
      </c>
      <c r="IY46">
        <f>IW13/(1-IX13)</f>
        <v>8253.333469231924</v>
      </c>
      <c r="IZ46">
        <f>IX13*IY13</f>
        <v>2063.333367307981</v>
      </c>
      <c r="JA46" s="7145">
        <v>0.15000000596046448</v>
      </c>
      <c r="JB46">
        <f>JA13*IY13</f>
        <v>1238.0000695784895</v>
      </c>
      <c r="JC46">
        <f>IX13-JA13</f>
        <v>9.9999994039535522E-2</v>
      </c>
      <c r="JD46">
        <f>IZ13-JB13</f>
        <v>825.33329772949151</v>
      </c>
      <c r="JE46" s="7146">
        <v>3.9999999105930328E-2</v>
      </c>
      <c r="JF46">
        <f>JE13*IY13</f>
        <v>330.13333139022183</v>
      </c>
      <c r="JG46">
        <f>IY13*(1+JE13)</f>
        <v>8583.4668006221455</v>
      </c>
      <c r="JH46" s="7147">
        <v>0</v>
      </c>
      <c r="JI46" s="7148">
        <v>15</v>
      </c>
      <c r="JJ46">
        <f>JG13+JI13</f>
        <v>8598.4668006221455</v>
      </c>
      <c r="JK46" s="7149">
        <v>0.10000000149011612</v>
      </c>
      <c r="JL46">
        <f>JJ13/(1-JK13)</f>
        <v>9553.8520165094378</v>
      </c>
      <c r="JM46">
        <f>JK13*JL13</f>
        <v>955.3852158872927</v>
      </c>
      <c r="JN46" s="7134">
        <v>0.10000000149011612</v>
      </c>
      <c r="JO46">
        <f>JN13*JL13</f>
        <v>955.3852158872927</v>
      </c>
      <c r="JP46">
        <f>JK13-JN13</f>
        <v>0</v>
      </c>
      <c r="JQ46">
        <f>JM13-JO13</f>
        <v>0</v>
      </c>
      <c r="JR46">
        <f>JL13</f>
        <v>9553.8520165094378</v>
      </c>
      <c r="JS46">
        <f>IR13*IT13/365*IJ13</f>
        <v>0</v>
      </c>
      <c r="JT46" s="7126">
        <v>0</v>
      </c>
      <c r="JU46">
        <f>JS13*(1+JT13)</f>
        <v>0</v>
      </c>
      <c r="JV46" s="7127">
        <v>0.25</v>
      </c>
      <c r="JW46">
        <f>JU13/(1-JV13)</f>
        <v>0</v>
      </c>
      <c r="JX46">
        <f>JV13*JW13</f>
        <v>0</v>
      </c>
      <c r="JY46" s="7128">
        <v>0.15000000596046448</v>
      </c>
      <c r="JZ46">
        <f>JY13*JW13</f>
        <v>0</v>
      </c>
      <c r="KA46">
        <f>JV13-JY13</f>
        <v>9.9999994039535522E-2</v>
      </c>
      <c r="KB46">
        <f>JX13-JZ13</f>
        <v>0</v>
      </c>
      <c r="KC46" s="7129">
        <v>3.9999999105930328E-2</v>
      </c>
      <c r="KD46">
        <f>KC13*JW13</f>
        <v>0</v>
      </c>
      <c r="KE46">
        <f>JW13*(1+KC13)</f>
        <v>0</v>
      </c>
      <c r="KF46" s="7130">
        <v>0</v>
      </c>
      <c r="KG46" s="7131">
        <v>15</v>
      </c>
      <c r="KH46">
        <f>KE13+KG13</f>
        <v>15</v>
      </c>
      <c r="KI46" s="7132">
        <v>0.10000000149011612</v>
      </c>
      <c r="KJ46">
        <f>KH13/(1-KI13)</f>
        <v>16.666666694261409</v>
      </c>
      <c r="KK46">
        <f>KI13*KJ13</f>
        <v>1.6666666942614095</v>
      </c>
      <c r="KL46" s="7133">
        <v>0.10000000149011612</v>
      </c>
      <c r="KM46">
        <f>KL13*KJ13</f>
        <v>1.6666666942614095</v>
      </c>
      <c r="KN46">
        <f>KI13-KL13</f>
        <v>0</v>
      </c>
      <c r="KO46">
        <f>KK13-KM13</f>
        <v>0</v>
      </c>
      <c r="KP46">
        <f>KJ13</f>
        <v>16.666666694261409</v>
      </c>
      <c r="KQ46" s="7160" t="s">
        <v>72</v>
      </c>
      <c r="KR46" s="7161" t="s">
        <v>68</v>
      </c>
      <c r="KS46" s="7162" t="s">
        <v>69</v>
      </c>
      <c r="KT46" s="7163">
        <v>240322</v>
      </c>
      <c r="KU46" s="7164" t="s">
        <v>58</v>
      </c>
      <c r="KV46" s="7165" t="s">
        <v>59</v>
      </c>
      <c r="KW46" s="7166">
        <v>0.21080000698566437</v>
      </c>
      <c r="KX46" s="7167">
        <v>3</v>
      </c>
      <c r="KY46" s="7168">
        <v>100000</v>
      </c>
      <c r="KZ46">
        <f>KW13*KY13</f>
        <v>21080.000698566437</v>
      </c>
      <c r="LA46" s="7169">
        <v>0</v>
      </c>
      <c r="LB46">
        <f>KZ13*(1+LA13)</f>
        <v>21080.000698566437</v>
      </c>
      <c r="LC46" s="7175">
        <v>0.25</v>
      </c>
      <c r="LD46">
        <f>LB13/(1-LC13)</f>
        <v>28106.667598088581</v>
      </c>
      <c r="LE46">
        <f>LC13*LD13</f>
        <v>7026.6668995221453</v>
      </c>
      <c r="LF46" s="7170">
        <v>0.15000000596046448</v>
      </c>
      <c r="LG46">
        <f>LF13*LD13</f>
        <v>4216.0003072420814</v>
      </c>
      <c r="LH46">
        <f>LC13-LF13</f>
        <v>9.9999994039535522E-2</v>
      </c>
      <c r="LI46">
        <f>LE13-LG13</f>
        <v>2810.6665922800639</v>
      </c>
      <c r="LJ46" s="7171">
        <v>3.9999999105930328E-2</v>
      </c>
      <c r="LK46">
        <f>LJ13*LD13</f>
        <v>1124.2666787942242</v>
      </c>
      <c r="LL46">
        <f>LD13*(1+LJ13)</f>
        <v>29230.934276882806</v>
      </c>
      <c r="LM46" s="7172">
        <v>0</v>
      </c>
      <c r="LN46" s="7173">
        <v>15</v>
      </c>
      <c r="LO46">
        <f>LL13+LN13</f>
        <v>29245.934276882806</v>
      </c>
      <c r="LP46" s="7174">
        <v>0.10000000149011612</v>
      </c>
      <c r="LQ46">
        <f>LO13/(1-LP13)</f>
        <v>32495.482583672056</v>
      </c>
      <c r="LR46">
        <f>LP13*LQ13</f>
        <v>3249.5483067892478</v>
      </c>
      <c r="LS46" s="7159">
        <v>0.10000000149011612</v>
      </c>
      <c r="LT46">
        <f>LS13*LQ13</f>
        <v>3249.5483067892478</v>
      </c>
      <c r="LU46">
        <f>LP13-LS13</f>
        <v>0</v>
      </c>
      <c r="LV46">
        <f>LR13-LT13</f>
        <v>0</v>
      </c>
      <c r="LW46">
        <f>LQ13</f>
        <v>32495.482583672056</v>
      </c>
      <c r="LX46">
        <f>KW13*KY13/365*KO13</f>
        <v>0</v>
      </c>
      <c r="LY46" s="7151">
        <v>0</v>
      </c>
      <c r="LZ46">
        <f>LX13*(1+LY13)</f>
        <v>0</v>
      </c>
      <c r="MA46" s="7152">
        <v>0.25</v>
      </c>
      <c r="MB46">
        <f>LZ13/(1-MA13)</f>
        <v>0</v>
      </c>
      <c r="MC46">
        <f>MA13*MB13</f>
        <v>0</v>
      </c>
      <c r="MD46" s="7153">
        <v>0.15000000596046448</v>
      </c>
      <c r="ME46">
        <f>MD13*MB13</f>
        <v>0</v>
      </c>
      <c r="MF46">
        <f>MA13-MD13</f>
        <v>9.9999994039535522E-2</v>
      </c>
      <c r="MG46">
        <f>MC13-ME13</f>
        <v>0</v>
      </c>
      <c r="MH46" s="7154">
        <v>3.9999999105930328E-2</v>
      </c>
      <c r="MI46">
        <f>MH13*MB13</f>
        <v>0</v>
      </c>
      <c r="MJ46">
        <f>MB13*(1+MH13)</f>
        <v>0</v>
      </c>
      <c r="MK46" s="7155">
        <v>0</v>
      </c>
      <c r="ML46" s="7156">
        <v>15</v>
      </c>
      <c r="MM46">
        <f>MJ13+ML13</f>
        <v>15</v>
      </c>
      <c r="MN46" s="7157">
        <v>0.10000000149011612</v>
      </c>
      <c r="MO46">
        <f>MM13/(1-MN13)</f>
        <v>16.666666694261409</v>
      </c>
      <c r="MP46">
        <f>MN13*MO13</f>
        <v>1.6666666942614095</v>
      </c>
      <c r="MQ46" s="7158">
        <v>0.10000000149011612</v>
      </c>
      <c r="MR46">
        <f>MQ13*MO13</f>
        <v>1.6666666942614095</v>
      </c>
      <c r="MS46">
        <f>MN13-MQ13</f>
        <v>0</v>
      </c>
      <c r="MT46">
        <f>MP13-MR13</f>
        <v>0</v>
      </c>
      <c r="MU46">
        <f>MO13</f>
        <v>16.666666694261409</v>
      </c>
      <c r="MV46" s="7185" t="s">
        <v>73</v>
      </c>
      <c r="MW46" s="7186" t="s">
        <v>68</v>
      </c>
      <c r="MX46" s="7187" t="s">
        <v>69</v>
      </c>
      <c r="MY46" s="7188">
        <v>240322</v>
      </c>
      <c r="MZ46" s="7189" t="s">
        <v>58</v>
      </c>
      <c r="NA46" s="7190" t="s">
        <v>59</v>
      </c>
      <c r="NB46" s="7191">
        <v>0.45249998569488525</v>
      </c>
      <c r="NC46" s="7192">
        <v>1</v>
      </c>
      <c r="ND46" s="7193">
        <v>100000</v>
      </c>
      <c r="NE46">
        <f>NB13*ND13</f>
        <v>45249.998569488525</v>
      </c>
      <c r="NF46" s="7194">
        <v>0</v>
      </c>
      <c r="NG46">
        <f>NE13*(1+NF13)</f>
        <v>45249.998569488525</v>
      </c>
      <c r="NH46" s="7200">
        <v>0.25</v>
      </c>
      <c r="NI46">
        <f>NG13/(1-NH13)</f>
        <v>60333.331425984703</v>
      </c>
      <c r="NJ46">
        <f>NH13*NI13</f>
        <v>15083.332856496176</v>
      </c>
      <c r="NK46" s="7195">
        <v>0.15000000596046448</v>
      </c>
      <c r="NL46">
        <f>NK13*NI13</f>
        <v>9050.0000735123849</v>
      </c>
      <c r="NM46">
        <f>NH13-NK13</f>
        <v>9.9999994039535522E-2</v>
      </c>
      <c r="NN46">
        <f>NJ13-NL13</f>
        <v>6033.3327829837908</v>
      </c>
      <c r="NO46" s="7196">
        <v>3.9999999105930328E-2</v>
      </c>
      <c r="NP46">
        <f>NO13*NI13</f>
        <v>2413.3332030971865</v>
      </c>
      <c r="NQ46">
        <f>NI13*(1+NO13)</f>
        <v>62746.66462908189</v>
      </c>
      <c r="NR46" s="7197">
        <v>0</v>
      </c>
      <c r="NS46" s="7198">
        <v>15</v>
      </c>
      <c r="NT46">
        <f>NQ13+NS13</f>
        <v>62761.66462908189</v>
      </c>
      <c r="NU46" s="7199">
        <v>0.10000000149011612</v>
      </c>
      <c r="NV46">
        <f>NT13/(1-NU13)</f>
        <v>69735.183036661561</v>
      </c>
      <c r="NW46">
        <f>NU13*NV13</f>
        <v>6973.518407579676</v>
      </c>
      <c r="NX46" s="7184">
        <v>0.10000000149011612</v>
      </c>
      <c r="NY46">
        <f>NX13*NV13</f>
        <v>6973.518407579676</v>
      </c>
      <c r="NZ46">
        <f>NU13-NX13</f>
        <v>0</v>
      </c>
      <c r="OA46">
        <f>NW13-NY13</f>
        <v>0</v>
      </c>
      <c r="OB46">
        <f>NV13</f>
        <v>69735.183036661561</v>
      </c>
      <c r="OC46">
        <f>NB13*ND13/365*MT13</f>
        <v>0</v>
      </c>
      <c r="OD46" s="7176">
        <v>0</v>
      </c>
      <c r="OE46">
        <f>OC13*(1+OD13)</f>
        <v>0</v>
      </c>
      <c r="OF46" s="7177">
        <v>0.25</v>
      </c>
      <c r="OG46">
        <f>OE13/(1-OF13)</f>
        <v>0</v>
      </c>
      <c r="OH46">
        <f>OF13*OG13</f>
        <v>0</v>
      </c>
      <c r="OI46" s="7178">
        <v>0.15000000596046448</v>
      </c>
      <c r="OJ46">
        <f>OI13*OG13</f>
        <v>0</v>
      </c>
      <c r="OK46">
        <f>OF13-OI13</f>
        <v>9.9999994039535522E-2</v>
      </c>
      <c r="OL46">
        <f>OH13-OJ13</f>
        <v>0</v>
      </c>
      <c r="OM46" s="7179">
        <v>3.9999999105930328E-2</v>
      </c>
      <c r="ON46">
        <f>OM13*OG13</f>
        <v>0</v>
      </c>
      <c r="OO46">
        <f>OG13*(1+OM13)</f>
        <v>0</v>
      </c>
      <c r="OP46" s="7180">
        <v>0</v>
      </c>
      <c r="OQ46" s="7181">
        <v>15</v>
      </c>
      <c r="OR46">
        <f>OO13+OQ13</f>
        <v>15</v>
      </c>
      <c r="OS46" s="7182">
        <v>0.10000000149011612</v>
      </c>
      <c r="OT46">
        <f>OR13/(1-OS13)</f>
        <v>16.666666694261409</v>
      </c>
      <c r="OU46">
        <f>OS13*OT13</f>
        <v>1.6666666942614095</v>
      </c>
      <c r="OV46" s="7183">
        <v>0.10000000149011612</v>
      </c>
      <c r="OW46">
        <f>OV13*OT13</f>
        <v>1.6666666942614095</v>
      </c>
      <c r="OX46">
        <f>OS13-OV13</f>
        <v>0</v>
      </c>
      <c r="OY46">
        <f>OU13-OW13</f>
        <v>0</v>
      </c>
      <c r="OZ46">
        <f>OT13</f>
        <v>16.666666694261409</v>
      </c>
      <c r="PA46" s="7210" t="s">
        <v>74</v>
      </c>
      <c r="PB46" s="7211" t="s">
        <v>68</v>
      </c>
      <c r="PC46" s="7212" t="s">
        <v>69</v>
      </c>
      <c r="PD46" s="7213">
        <v>240322</v>
      </c>
      <c r="PE46" s="7214" t="s">
        <v>58</v>
      </c>
      <c r="PF46" s="7215" t="s">
        <v>59</v>
      </c>
      <c r="PG46" s="7216">
        <v>0.90439999103546143</v>
      </c>
      <c r="PH46" s="7217">
        <v>1</v>
      </c>
      <c r="PI46" s="7218">
        <v>100000</v>
      </c>
      <c r="PJ46">
        <f>PG13*PI13</f>
        <v>90439.999103546143</v>
      </c>
      <c r="PK46" s="7219">
        <v>0</v>
      </c>
      <c r="PL46">
        <f>PJ13*(1+PK13)</f>
        <v>90439.999103546143</v>
      </c>
      <c r="PM46" s="7225">
        <v>0.25</v>
      </c>
      <c r="PN46">
        <f>PL13/(1-PM13)</f>
        <v>120586.66547139485</v>
      </c>
      <c r="PO46">
        <f>PM13*PN13</f>
        <v>30146.666367848713</v>
      </c>
      <c r="PP46" s="7220">
        <v>0.15000000596046448</v>
      </c>
      <c r="PQ46">
        <f>PP13*PN13</f>
        <v>18088.000539461766</v>
      </c>
      <c r="PR46">
        <f>PM13-PP13</f>
        <v>9.9999994039535522E-2</v>
      </c>
      <c r="PS46">
        <f>PO13-PQ13</f>
        <v>12058.665828386947</v>
      </c>
      <c r="PT46" s="7221">
        <v>3.9999999105930328E-2</v>
      </c>
      <c r="PU46">
        <f>PT13*PN13</f>
        <v>4823.4665110429132</v>
      </c>
      <c r="PV46">
        <f>PN13*(1+PT13)</f>
        <v>125410.13198243777</v>
      </c>
      <c r="PW46" s="7222">
        <v>0</v>
      </c>
      <c r="PX46" s="7223">
        <v>15</v>
      </c>
      <c r="PY46">
        <f>PV13+PX13</f>
        <v>125425.13198243777</v>
      </c>
      <c r="PZ46" s="7224">
        <v>0.10000000149011612</v>
      </c>
      <c r="QA46">
        <f>PY13/(1-PZ13)</f>
        <v>139361.25798900248</v>
      </c>
      <c r="QB46">
        <f>PZ13*QA13</f>
        <v>13936.126006564706</v>
      </c>
      <c r="QC46" s="7209">
        <v>0.10000000149011612</v>
      </c>
      <c r="QD46">
        <f>QC13*QA13</f>
        <v>13936.126006564706</v>
      </c>
      <c r="QE46">
        <f>PZ13-QC13</f>
        <v>0</v>
      </c>
      <c r="QF46">
        <f>QB13-QD13</f>
        <v>0</v>
      </c>
      <c r="QG46">
        <f>QA13</f>
        <v>139361.25798900248</v>
      </c>
      <c r="QH46">
        <f>OYG13*OYI13/365*OY13</f>
        <v>0</v>
      </c>
      <c r="QI46" s="7201">
        <v>0</v>
      </c>
      <c r="QJ46">
        <f>QH13*(1+QI13)</f>
        <v>0</v>
      </c>
      <c r="QK46" s="7202">
        <v>0.25</v>
      </c>
      <c r="QL46">
        <f>QJ13/(1-QK13)</f>
        <v>0</v>
      </c>
      <c r="QM46">
        <f>QK13*QL13</f>
        <v>0</v>
      </c>
      <c r="QN46" s="7203">
        <v>0.15000000596046448</v>
      </c>
      <c r="QO46">
        <f>QN13*QL13</f>
        <v>0</v>
      </c>
      <c r="QP46">
        <f>QK13-QN13</f>
        <v>9.9999994039535522E-2</v>
      </c>
      <c r="QQ46">
        <f>QM13-QO13</f>
        <v>0</v>
      </c>
      <c r="QR46" s="7204">
        <v>3.9999999105930328E-2</v>
      </c>
      <c r="QS46">
        <f>QR13*QL13</f>
        <v>0</v>
      </c>
      <c r="QT46">
        <f>QL13*(1+QR13)</f>
        <v>0</v>
      </c>
      <c r="QU46" s="7205">
        <v>0</v>
      </c>
      <c r="QV46" s="7206">
        <v>15</v>
      </c>
      <c r="QW46">
        <f>QT13+QV13</f>
        <v>15</v>
      </c>
      <c r="QX46" s="7207">
        <v>0.10000000149011612</v>
      </c>
      <c r="QY46">
        <f>QW13/(1-QX13)</f>
        <v>16.666666694261409</v>
      </c>
      <c r="QZ46">
        <f>QX13*QY13</f>
        <v>1.6666666942614095</v>
      </c>
      <c r="RA46" s="7208">
        <v>0.10000000149011612</v>
      </c>
      <c r="RB46">
        <f>RA13*QY13</f>
        <v>1.6666666942614095</v>
      </c>
      <c r="RC46">
        <f>QX13-RA13</f>
        <v>0</v>
      </c>
      <c r="RD46">
        <f>QZ13-RB13</f>
        <v>0</v>
      </c>
      <c r="RE46">
        <f>QY13</f>
        <v>16.666666694261409</v>
      </c>
      <c r="RF46">
        <f>(IF(BV46&gt;(2001/12),2001/12,BV46)*1822.12)+(IF(BV46&gt;(2001/12),2001/12,BV46)*1822.12)+(IF(EA46&gt;(2001/12),2001/12,EA46)*0)+(IF(EA46&gt;(2001/12),2001/12,EA46)*0)+(IF(GF46&gt;(2001/12),2001/12,GF46)*0.501)+(IF(IK46&gt;(2001/12),2001/12,IK46)*0.1253)+(IF(KP46&gt;(2001/12),2001/12,KP46)*0.0619)+(IF(MU46&gt;(2001/12),2001/12,MU46)*0.2108)+(IF(OZ46&gt;(2001/12),2001/12,OZ46)*0.4525)+(IF(RE46&gt;(2001/12),2001/12,RE46)*0.9044)</f>
        <v>-1756265.5728006107</v>
      </c>
    </row>
    <row r="47" spans="1:474" x14ac:dyDescent="0.2">
      <c r="A47" t="s">
        <v>98</v>
      </c>
      <c r="B47" t="s">
        <v>140</v>
      </c>
      <c r="C47" t="s">
        <v>141</v>
      </c>
      <c r="D47" t="s">
        <v>52</v>
      </c>
      <c r="F47" t="s">
        <v>53</v>
      </c>
      <c r="G47" t="s">
        <v>54</v>
      </c>
      <c r="H47" t="s">
        <v>55</v>
      </c>
      <c r="I47" t="s">
        <v>56</v>
      </c>
      <c r="J47" t="s">
        <v>57</v>
      </c>
      <c r="K47" s="7226">
        <v>42832.988958333335</v>
      </c>
      <c r="L47" s="7226">
        <v>42430</v>
      </c>
      <c r="M47" t="s">
        <v>58</v>
      </c>
      <c r="N47">
        <v>-1</v>
      </c>
      <c r="O47">
        <v>5000</v>
      </c>
      <c r="P47">
        <v>-402</v>
      </c>
      <c r="Q47">
        <v>0</v>
      </c>
      <c r="R47" s="7241" t="s">
        <v>62</v>
      </c>
      <c r="S47" s="7240" t="s">
        <v>61</v>
      </c>
      <c r="T47" s="7239" t="s">
        <v>60</v>
      </c>
      <c r="U47" s="7238" t="s">
        <v>65</v>
      </c>
      <c r="V47" s="7237" t="s">
        <v>58</v>
      </c>
      <c r="W47" s="7236" t="s">
        <v>64</v>
      </c>
      <c r="X47" s="7235" t="s">
        <v>63</v>
      </c>
      <c r="Y47" s="7227">
        <v>3</v>
      </c>
      <c r="Z47" s="7234">
        <v>500000</v>
      </c>
      <c r="AA47" s="7233">
        <v>1822.1199951171875</v>
      </c>
      <c r="AB47" s="7232">
        <v>0</v>
      </c>
      <c r="AC47">
        <f>AA5*(1+AB5)</f>
        <v>1822.1199951171875</v>
      </c>
      <c r="AD47" s="7242">
        <v>0.25</v>
      </c>
      <c r="AE47">
        <f>AC5/(1-AD5)</f>
        <v>2429.4933268229165</v>
      </c>
      <c r="AF47">
        <f>AD5*AE5</f>
        <v>607.37333170572913</v>
      </c>
      <c r="AG47" s="7231">
        <v>0.15000000596046448</v>
      </c>
      <c r="AH47">
        <f>AG5*AE5</f>
        <v>364.42401350434614</v>
      </c>
      <c r="AI47">
        <f>AD5-AG5</f>
        <v>9.9999994039535522E-2</v>
      </c>
      <c r="AJ47">
        <f>AF5-AH5</f>
        <v>242.94931820138299</v>
      </c>
      <c r="AK47" s="7230">
        <v>3.9999999105930328E-2</v>
      </c>
      <c r="AL47">
        <f>AK5*AE5</f>
        <v>97.179730900780356</v>
      </c>
      <c r="AM47">
        <f>AE5*(1+AK5)</f>
        <v>2526.6730577236967</v>
      </c>
      <c r="AN47" s="7229">
        <v>2.9999999329447746E-2</v>
      </c>
      <c r="AO47">
        <f>AN5*AM5</f>
        <v>75.800190037444594</v>
      </c>
      <c r="AP47">
        <f>AM5+AO5</f>
        <v>2602.4732477611415</v>
      </c>
      <c r="AQ47" s="7228">
        <v>0.10000000149011612</v>
      </c>
      <c r="AR47">
        <f>AP5/(1-AQ5)</f>
        <v>2891.6369467444624</v>
      </c>
      <c r="AS47">
        <f>AQ5*AR5</f>
        <v>289.16369898332107</v>
      </c>
      <c r="AT47" s="7243">
        <v>0.10000000149011612</v>
      </c>
      <c r="AU47">
        <f>AT5*AR5</f>
        <v>289.16369898332107</v>
      </c>
      <c r="AV47">
        <f>AQ5-AT5</f>
        <v>0</v>
      </c>
      <c r="AW47">
        <f>AS5-AU5</f>
        <v>0</v>
      </c>
      <c r="AX47">
        <f>AR5</f>
        <v>2891.6369467444624</v>
      </c>
      <c r="AY47">
        <f t="shared" ref="AY47:BV47" si="86">AA5/12*$Q$5</f>
        <v>-303.68666585286456</v>
      </c>
      <c r="AZ47">
        <f t="shared" si="86"/>
        <v>0</v>
      </c>
      <c r="BA47">
        <f t="shared" si="86"/>
        <v>-303.68666585286456</v>
      </c>
      <c r="BB47">
        <f t="shared" si="86"/>
        <v>-4.1666666666666664E-2</v>
      </c>
      <c r="BC47">
        <f t="shared" si="86"/>
        <v>-404.91555447048609</v>
      </c>
      <c r="BD47">
        <f t="shared" si="86"/>
        <v>-101.22888861762152</v>
      </c>
      <c r="BE47">
        <f t="shared" si="86"/>
        <v>-2.5000000993410747E-2</v>
      </c>
      <c r="BF47">
        <f t="shared" si="86"/>
        <v>-60.737335584057689</v>
      </c>
      <c r="BG47">
        <f t="shared" si="86"/>
        <v>-1.666666567325592E-2</v>
      </c>
      <c r="BH47">
        <f t="shared" si="86"/>
        <v>-40.491553033563832</v>
      </c>
      <c r="BI47">
        <f t="shared" si="86"/>
        <v>-6.666666517655055E-3</v>
      </c>
      <c r="BJ47">
        <f t="shared" si="86"/>
        <v>-16.196621816796725</v>
      </c>
      <c r="BK47">
        <f t="shared" si="86"/>
        <v>-421.11217628728281</v>
      </c>
      <c r="BL47">
        <f t="shared" si="86"/>
        <v>-4.999999888241291E-3</v>
      </c>
      <c r="BM47">
        <f t="shared" si="86"/>
        <v>-12.633365006240766</v>
      </c>
      <c r="BN47">
        <f t="shared" si="86"/>
        <v>-433.74554129352356</v>
      </c>
      <c r="BO47">
        <f t="shared" si="86"/>
        <v>-1.6666666915019352E-2</v>
      </c>
      <c r="BP47">
        <f t="shared" si="86"/>
        <v>-481.93949112407705</v>
      </c>
      <c r="BQ47">
        <f t="shared" si="86"/>
        <v>-48.193949830553514</v>
      </c>
      <c r="BR47">
        <f t="shared" si="86"/>
        <v>-1.6666666915019352E-2</v>
      </c>
      <c r="BS47">
        <f t="shared" si="86"/>
        <v>-48.193949830553514</v>
      </c>
      <c r="BT47">
        <f t="shared" si="86"/>
        <v>0</v>
      </c>
      <c r="BU47">
        <f t="shared" si="86"/>
        <v>0</v>
      </c>
      <c r="BV47">
        <f t="shared" si="86"/>
        <v>-481.93949112407705</v>
      </c>
      <c r="BW47" s="7258" t="s">
        <v>66</v>
      </c>
      <c r="BX47" s="7257" t="s">
        <v>61</v>
      </c>
      <c r="BY47" s="7256" t="s">
        <v>60</v>
      </c>
      <c r="BZ47" s="7255" t="s">
        <v>65</v>
      </c>
      <c r="CA47" s="7254" t="s">
        <v>58</v>
      </c>
      <c r="CB47" s="7253" t="s">
        <v>64</v>
      </c>
      <c r="CC47" s="7252" t="s">
        <v>63</v>
      </c>
      <c r="CD47" s="7244">
        <v>3</v>
      </c>
      <c r="CE47" s="7251">
        <v>500000</v>
      </c>
      <c r="CF47" s="7250">
        <v>0</v>
      </c>
      <c r="CG47" s="7249">
        <v>0</v>
      </c>
      <c r="CH47">
        <f>CF5*(1+CG5)</f>
        <v>0</v>
      </c>
      <c r="CI47" s="7259">
        <v>0.25</v>
      </c>
      <c r="CJ47">
        <f>CH5/(1-CI5)</f>
        <v>0</v>
      </c>
      <c r="CK47">
        <f>CI5*CJ5</f>
        <v>0</v>
      </c>
      <c r="CL47" s="7248">
        <v>0.15000000596046448</v>
      </c>
      <c r="CM47">
        <f>CL5*CJ5</f>
        <v>0</v>
      </c>
      <c r="CN47">
        <f>CI5-CL5</f>
        <v>9.9999994039535522E-2</v>
      </c>
      <c r="CO47">
        <f>CK5-CM5</f>
        <v>0</v>
      </c>
      <c r="CP47" s="7247">
        <v>3.9999999105930328E-2</v>
      </c>
      <c r="CQ47">
        <f>CP5*CJ5</f>
        <v>0</v>
      </c>
      <c r="CR47">
        <f>CJ5*(1+CP5)</f>
        <v>0</v>
      </c>
      <c r="CS47" s="7246">
        <v>2.9999999329447746E-2</v>
      </c>
      <c r="CT47">
        <f>CS5*CR5</f>
        <v>0</v>
      </c>
      <c r="CU47">
        <f>CR5+CT5</f>
        <v>0</v>
      </c>
      <c r="CV47" s="7245">
        <v>0.10000000149011612</v>
      </c>
      <c r="CW47">
        <f>CU5/(1-CV5)</f>
        <v>0</v>
      </c>
      <c r="CX47">
        <f>CV5*CW5</f>
        <v>0</v>
      </c>
      <c r="CY47" s="7260">
        <v>0.10000000149011612</v>
      </c>
      <c r="CZ47">
        <f>CY5*CW5</f>
        <v>0</v>
      </c>
      <c r="DA47">
        <f>CV5-CY5</f>
        <v>0</v>
      </c>
      <c r="DB47">
        <f>CX5-CZ5</f>
        <v>0</v>
      </c>
      <c r="DC47">
        <f>CW5</f>
        <v>0</v>
      </c>
      <c r="DD47">
        <f t="shared" ref="DD47:EA47" si="87">CF5/12*$Q$5</f>
        <v>0</v>
      </c>
      <c r="DE47">
        <f t="shared" si="87"/>
        <v>0</v>
      </c>
      <c r="DF47">
        <f t="shared" si="87"/>
        <v>0</v>
      </c>
      <c r="DG47">
        <f t="shared" si="87"/>
        <v>-4.1666666666666664E-2</v>
      </c>
      <c r="DH47">
        <f t="shared" si="87"/>
        <v>0</v>
      </c>
      <c r="DI47">
        <f t="shared" si="87"/>
        <v>0</v>
      </c>
      <c r="DJ47">
        <f t="shared" si="87"/>
        <v>-2.5000000993410747E-2</v>
      </c>
      <c r="DK47">
        <f t="shared" si="87"/>
        <v>0</v>
      </c>
      <c r="DL47">
        <f t="shared" si="87"/>
        <v>-1.666666567325592E-2</v>
      </c>
      <c r="DM47">
        <f t="shared" si="87"/>
        <v>0</v>
      </c>
      <c r="DN47">
        <f t="shared" si="87"/>
        <v>-6.666666517655055E-3</v>
      </c>
      <c r="DO47">
        <f t="shared" si="87"/>
        <v>0</v>
      </c>
      <c r="DP47">
        <f t="shared" si="87"/>
        <v>0</v>
      </c>
      <c r="DQ47">
        <f t="shared" si="87"/>
        <v>-4.999999888241291E-3</v>
      </c>
      <c r="DR47">
        <f t="shared" si="87"/>
        <v>0</v>
      </c>
      <c r="DS47">
        <f t="shared" si="87"/>
        <v>0</v>
      </c>
      <c r="DT47">
        <f t="shared" si="87"/>
        <v>-1.6666666915019352E-2</v>
      </c>
      <c r="DU47">
        <f t="shared" si="87"/>
        <v>0</v>
      </c>
      <c r="DV47">
        <f t="shared" si="87"/>
        <v>0</v>
      </c>
      <c r="DW47">
        <f t="shared" si="87"/>
        <v>-1.6666666915019352E-2</v>
      </c>
      <c r="DX47">
        <f t="shared" si="87"/>
        <v>0</v>
      </c>
      <c r="DY47">
        <f t="shared" si="87"/>
        <v>0</v>
      </c>
      <c r="DZ47">
        <f t="shared" si="87"/>
        <v>0</v>
      </c>
      <c r="EA47">
        <f t="shared" si="87"/>
        <v>0</v>
      </c>
      <c r="EB47" s="7270" t="s">
        <v>67</v>
      </c>
      <c r="EC47" s="7271" t="s">
        <v>68</v>
      </c>
      <c r="ED47" s="7272" t="s">
        <v>69</v>
      </c>
      <c r="EE47" s="7273">
        <v>240322</v>
      </c>
      <c r="EF47" s="7274" t="s">
        <v>58</v>
      </c>
      <c r="EG47" s="7275" t="s">
        <v>59</v>
      </c>
      <c r="EH47" s="7276">
        <v>0.50099998712539673</v>
      </c>
      <c r="EI47" s="7277">
        <v>3</v>
      </c>
      <c r="EJ47" s="7278">
        <v>100000</v>
      </c>
      <c r="EK47">
        <f>EH13*EJ13</f>
        <v>50099.998712539673</v>
      </c>
      <c r="EL47" s="7279">
        <v>0</v>
      </c>
      <c r="EM47">
        <f>EK13*(1+EL13)</f>
        <v>50099.998712539673</v>
      </c>
      <c r="EN47" s="7285">
        <v>0.25</v>
      </c>
      <c r="EO47">
        <f>EM13/(1-EN13)</f>
        <v>66799.99828338623</v>
      </c>
      <c r="EP47">
        <f>EN13*EO13</f>
        <v>16699.999570846558</v>
      </c>
      <c r="EQ47" s="7280">
        <v>0.15000000596046448</v>
      </c>
      <c r="ER47">
        <f>EQ13*EO13</f>
        <v>10020.000140666951</v>
      </c>
      <c r="ES47">
        <f>EN13-EQ13</f>
        <v>9.9999994039535522E-2</v>
      </c>
      <c r="ET47">
        <f>EP13-ER13</f>
        <v>6679.9994301796069</v>
      </c>
      <c r="EU47" s="7281">
        <v>3.9999999105930328E-2</v>
      </c>
      <c r="EV47">
        <f>EU13*EO13</f>
        <v>2671.9998716115965</v>
      </c>
      <c r="EW47">
        <f>EO13*(1+EU13)</f>
        <v>69471.998154997826</v>
      </c>
      <c r="EX47" s="7282">
        <v>0</v>
      </c>
      <c r="EY47" s="7283">
        <v>15</v>
      </c>
      <c r="EZ47">
        <f>EW13+EY13</f>
        <v>69486.998154997826</v>
      </c>
      <c r="FA47" s="7284">
        <v>0.10000000149011612</v>
      </c>
      <c r="FB47">
        <f>EZ13/(1-FA13)</f>
        <v>77207.775855607091</v>
      </c>
      <c r="FC47">
        <f>FA13*FB13</f>
        <v>7720.7777006092601</v>
      </c>
      <c r="FD47" s="7269">
        <v>0.10000000149011612</v>
      </c>
      <c r="FE47">
        <f>FD13*FB13</f>
        <v>7720.7777006092601</v>
      </c>
      <c r="FF47">
        <f>FA13-FD13</f>
        <v>0</v>
      </c>
      <c r="FG47">
        <f>FC13-FE13</f>
        <v>0</v>
      </c>
      <c r="FH47">
        <f>FB13</f>
        <v>77207.775855607091</v>
      </c>
      <c r="FI47">
        <f>EH13*EJ13/365*DZ13</f>
        <v>0</v>
      </c>
      <c r="FJ47" s="7261">
        <v>0</v>
      </c>
      <c r="FK47">
        <f>FI13*(1+FJ13)</f>
        <v>0</v>
      </c>
      <c r="FL47" s="7262">
        <v>0.25</v>
      </c>
      <c r="FM47">
        <f>FK13/(1-FL13)</f>
        <v>0</v>
      </c>
      <c r="FN47">
        <f>FL13*FM13</f>
        <v>0</v>
      </c>
      <c r="FO47" s="7263">
        <v>0.15000000596046448</v>
      </c>
      <c r="FP47">
        <f>FO13*FM13</f>
        <v>0</v>
      </c>
      <c r="FQ47">
        <f>FL13-FO13</f>
        <v>9.9999994039535522E-2</v>
      </c>
      <c r="FR47">
        <f>FN13-FP13</f>
        <v>0</v>
      </c>
      <c r="FS47" s="7264">
        <v>3.9999999105930328E-2</v>
      </c>
      <c r="FT47">
        <f>FS13*FM13</f>
        <v>0</v>
      </c>
      <c r="FU47">
        <f>FM13*(1+FS13)</f>
        <v>0</v>
      </c>
      <c r="FV47" s="7265">
        <v>0</v>
      </c>
      <c r="FW47" s="7266">
        <v>15</v>
      </c>
      <c r="FX47">
        <f>FU13+FW13</f>
        <v>15</v>
      </c>
      <c r="FY47" s="7267">
        <v>0.10000000149011612</v>
      </c>
      <c r="FZ47">
        <f>FX13/(1-FY13)</f>
        <v>16.666666694261409</v>
      </c>
      <c r="GA47">
        <f>FY13*FZ13</f>
        <v>1.6666666942614095</v>
      </c>
      <c r="GB47" s="7268">
        <v>0.10000000149011612</v>
      </c>
      <c r="GC47">
        <f>GB13*FZ13</f>
        <v>1.6666666942614095</v>
      </c>
      <c r="GD47">
        <f>FY13-GB13</f>
        <v>0</v>
      </c>
      <c r="GE47">
        <f>GA13-GC13</f>
        <v>0</v>
      </c>
      <c r="GF47">
        <f>FZ13</f>
        <v>16.666666694261409</v>
      </c>
      <c r="GG47" s="7295" t="s">
        <v>70</v>
      </c>
      <c r="GH47" s="7296" t="s">
        <v>68</v>
      </c>
      <c r="GI47" s="7297" t="s">
        <v>69</v>
      </c>
      <c r="GJ47" s="7298">
        <v>240322</v>
      </c>
      <c r="GK47" s="7299" t="s">
        <v>58</v>
      </c>
      <c r="GL47" s="7300" t="s">
        <v>59</v>
      </c>
      <c r="GM47" s="7301">
        <v>0.12530000507831573</v>
      </c>
      <c r="GN47" s="7302">
        <v>3</v>
      </c>
      <c r="GO47" s="7303">
        <v>100000</v>
      </c>
      <c r="GP47">
        <f>GM13*GO13</f>
        <v>12530.000507831573</v>
      </c>
      <c r="GQ47" s="7304">
        <v>0</v>
      </c>
      <c r="GR47">
        <f>GP13*(1+GQ13)</f>
        <v>12530.000507831573</v>
      </c>
      <c r="GS47" s="7310">
        <v>0.25</v>
      </c>
      <c r="GT47">
        <f>GR13/(1-GS13)</f>
        <v>16706.667343775433</v>
      </c>
      <c r="GU47">
        <f>GS13*GT13</f>
        <v>4176.6668359438581</v>
      </c>
      <c r="GV47" s="7305">
        <v>0.15000000596046448</v>
      </c>
      <c r="GW47">
        <f>GV13*GT13</f>
        <v>2506.0002011458123</v>
      </c>
      <c r="GX47">
        <f>GS13-GV13</f>
        <v>9.9999994039535522E-2</v>
      </c>
      <c r="GY47">
        <f>GU13-GW13</f>
        <v>1670.6666347980458</v>
      </c>
      <c r="GZ47" s="7306">
        <v>3.9999999105930328E-2</v>
      </c>
      <c r="HA47">
        <f>GZ13*GT13</f>
        <v>668.26667881409276</v>
      </c>
      <c r="HB47">
        <f>GT13*(1+GZ13)</f>
        <v>17374.934022589525</v>
      </c>
      <c r="HC47" s="7307">
        <v>0</v>
      </c>
      <c r="HD47" s="7308">
        <v>15</v>
      </c>
      <c r="HE47">
        <f>HB13+HD13</f>
        <v>17389.934022589525</v>
      </c>
      <c r="HF47" s="7309">
        <v>0.10000000149011612</v>
      </c>
      <c r="HG47">
        <f>HE13/(1-HF13)</f>
        <v>19322.148945979745</v>
      </c>
      <c r="HH47">
        <f>HF13*HG13</f>
        <v>1932.2149233902201</v>
      </c>
      <c r="HI47" s="7294">
        <v>0.10000000149011612</v>
      </c>
      <c r="HJ47">
        <f>HI13*HG13</f>
        <v>1932.2149233902201</v>
      </c>
      <c r="HK47">
        <f>HF13-HI13</f>
        <v>0</v>
      </c>
      <c r="HL47">
        <f>HH13-HJ13</f>
        <v>0</v>
      </c>
      <c r="HM47">
        <f>HG13</f>
        <v>19322.148945979745</v>
      </c>
      <c r="HN47">
        <f>GM13*GO13/365*GE13</f>
        <v>0</v>
      </c>
      <c r="HO47" s="7286">
        <v>0</v>
      </c>
      <c r="HP47">
        <f>HN13*(1+HO13)</f>
        <v>0</v>
      </c>
      <c r="HQ47" s="7287">
        <v>0.25</v>
      </c>
      <c r="HR47">
        <f>HP13/(1-HQ13)</f>
        <v>0</v>
      </c>
      <c r="HS47">
        <f>HQ13*HR13</f>
        <v>0</v>
      </c>
      <c r="HT47" s="7288">
        <v>0.15000000596046448</v>
      </c>
      <c r="HU47">
        <f>HT13*HR13</f>
        <v>0</v>
      </c>
      <c r="HV47">
        <f>HQ13-HT13</f>
        <v>9.9999994039535522E-2</v>
      </c>
      <c r="HW47">
        <f>HS13-HU13</f>
        <v>0</v>
      </c>
      <c r="HX47" s="7289">
        <v>3.9999999105930328E-2</v>
      </c>
      <c r="HY47">
        <f>HX13*HR13</f>
        <v>0</v>
      </c>
      <c r="HZ47">
        <f>HR13*(1+HX13)</f>
        <v>0</v>
      </c>
      <c r="IA47" s="7290">
        <v>0</v>
      </c>
      <c r="IB47" s="7291">
        <v>15</v>
      </c>
      <c r="IC47">
        <f>HZ13+IB13</f>
        <v>15</v>
      </c>
      <c r="ID47" s="7292">
        <v>0.10000000149011612</v>
      </c>
      <c r="IE47">
        <f>IC13/(1-ID13)</f>
        <v>16.666666694261409</v>
      </c>
      <c r="IF47">
        <f>ID13*IE13</f>
        <v>1.6666666942614095</v>
      </c>
      <c r="IG47" s="7293">
        <v>0.10000000149011612</v>
      </c>
      <c r="IH47">
        <f>IG13*IE13</f>
        <v>1.6666666942614095</v>
      </c>
      <c r="II47">
        <f>ID13-IG13</f>
        <v>0</v>
      </c>
      <c r="IJ47">
        <f>IF13-IH13</f>
        <v>0</v>
      </c>
      <c r="IK47">
        <f>IE13</f>
        <v>16.666666694261409</v>
      </c>
      <c r="IL47" s="7320" t="s">
        <v>71</v>
      </c>
      <c r="IM47" s="7321" t="s">
        <v>68</v>
      </c>
      <c r="IN47" s="7322" t="s">
        <v>69</v>
      </c>
      <c r="IO47" s="7323">
        <v>240322</v>
      </c>
      <c r="IP47" s="7324" t="s">
        <v>58</v>
      </c>
      <c r="IQ47" s="7325" t="s">
        <v>59</v>
      </c>
      <c r="IR47" s="7326">
        <v>6.1900001019239426E-2</v>
      </c>
      <c r="IS47" s="7327">
        <v>3</v>
      </c>
      <c r="IT47" s="7328">
        <v>100000</v>
      </c>
      <c r="IU47">
        <f>IR13*IT13</f>
        <v>6190.0001019239426</v>
      </c>
      <c r="IV47" s="7329">
        <v>0</v>
      </c>
      <c r="IW47">
        <f>IU13*(1+IV13)</f>
        <v>6190.0001019239426</v>
      </c>
      <c r="IX47" s="7335">
        <v>0.25</v>
      </c>
      <c r="IY47">
        <f>IW13/(1-IX13)</f>
        <v>8253.333469231924</v>
      </c>
      <c r="IZ47">
        <f>IX13*IY13</f>
        <v>2063.333367307981</v>
      </c>
      <c r="JA47" s="7330">
        <v>0.15000000596046448</v>
      </c>
      <c r="JB47">
        <f>JA13*IY13</f>
        <v>1238.0000695784895</v>
      </c>
      <c r="JC47">
        <f>IX13-JA13</f>
        <v>9.9999994039535522E-2</v>
      </c>
      <c r="JD47">
        <f>IZ13-JB13</f>
        <v>825.33329772949151</v>
      </c>
      <c r="JE47" s="7331">
        <v>3.9999999105930328E-2</v>
      </c>
      <c r="JF47">
        <f>JE13*IY13</f>
        <v>330.13333139022183</v>
      </c>
      <c r="JG47">
        <f>IY13*(1+JE13)</f>
        <v>8583.4668006221455</v>
      </c>
      <c r="JH47" s="7332">
        <v>0</v>
      </c>
      <c r="JI47" s="7333">
        <v>15</v>
      </c>
      <c r="JJ47">
        <f>JG13+JI13</f>
        <v>8598.4668006221455</v>
      </c>
      <c r="JK47" s="7334">
        <v>0.10000000149011612</v>
      </c>
      <c r="JL47">
        <f>JJ13/(1-JK13)</f>
        <v>9553.8520165094378</v>
      </c>
      <c r="JM47">
        <f>JK13*JL13</f>
        <v>955.3852158872927</v>
      </c>
      <c r="JN47" s="7319">
        <v>0.10000000149011612</v>
      </c>
      <c r="JO47">
        <f>JN13*JL13</f>
        <v>955.3852158872927</v>
      </c>
      <c r="JP47">
        <f>JK13-JN13</f>
        <v>0</v>
      </c>
      <c r="JQ47">
        <f>JM13-JO13</f>
        <v>0</v>
      </c>
      <c r="JR47">
        <f>JL13</f>
        <v>9553.8520165094378</v>
      </c>
      <c r="JS47">
        <f>IR13*IT13/365*IJ13</f>
        <v>0</v>
      </c>
      <c r="JT47" s="7311">
        <v>0</v>
      </c>
      <c r="JU47">
        <f>JS13*(1+JT13)</f>
        <v>0</v>
      </c>
      <c r="JV47" s="7312">
        <v>0.25</v>
      </c>
      <c r="JW47">
        <f>JU13/(1-JV13)</f>
        <v>0</v>
      </c>
      <c r="JX47">
        <f>JV13*JW13</f>
        <v>0</v>
      </c>
      <c r="JY47" s="7313">
        <v>0.15000000596046448</v>
      </c>
      <c r="JZ47">
        <f>JY13*JW13</f>
        <v>0</v>
      </c>
      <c r="KA47">
        <f>JV13-JY13</f>
        <v>9.9999994039535522E-2</v>
      </c>
      <c r="KB47">
        <f>JX13-JZ13</f>
        <v>0</v>
      </c>
      <c r="KC47" s="7314">
        <v>3.9999999105930328E-2</v>
      </c>
      <c r="KD47">
        <f>KC13*JW13</f>
        <v>0</v>
      </c>
      <c r="KE47">
        <f>JW13*(1+KC13)</f>
        <v>0</v>
      </c>
      <c r="KF47" s="7315">
        <v>0</v>
      </c>
      <c r="KG47" s="7316">
        <v>15</v>
      </c>
      <c r="KH47">
        <f>KE13+KG13</f>
        <v>15</v>
      </c>
      <c r="KI47" s="7317">
        <v>0.10000000149011612</v>
      </c>
      <c r="KJ47">
        <f>KH13/(1-KI13)</f>
        <v>16.666666694261409</v>
      </c>
      <c r="KK47">
        <f>KI13*KJ13</f>
        <v>1.6666666942614095</v>
      </c>
      <c r="KL47" s="7318">
        <v>0.10000000149011612</v>
      </c>
      <c r="KM47">
        <f>KL13*KJ13</f>
        <v>1.6666666942614095</v>
      </c>
      <c r="KN47">
        <f>KI13-KL13</f>
        <v>0</v>
      </c>
      <c r="KO47">
        <f>KK13-KM13</f>
        <v>0</v>
      </c>
      <c r="KP47">
        <f>KJ13</f>
        <v>16.666666694261409</v>
      </c>
      <c r="KQ47" s="7345" t="s">
        <v>72</v>
      </c>
      <c r="KR47" s="7346" t="s">
        <v>68</v>
      </c>
      <c r="KS47" s="7347" t="s">
        <v>69</v>
      </c>
      <c r="KT47" s="7348">
        <v>240322</v>
      </c>
      <c r="KU47" s="7349" t="s">
        <v>58</v>
      </c>
      <c r="KV47" s="7350" t="s">
        <v>59</v>
      </c>
      <c r="KW47" s="7351">
        <v>0.21080000698566437</v>
      </c>
      <c r="KX47" s="7352">
        <v>3</v>
      </c>
      <c r="KY47" s="7353">
        <v>100000</v>
      </c>
      <c r="KZ47">
        <f>KW13*KY13</f>
        <v>21080.000698566437</v>
      </c>
      <c r="LA47" s="7354">
        <v>0</v>
      </c>
      <c r="LB47">
        <f>KZ13*(1+LA13)</f>
        <v>21080.000698566437</v>
      </c>
      <c r="LC47" s="7360">
        <v>0.25</v>
      </c>
      <c r="LD47">
        <f>LB13/(1-LC13)</f>
        <v>28106.667598088581</v>
      </c>
      <c r="LE47">
        <f>LC13*LD13</f>
        <v>7026.6668995221453</v>
      </c>
      <c r="LF47" s="7355">
        <v>0.15000000596046448</v>
      </c>
      <c r="LG47">
        <f>LF13*LD13</f>
        <v>4216.0003072420814</v>
      </c>
      <c r="LH47">
        <f>LC13-LF13</f>
        <v>9.9999994039535522E-2</v>
      </c>
      <c r="LI47">
        <f>LE13-LG13</f>
        <v>2810.6665922800639</v>
      </c>
      <c r="LJ47" s="7356">
        <v>3.9999999105930328E-2</v>
      </c>
      <c r="LK47">
        <f>LJ13*LD13</f>
        <v>1124.2666787942242</v>
      </c>
      <c r="LL47">
        <f>LD13*(1+LJ13)</f>
        <v>29230.934276882806</v>
      </c>
      <c r="LM47" s="7357">
        <v>0</v>
      </c>
      <c r="LN47" s="7358">
        <v>15</v>
      </c>
      <c r="LO47">
        <f>LL13+LN13</f>
        <v>29245.934276882806</v>
      </c>
      <c r="LP47" s="7359">
        <v>0.10000000149011612</v>
      </c>
      <c r="LQ47">
        <f>LO13/(1-LP13)</f>
        <v>32495.482583672056</v>
      </c>
      <c r="LR47">
        <f>LP13*LQ13</f>
        <v>3249.5483067892478</v>
      </c>
      <c r="LS47" s="7344">
        <v>0.10000000149011612</v>
      </c>
      <c r="LT47">
        <f>LS13*LQ13</f>
        <v>3249.5483067892478</v>
      </c>
      <c r="LU47">
        <f>LP13-LS13</f>
        <v>0</v>
      </c>
      <c r="LV47">
        <f>LR13-LT13</f>
        <v>0</v>
      </c>
      <c r="LW47">
        <f>LQ13</f>
        <v>32495.482583672056</v>
      </c>
      <c r="LX47">
        <f>KW13*KY13/365*KO13</f>
        <v>0</v>
      </c>
      <c r="LY47" s="7336">
        <v>0</v>
      </c>
      <c r="LZ47">
        <f>LX13*(1+LY13)</f>
        <v>0</v>
      </c>
      <c r="MA47" s="7337">
        <v>0.25</v>
      </c>
      <c r="MB47">
        <f>LZ13/(1-MA13)</f>
        <v>0</v>
      </c>
      <c r="MC47">
        <f>MA13*MB13</f>
        <v>0</v>
      </c>
      <c r="MD47" s="7338">
        <v>0.15000000596046448</v>
      </c>
      <c r="ME47">
        <f>MD13*MB13</f>
        <v>0</v>
      </c>
      <c r="MF47">
        <f>MA13-MD13</f>
        <v>9.9999994039535522E-2</v>
      </c>
      <c r="MG47">
        <f>MC13-ME13</f>
        <v>0</v>
      </c>
      <c r="MH47" s="7339">
        <v>3.9999999105930328E-2</v>
      </c>
      <c r="MI47">
        <f>MH13*MB13</f>
        <v>0</v>
      </c>
      <c r="MJ47">
        <f>MB13*(1+MH13)</f>
        <v>0</v>
      </c>
      <c r="MK47" s="7340">
        <v>0</v>
      </c>
      <c r="ML47" s="7341">
        <v>15</v>
      </c>
      <c r="MM47">
        <f>MJ13+ML13</f>
        <v>15</v>
      </c>
      <c r="MN47" s="7342">
        <v>0.10000000149011612</v>
      </c>
      <c r="MO47">
        <f>MM13/(1-MN13)</f>
        <v>16.666666694261409</v>
      </c>
      <c r="MP47">
        <f>MN13*MO13</f>
        <v>1.6666666942614095</v>
      </c>
      <c r="MQ47" s="7343">
        <v>0.10000000149011612</v>
      </c>
      <c r="MR47">
        <f>MQ13*MO13</f>
        <v>1.6666666942614095</v>
      </c>
      <c r="MS47">
        <f>MN13-MQ13</f>
        <v>0</v>
      </c>
      <c r="MT47">
        <f>MP13-MR13</f>
        <v>0</v>
      </c>
      <c r="MU47">
        <f>MO13</f>
        <v>16.666666694261409</v>
      </c>
      <c r="MV47" s="7370" t="s">
        <v>73</v>
      </c>
      <c r="MW47" s="7371" t="s">
        <v>68</v>
      </c>
      <c r="MX47" s="7372" t="s">
        <v>69</v>
      </c>
      <c r="MY47" s="7373">
        <v>240322</v>
      </c>
      <c r="MZ47" s="7374" t="s">
        <v>58</v>
      </c>
      <c r="NA47" s="7375" t="s">
        <v>59</v>
      </c>
      <c r="NB47" s="7376">
        <v>0.45249998569488525</v>
      </c>
      <c r="NC47" s="7377">
        <v>1</v>
      </c>
      <c r="ND47" s="7378">
        <v>100000</v>
      </c>
      <c r="NE47">
        <f>NB13*ND13</f>
        <v>45249.998569488525</v>
      </c>
      <c r="NF47" s="7379">
        <v>0</v>
      </c>
      <c r="NG47">
        <f>NE13*(1+NF13)</f>
        <v>45249.998569488525</v>
      </c>
      <c r="NH47" s="7385">
        <v>0.25</v>
      </c>
      <c r="NI47">
        <f>NG13/(1-NH13)</f>
        <v>60333.331425984703</v>
      </c>
      <c r="NJ47">
        <f>NH13*NI13</f>
        <v>15083.332856496176</v>
      </c>
      <c r="NK47" s="7380">
        <v>0.15000000596046448</v>
      </c>
      <c r="NL47">
        <f>NK13*NI13</f>
        <v>9050.0000735123849</v>
      </c>
      <c r="NM47">
        <f>NH13-NK13</f>
        <v>9.9999994039535522E-2</v>
      </c>
      <c r="NN47">
        <f>NJ13-NL13</f>
        <v>6033.3327829837908</v>
      </c>
      <c r="NO47" s="7381">
        <v>3.9999999105930328E-2</v>
      </c>
      <c r="NP47">
        <f>NO13*NI13</f>
        <v>2413.3332030971865</v>
      </c>
      <c r="NQ47">
        <f>NI13*(1+NO13)</f>
        <v>62746.66462908189</v>
      </c>
      <c r="NR47" s="7382">
        <v>0</v>
      </c>
      <c r="NS47" s="7383">
        <v>15</v>
      </c>
      <c r="NT47">
        <f>NQ13+NS13</f>
        <v>62761.66462908189</v>
      </c>
      <c r="NU47" s="7384">
        <v>0.10000000149011612</v>
      </c>
      <c r="NV47">
        <f>NT13/(1-NU13)</f>
        <v>69735.183036661561</v>
      </c>
      <c r="NW47">
        <f>NU13*NV13</f>
        <v>6973.518407579676</v>
      </c>
      <c r="NX47" s="7369">
        <v>0.10000000149011612</v>
      </c>
      <c r="NY47">
        <f>NX13*NV13</f>
        <v>6973.518407579676</v>
      </c>
      <c r="NZ47">
        <f>NU13-NX13</f>
        <v>0</v>
      </c>
      <c r="OA47">
        <f>NW13-NY13</f>
        <v>0</v>
      </c>
      <c r="OB47">
        <f>NV13</f>
        <v>69735.183036661561</v>
      </c>
      <c r="OC47">
        <f>NB13*ND13/365*MT13</f>
        <v>0</v>
      </c>
      <c r="OD47" s="7361">
        <v>0</v>
      </c>
      <c r="OE47">
        <f>OC13*(1+OD13)</f>
        <v>0</v>
      </c>
      <c r="OF47" s="7362">
        <v>0.25</v>
      </c>
      <c r="OG47">
        <f>OE13/(1-OF13)</f>
        <v>0</v>
      </c>
      <c r="OH47">
        <f>OF13*OG13</f>
        <v>0</v>
      </c>
      <c r="OI47" s="7363">
        <v>0.15000000596046448</v>
      </c>
      <c r="OJ47">
        <f>OI13*OG13</f>
        <v>0</v>
      </c>
      <c r="OK47">
        <f>OF13-OI13</f>
        <v>9.9999994039535522E-2</v>
      </c>
      <c r="OL47">
        <f>OH13-OJ13</f>
        <v>0</v>
      </c>
      <c r="OM47" s="7364">
        <v>3.9999999105930328E-2</v>
      </c>
      <c r="ON47">
        <f>OM13*OG13</f>
        <v>0</v>
      </c>
      <c r="OO47">
        <f>OG13*(1+OM13)</f>
        <v>0</v>
      </c>
      <c r="OP47" s="7365">
        <v>0</v>
      </c>
      <c r="OQ47" s="7366">
        <v>15</v>
      </c>
      <c r="OR47">
        <f>OO13+OQ13</f>
        <v>15</v>
      </c>
      <c r="OS47" s="7367">
        <v>0.10000000149011612</v>
      </c>
      <c r="OT47">
        <f>OR13/(1-OS13)</f>
        <v>16.666666694261409</v>
      </c>
      <c r="OU47">
        <f>OS13*OT13</f>
        <v>1.6666666942614095</v>
      </c>
      <c r="OV47" s="7368">
        <v>0.10000000149011612</v>
      </c>
      <c r="OW47">
        <f>OV13*OT13</f>
        <v>1.6666666942614095</v>
      </c>
      <c r="OX47">
        <f>OS13-OV13</f>
        <v>0</v>
      </c>
      <c r="OY47">
        <f>OU13-OW13</f>
        <v>0</v>
      </c>
      <c r="OZ47">
        <f>OT13</f>
        <v>16.666666694261409</v>
      </c>
      <c r="PA47" s="7395" t="s">
        <v>74</v>
      </c>
      <c r="PB47" s="7396" t="s">
        <v>68</v>
      </c>
      <c r="PC47" s="7397" t="s">
        <v>69</v>
      </c>
      <c r="PD47" s="7398">
        <v>240322</v>
      </c>
      <c r="PE47" s="7399" t="s">
        <v>58</v>
      </c>
      <c r="PF47" s="7400" t="s">
        <v>59</v>
      </c>
      <c r="PG47" s="7401">
        <v>0.90439999103546143</v>
      </c>
      <c r="PH47" s="7402">
        <v>1</v>
      </c>
      <c r="PI47" s="7403">
        <v>100000</v>
      </c>
      <c r="PJ47">
        <f>PG13*PI13</f>
        <v>90439.999103546143</v>
      </c>
      <c r="PK47" s="7404">
        <v>0</v>
      </c>
      <c r="PL47">
        <f>PJ13*(1+PK13)</f>
        <v>90439.999103546143</v>
      </c>
      <c r="PM47" s="7410">
        <v>0.25</v>
      </c>
      <c r="PN47">
        <f>PL13/(1-PM13)</f>
        <v>120586.66547139485</v>
      </c>
      <c r="PO47">
        <f>PM13*PN13</f>
        <v>30146.666367848713</v>
      </c>
      <c r="PP47" s="7405">
        <v>0.15000000596046448</v>
      </c>
      <c r="PQ47">
        <f>PP13*PN13</f>
        <v>18088.000539461766</v>
      </c>
      <c r="PR47">
        <f>PM13-PP13</f>
        <v>9.9999994039535522E-2</v>
      </c>
      <c r="PS47">
        <f>PO13-PQ13</f>
        <v>12058.665828386947</v>
      </c>
      <c r="PT47" s="7406">
        <v>3.9999999105930328E-2</v>
      </c>
      <c r="PU47">
        <f>PT13*PN13</f>
        <v>4823.4665110429132</v>
      </c>
      <c r="PV47">
        <f>PN13*(1+PT13)</f>
        <v>125410.13198243777</v>
      </c>
      <c r="PW47" s="7407">
        <v>0</v>
      </c>
      <c r="PX47" s="7408">
        <v>15</v>
      </c>
      <c r="PY47">
        <f>PV13+PX13</f>
        <v>125425.13198243777</v>
      </c>
      <c r="PZ47" s="7409">
        <v>0.10000000149011612</v>
      </c>
      <c r="QA47">
        <f>PY13/(1-PZ13)</f>
        <v>139361.25798900248</v>
      </c>
      <c r="QB47">
        <f>PZ13*QA13</f>
        <v>13936.126006564706</v>
      </c>
      <c r="QC47" s="7394">
        <v>0.10000000149011612</v>
      </c>
      <c r="QD47">
        <f>QC13*QA13</f>
        <v>13936.126006564706</v>
      </c>
      <c r="QE47">
        <f>PZ13-QC13</f>
        <v>0</v>
      </c>
      <c r="QF47">
        <f>QB13-QD13</f>
        <v>0</v>
      </c>
      <c r="QG47">
        <f>QA13</f>
        <v>139361.25798900248</v>
      </c>
      <c r="QH47">
        <f>OYG13*OYI13/365*OY13</f>
        <v>0</v>
      </c>
      <c r="QI47" s="7386">
        <v>0</v>
      </c>
      <c r="QJ47">
        <f>QH13*(1+QI13)</f>
        <v>0</v>
      </c>
      <c r="QK47" s="7387">
        <v>0.25</v>
      </c>
      <c r="QL47">
        <f>QJ13/(1-QK13)</f>
        <v>0</v>
      </c>
      <c r="QM47">
        <f>QK13*QL13</f>
        <v>0</v>
      </c>
      <c r="QN47" s="7388">
        <v>0.15000000596046448</v>
      </c>
      <c r="QO47">
        <f>QN13*QL13</f>
        <v>0</v>
      </c>
      <c r="QP47">
        <f>QK13-QN13</f>
        <v>9.9999994039535522E-2</v>
      </c>
      <c r="QQ47">
        <f>QM13-QO13</f>
        <v>0</v>
      </c>
      <c r="QR47" s="7389">
        <v>3.9999999105930328E-2</v>
      </c>
      <c r="QS47">
        <f>QR13*QL13</f>
        <v>0</v>
      </c>
      <c r="QT47">
        <f>QL13*(1+QR13)</f>
        <v>0</v>
      </c>
      <c r="QU47" s="7390">
        <v>0</v>
      </c>
      <c r="QV47" s="7391">
        <v>15</v>
      </c>
      <c r="QW47">
        <f>QT13+QV13</f>
        <v>15</v>
      </c>
      <c r="QX47" s="7392">
        <v>0.10000000149011612</v>
      </c>
      <c r="QY47">
        <f>QW13/(1-QX13)</f>
        <v>16.666666694261409</v>
      </c>
      <c r="QZ47">
        <f>QX13*QY13</f>
        <v>1.6666666942614095</v>
      </c>
      <c r="RA47" s="7393">
        <v>0.10000000149011612</v>
      </c>
      <c r="RB47">
        <f>RA13*QY13</f>
        <v>1.6666666942614095</v>
      </c>
      <c r="RC47">
        <f>QX13-RA13</f>
        <v>0</v>
      </c>
      <c r="RD47">
        <f>QZ13-RB13</f>
        <v>0</v>
      </c>
      <c r="RE47">
        <f>QY13</f>
        <v>16.666666694261409</v>
      </c>
      <c r="RF47">
        <f>(IF(BV47&gt;(2001/12),2001/12,BV47)*1822.12)+(IF(BV47&gt;(2001/12),2001/12,BV47)*1822.12)+(IF(EA47&gt;(2001/12),2001/12,EA47)*0)+(IF(EA47&gt;(2001/12),2001/12,EA47)*0)+(IF(GF47&gt;(2001/12),2001/12,GF47)*0.501)+(IF(IK47&gt;(2001/12),2001/12,IK47)*0.1253)+(IF(KP47&gt;(2001/12),2001/12,KP47)*0.0619)+(IF(MU47&gt;(2001/12),2001/12,MU47)*0.2108)+(IF(OZ47&gt;(2001/12),2001/12,OZ47)*0.4525)+(IF(RE47&gt;(2001/12),2001/12,RE47)*0.9044)</f>
        <v>-1756265.5728006107</v>
      </c>
    </row>
    <row r="48" spans="1:474" x14ac:dyDescent="0.2">
      <c r="A48" t="s">
        <v>142</v>
      </c>
      <c r="B48" t="s">
        <v>140</v>
      </c>
      <c r="C48" t="s">
        <v>141</v>
      </c>
      <c r="D48" t="s">
        <v>52</v>
      </c>
      <c r="F48" t="s">
        <v>53</v>
      </c>
      <c r="G48" t="s">
        <v>54</v>
      </c>
      <c r="H48" t="s">
        <v>55</v>
      </c>
      <c r="I48" t="s">
        <v>56</v>
      </c>
      <c r="J48" t="s">
        <v>57</v>
      </c>
      <c r="K48" s="7411">
        <v>42832.988958333335</v>
      </c>
      <c r="L48" s="7411">
        <v>42753</v>
      </c>
      <c r="M48" t="s">
        <v>58</v>
      </c>
      <c r="N48">
        <v>-3</v>
      </c>
      <c r="O48">
        <v>2500</v>
      </c>
      <c r="P48">
        <v>-79</v>
      </c>
      <c r="Q48">
        <v>-3</v>
      </c>
      <c r="R48" s="7426" t="s">
        <v>62</v>
      </c>
      <c r="S48" s="7425" t="s">
        <v>61</v>
      </c>
      <c r="T48" s="7424" t="s">
        <v>85</v>
      </c>
      <c r="U48" s="7423" t="s">
        <v>65</v>
      </c>
      <c r="V48" s="7422" t="s">
        <v>58</v>
      </c>
      <c r="W48" s="7421" t="s">
        <v>64</v>
      </c>
      <c r="X48" s="7420" t="s">
        <v>63</v>
      </c>
      <c r="Y48" s="7412">
        <v>3</v>
      </c>
      <c r="Z48" s="7419">
        <v>500000</v>
      </c>
      <c r="AA48" s="7418">
        <v>0</v>
      </c>
      <c r="AB48" s="7417">
        <v>0</v>
      </c>
      <c r="AC48">
        <f>AA5*(1+AB5)</f>
        <v>1822.1199951171875</v>
      </c>
      <c r="AD48" s="7427">
        <v>0.25</v>
      </c>
      <c r="AE48">
        <f>AC5/(1-AD5)</f>
        <v>2429.4933268229165</v>
      </c>
      <c r="AF48">
        <f>AD5*AE5</f>
        <v>607.37333170572913</v>
      </c>
      <c r="AG48" s="7416">
        <v>0.15000000596046448</v>
      </c>
      <c r="AH48">
        <f>AG5*AE5</f>
        <v>364.42401350434614</v>
      </c>
      <c r="AI48">
        <f>AD5-AG5</f>
        <v>9.9999994039535522E-2</v>
      </c>
      <c r="AJ48">
        <f>AF5-AH5</f>
        <v>242.94931820138299</v>
      </c>
      <c r="AK48" s="7415">
        <v>3.9999999105930328E-2</v>
      </c>
      <c r="AL48">
        <f>AK5*AE5</f>
        <v>97.179730900780356</v>
      </c>
      <c r="AM48">
        <f>AE5*(1+AK5)</f>
        <v>2526.6730577236967</v>
      </c>
      <c r="AN48" s="7414">
        <v>2.9999999329447746E-2</v>
      </c>
      <c r="AO48">
        <f>AN5*AM5</f>
        <v>75.800190037444594</v>
      </c>
      <c r="AP48">
        <f>AM5+AO5</f>
        <v>2602.4732477611415</v>
      </c>
      <c r="AQ48" s="7413">
        <v>0.10000000149011612</v>
      </c>
      <c r="AR48">
        <f>AP5/(1-AQ5)</f>
        <v>2891.6369467444624</v>
      </c>
      <c r="AS48">
        <f>AQ5*AR5</f>
        <v>289.16369898332107</v>
      </c>
      <c r="AT48" s="7428">
        <v>0.10000000149011612</v>
      </c>
      <c r="AU48">
        <f>AT5*AR5</f>
        <v>289.16369898332107</v>
      </c>
      <c r="AV48">
        <f>AQ5-AT5</f>
        <v>0</v>
      </c>
      <c r="AW48">
        <f>AS5-AU5</f>
        <v>0</v>
      </c>
      <c r="AX48">
        <f>AR5</f>
        <v>2891.6369467444624</v>
      </c>
      <c r="AY48">
        <f t="shared" ref="AY48:BV48" si="88">AA5/12*$Q$5</f>
        <v>-303.68666585286456</v>
      </c>
      <c r="AZ48">
        <f t="shared" si="88"/>
        <v>0</v>
      </c>
      <c r="BA48">
        <f t="shared" si="88"/>
        <v>-303.68666585286456</v>
      </c>
      <c r="BB48">
        <f t="shared" si="88"/>
        <v>-4.1666666666666664E-2</v>
      </c>
      <c r="BC48">
        <f t="shared" si="88"/>
        <v>-404.91555447048609</v>
      </c>
      <c r="BD48">
        <f t="shared" si="88"/>
        <v>-101.22888861762152</v>
      </c>
      <c r="BE48">
        <f t="shared" si="88"/>
        <v>-2.5000000993410747E-2</v>
      </c>
      <c r="BF48">
        <f t="shared" si="88"/>
        <v>-60.737335584057689</v>
      </c>
      <c r="BG48">
        <f t="shared" si="88"/>
        <v>-1.666666567325592E-2</v>
      </c>
      <c r="BH48">
        <f t="shared" si="88"/>
        <v>-40.491553033563832</v>
      </c>
      <c r="BI48">
        <f t="shared" si="88"/>
        <v>-6.666666517655055E-3</v>
      </c>
      <c r="BJ48">
        <f t="shared" si="88"/>
        <v>-16.196621816796725</v>
      </c>
      <c r="BK48">
        <f t="shared" si="88"/>
        <v>-421.11217628728281</v>
      </c>
      <c r="BL48">
        <f t="shared" si="88"/>
        <v>-4.999999888241291E-3</v>
      </c>
      <c r="BM48">
        <f t="shared" si="88"/>
        <v>-12.633365006240766</v>
      </c>
      <c r="BN48">
        <f t="shared" si="88"/>
        <v>-433.74554129352356</v>
      </c>
      <c r="BO48">
        <f t="shared" si="88"/>
        <v>-1.6666666915019352E-2</v>
      </c>
      <c r="BP48">
        <f t="shared" si="88"/>
        <v>-481.93949112407705</v>
      </c>
      <c r="BQ48">
        <f t="shared" si="88"/>
        <v>-48.193949830553514</v>
      </c>
      <c r="BR48">
        <f t="shared" si="88"/>
        <v>-1.6666666915019352E-2</v>
      </c>
      <c r="BS48">
        <f t="shared" si="88"/>
        <v>-48.193949830553514</v>
      </c>
      <c r="BT48">
        <f t="shared" si="88"/>
        <v>0</v>
      </c>
      <c r="BU48">
        <f t="shared" si="88"/>
        <v>0</v>
      </c>
      <c r="BV48">
        <f t="shared" si="88"/>
        <v>-481.93949112407705</v>
      </c>
      <c r="BW48" s="7443" t="s">
        <v>66</v>
      </c>
      <c r="BX48" s="7442" t="s">
        <v>61</v>
      </c>
      <c r="BY48" s="7441" t="s">
        <v>85</v>
      </c>
      <c r="BZ48" s="7440" t="s">
        <v>65</v>
      </c>
      <c r="CA48" s="7439" t="s">
        <v>58</v>
      </c>
      <c r="CB48" s="7438" t="s">
        <v>64</v>
      </c>
      <c r="CC48" s="7437" t="s">
        <v>63</v>
      </c>
      <c r="CD48" s="7429">
        <v>3</v>
      </c>
      <c r="CE48" s="7436">
        <v>500000</v>
      </c>
      <c r="CF48" s="7435">
        <v>0</v>
      </c>
      <c r="CG48" s="7434">
        <v>0</v>
      </c>
      <c r="CH48">
        <f>CF5*(1+CG5)</f>
        <v>0</v>
      </c>
      <c r="CI48" s="7444">
        <v>0.25</v>
      </c>
      <c r="CJ48">
        <f>CH5/(1-CI5)</f>
        <v>0</v>
      </c>
      <c r="CK48">
        <f>CI5*CJ5</f>
        <v>0</v>
      </c>
      <c r="CL48" s="7433">
        <v>0.15000000596046448</v>
      </c>
      <c r="CM48">
        <f>CL5*CJ5</f>
        <v>0</v>
      </c>
      <c r="CN48">
        <f>CI5-CL5</f>
        <v>9.9999994039535522E-2</v>
      </c>
      <c r="CO48">
        <f>CK5-CM5</f>
        <v>0</v>
      </c>
      <c r="CP48" s="7432">
        <v>3.9999999105930328E-2</v>
      </c>
      <c r="CQ48">
        <f>CP5*CJ5</f>
        <v>0</v>
      </c>
      <c r="CR48">
        <f>CJ5*(1+CP5)</f>
        <v>0</v>
      </c>
      <c r="CS48" s="7431">
        <v>2.9999999329447746E-2</v>
      </c>
      <c r="CT48">
        <f>CS5*CR5</f>
        <v>0</v>
      </c>
      <c r="CU48">
        <f>CR5+CT5</f>
        <v>0</v>
      </c>
      <c r="CV48" s="7430">
        <v>0.10000000149011612</v>
      </c>
      <c r="CW48">
        <f>CU5/(1-CV5)</f>
        <v>0</v>
      </c>
      <c r="CX48">
        <f>CV5*CW5</f>
        <v>0</v>
      </c>
      <c r="CY48" s="7445">
        <v>0.10000000149011612</v>
      </c>
      <c r="CZ48">
        <f>CY5*CW5</f>
        <v>0</v>
      </c>
      <c r="DA48">
        <f>CV5-CY5</f>
        <v>0</v>
      </c>
      <c r="DB48">
        <f>CX5-CZ5</f>
        <v>0</v>
      </c>
      <c r="DC48">
        <f>CW5</f>
        <v>0</v>
      </c>
      <c r="DD48">
        <f t="shared" ref="DD48:EA48" si="89">CF5/12*$Q$5</f>
        <v>0</v>
      </c>
      <c r="DE48">
        <f t="shared" si="89"/>
        <v>0</v>
      </c>
      <c r="DF48">
        <f t="shared" si="89"/>
        <v>0</v>
      </c>
      <c r="DG48">
        <f t="shared" si="89"/>
        <v>-4.1666666666666664E-2</v>
      </c>
      <c r="DH48">
        <f t="shared" si="89"/>
        <v>0</v>
      </c>
      <c r="DI48">
        <f t="shared" si="89"/>
        <v>0</v>
      </c>
      <c r="DJ48">
        <f t="shared" si="89"/>
        <v>-2.5000000993410747E-2</v>
      </c>
      <c r="DK48">
        <f t="shared" si="89"/>
        <v>0</v>
      </c>
      <c r="DL48">
        <f t="shared" si="89"/>
        <v>-1.666666567325592E-2</v>
      </c>
      <c r="DM48">
        <f t="shared" si="89"/>
        <v>0</v>
      </c>
      <c r="DN48">
        <f t="shared" si="89"/>
        <v>-6.666666517655055E-3</v>
      </c>
      <c r="DO48">
        <f t="shared" si="89"/>
        <v>0</v>
      </c>
      <c r="DP48">
        <f t="shared" si="89"/>
        <v>0</v>
      </c>
      <c r="DQ48">
        <f t="shared" si="89"/>
        <v>-4.999999888241291E-3</v>
      </c>
      <c r="DR48">
        <f t="shared" si="89"/>
        <v>0</v>
      </c>
      <c r="DS48">
        <f t="shared" si="89"/>
        <v>0</v>
      </c>
      <c r="DT48">
        <f t="shared" si="89"/>
        <v>-1.6666666915019352E-2</v>
      </c>
      <c r="DU48">
        <f t="shared" si="89"/>
        <v>0</v>
      </c>
      <c r="DV48">
        <f t="shared" si="89"/>
        <v>0</v>
      </c>
      <c r="DW48">
        <f t="shared" si="89"/>
        <v>-1.6666666915019352E-2</v>
      </c>
      <c r="DX48">
        <f t="shared" si="89"/>
        <v>0</v>
      </c>
      <c r="DY48">
        <f t="shared" si="89"/>
        <v>0</v>
      </c>
      <c r="DZ48">
        <f t="shared" si="89"/>
        <v>0</v>
      </c>
      <c r="EA48">
        <f t="shared" si="89"/>
        <v>0</v>
      </c>
      <c r="EB48" s="7455" t="s">
        <v>67</v>
      </c>
      <c r="EC48" s="7456" t="s">
        <v>68</v>
      </c>
      <c r="ED48" s="7457" t="s">
        <v>69</v>
      </c>
      <c r="EE48" s="7458">
        <v>240322</v>
      </c>
      <c r="EF48" s="7459" t="s">
        <v>58</v>
      </c>
      <c r="EG48" s="7460" t="s">
        <v>59</v>
      </c>
      <c r="EH48" s="7461">
        <v>0.50099998712539673</v>
      </c>
      <c r="EI48" s="7462">
        <v>3</v>
      </c>
      <c r="EJ48" s="7463">
        <v>100000</v>
      </c>
      <c r="EK48">
        <f>EH13*EJ13</f>
        <v>50099.998712539673</v>
      </c>
      <c r="EL48" s="7464">
        <v>0</v>
      </c>
      <c r="EM48">
        <f>EK13*(1+EL13)</f>
        <v>50099.998712539673</v>
      </c>
      <c r="EN48" s="7470">
        <v>0.25</v>
      </c>
      <c r="EO48">
        <f>EM13/(1-EN13)</f>
        <v>66799.99828338623</v>
      </c>
      <c r="EP48">
        <f>EN13*EO13</f>
        <v>16699.999570846558</v>
      </c>
      <c r="EQ48" s="7465">
        <v>0.15000000596046448</v>
      </c>
      <c r="ER48">
        <f>EQ13*EO13</f>
        <v>10020.000140666951</v>
      </c>
      <c r="ES48">
        <f>EN13-EQ13</f>
        <v>9.9999994039535522E-2</v>
      </c>
      <c r="ET48">
        <f>EP13-ER13</f>
        <v>6679.9994301796069</v>
      </c>
      <c r="EU48" s="7466">
        <v>3.9999999105930328E-2</v>
      </c>
      <c r="EV48">
        <f>EU13*EO13</f>
        <v>2671.9998716115965</v>
      </c>
      <c r="EW48">
        <f>EO13*(1+EU13)</f>
        <v>69471.998154997826</v>
      </c>
      <c r="EX48" s="7467">
        <v>0</v>
      </c>
      <c r="EY48" s="7468">
        <v>15</v>
      </c>
      <c r="EZ48">
        <f>EW13+EY13</f>
        <v>69486.998154997826</v>
      </c>
      <c r="FA48" s="7469">
        <v>0.10000000149011612</v>
      </c>
      <c r="FB48">
        <f>EZ13/(1-FA13)</f>
        <v>77207.775855607091</v>
      </c>
      <c r="FC48">
        <f>FA13*FB13</f>
        <v>7720.7777006092601</v>
      </c>
      <c r="FD48" s="7454">
        <v>0.10000000149011612</v>
      </c>
      <c r="FE48">
        <f>FD13*FB13</f>
        <v>7720.7777006092601</v>
      </c>
      <c r="FF48">
        <f>FA13-FD13</f>
        <v>0</v>
      </c>
      <c r="FG48">
        <f>FC13-FE13</f>
        <v>0</v>
      </c>
      <c r="FH48">
        <f>FB13</f>
        <v>77207.775855607091</v>
      </c>
      <c r="FI48">
        <f>EH13*EJ13/365*DZ13</f>
        <v>0</v>
      </c>
      <c r="FJ48" s="7446">
        <v>0</v>
      </c>
      <c r="FK48">
        <f>FI13*(1+FJ13)</f>
        <v>0</v>
      </c>
      <c r="FL48" s="7447">
        <v>0.25</v>
      </c>
      <c r="FM48">
        <f>FK13/(1-FL13)</f>
        <v>0</v>
      </c>
      <c r="FN48">
        <f>FL13*FM13</f>
        <v>0</v>
      </c>
      <c r="FO48" s="7448">
        <v>0.15000000596046448</v>
      </c>
      <c r="FP48">
        <f>FO13*FM13</f>
        <v>0</v>
      </c>
      <c r="FQ48">
        <f>FL13-FO13</f>
        <v>9.9999994039535522E-2</v>
      </c>
      <c r="FR48">
        <f>FN13-FP13</f>
        <v>0</v>
      </c>
      <c r="FS48" s="7449">
        <v>3.9999999105930328E-2</v>
      </c>
      <c r="FT48">
        <f>FS13*FM13</f>
        <v>0</v>
      </c>
      <c r="FU48">
        <f>FM13*(1+FS13)</f>
        <v>0</v>
      </c>
      <c r="FV48" s="7450">
        <v>0</v>
      </c>
      <c r="FW48" s="7451">
        <v>15</v>
      </c>
      <c r="FX48">
        <f>FU13+FW13</f>
        <v>15</v>
      </c>
      <c r="FY48" s="7452">
        <v>0.10000000149011612</v>
      </c>
      <c r="FZ48">
        <f>FX13/(1-FY13)</f>
        <v>16.666666694261409</v>
      </c>
      <c r="GA48">
        <f>FY13*FZ13</f>
        <v>1.6666666942614095</v>
      </c>
      <c r="GB48" s="7453">
        <v>0.10000000149011612</v>
      </c>
      <c r="GC48">
        <f>GB13*FZ13</f>
        <v>1.6666666942614095</v>
      </c>
      <c r="GD48">
        <f>FY13-GB13</f>
        <v>0</v>
      </c>
      <c r="GE48">
        <f>GA13-GC13</f>
        <v>0</v>
      </c>
      <c r="GF48">
        <f>FZ13</f>
        <v>16.666666694261409</v>
      </c>
      <c r="GG48" s="7480" t="s">
        <v>70</v>
      </c>
      <c r="GH48" s="7481" t="s">
        <v>68</v>
      </c>
      <c r="GI48" s="7482" t="s">
        <v>69</v>
      </c>
      <c r="GJ48" s="7483">
        <v>240322</v>
      </c>
      <c r="GK48" s="7484" t="s">
        <v>58</v>
      </c>
      <c r="GL48" s="7485" t="s">
        <v>59</v>
      </c>
      <c r="GM48" s="7486">
        <v>0.12530000507831573</v>
      </c>
      <c r="GN48" s="7487">
        <v>3</v>
      </c>
      <c r="GO48" s="7488">
        <v>100000</v>
      </c>
      <c r="GP48">
        <f>GM13*GO13</f>
        <v>12530.000507831573</v>
      </c>
      <c r="GQ48" s="7489">
        <v>0</v>
      </c>
      <c r="GR48">
        <f>GP13*(1+GQ13)</f>
        <v>12530.000507831573</v>
      </c>
      <c r="GS48" s="7495">
        <v>0.25</v>
      </c>
      <c r="GT48">
        <f>GR13/(1-GS13)</f>
        <v>16706.667343775433</v>
      </c>
      <c r="GU48">
        <f>GS13*GT13</f>
        <v>4176.6668359438581</v>
      </c>
      <c r="GV48" s="7490">
        <v>0.15000000596046448</v>
      </c>
      <c r="GW48">
        <f>GV13*GT13</f>
        <v>2506.0002011458123</v>
      </c>
      <c r="GX48">
        <f>GS13-GV13</f>
        <v>9.9999994039535522E-2</v>
      </c>
      <c r="GY48">
        <f>GU13-GW13</f>
        <v>1670.6666347980458</v>
      </c>
      <c r="GZ48" s="7491">
        <v>3.9999999105930328E-2</v>
      </c>
      <c r="HA48">
        <f>GZ13*GT13</f>
        <v>668.26667881409276</v>
      </c>
      <c r="HB48">
        <f>GT13*(1+GZ13)</f>
        <v>17374.934022589525</v>
      </c>
      <c r="HC48" s="7492">
        <v>0</v>
      </c>
      <c r="HD48" s="7493">
        <v>15</v>
      </c>
      <c r="HE48">
        <f>HB13+HD13</f>
        <v>17389.934022589525</v>
      </c>
      <c r="HF48" s="7494">
        <v>0.10000000149011612</v>
      </c>
      <c r="HG48">
        <f>HE13/(1-HF13)</f>
        <v>19322.148945979745</v>
      </c>
      <c r="HH48">
        <f>HF13*HG13</f>
        <v>1932.2149233902201</v>
      </c>
      <c r="HI48" s="7479">
        <v>0.10000000149011612</v>
      </c>
      <c r="HJ48">
        <f>HI13*HG13</f>
        <v>1932.2149233902201</v>
      </c>
      <c r="HK48">
        <f>HF13-HI13</f>
        <v>0</v>
      </c>
      <c r="HL48">
        <f>HH13-HJ13</f>
        <v>0</v>
      </c>
      <c r="HM48">
        <f>HG13</f>
        <v>19322.148945979745</v>
      </c>
      <c r="HN48">
        <f>GM13*GO13/365*GE13</f>
        <v>0</v>
      </c>
      <c r="HO48" s="7471">
        <v>0</v>
      </c>
      <c r="HP48">
        <f>HN13*(1+HO13)</f>
        <v>0</v>
      </c>
      <c r="HQ48" s="7472">
        <v>0.25</v>
      </c>
      <c r="HR48">
        <f>HP13/(1-HQ13)</f>
        <v>0</v>
      </c>
      <c r="HS48">
        <f>HQ13*HR13</f>
        <v>0</v>
      </c>
      <c r="HT48" s="7473">
        <v>0.15000000596046448</v>
      </c>
      <c r="HU48">
        <f>HT13*HR13</f>
        <v>0</v>
      </c>
      <c r="HV48">
        <f>HQ13-HT13</f>
        <v>9.9999994039535522E-2</v>
      </c>
      <c r="HW48">
        <f>HS13-HU13</f>
        <v>0</v>
      </c>
      <c r="HX48" s="7474">
        <v>3.9999999105930328E-2</v>
      </c>
      <c r="HY48">
        <f>HX13*HR13</f>
        <v>0</v>
      </c>
      <c r="HZ48">
        <f>HR13*(1+HX13)</f>
        <v>0</v>
      </c>
      <c r="IA48" s="7475">
        <v>0</v>
      </c>
      <c r="IB48" s="7476">
        <v>15</v>
      </c>
      <c r="IC48">
        <f>HZ13+IB13</f>
        <v>15</v>
      </c>
      <c r="ID48" s="7477">
        <v>0.10000000149011612</v>
      </c>
      <c r="IE48">
        <f>IC13/(1-ID13)</f>
        <v>16.666666694261409</v>
      </c>
      <c r="IF48">
        <f>ID13*IE13</f>
        <v>1.6666666942614095</v>
      </c>
      <c r="IG48" s="7478">
        <v>0.10000000149011612</v>
      </c>
      <c r="IH48">
        <f>IG13*IE13</f>
        <v>1.6666666942614095</v>
      </c>
      <c r="II48">
        <f>ID13-IG13</f>
        <v>0</v>
      </c>
      <c r="IJ48">
        <f>IF13-IH13</f>
        <v>0</v>
      </c>
      <c r="IK48">
        <f>IE13</f>
        <v>16.666666694261409</v>
      </c>
      <c r="IL48" s="7505" t="s">
        <v>71</v>
      </c>
      <c r="IM48" s="7506" t="s">
        <v>68</v>
      </c>
      <c r="IN48" s="7507" t="s">
        <v>69</v>
      </c>
      <c r="IO48" s="7508">
        <v>240322</v>
      </c>
      <c r="IP48" s="7509" t="s">
        <v>58</v>
      </c>
      <c r="IQ48" s="7510" t="s">
        <v>59</v>
      </c>
      <c r="IR48" s="7511">
        <v>6.1900001019239426E-2</v>
      </c>
      <c r="IS48" s="7512">
        <v>3</v>
      </c>
      <c r="IT48" s="7513">
        <v>100000</v>
      </c>
      <c r="IU48">
        <f>IR13*IT13</f>
        <v>6190.0001019239426</v>
      </c>
      <c r="IV48" s="7514">
        <v>0</v>
      </c>
      <c r="IW48">
        <f>IU13*(1+IV13)</f>
        <v>6190.0001019239426</v>
      </c>
      <c r="IX48" s="7520">
        <v>0.25</v>
      </c>
      <c r="IY48">
        <f>IW13/(1-IX13)</f>
        <v>8253.333469231924</v>
      </c>
      <c r="IZ48">
        <f>IX13*IY13</f>
        <v>2063.333367307981</v>
      </c>
      <c r="JA48" s="7515">
        <v>0.15000000596046448</v>
      </c>
      <c r="JB48">
        <f>JA13*IY13</f>
        <v>1238.0000695784895</v>
      </c>
      <c r="JC48">
        <f>IX13-JA13</f>
        <v>9.9999994039535522E-2</v>
      </c>
      <c r="JD48">
        <f>IZ13-JB13</f>
        <v>825.33329772949151</v>
      </c>
      <c r="JE48" s="7516">
        <v>3.9999999105930328E-2</v>
      </c>
      <c r="JF48">
        <f>JE13*IY13</f>
        <v>330.13333139022183</v>
      </c>
      <c r="JG48">
        <f>IY13*(1+JE13)</f>
        <v>8583.4668006221455</v>
      </c>
      <c r="JH48" s="7517">
        <v>0</v>
      </c>
      <c r="JI48" s="7518">
        <v>15</v>
      </c>
      <c r="JJ48">
        <f>JG13+JI13</f>
        <v>8598.4668006221455</v>
      </c>
      <c r="JK48" s="7519">
        <v>0.10000000149011612</v>
      </c>
      <c r="JL48">
        <f>JJ13/(1-JK13)</f>
        <v>9553.8520165094378</v>
      </c>
      <c r="JM48">
        <f>JK13*JL13</f>
        <v>955.3852158872927</v>
      </c>
      <c r="JN48" s="7504">
        <v>0.10000000149011612</v>
      </c>
      <c r="JO48">
        <f>JN13*JL13</f>
        <v>955.3852158872927</v>
      </c>
      <c r="JP48">
        <f>JK13-JN13</f>
        <v>0</v>
      </c>
      <c r="JQ48">
        <f>JM13-JO13</f>
        <v>0</v>
      </c>
      <c r="JR48">
        <f>JL13</f>
        <v>9553.8520165094378</v>
      </c>
      <c r="JS48">
        <f>IR13*IT13/365*IJ13</f>
        <v>0</v>
      </c>
      <c r="JT48" s="7496">
        <v>0</v>
      </c>
      <c r="JU48">
        <f>JS13*(1+JT13)</f>
        <v>0</v>
      </c>
      <c r="JV48" s="7497">
        <v>0.25</v>
      </c>
      <c r="JW48">
        <f>JU13/(1-JV13)</f>
        <v>0</v>
      </c>
      <c r="JX48">
        <f>JV13*JW13</f>
        <v>0</v>
      </c>
      <c r="JY48" s="7498">
        <v>0.15000000596046448</v>
      </c>
      <c r="JZ48">
        <f>JY13*JW13</f>
        <v>0</v>
      </c>
      <c r="KA48">
        <f>JV13-JY13</f>
        <v>9.9999994039535522E-2</v>
      </c>
      <c r="KB48">
        <f>JX13-JZ13</f>
        <v>0</v>
      </c>
      <c r="KC48" s="7499">
        <v>3.9999999105930328E-2</v>
      </c>
      <c r="KD48">
        <f>KC13*JW13</f>
        <v>0</v>
      </c>
      <c r="KE48">
        <f>JW13*(1+KC13)</f>
        <v>0</v>
      </c>
      <c r="KF48" s="7500">
        <v>0</v>
      </c>
      <c r="KG48" s="7501">
        <v>15</v>
      </c>
      <c r="KH48">
        <f>KE13+KG13</f>
        <v>15</v>
      </c>
      <c r="KI48" s="7502">
        <v>0.10000000149011612</v>
      </c>
      <c r="KJ48">
        <f>KH13/(1-KI13)</f>
        <v>16.666666694261409</v>
      </c>
      <c r="KK48">
        <f>KI13*KJ13</f>
        <v>1.6666666942614095</v>
      </c>
      <c r="KL48" s="7503">
        <v>0.10000000149011612</v>
      </c>
      <c r="KM48">
        <f>KL13*KJ13</f>
        <v>1.6666666942614095</v>
      </c>
      <c r="KN48">
        <f>KI13-KL13</f>
        <v>0</v>
      </c>
      <c r="KO48">
        <f>KK13-KM13</f>
        <v>0</v>
      </c>
      <c r="KP48">
        <f>KJ13</f>
        <v>16.666666694261409</v>
      </c>
      <c r="KQ48" s="7530" t="s">
        <v>72</v>
      </c>
      <c r="KR48" s="7531" t="s">
        <v>68</v>
      </c>
      <c r="KS48" s="7532" t="s">
        <v>69</v>
      </c>
      <c r="KT48" s="7533">
        <v>240322</v>
      </c>
      <c r="KU48" s="7534" t="s">
        <v>58</v>
      </c>
      <c r="KV48" s="7535" t="s">
        <v>59</v>
      </c>
      <c r="KW48" s="7536">
        <v>0.21080000698566437</v>
      </c>
      <c r="KX48" s="7537">
        <v>3</v>
      </c>
      <c r="KY48" s="7538">
        <v>100000</v>
      </c>
      <c r="KZ48">
        <f>KW13*KY13</f>
        <v>21080.000698566437</v>
      </c>
      <c r="LA48" s="7539">
        <v>0</v>
      </c>
      <c r="LB48">
        <f>KZ13*(1+LA13)</f>
        <v>21080.000698566437</v>
      </c>
      <c r="LC48" s="7545">
        <v>0.25</v>
      </c>
      <c r="LD48">
        <f>LB13/(1-LC13)</f>
        <v>28106.667598088581</v>
      </c>
      <c r="LE48">
        <f>LC13*LD13</f>
        <v>7026.6668995221453</v>
      </c>
      <c r="LF48" s="7540">
        <v>0.15000000596046448</v>
      </c>
      <c r="LG48">
        <f>LF13*LD13</f>
        <v>4216.0003072420814</v>
      </c>
      <c r="LH48">
        <f>LC13-LF13</f>
        <v>9.9999994039535522E-2</v>
      </c>
      <c r="LI48">
        <f>LE13-LG13</f>
        <v>2810.6665922800639</v>
      </c>
      <c r="LJ48" s="7541">
        <v>3.9999999105930328E-2</v>
      </c>
      <c r="LK48">
        <f>LJ13*LD13</f>
        <v>1124.2666787942242</v>
      </c>
      <c r="LL48">
        <f>LD13*(1+LJ13)</f>
        <v>29230.934276882806</v>
      </c>
      <c r="LM48" s="7542">
        <v>0</v>
      </c>
      <c r="LN48" s="7543">
        <v>15</v>
      </c>
      <c r="LO48">
        <f>LL13+LN13</f>
        <v>29245.934276882806</v>
      </c>
      <c r="LP48" s="7544">
        <v>0.10000000149011612</v>
      </c>
      <c r="LQ48">
        <f>LO13/(1-LP13)</f>
        <v>32495.482583672056</v>
      </c>
      <c r="LR48">
        <f>LP13*LQ13</f>
        <v>3249.5483067892478</v>
      </c>
      <c r="LS48" s="7529">
        <v>0.10000000149011612</v>
      </c>
      <c r="LT48">
        <f>LS13*LQ13</f>
        <v>3249.5483067892478</v>
      </c>
      <c r="LU48">
        <f>LP13-LS13</f>
        <v>0</v>
      </c>
      <c r="LV48">
        <f>LR13-LT13</f>
        <v>0</v>
      </c>
      <c r="LW48">
        <f>LQ13</f>
        <v>32495.482583672056</v>
      </c>
      <c r="LX48">
        <f>KW13*KY13/365*KO13</f>
        <v>0</v>
      </c>
      <c r="LY48" s="7521">
        <v>0</v>
      </c>
      <c r="LZ48">
        <f>LX13*(1+LY13)</f>
        <v>0</v>
      </c>
      <c r="MA48" s="7522">
        <v>0.25</v>
      </c>
      <c r="MB48">
        <f>LZ13/(1-MA13)</f>
        <v>0</v>
      </c>
      <c r="MC48">
        <f>MA13*MB13</f>
        <v>0</v>
      </c>
      <c r="MD48" s="7523">
        <v>0.15000000596046448</v>
      </c>
      <c r="ME48">
        <f>MD13*MB13</f>
        <v>0</v>
      </c>
      <c r="MF48">
        <f>MA13-MD13</f>
        <v>9.9999994039535522E-2</v>
      </c>
      <c r="MG48">
        <f>MC13-ME13</f>
        <v>0</v>
      </c>
      <c r="MH48" s="7524">
        <v>3.9999999105930328E-2</v>
      </c>
      <c r="MI48">
        <f>MH13*MB13</f>
        <v>0</v>
      </c>
      <c r="MJ48">
        <f>MB13*(1+MH13)</f>
        <v>0</v>
      </c>
      <c r="MK48" s="7525">
        <v>0</v>
      </c>
      <c r="ML48" s="7526">
        <v>15</v>
      </c>
      <c r="MM48">
        <f>MJ13+ML13</f>
        <v>15</v>
      </c>
      <c r="MN48" s="7527">
        <v>0.10000000149011612</v>
      </c>
      <c r="MO48">
        <f>MM13/(1-MN13)</f>
        <v>16.666666694261409</v>
      </c>
      <c r="MP48">
        <f>MN13*MO13</f>
        <v>1.6666666942614095</v>
      </c>
      <c r="MQ48" s="7528">
        <v>0.10000000149011612</v>
      </c>
      <c r="MR48">
        <f>MQ13*MO13</f>
        <v>1.6666666942614095</v>
      </c>
      <c r="MS48">
        <f>MN13-MQ13</f>
        <v>0</v>
      </c>
      <c r="MT48">
        <f>MP13-MR13</f>
        <v>0</v>
      </c>
      <c r="MU48">
        <f>MO13</f>
        <v>16.666666694261409</v>
      </c>
      <c r="MV48" s="7555" t="s">
        <v>73</v>
      </c>
      <c r="MW48" s="7556" t="s">
        <v>68</v>
      </c>
      <c r="MX48" s="7557" t="s">
        <v>69</v>
      </c>
      <c r="MY48" s="7558">
        <v>240322</v>
      </c>
      <c r="MZ48" s="7559" t="s">
        <v>58</v>
      </c>
      <c r="NA48" s="7560" t="s">
        <v>59</v>
      </c>
      <c r="NB48" s="7561">
        <v>0.45249998569488525</v>
      </c>
      <c r="NC48" s="7562">
        <v>1</v>
      </c>
      <c r="ND48" s="7563">
        <v>100000</v>
      </c>
      <c r="NE48">
        <f>NB13*ND13</f>
        <v>45249.998569488525</v>
      </c>
      <c r="NF48" s="7564">
        <v>0</v>
      </c>
      <c r="NG48">
        <f>NE13*(1+NF13)</f>
        <v>45249.998569488525</v>
      </c>
      <c r="NH48" s="7570">
        <v>0.25</v>
      </c>
      <c r="NI48">
        <f>NG13/(1-NH13)</f>
        <v>60333.331425984703</v>
      </c>
      <c r="NJ48">
        <f>NH13*NI13</f>
        <v>15083.332856496176</v>
      </c>
      <c r="NK48" s="7565">
        <v>0.15000000596046448</v>
      </c>
      <c r="NL48">
        <f>NK13*NI13</f>
        <v>9050.0000735123849</v>
      </c>
      <c r="NM48">
        <f>NH13-NK13</f>
        <v>9.9999994039535522E-2</v>
      </c>
      <c r="NN48">
        <f>NJ13-NL13</f>
        <v>6033.3327829837908</v>
      </c>
      <c r="NO48" s="7566">
        <v>3.9999999105930328E-2</v>
      </c>
      <c r="NP48">
        <f>NO13*NI13</f>
        <v>2413.3332030971865</v>
      </c>
      <c r="NQ48">
        <f>NI13*(1+NO13)</f>
        <v>62746.66462908189</v>
      </c>
      <c r="NR48" s="7567">
        <v>0</v>
      </c>
      <c r="NS48" s="7568">
        <v>15</v>
      </c>
      <c r="NT48">
        <f>NQ13+NS13</f>
        <v>62761.66462908189</v>
      </c>
      <c r="NU48" s="7569">
        <v>0.10000000149011612</v>
      </c>
      <c r="NV48">
        <f>NT13/(1-NU13)</f>
        <v>69735.183036661561</v>
      </c>
      <c r="NW48">
        <f>NU13*NV13</f>
        <v>6973.518407579676</v>
      </c>
      <c r="NX48" s="7554">
        <v>0.10000000149011612</v>
      </c>
      <c r="NY48">
        <f>NX13*NV13</f>
        <v>6973.518407579676</v>
      </c>
      <c r="NZ48">
        <f>NU13-NX13</f>
        <v>0</v>
      </c>
      <c r="OA48">
        <f>NW13-NY13</f>
        <v>0</v>
      </c>
      <c r="OB48">
        <f>NV13</f>
        <v>69735.183036661561</v>
      </c>
      <c r="OC48">
        <f>NB13*ND13/365*MT13</f>
        <v>0</v>
      </c>
      <c r="OD48" s="7546">
        <v>0</v>
      </c>
      <c r="OE48">
        <f>OC13*(1+OD13)</f>
        <v>0</v>
      </c>
      <c r="OF48" s="7547">
        <v>0.25</v>
      </c>
      <c r="OG48">
        <f>OE13/(1-OF13)</f>
        <v>0</v>
      </c>
      <c r="OH48">
        <f>OF13*OG13</f>
        <v>0</v>
      </c>
      <c r="OI48" s="7548">
        <v>0.15000000596046448</v>
      </c>
      <c r="OJ48">
        <f>OI13*OG13</f>
        <v>0</v>
      </c>
      <c r="OK48">
        <f>OF13-OI13</f>
        <v>9.9999994039535522E-2</v>
      </c>
      <c r="OL48">
        <f>OH13-OJ13</f>
        <v>0</v>
      </c>
      <c r="OM48" s="7549">
        <v>3.9999999105930328E-2</v>
      </c>
      <c r="ON48">
        <f>OM13*OG13</f>
        <v>0</v>
      </c>
      <c r="OO48">
        <f>OG13*(1+OM13)</f>
        <v>0</v>
      </c>
      <c r="OP48" s="7550">
        <v>0</v>
      </c>
      <c r="OQ48" s="7551">
        <v>15</v>
      </c>
      <c r="OR48">
        <f>OO13+OQ13</f>
        <v>15</v>
      </c>
      <c r="OS48" s="7552">
        <v>0.10000000149011612</v>
      </c>
      <c r="OT48">
        <f>OR13/(1-OS13)</f>
        <v>16.666666694261409</v>
      </c>
      <c r="OU48">
        <f>OS13*OT13</f>
        <v>1.6666666942614095</v>
      </c>
      <c r="OV48" s="7553">
        <v>0.10000000149011612</v>
      </c>
      <c r="OW48">
        <f>OV13*OT13</f>
        <v>1.6666666942614095</v>
      </c>
      <c r="OX48">
        <f>OS13-OV13</f>
        <v>0</v>
      </c>
      <c r="OY48">
        <f>OU13-OW13</f>
        <v>0</v>
      </c>
      <c r="OZ48">
        <f>OT13</f>
        <v>16.666666694261409</v>
      </c>
      <c r="PA48" s="7580" t="s">
        <v>74</v>
      </c>
      <c r="PB48" s="7581" t="s">
        <v>68</v>
      </c>
      <c r="PC48" s="7582" t="s">
        <v>69</v>
      </c>
      <c r="PD48" s="7583">
        <v>240322</v>
      </c>
      <c r="PE48" s="7584" t="s">
        <v>58</v>
      </c>
      <c r="PF48" s="7585" t="s">
        <v>59</v>
      </c>
      <c r="PG48" s="7586">
        <v>0.90439999103546143</v>
      </c>
      <c r="PH48" s="7587">
        <v>1</v>
      </c>
      <c r="PI48" s="7588">
        <v>100000</v>
      </c>
      <c r="PJ48">
        <f>PG13*PI13</f>
        <v>90439.999103546143</v>
      </c>
      <c r="PK48" s="7589">
        <v>0</v>
      </c>
      <c r="PL48">
        <f>PJ13*(1+PK13)</f>
        <v>90439.999103546143</v>
      </c>
      <c r="PM48" s="7595">
        <v>0.25</v>
      </c>
      <c r="PN48">
        <f>PL13/(1-PM13)</f>
        <v>120586.66547139485</v>
      </c>
      <c r="PO48">
        <f>PM13*PN13</f>
        <v>30146.666367848713</v>
      </c>
      <c r="PP48" s="7590">
        <v>0.15000000596046448</v>
      </c>
      <c r="PQ48">
        <f>PP13*PN13</f>
        <v>18088.000539461766</v>
      </c>
      <c r="PR48">
        <f>PM13-PP13</f>
        <v>9.9999994039535522E-2</v>
      </c>
      <c r="PS48">
        <f>PO13-PQ13</f>
        <v>12058.665828386947</v>
      </c>
      <c r="PT48" s="7591">
        <v>3.9999999105930328E-2</v>
      </c>
      <c r="PU48">
        <f>PT13*PN13</f>
        <v>4823.4665110429132</v>
      </c>
      <c r="PV48">
        <f>PN13*(1+PT13)</f>
        <v>125410.13198243777</v>
      </c>
      <c r="PW48" s="7592">
        <v>0</v>
      </c>
      <c r="PX48" s="7593">
        <v>15</v>
      </c>
      <c r="PY48">
        <f>PV13+PX13</f>
        <v>125425.13198243777</v>
      </c>
      <c r="PZ48" s="7594">
        <v>0.10000000149011612</v>
      </c>
      <c r="QA48">
        <f>PY13/(1-PZ13)</f>
        <v>139361.25798900248</v>
      </c>
      <c r="QB48">
        <f>PZ13*QA13</f>
        <v>13936.126006564706</v>
      </c>
      <c r="QC48" s="7579">
        <v>0.10000000149011612</v>
      </c>
      <c r="QD48">
        <f>QC13*QA13</f>
        <v>13936.126006564706</v>
      </c>
      <c r="QE48">
        <f>PZ13-QC13</f>
        <v>0</v>
      </c>
      <c r="QF48">
        <f>QB13-QD13</f>
        <v>0</v>
      </c>
      <c r="QG48">
        <f>QA13</f>
        <v>139361.25798900248</v>
      </c>
      <c r="QH48">
        <f>OYG13*OYI13/365*OY13</f>
        <v>0</v>
      </c>
      <c r="QI48" s="7571">
        <v>0</v>
      </c>
      <c r="QJ48">
        <f>QH13*(1+QI13)</f>
        <v>0</v>
      </c>
      <c r="QK48" s="7572">
        <v>0.25</v>
      </c>
      <c r="QL48">
        <f>QJ13/(1-QK13)</f>
        <v>0</v>
      </c>
      <c r="QM48">
        <f>QK13*QL13</f>
        <v>0</v>
      </c>
      <c r="QN48" s="7573">
        <v>0.15000000596046448</v>
      </c>
      <c r="QO48">
        <f>QN13*QL13</f>
        <v>0</v>
      </c>
      <c r="QP48">
        <f>QK13-QN13</f>
        <v>9.9999994039535522E-2</v>
      </c>
      <c r="QQ48">
        <f>QM13-QO13</f>
        <v>0</v>
      </c>
      <c r="QR48" s="7574">
        <v>3.9999999105930328E-2</v>
      </c>
      <c r="QS48">
        <f>QR13*QL13</f>
        <v>0</v>
      </c>
      <c r="QT48">
        <f>QL13*(1+QR13)</f>
        <v>0</v>
      </c>
      <c r="QU48" s="7575">
        <v>0</v>
      </c>
      <c r="QV48" s="7576">
        <v>15</v>
      </c>
      <c r="QW48">
        <f>QT13+QV13</f>
        <v>15</v>
      </c>
      <c r="QX48" s="7577">
        <v>0.10000000149011612</v>
      </c>
      <c r="QY48">
        <f>QW13/(1-QX13)</f>
        <v>16.666666694261409</v>
      </c>
      <c r="QZ48">
        <f>QX13*QY13</f>
        <v>1.6666666942614095</v>
      </c>
      <c r="RA48" s="7578">
        <v>0.10000000149011612</v>
      </c>
      <c r="RB48">
        <f>RA13*QY13</f>
        <v>1.6666666942614095</v>
      </c>
      <c r="RC48">
        <f>QX13-RA13</f>
        <v>0</v>
      </c>
      <c r="RD48">
        <f>QZ13-RB13</f>
        <v>0</v>
      </c>
      <c r="RE48">
        <f>QY13</f>
        <v>16.666666694261409</v>
      </c>
      <c r="RF48">
        <f>(IF(BV48&gt;(2011/12),2011/12,BV48)*0)+(IF(BV48&gt;(2011/12),2011/12,BV48)*0)+(IF(EA48&gt;(2011/12),2011/12,EA48)*0)+(IF(EA48&gt;(2011/12),2011/12,EA48)*0)+(IF(GF48&gt;(2011/12),2011/12,GF48)*0.501)+(IF(IK48&gt;(2011/12),2011/12,IK48)*0.1253)+(IF(KP48&gt;(2011/12),2011/12,KP48)*0.0619)+(IF(MU48&gt;(2011/12),2011/12,MU48)*0.2108)+(IF(OZ48&gt;(2011/12),2011/12,OZ48)*0.4525)+(IF(RE48&gt;(2011/12),2011/12,RE48)*0.9044)</f>
        <v>37.598333395584312</v>
      </c>
    </row>
    <row r="49" spans="1:474" x14ac:dyDescent="0.2">
      <c r="A49" t="s">
        <v>143</v>
      </c>
      <c r="B49" t="s">
        <v>144</v>
      </c>
      <c r="C49" t="s">
        <v>145</v>
      </c>
      <c r="D49" t="s">
        <v>52</v>
      </c>
      <c r="F49" t="s">
        <v>53</v>
      </c>
      <c r="G49" t="s">
        <v>54</v>
      </c>
      <c r="H49" t="s">
        <v>80</v>
      </c>
      <c r="I49" t="s">
        <v>81</v>
      </c>
      <c r="J49" t="s">
        <v>57</v>
      </c>
      <c r="K49" s="7596">
        <v>42832.988958333335</v>
      </c>
      <c r="L49" s="7596">
        <v>42424</v>
      </c>
      <c r="M49" t="s">
        <v>58</v>
      </c>
      <c r="N49">
        <v>-2</v>
      </c>
      <c r="O49">
        <v>10000</v>
      </c>
      <c r="P49">
        <v>-408</v>
      </c>
      <c r="Q49">
        <v>-1</v>
      </c>
      <c r="R49" s="7611" t="s">
        <v>62</v>
      </c>
      <c r="S49" s="7610" t="s">
        <v>61</v>
      </c>
      <c r="T49" s="7609" t="s">
        <v>60</v>
      </c>
      <c r="U49" s="7608" t="s">
        <v>65</v>
      </c>
      <c r="V49" s="7607" t="s">
        <v>58</v>
      </c>
      <c r="W49" s="7606" t="s">
        <v>64</v>
      </c>
      <c r="X49" s="7605" t="s">
        <v>63</v>
      </c>
      <c r="Y49" s="7597">
        <v>3</v>
      </c>
      <c r="Z49" s="7604">
        <v>500000</v>
      </c>
      <c r="AA49" s="7603">
        <v>1822.1199951171875</v>
      </c>
      <c r="AB49" s="7602">
        <v>0</v>
      </c>
      <c r="AC49">
        <f>AA5*(1+AB5)</f>
        <v>1822.1199951171875</v>
      </c>
      <c r="AD49" s="7612">
        <v>0.25</v>
      </c>
      <c r="AE49">
        <f>AC5/(1-AD5)</f>
        <v>2429.4933268229165</v>
      </c>
      <c r="AF49">
        <f>AD5*AE5</f>
        <v>607.37333170572913</v>
      </c>
      <c r="AG49" s="7601">
        <v>0.15000000596046448</v>
      </c>
      <c r="AH49">
        <f>AG5*AE5</f>
        <v>364.42401350434614</v>
      </c>
      <c r="AI49">
        <f>AD5-AG5</f>
        <v>9.9999994039535522E-2</v>
      </c>
      <c r="AJ49">
        <f>AF5-AH5</f>
        <v>242.94931820138299</v>
      </c>
      <c r="AK49" s="7600">
        <v>3.9999999105930328E-2</v>
      </c>
      <c r="AL49">
        <f>AK5*AE5</f>
        <v>97.179730900780356</v>
      </c>
      <c r="AM49">
        <f>AE5*(1+AK5)</f>
        <v>2526.6730577236967</v>
      </c>
      <c r="AN49" s="7599">
        <v>2.9999999329447746E-2</v>
      </c>
      <c r="AO49">
        <f>AN5*AM5</f>
        <v>75.800190037444594</v>
      </c>
      <c r="AP49">
        <f>AM5+AO5</f>
        <v>2602.4732477611415</v>
      </c>
      <c r="AQ49" s="7598">
        <v>0.10000000149011612</v>
      </c>
      <c r="AR49">
        <f>AP5/(1-AQ5)</f>
        <v>2891.6369467444624</v>
      </c>
      <c r="AS49">
        <f>AQ5*AR5</f>
        <v>289.16369898332107</v>
      </c>
      <c r="AT49" s="7613">
        <v>0.10000000149011612</v>
      </c>
      <c r="AU49">
        <f>AT5*AR5</f>
        <v>289.16369898332107</v>
      </c>
      <c r="AV49">
        <f>AQ5-AT5</f>
        <v>0</v>
      </c>
      <c r="AW49">
        <f>AS5-AU5</f>
        <v>0</v>
      </c>
      <c r="AX49">
        <f>AR5</f>
        <v>2891.6369467444624</v>
      </c>
      <c r="AY49">
        <f t="shared" ref="AY49:BV49" si="90">AA5/12*$Q$5</f>
        <v>-303.68666585286456</v>
      </c>
      <c r="AZ49">
        <f t="shared" si="90"/>
        <v>0</v>
      </c>
      <c r="BA49">
        <f t="shared" si="90"/>
        <v>-303.68666585286456</v>
      </c>
      <c r="BB49">
        <f t="shared" si="90"/>
        <v>-4.1666666666666664E-2</v>
      </c>
      <c r="BC49">
        <f t="shared" si="90"/>
        <v>-404.91555447048609</v>
      </c>
      <c r="BD49">
        <f t="shared" si="90"/>
        <v>-101.22888861762152</v>
      </c>
      <c r="BE49">
        <f t="shared" si="90"/>
        <v>-2.5000000993410747E-2</v>
      </c>
      <c r="BF49">
        <f t="shared" si="90"/>
        <v>-60.737335584057689</v>
      </c>
      <c r="BG49">
        <f t="shared" si="90"/>
        <v>-1.666666567325592E-2</v>
      </c>
      <c r="BH49">
        <f t="shared" si="90"/>
        <v>-40.491553033563832</v>
      </c>
      <c r="BI49">
        <f t="shared" si="90"/>
        <v>-6.666666517655055E-3</v>
      </c>
      <c r="BJ49">
        <f t="shared" si="90"/>
        <v>-16.196621816796725</v>
      </c>
      <c r="BK49">
        <f t="shared" si="90"/>
        <v>-421.11217628728281</v>
      </c>
      <c r="BL49">
        <f t="shared" si="90"/>
        <v>-4.999999888241291E-3</v>
      </c>
      <c r="BM49">
        <f t="shared" si="90"/>
        <v>-12.633365006240766</v>
      </c>
      <c r="BN49">
        <f t="shared" si="90"/>
        <v>-433.74554129352356</v>
      </c>
      <c r="BO49">
        <f t="shared" si="90"/>
        <v>-1.6666666915019352E-2</v>
      </c>
      <c r="BP49">
        <f t="shared" si="90"/>
        <v>-481.93949112407705</v>
      </c>
      <c r="BQ49">
        <f t="shared" si="90"/>
        <v>-48.193949830553514</v>
      </c>
      <c r="BR49">
        <f t="shared" si="90"/>
        <v>-1.6666666915019352E-2</v>
      </c>
      <c r="BS49">
        <f t="shared" si="90"/>
        <v>-48.193949830553514</v>
      </c>
      <c r="BT49">
        <f t="shared" si="90"/>
        <v>0</v>
      </c>
      <c r="BU49">
        <f t="shared" si="90"/>
        <v>0</v>
      </c>
      <c r="BV49">
        <f t="shared" si="90"/>
        <v>-481.93949112407705</v>
      </c>
      <c r="BW49" s="7628" t="s">
        <v>66</v>
      </c>
      <c r="BX49" s="7627" t="s">
        <v>61</v>
      </c>
      <c r="BY49" s="7626" t="s">
        <v>60</v>
      </c>
      <c r="BZ49" s="7625" t="s">
        <v>65</v>
      </c>
      <c r="CA49" s="7624" t="s">
        <v>58</v>
      </c>
      <c r="CB49" s="7623" t="s">
        <v>64</v>
      </c>
      <c r="CC49" s="7622" t="s">
        <v>63</v>
      </c>
      <c r="CD49" s="7614">
        <v>3</v>
      </c>
      <c r="CE49" s="7621">
        <v>500000</v>
      </c>
      <c r="CF49" s="7620">
        <v>0</v>
      </c>
      <c r="CG49" s="7619">
        <v>0</v>
      </c>
      <c r="CH49">
        <f>CF5*(1+CG5)</f>
        <v>0</v>
      </c>
      <c r="CI49" s="7629">
        <v>0.25</v>
      </c>
      <c r="CJ49">
        <f>CH5/(1-CI5)</f>
        <v>0</v>
      </c>
      <c r="CK49">
        <f>CI5*CJ5</f>
        <v>0</v>
      </c>
      <c r="CL49" s="7618">
        <v>0.15000000596046448</v>
      </c>
      <c r="CM49">
        <f>CL5*CJ5</f>
        <v>0</v>
      </c>
      <c r="CN49">
        <f>CI5-CL5</f>
        <v>9.9999994039535522E-2</v>
      </c>
      <c r="CO49">
        <f>CK5-CM5</f>
        <v>0</v>
      </c>
      <c r="CP49" s="7617">
        <v>3.9999999105930328E-2</v>
      </c>
      <c r="CQ49">
        <f>CP5*CJ5</f>
        <v>0</v>
      </c>
      <c r="CR49">
        <f>CJ5*(1+CP5)</f>
        <v>0</v>
      </c>
      <c r="CS49" s="7616">
        <v>2.9999999329447746E-2</v>
      </c>
      <c r="CT49">
        <f>CS5*CR5</f>
        <v>0</v>
      </c>
      <c r="CU49">
        <f>CR5+CT5</f>
        <v>0</v>
      </c>
      <c r="CV49" s="7615">
        <v>0.10000000149011612</v>
      </c>
      <c r="CW49">
        <f>CU5/(1-CV5)</f>
        <v>0</v>
      </c>
      <c r="CX49">
        <f>CV5*CW5</f>
        <v>0</v>
      </c>
      <c r="CY49" s="7630">
        <v>0.10000000149011612</v>
      </c>
      <c r="CZ49">
        <f>CY5*CW5</f>
        <v>0</v>
      </c>
      <c r="DA49">
        <f>CV5-CY5</f>
        <v>0</v>
      </c>
      <c r="DB49">
        <f>CX5-CZ5</f>
        <v>0</v>
      </c>
      <c r="DC49">
        <f>CW5</f>
        <v>0</v>
      </c>
      <c r="DD49">
        <f t="shared" ref="DD49:EA49" si="91">CF5/12*$Q$5</f>
        <v>0</v>
      </c>
      <c r="DE49">
        <f t="shared" si="91"/>
        <v>0</v>
      </c>
      <c r="DF49">
        <f t="shared" si="91"/>
        <v>0</v>
      </c>
      <c r="DG49">
        <f t="shared" si="91"/>
        <v>-4.1666666666666664E-2</v>
      </c>
      <c r="DH49">
        <f t="shared" si="91"/>
        <v>0</v>
      </c>
      <c r="DI49">
        <f t="shared" si="91"/>
        <v>0</v>
      </c>
      <c r="DJ49">
        <f t="shared" si="91"/>
        <v>-2.5000000993410747E-2</v>
      </c>
      <c r="DK49">
        <f t="shared" si="91"/>
        <v>0</v>
      </c>
      <c r="DL49">
        <f t="shared" si="91"/>
        <v>-1.666666567325592E-2</v>
      </c>
      <c r="DM49">
        <f t="shared" si="91"/>
        <v>0</v>
      </c>
      <c r="DN49">
        <f t="shared" si="91"/>
        <v>-6.666666517655055E-3</v>
      </c>
      <c r="DO49">
        <f t="shared" si="91"/>
        <v>0</v>
      </c>
      <c r="DP49">
        <f t="shared" si="91"/>
        <v>0</v>
      </c>
      <c r="DQ49">
        <f t="shared" si="91"/>
        <v>-4.999999888241291E-3</v>
      </c>
      <c r="DR49">
        <f t="shared" si="91"/>
        <v>0</v>
      </c>
      <c r="DS49">
        <f t="shared" si="91"/>
        <v>0</v>
      </c>
      <c r="DT49">
        <f t="shared" si="91"/>
        <v>-1.6666666915019352E-2</v>
      </c>
      <c r="DU49">
        <f t="shared" si="91"/>
        <v>0</v>
      </c>
      <c r="DV49">
        <f t="shared" si="91"/>
        <v>0</v>
      </c>
      <c r="DW49">
        <f t="shared" si="91"/>
        <v>-1.6666666915019352E-2</v>
      </c>
      <c r="DX49">
        <f t="shared" si="91"/>
        <v>0</v>
      </c>
      <c r="DY49">
        <f t="shared" si="91"/>
        <v>0</v>
      </c>
      <c r="DZ49">
        <f t="shared" si="91"/>
        <v>0</v>
      </c>
      <c r="EA49">
        <f t="shared" si="91"/>
        <v>0</v>
      </c>
      <c r="EB49" s="7640" t="s">
        <v>67</v>
      </c>
      <c r="EC49" s="7641" t="s">
        <v>68</v>
      </c>
      <c r="ED49" s="7642" t="s">
        <v>69</v>
      </c>
      <c r="EE49" s="7643">
        <v>240322</v>
      </c>
      <c r="EF49" s="7644" t="s">
        <v>58</v>
      </c>
      <c r="EG49" s="7645" t="s">
        <v>59</v>
      </c>
      <c r="EH49" s="7646">
        <v>0.50099998712539673</v>
      </c>
      <c r="EI49" s="7647">
        <v>3</v>
      </c>
      <c r="EJ49" s="7648">
        <v>100000</v>
      </c>
      <c r="EK49">
        <f>EH13*EJ13</f>
        <v>50099.998712539673</v>
      </c>
      <c r="EL49" s="7649">
        <v>0</v>
      </c>
      <c r="EM49">
        <f>EK13*(1+EL13)</f>
        <v>50099.998712539673</v>
      </c>
      <c r="EN49" s="7655">
        <v>0.25</v>
      </c>
      <c r="EO49">
        <f>EM13/(1-EN13)</f>
        <v>66799.99828338623</v>
      </c>
      <c r="EP49">
        <f>EN13*EO13</f>
        <v>16699.999570846558</v>
      </c>
      <c r="EQ49" s="7650">
        <v>0.15000000596046448</v>
      </c>
      <c r="ER49">
        <f>EQ13*EO13</f>
        <v>10020.000140666951</v>
      </c>
      <c r="ES49">
        <f>EN13-EQ13</f>
        <v>9.9999994039535522E-2</v>
      </c>
      <c r="ET49">
        <f>EP13-ER13</f>
        <v>6679.9994301796069</v>
      </c>
      <c r="EU49" s="7651">
        <v>3.9999999105930328E-2</v>
      </c>
      <c r="EV49">
        <f>EU13*EO13</f>
        <v>2671.9998716115965</v>
      </c>
      <c r="EW49">
        <f>EO13*(1+EU13)</f>
        <v>69471.998154997826</v>
      </c>
      <c r="EX49" s="7652">
        <v>0</v>
      </c>
      <c r="EY49" s="7653">
        <v>15</v>
      </c>
      <c r="EZ49">
        <f>EW13+EY13</f>
        <v>69486.998154997826</v>
      </c>
      <c r="FA49" s="7654">
        <v>0.10000000149011612</v>
      </c>
      <c r="FB49">
        <f>EZ13/(1-FA13)</f>
        <v>77207.775855607091</v>
      </c>
      <c r="FC49">
        <f>FA13*FB13</f>
        <v>7720.7777006092601</v>
      </c>
      <c r="FD49" s="7639">
        <v>0.10000000149011612</v>
      </c>
      <c r="FE49">
        <f>FD13*FB13</f>
        <v>7720.7777006092601</v>
      </c>
      <c r="FF49">
        <f>FA13-FD13</f>
        <v>0</v>
      </c>
      <c r="FG49">
        <f>FC13-FE13</f>
        <v>0</v>
      </c>
      <c r="FH49">
        <f>FB13</f>
        <v>77207.775855607091</v>
      </c>
      <c r="FI49">
        <f>EH13*EJ13/365*DZ13</f>
        <v>0</v>
      </c>
      <c r="FJ49" s="7631">
        <v>0</v>
      </c>
      <c r="FK49">
        <f>FI13*(1+FJ13)</f>
        <v>0</v>
      </c>
      <c r="FL49" s="7632">
        <v>0.25</v>
      </c>
      <c r="FM49">
        <f>FK13/(1-FL13)</f>
        <v>0</v>
      </c>
      <c r="FN49">
        <f>FL13*FM13</f>
        <v>0</v>
      </c>
      <c r="FO49" s="7633">
        <v>0.15000000596046448</v>
      </c>
      <c r="FP49">
        <f>FO13*FM13</f>
        <v>0</v>
      </c>
      <c r="FQ49">
        <f>FL13-FO13</f>
        <v>9.9999994039535522E-2</v>
      </c>
      <c r="FR49">
        <f>FN13-FP13</f>
        <v>0</v>
      </c>
      <c r="FS49" s="7634">
        <v>3.9999999105930328E-2</v>
      </c>
      <c r="FT49">
        <f>FS13*FM13</f>
        <v>0</v>
      </c>
      <c r="FU49">
        <f>FM13*(1+FS13)</f>
        <v>0</v>
      </c>
      <c r="FV49" s="7635">
        <v>0</v>
      </c>
      <c r="FW49" s="7636">
        <v>15</v>
      </c>
      <c r="FX49">
        <f>FU13+FW13</f>
        <v>15</v>
      </c>
      <c r="FY49" s="7637">
        <v>0.10000000149011612</v>
      </c>
      <c r="FZ49">
        <f>FX13/(1-FY13)</f>
        <v>16.666666694261409</v>
      </c>
      <c r="GA49">
        <f>FY13*FZ13</f>
        <v>1.6666666942614095</v>
      </c>
      <c r="GB49" s="7638">
        <v>0.10000000149011612</v>
      </c>
      <c r="GC49">
        <f>GB13*FZ13</f>
        <v>1.6666666942614095</v>
      </c>
      <c r="GD49">
        <f>FY13-GB13</f>
        <v>0</v>
      </c>
      <c r="GE49">
        <f>GA13-GC13</f>
        <v>0</v>
      </c>
      <c r="GF49">
        <f>FZ13</f>
        <v>16.666666694261409</v>
      </c>
      <c r="GG49" s="7665" t="s">
        <v>70</v>
      </c>
      <c r="GH49" s="7666" t="s">
        <v>68</v>
      </c>
      <c r="GI49" s="7667" t="s">
        <v>69</v>
      </c>
      <c r="GJ49" s="7668">
        <v>240322</v>
      </c>
      <c r="GK49" s="7669" t="s">
        <v>58</v>
      </c>
      <c r="GL49" s="7670" t="s">
        <v>59</v>
      </c>
      <c r="GM49" s="7671">
        <v>0.12530000507831573</v>
      </c>
      <c r="GN49" s="7672">
        <v>3</v>
      </c>
      <c r="GO49" s="7673">
        <v>100000</v>
      </c>
      <c r="GP49">
        <f>GM13*GO13</f>
        <v>12530.000507831573</v>
      </c>
      <c r="GQ49" s="7674">
        <v>0</v>
      </c>
      <c r="GR49">
        <f>GP13*(1+GQ13)</f>
        <v>12530.000507831573</v>
      </c>
      <c r="GS49" s="7680">
        <v>0.25</v>
      </c>
      <c r="GT49">
        <f>GR13/(1-GS13)</f>
        <v>16706.667343775433</v>
      </c>
      <c r="GU49">
        <f>GS13*GT13</f>
        <v>4176.6668359438581</v>
      </c>
      <c r="GV49" s="7675">
        <v>0.15000000596046448</v>
      </c>
      <c r="GW49">
        <f>GV13*GT13</f>
        <v>2506.0002011458123</v>
      </c>
      <c r="GX49">
        <f>GS13-GV13</f>
        <v>9.9999994039535522E-2</v>
      </c>
      <c r="GY49">
        <f>GU13-GW13</f>
        <v>1670.6666347980458</v>
      </c>
      <c r="GZ49" s="7676">
        <v>3.9999999105930328E-2</v>
      </c>
      <c r="HA49">
        <f>GZ13*GT13</f>
        <v>668.26667881409276</v>
      </c>
      <c r="HB49">
        <f>GT13*(1+GZ13)</f>
        <v>17374.934022589525</v>
      </c>
      <c r="HC49" s="7677">
        <v>0</v>
      </c>
      <c r="HD49" s="7678">
        <v>15</v>
      </c>
      <c r="HE49">
        <f>HB13+HD13</f>
        <v>17389.934022589525</v>
      </c>
      <c r="HF49" s="7679">
        <v>0.10000000149011612</v>
      </c>
      <c r="HG49">
        <f>HE13/(1-HF13)</f>
        <v>19322.148945979745</v>
      </c>
      <c r="HH49">
        <f>HF13*HG13</f>
        <v>1932.2149233902201</v>
      </c>
      <c r="HI49" s="7664">
        <v>0.10000000149011612</v>
      </c>
      <c r="HJ49">
        <f>HI13*HG13</f>
        <v>1932.2149233902201</v>
      </c>
      <c r="HK49">
        <f>HF13-HI13</f>
        <v>0</v>
      </c>
      <c r="HL49">
        <f>HH13-HJ13</f>
        <v>0</v>
      </c>
      <c r="HM49">
        <f>HG13</f>
        <v>19322.148945979745</v>
      </c>
      <c r="HN49">
        <f>GM13*GO13/365*GE13</f>
        <v>0</v>
      </c>
      <c r="HO49" s="7656">
        <v>0</v>
      </c>
      <c r="HP49">
        <f>HN13*(1+HO13)</f>
        <v>0</v>
      </c>
      <c r="HQ49" s="7657">
        <v>0.25</v>
      </c>
      <c r="HR49">
        <f>HP13/(1-HQ13)</f>
        <v>0</v>
      </c>
      <c r="HS49">
        <f>HQ13*HR13</f>
        <v>0</v>
      </c>
      <c r="HT49" s="7658">
        <v>0.15000000596046448</v>
      </c>
      <c r="HU49">
        <f>HT13*HR13</f>
        <v>0</v>
      </c>
      <c r="HV49">
        <f>HQ13-HT13</f>
        <v>9.9999994039535522E-2</v>
      </c>
      <c r="HW49">
        <f>HS13-HU13</f>
        <v>0</v>
      </c>
      <c r="HX49" s="7659">
        <v>3.9999999105930328E-2</v>
      </c>
      <c r="HY49">
        <f>HX13*HR13</f>
        <v>0</v>
      </c>
      <c r="HZ49">
        <f>HR13*(1+HX13)</f>
        <v>0</v>
      </c>
      <c r="IA49" s="7660">
        <v>0</v>
      </c>
      <c r="IB49" s="7661">
        <v>15</v>
      </c>
      <c r="IC49">
        <f>HZ13+IB13</f>
        <v>15</v>
      </c>
      <c r="ID49" s="7662">
        <v>0.10000000149011612</v>
      </c>
      <c r="IE49">
        <f>IC13/(1-ID13)</f>
        <v>16.666666694261409</v>
      </c>
      <c r="IF49">
        <f>ID13*IE13</f>
        <v>1.6666666942614095</v>
      </c>
      <c r="IG49" s="7663">
        <v>0.10000000149011612</v>
      </c>
      <c r="IH49">
        <f>IG13*IE13</f>
        <v>1.6666666942614095</v>
      </c>
      <c r="II49">
        <f>ID13-IG13</f>
        <v>0</v>
      </c>
      <c r="IJ49">
        <f>IF13-IH13</f>
        <v>0</v>
      </c>
      <c r="IK49">
        <f>IE13</f>
        <v>16.666666694261409</v>
      </c>
      <c r="IL49" s="7690" t="s">
        <v>71</v>
      </c>
      <c r="IM49" s="7691" t="s">
        <v>68</v>
      </c>
      <c r="IN49" s="7692" t="s">
        <v>69</v>
      </c>
      <c r="IO49" s="7693">
        <v>240322</v>
      </c>
      <c r="IP49" s="7694" t="s">
        <v>58</v>
      </c>
      <c r="IQ49" s="7695" t="s">
        <v>59</v>
      </c>
      <c r="IR49" s="7696">
        <v>6.1900001019239426E-2</v>
      </c>
      <c r="IS49" s="7697">
        <v>3</v>
      </c>
      <c r="IT49" s="7698">
        <v>100000</v>
      </c>
      <c r="IU49">
        <f>IR13*IT13</f>
        <v>6190.0001019239426</v>
      </c>
      <c r="IV49" s="7699">
        <v>0</v>
      </c>
      <c r="IW49">
        <f>IU13*(1+IV13)</f>
        <v>6190.0001019239426</v>
      </c>
      <c r="IX49" s="7705">
        <v>0.25</v>
      </c>
      <c r="IY49">
        <f>IW13/(1-IX13)</f>
        <v>8253.333469231924</v>
      </c>
      <c r="IZ49">
        <f>IX13*IY13</f>
        <v>2063.333367307981</v>
      </c>
      <c r="JA49" s="7700">
        <v>0.15000000596046448</v>
      </c>
      <c r="JB49">
        <f>JA13*IY13</f>
        <v>1238.0000695784895</v>
      </c>
      <c r="JC49">
        <f>IX13-JA13</f>
        <v>9.9999994039535522E-2</v>
      </c>
      <c r="JD49">
        <f>IZ13-JB13</f>
        <v>825.33329772949151</v>
      </c>
      <c r="JE49" s="7701">
        <v>3.9999999105930328E-2</v>
      </c>
      <c r="JF49">
        <f>JE13*IY13</f>
        <v>330.13333139022183</v>
      </c>
      <c r="JG49">
        <f>IY13*(1+JE13)</f>
        <v>8583.4668006221455</v>
      </c>
      <c r="JH49" s="7702">
        <v>0</v>
      </c>
      <c r="JI49" s="7703">
        <v>15</v>
      </c>
      <c r="JJ49">
        <f>JG13+JI13</f>
        <v>8598.4668006221455</v>
      </c>
      <c r="JK49" s="7704">
        <v>0.10000000149011612</v>
      </c>
      <c r="JL49">
        <f>JJ13/(1-JK13)</f>
        <v>9553.8520165094378</v>
      </c>
      <c r="JM49">
        <f>JK13*JL13</f>
        <v>955.3852158872927</v>
      </c>
      <c r="JN49" s="7689">
        <v>0.10000000149011612</v>
      </c>
      <c r="JO49">
        <f>JN13*JL13</f>
        <v>955.3852158872927</v>
      </c>
      <c r="JP49">
        <f>JK13-JN13</f>
        <v>0</v>
      </c>
      <c r="JQ49">
        <f>JM13-JO13</f>
        <v>0</v>
      </c>
      <c r="JR49">
        <f>JL13</f>
        <v>9553.8520165094378</v>
      </c>
      <c r="JS49">
        <f>IR13*IT13/365*IJ13</f>
        <v>0</v>
      </c>
      <c r="JT49" s="7681">
        <v>0</v>
      </c>
      <c r="JU49">
        <f>JS13*(1+JT13)</f>
        <v>0</v>
      </c>
      <c r="JV49" s="7682">
        <v>0.25</v>
      </c>
      <c r="JW49">
        <f>JU13/(1-JV13)</f>
        <v>0</v>
      </c>
      <c r="JX49">
        <f>JV13*JW13</f>
        <v>0</v>
      </c>
      <c r="JY49" s="7683">
        <v>0.15000000596046448</v>
      </c>
      <c r="JZ49">
        <f>JY13*JW13</f>
        <v>0</v>
      </c>
      <c r="KA49">
        <f>JV13-JY13</f>
        <v>9.9999994039535522E-2</v>
      </c>
      <c r="KB49">
        <f>JX13-JZ13</f>
        <v>0</v>
      </c>
      <c r="KC49" s="7684">
        <v>3.9999999105930328E-2</v>
      </c>
      <c r="KD49">
        <f>KC13*JW13</f>
        <v>0</v>
      </c>
      <c r="KE49">
        <f>JW13*(1+KC13)</f>
        <v>0</v>
      </c>
      <c r="KF49" s="7685">
        <v>0</v>
      </c>
      <c r="KG49" s="7686">
        <v>15</v>
      </c>
      <c r="KH49">
        <f>KE13+KG13</f>
        <v>15</v>
      </c>
      <c r="KI49" s="7687">
        <v>0.10000000149011612</v>
      </c>
      <c r="KJ49">
        <f>KH13/(1-KI13)</f>
        <v>16.666666694261409</v>
      </c>
      <c r="KK49">
        <f>KI13*KJ13</f>
        <v>1.6666666942614095</v>
      </c>
      <c r="KL49" s="7688">
        <v>0.10000000149011612</v>
      </c>
      <c r="KM49">
        <f>KL13*KJ13</f>
        <v>1.6666666942614095</v>
      </c>
      <c r="KN49">
        <f>KI13-KL13</f>
        <v>0</v>
      </c>
      <c r="KO49">
        <f>KK13-KM13</f>
        <v>0</v>
      </c>
      <c r="KP49">
        <f>KJ13</f>
        <v>16.666666694261409</v>
      </c>
      <c r="KQ49" s="7715" t="s">
        <v>72</v>
      </c>
      <c r="KR49" s="7716" t="s">
        <v>68</v>
      </c>
      <c r="KS49" s="7717" t="s">
        <v>69</v>
      </c>
      <c r="KT49" s="7718">
        <v>240322</v>
      </c>
      <c r="KU49" s="7719" t="s">
        <v>58</v>
      </c>
      <c r="KV49" s="7720" t="s">
        <v>59</v>
      </c>
      <c r="KW49" s="7721">
        <v>0.21080000698566437</v>
      </c>
      <c r="KX49" s="7722">
        <v>3</v>
      </c>
      <c r="KY49" s="7723">
        <v>100000</v>
      </c>
      <c r="KZ49">
        <f>KW13*KY13</f>
        <v>21080.000698566437</v>
      </c>
      <c r="LA49" s="7724">
        <v>0</v>
      </c>
      <c r="LB49">
        <f>KZ13*(1+LA13)</f>
        <v>21080.000698566437</v>
      </c>
      <c r="LC49" s="7730">
        <v>0.25</v>
      </c>
      <c r="LD49">
        <f>LB13/(1-LC13)</f>
        <v>28106.667598088581</v>
      </c>
      <c r="LE49">
        <f>LC13*LD13</f>
        <v>7026.6668995221453</v>
      </c>
      <c r="LF49" s="7725">
        <v>0.15000000596046448</v>
      </c>
      <c r="LG49">
        <f>LF13*LD13</f>
        <v>4216.0003072420814</v>
      </c>
      <c r="LH49">
        <f>LC13-LF13</f>
        <v>9.9999994039535522E-2</v>
      </c>
      <c r="LI49">
        <f>LE13-LG13</f>
        <v>2810.6665922800639</v>
      </c>
      <c r="LJ49" s="7726">
        <v>3.9999999105930328E-2</v>
      </c>
      <c r="LK49">
        <f>LJ13*LD13</f>
        <v>1124.2666787942242</v>
      </c>
      <c r="LL49">
        <f>LD13*(1+LJ13)</f>
        <v>29230.934276882806</v>
      </c>
      <c r="LM49" s="7727">
        <v>0</v>
      </c>
      <c r="LN49" s="7728">
        <v>15</v>
      </c>
      <c r="LO49">
        <f>LL13+LN13</f>
        <v>29245.934276882806</v>
      </c>
      <c r="LP49" s="7729">
        <v>0.10000000149011612</v>
      </c>
      <c r="LQ49">
        <f>LO13/(1-LP13)</f>
        <v>32495.482583672056</v>
      </c>
      <c r="LR49">
        <f>LP13*LQ13</f>
        <v>3249.5483067892478</v>
      </c>
      <c r="LS49" s="7714">
        <v>0.10000000149011612</v>
      </c>
      <c r="LT49">
        <f>LS13*LQ13</f>
        <v>3249.5483067892478</v>
      </c>
      <c r="LU49">
        <f>LP13-LS13</f>
        <v>0</v>
      </c>
      <c r="LV49">
        <f>LR13-LT13</f>
        <v>0</v>
      </c>
      <c r="LW49">
        <f>LQ13</f>
        <v>32495.482583672056</v>
      </c>
      <c r="LX49">
        <f>KW13*KY13/365*KO13</f>
        <v>0</v>
      </c>
      <c r="LY49" s="7706">
        <v>0</v>
      </c>
      <c r="LZ49">
        <f>LX13*(1+LY13)</f>
        <v>0</v>
      </c>
      <c r="MA49" s="7707">
        <v>0.25</v>
      </c>
      <c r="MB49">
        <f>LZ13/(1-MA13)</f>
        <v>0</v>
      </c>
      <c r="MC49">
        <f>MA13*MB13</f>
        <v>0</v>
      </c>
      <c r="MD49" s="7708">
        <v>0.15000000596046448</v>
      </c>
      <c r="ME49">
        <f>MD13*MB13</f>
        <v>0</v>
      </c>
      <c r="MF49">
        <f>MA13-MD13</f>
        <v>9.9999994039535522E-2</v>
      </c>
      <c r="MG49">
        <f>MC13-ME13</f>
        <v>0</v>
      </c>
      <c r="MH49" s="7709">
        <v>3.9999999105930328E-2</v>
      </c>
      <c r="MI49">
        <f>MH13*MB13</f>
        <v>0</v>
      </c>
      <c r="MJ49">
        <f>MB13*(1+MH13)</f>
        <v>0</v>
      </c>
      <c r="MK49" s="7710">
        <v>0</v>
      </c>
      <c r="ML49" s="7711">
        <v>15</v>
      </c>
      <c r="MM49">
        <f>MJ13+ML13</f>
        <v>15</v>
      </c>
      <c r="MN49" s="7712">
        <v>0.10000000149011612</v>
      </c>
      <c r="MO49">
        <f>MM13/(1-MN13)</f>
        <v>16.666666694261409</v>
      </c>
      <c r="MP49">
        <f>MN13*MO13</f>
        <v>1.6666666942614095</v>
      </c>
      <c r="MQ49" s="7713">
        <v>0.10000000149011612</v>
      </c>
      <c r="MR49">
        <f>MQ13*MO13</f>
        <v>1.6666666942614095</v>
      </c>
      <c r="MS49">
        <f>MN13-MQ13</f>
        <v>0</v>
      </c>
      <c r="MT49">
        <f>MP13-MR13</f>
        <v>0</v>
      </c>
      <c r="MU49">
        <f>MO13</f>
        <v>16.666666694261409</v>
      </c>
      <c r="MV49" s="7740" t="s">
        <v>73</v>
      </c>
      <c r="MW49" s="7741" t="s">
        <v>68</v>
      </c>
      <c r="MX49" s="7742" t="s">
        <v>69</v>
      </c>
      <c r="MY49" s="7743">
        <v>240322</v>
      </c>
      <c r="MZ49" s="7744" t="s">
        <v>58</v>
      </c>
      <c r="NA49" s="7745" t="s">
        <v>59</v>
      </c>
      <c r="NB49" s="7746">
        <v>0.45249998569488525</v>
      </c>
      <c r="NC49" s="7747">
        <v>1</v>
      </c>
      <c r="ND49" s="7748">
        <v>100000</v>
      </c>
      <c r="NE49">
        <f>NB13*ND13</f>
        <v>45249.998569488525</v>
      </c>
      <c r="NF49" s="7749">
        <v>0</v>
      </c>
      <c r="NG49">
        <f>NE13*(1+NF13)</f>
        <v>45249.998569488525</v>
      </c>
      <c r="NH49" s="7755">
        <v>0.25</v>
      </c>
      <c r="NI49">
        <f>NG13/(1-NH13)</f>
        <v>60333.331425984703</v>
      </c>
      <c r="NJ49">
        <f>NH13*NI13</f>
        <v>15083.332856496176</v>
      </c>
      <c r="NK49" s="7750">
        <v>0.15000000596046448</v>
      </c>
      <c r="NL49">
        <f>NK13*NI13</f>
        <v>9050.0000735123849</v>
      </c>
      <c r="NM49">
        <f>NH13-NK13</f>
        <v>9.9999994039535522E-2</v>
      </c>
      <c r="NN49">
        <f>NJ13-NL13</f>
        <v>6033.3327829837908</v>
      </c>
      <c r="NO49" s="7751">
        <v>3.9999999105930328E-2</v>
      </c>
      <c r="NP49">
        <f>NO13*NI13</f>
        <v>2413.3332030971865</v>
      </c>
      <c r="NQ49">
        <f>NI13*(1+NO13)</f>
        <v>62746.66462908189</v>
      </c>
      <c r="NR49" s="7752">
        <v>0</v>
      </c>
      <c r="NS49" s="7753">
        <v>15</v>
      </c>
      <c r="NT49">
        <f>NQ13+NS13</f>
        <v>62761.66462908189</v>
      </c>
      <c r="NU49" s="7754">
        <v>0.10000000149011612</v>
      </c>
      <c r="NV49">
        <f>NT13/(1-NU13)</f>
        <v>69735.183036661561</v>
      </c>
      <c r="NW49">
        <f>NU13*NV13</f>
        <v>6973.518407579676</v>
      </c>
      <c r="NX49" s="7739">
        <v>0.10000000149011612</v>
      </c>
      <c r="NY49">
        <f>NX13*NV13</f>
        <v>6973.518407579676</v>
      </c>
      <c r="NZ49">
        <f>NU13-NX13</f>
        <v>0</v>
      </c>
      <c r="OA49">
        <f>NW13-NY13</f>
        <v>0</v>
      </c>
      <c r="OB49">
        <f>NV13</f>
        <v>69735.183036661561</v>
      </c>
      <c r="OC49">
        <f>NB13*ND13/365*MT13</f>
        <v>0</v>
      </c>
      <c r="OD49" s="7731">
        <v>0</v>
      </c>
      <c r="OE49">
        <f>OC13*(1+OD13)</f>
        <v>0</v>
      </c>
      <c r="OF49" s="7732">
        <v>0.25</v>
      </c>
      <c r="OG49">
        <f>OE13/(1-OF13)</f>
        <v>0</v>
      </c>
      <c r="OH49">
        <f>OF13*OG13</f>
        <v>0</v>
      </c>
      <c r="OI49" s="7733">
        <v>0.15000000596046448</v>
      </c>
      <c r="OJ49">
        <f>OI13*OG13</f>
        <v>0</v>
      </c>
      <c r="OK49">
        <f>OF13-OI13</f>
        <v>9.9999994039535522E-2</v>
      </c>
      <c r="OL49">
        <f>OH13-OJ13</f>
        <v>0</v>
      </c>
      <c r="OM49" s="7734">
        <v>3.9999999105930328E-2</v>
      </c>
      <c r="ON49">
        <f>OM13*OG13</f>
        <v>0</v>
      </c>
      <c r="OO49">
        <f>OG13*(1+OM13)</f>
        <v>0</v>
      </c>
      <c r="OP49" s="7735">
        <v>0</v>
      </c>
      <c r="OQ49" s="7736">
        <v>15</v>
      </c>
      <c r="OR49">
        <f>OO13+OQ13</f>
        <v>15</v>
      </c>
      <c r="OS49" s="7737">
        <v>0.10000000149011612</v>
      </c>
      <c r="OT49">
        <f>OR13/(1-OS13)</f>
        <v>16.666666694261409</v>
      </c>
      <c r="OU49">
        <f>OS13*OT13</f>
        <v>1.6666666942614095</v>
      </c>
      <c r="OV49" s="7738">
        <v>0.10000000149011612</v>
      </c>
      <c r="OW49">
        <f>OV13*OT13</f>
        <v>1.6666666942614095</v>
      </c>
      <c r="OX49">
        <f>OS13-OV13</f>
        <v>0</v>
      </c>
      <c r="OY49">
        <f>OU13-OW13</f>
        <v>0</v>
      </c>
      <c r="OZ49">
        <f>OT13</f>
        <v>16.666666694261409</v>
      </c>
      <c r="PA49" s="7765" t="s">
        <v>74</v>
      </c>
      <c r="PB49" s="7766" t="s">
        <v>68</v>
      </c>
      <c r="PC49" s="7767" t="s">
        <v>69</v>
      </c>
      <c r="PD49" s="7768">
        <v>240322</v>
      </c>
      <c r="PE49" s="7769" t="s">
        <v>58</v>
      </c>
      <c r="PF49" s="7770" t="s">
        <v>59</v>
      </c>
      <c r="PG49" s="7771">
        <v>0.90439999103546143</v>
      </c>
      <c r="PH49" s="7772">
        <v>1</v>
      </c>
      <c r="PI49" s="7773">
        <v>100000</v>
      </c>
      <c r="PJ49">
        <f>PG13*PI13</f>
        <v>90439.999103546143</v>
      </c>
      <c r="PK49" s="7774">
        <v>0</v>
      </c>
      <c r="PL49">
        <f>PJ13*(1+PK13)</f>
        <v>90439.999103546143</v>
      </c>
      <c r="PM49" s="7780">
        <v>0.25</v>
      </c>
      <c r="PN49">
        <f>PL13/(1-PM13)</f>
        <v>120586.66547139485</v>
      </c>
      <c r="PO49">
        <f>PM13*PN13</f>
        <v>30146.666367848713</v>
      </c>
      <c r="PP49" s="7775">
        <v>0.15000000596046448</v>
      </c>
      <c r="PQ49">
        <f>PP13*PN13</f>
        <v>18088.000539461766</v>
      </c>
      <c r="PR49">
        <f>PM13-PP13</f>
        <v>9.9999994039535522E-2</v>
      </c>
      <c r="PS49">
        <f>PO13-PQ13</f>
        <v>12058.665828386947</v>
      </c>
      <c r="PT49" s="7776">
        <v>3.9999999105930328E-2</v>
      </c>
      <c r="PU49">
        <f>PT13*PN13</f>
        <v>4823.4665110429132</v>
      </c>
      <c r="PV49">
        <f>PN13*(1+PT13)</f>
        <v>125410.13198243777</v>
      </c>
      <c r="PW49" s="7777">
        <v>0</v>
      </c>
      <c r="PX49" s="7778">
        <v>15</v>
      </c>
      <c r="PY49">
        <f>PV13+PX13</f>
        <v>125425.13198243777</v>
      </c>
      <c r="PZ49" s="7779">
        <v>0.10000000149011612</v>
      </c>
      <c r="QA49">
        <f>PY13/(1-PZ13)</f>
        <v>139361.25798900248</v>
      </c>
      <c r="QB49">
        <f>PZ13*QA13</f>
        <v>13936.126006564706</v>
      </c>
      <c r="QC49" s="7764">
        <v>0.10000000149011612</v>
      </c>
      <c r="QD49">
        <f>QC13*QA13</f>
        <v>13936.126006564706</v>
      </c>
      <c r="QE49">
        <f>PZ13-QC13</f>
        <v>0</v>
      </c>
      <c r="QF49">
        <f>QB13-QD13</f>
        <v>0</v>
      </c>
      <c r="QG49">
        <f>QA13</f>
        <v>139361.25798900248</v>
      </c>
      <c r="QH49">
        <f>OYG13*OYI13/365*OY13</f>
        <v>0</v>
      </c>
      <c r="QI49" s="7756">
        <v>0</v>
      </c>
      <c r="QJ49">
        <f>QH13*(1+QI13)</f>
        <v>0</v>
      </c>
      <c r="QK49" s="7757">
        <v>0.25</v>
      </c>
      <c r="QL49">
        <f>QJ13/(1-QK13)</f>
        <v>0</v>
      </c>
      <c r="QM49">
        <f>QK13*QL13</f>
        <v>0</v>
      </c>
      <c r="QN49" s="7758">
        <v>0.15000000596046448</v>
      </c>
      <c r="QO49">
        <f>QN13*QL13</f>
        <v>0</v>
      </c>
      <c r="QP49">
        <f>QK13-QN13</f>
        <v>9.9999994039535522E-2</v>
      </c>
      <c r="QQ49">
        <f>QM13-QO13</f>
        <v>0</v>
      </c>
      <c r="QR49" s="7759">
        <v>3.9999999105930328E-2</v>
      </c>
      <c r="QS49">
        <f>QR13*QL13</f>
        <v>0</v>
      </c>
      <c r="QT49">
        <f>QL13*(1+QR13)</f>
        <v>0</v>
      </c>
      <c r="QU49" s="7760">
        <v>0</v>
      </c>
      <c r="QV49" s="7761">
        <v>15</v>
      </c>
      <c r="QW49">
        <f>QT13+QV13</f>
        <v>15</v>
      </c>
      <c r="QX49" s="7762">
        <v>0.10000000149011612</v>
      </c>
      <c r="QY49">
        <f>QW13/(1-QX13)</f>
        <v>16.666666694261409</v>
      </c>
      <c r="QZ49">
        <f>QX13*QY13</f>
        <v>1.6666666942614095</v>
      </c>
      <c r="RA49" s="7763">
        <v>0.10000000149011612</v>
      </c>
      <c r="RB49">
        <f>RA13*QY13</f>
        <v>1.6666666942614095</v>
      </c>
      <c r="RC49">
        <f>QX13-RA13</f>
        <v>0</v>
      </c>
      <c r="RD49">
        <f>QZ13-RB13</f>
        <v>0</v>
      </c>
      <c r="RE49">
        <f>QY13</f>
        <v>16.666666694261409</v>
      </c>
      <c r="RF49">
        <f t="shared" ref="RF49:RF57" si="92">(IF(BV49&gt;(2001/12),2001/12,BV49)*1822.12)+(IF(BV49&gt;(2001/12),2001/12,BV49)*1822.12)+(IF(EA49&gt;(2001/12),2001/12,EA49)*0)+(IF(EA49&gt;(2001/12),2001/12,EA49)*0)+(IF(GF49&gt;(2001/12),2001/12,GF49)*0.501)+(IF(IK49&gt;(2001/12),2001/12,IK49)*0.1253)+(IF(KP49&gt;(2001/12),2001/12,KP49)*0.0619)+(IF(MU49&gt;(2001/12),2001/12,MU49)*0.2108)+(IF(OZ49&gt;(2001/12),2001/12,OZ49)*0.4525)+(IF(RE49&gt;(2001/12),2001/12,RE49)*0.9044)</f>
        <v>-1756265.5728006107</v>
      </c>
    </row>
    <row r="50" spans="1:474" x14ac:dyDescent="0.2">
      <c r="A50" t="s">
        <v>143</v>
      </c>
      <c r="B50" t="s">
        <v>144</v>
      </c>
      <c r="C50" t="s">
        <v>145</v>
      </c>
      <c r="D50" t="s">
        <v>52</v>
      </c>
      <c r="F50" t="s">
        <v>53</v>
      </c>
      <c r="G50" t="s">
        <v>54</v>
      </c>
      <c r="H50" t="s">
        <v>80</v>
      </c>
      <c r="I50" t="s">
        <v>81</v>
      </c>
      <c r="J50" t="s">
        <v>57</v>
      </c>
      <c r="K50" s="7781">
        <v>42832.988958333335</v>
      </c>
      <c r="L50" s="7781">
        <v>42753</v>
      </c>
      <c r="M50" t="s">
        <v>58</v>
      </c>
      <c r="N50">
        <v>-3</v>
      </c>
      <c r="O50">
        <v>18000</v>
      </c>
      <c r="P50">
        <v>-79</v>
      </c>
      <c r="Q50">
        <v>-3</v>
      </c>
      <c r="R50" s="7796" t="s">
        <v>62</v>
      </c>
      <c r="S50" s="7795" t="s">
        <v>61</v>
      </c>
      <c r="T50" s="7794" t="s">
        <v>60</v>
      </c>
      <c r="U50" s="7793" t="s">
        <v>65</v>
      </c>
      <c r="V50" s="7792" t="s">
        <v>58</v>
      </c>
      <c r="W50" s="7791" t="s">
        <v>64</v>
      </c>
      <c r="X50" s="7790" t="s">
        <v>63</v>
      </c>
      <c r="Y50" s="7782">
        <v>3</v>
      </c>
      <c r="Z50" s="7789">
        <v>500000</v>
      </c>
      <c r="AA50" s="7788">
        <v>1822.1199951171875</v>
      </c>
      <c r="AB50" s="7787">
        <v>0</v>
      </c>
      <c r="AC50">
        <f>AA5*(1+AB5)</f>
        <v>1822.1199951171875</v>
      </c>
      <c r="AD50" s="7797">
        <v>0.25</v>
      </c>
      <c r="AE50">
        <f>AC5/(1-AD5)</f>
        <v>2429.4933268229165</v>
      </c>
      <c r="AF50">
        <f>AD5*AE5</f>
        <v>607.37333170572913</v>
      </c>
      <c r="AG50" s="7786">
        <v>0.15000000596046448</v>
      </c>
      <c r="AH50">
        <f>AG5*AE5</f>
        <v>364.42401350434614</v>
      </c>
      <c r="AI50">
        <f>AD5-AG5</f>
        <v>9.9999994039535522E-2</v>
      </c>
      <c r="AJ50">
        <f>AF5-AH5</f>
        <v>242.94931820138299</v>
      </c>
      <c r="AK50" s="7785">
        <v>3.9999999105930328E-2</v>
      </c>
      <c r="AL50">
        <f>AK5*AE5</f>
        <v>97.179730900780356</v>
      </c>
      <c r="AM50">
        <f>AE5*(1+AK5)</f>
        <v>2526.6730577236967</v>
      </c>
      <c r="AN50" s="7784">
        <v>2.9999999329447746E-2</v>
      </c>
      <c r="AO50">
        <f>AN5*AM5</f>
        <v>75.800190037444594</v>
      </c>
      <c r="AP50">
        <f>AM5+AO5</f>
        <v>2602.4732477611415</v>
      </c>
      <c r="AQ50" s="7783">
        <v>0.10000000149011612</v>
      </c>
      <c r="AR50">
        <f>AP5/(1-AQ5)</f>
        <v>2891.6369467444624</v>
      </c>
      <c r="AS50">
        <f>AQ5*AR5</f>
        <v>289.16369898332107</v>
      </c>
      <c r="AT50" s="7798">
        <v>0.10000000149011612</v>
      </c>
      <c r="AU50">
        <f>AT5*AR5</f>
        <v>289.16369898332107</v>
      </c>
      <c r="AV50">
        <f>AQ5-AT5</f>
        <v>0</v>
      </c>
      <c r="AW50">
        <f>AS5-AU5</f>
        <v>0</v>
      </c>
      <c r="AX50">
        <f>AR5</f>
        <v>2891.6369467444624</v>
      </c>
      <c r="AY50">
        <f t="shared" ref="AY50:BV50" si="93">AA5/12*$Q$5</f>
        <v>-303.68666585286456</v>
      </c>
      <c r="AZ50">
        <f t="shared" si="93"/>
        <v>0</v>
      </c>
      <c r="BA50">
        <f t="shared" si="93"/>
        <v>-303.68666585286456</v>
      </c>
      <c r="BB50">
        <f t="shared" si="93"/>
        <v>-4.1666666666666664E-2</v>
      </c>
      <c r="BC50">
        <f t="shared" si="93"/>
        <v>-404.91555447048609</v>
      </c>
      <c r="BD50">
        <f t="shared" si="93"/>
        <v>-101.22888861762152</v>
      </c>
      <c r="BE50">
        <f t="shared" si="93"/>
        <v>-2.5000000993410747E-2</v>
      </c>
      <c r="BF50">
        <f t="shared" si="93"/>
        <v>-60.737335584057689</v>
      </c>
      <c r="BG50">
        <f t="shared" si="93"/>
        <v>-1.666666567325592E-2</v>
      </c>
      <c r="BH50">
        <f t="shared" si="93"/>
        <v>-40.491553033563832</v>
      </c>
      <c r="BI50">
        <f t="shared" si="93"/>
        <v>-6.666666517655055E-3</v>
      </c>
      <c r="BJ50">
        <f t="shared" si="93"/>
        <v>-16.196621816796725</v>
      </c>
      <c r="BK50">
        <f t="shared" si="93"/>
        <v>-421.11217628728281</v>
      </c>
      <c r="BL50">
        <f t="shared" si="93"/>
        <v>-4.999999888241291E-3</v>
      </c>
      <c r="BM50">
        <f t="shared" si="93"/>
        <v>-12.633365006240766</v>
      </c>
      <c r="BN50">
        <f t="shared" si="93"/>
        <v>-433.74554129352356</v>
      </c>
      <c r="BO50">
        <f t="shared" si="93"/>
        <v>-1.6666666915019352E-2</v>
      </c>
      <c r="BP50">
        <f t="shared" si="93"/>
        <v>-481.93949112407705</v>
      </c>
      <c r="BQ50">
        <f t="shared" si="93"/>
        <v>-48.193949830553514</v>
      </c>
      <c r="BR50">
        <f t="shared" si="93"/>
        <v>-1.6666666915019352E-2</v>
      </c>
      <c r="BS50">
        <f t="shared" si="93"/>
        <v>-48.193949830553514</v>
      </c>
      <c r="BT50">
        <f t="shared" si="93"/>
        <v>0</v>
      </c>
      <c r="BU50">
        <f t="shared" si="93"/>
        <v>0</v>
      </c>
      <c r="BV50">
        <f t="shared" si="93"/>
        <v>-481.93949112407705</v>
      </c>
      <c r="BW50" s="7813" t="s">
        <v>66</v>
      </c>
      <c r="BX50" s="7812" t="s">
        <v>61</v>
      </c>
      <c r="BY50" s="7811" t="s">
        <v>60</v>
      </c>
      <c r="BZ50" s="7810" t="s">
        <v>65</v>
      </c>
      <c r="CA50" s="7809" t="s">
        <v>58</v>
      </c>
      <c r="CB50" s="7808" t="s">
        <v>64</v>
      </c>
      <c r="CC50" s="7807" t="s">
        <v>63</v>
      </c>
      <c r="CD50" s="7799">
        <v>3</v>
      </c>
      <c r="CE50" s="7806">
        <v>500000</v>
      </c>
      <c r="CF50" s="7805">
        <v>0</v>
      </c>
      <c r="CG50" s="7804">
        <v>0</v>
      </c>
      <c r="CH50">
        <f>CF5*(1+CG5)</f>
        <v>0</v>
      </c>
      <c r="CI50" s="7814">
        <v>0.25</v>
      </c>
      <c r="CJ50">
        <f>CH5/(1-CI5)</f>
        <v>0</v>
      </c>
      <c r="CK50">
        <f>CI5*CJ5</f>
        <v>0</v>
      </c>
      <c r="CL50" s="7803">
        <v>0.15000000596046448</v>
      </c>
      <c r="CM50">
        <f>CL5*CJ5</f>
        <v>0</v>
      </c>
      <c r="CN50">
        <f>CI5-CL5</f>
        <v>9.9999994039535522E-2</v>
      </c>
      <c r="CO50">
        <f>CK5-CM5</f>
        <v>0</v>
      </c>
      <c r="CP50" s="7802">
        <v>3.9999999105930328E-2</v>
      </c>
      <c r="CQ50">
        <f>CP5*CJ5</f>
        <v>0</v>
      </c>
      <c r="CR50">
        <f>CJ5*(1+CP5)</f>
        <v>0</v>
      </c>
      <c r="CS50" s="7801">
        <v>2.9999999329447746E-2</v>
      </c>
      <c r="CT50">
        <f>CS5*CR5</f>
        <v>0</v>
      </c>
      <c r="CU50">
        <f>CR5+CT5</f>
        <v>0</v>
      </c>
      <c r="CV50" s="7800">
        <v>0.10000000149011612</v>
      </c>
      <c r="CW50">
        <f>CU5/(1-CV5)</f>
        <v>0</v>
      </c>
      <c r="CX50">
        <f>CV5*CW5</f>
        <v>0</v>
      </c>
      <c r="CY50" s="7815">
        <v>0.10000000149011612</v>
      </c>
      <c r="CZ50">
        <f>CY5*CW5</f>
        <v>0</v>
      </c>
      <c r="DA50">
        <f>CV5-CY5</f>
        <v>0</v>
      </c>
      <c r="DB50">
        <f>CX5-CZ5</f>
        <v>0</v>
      </c>
      <c r="DC50">
        <f>CW5</f>
        <v>0</v>
      </c>
      <c r="DD50">
        <f t="shared" ref="DD50:EA50" si="94">CF5/12*$Q$5</f>
        <v>0</v>
      </c>
      <c r="DE50">
        <f t="shared" si="94"/>
        <v>0</v>
      </c>
      <c r="DF50">
        <f t="shared" si="94"/>
        <v>0</v>
      </c>
      <c r="DG50">
        <f t="shared" si="94"/>
        <v>-4.1666666666666664E-2</v>
      </c>
      <c r="DH50">
        <f t="shared" si="94"/>
        <v>0</v>
      </c>
      <c r="DI50">
        <f t="shared" si="94"/>
        <v>0</v>
      </c>
      <c r="DJ50">
        <f t="shared" si="94"/>
        <v>-2.5000000993410747E-2</v>
      </c>
      <c r="DK50">
        <f t="shared" si="94"/>
        <v>0</v>
      </c>
      <c r="DL50">
        <f t="shared" si="94"/>
        <v>-1.666666567325592E-2</v>
      </c>
      <c r="DM50">
        <f t="shared" si="94"/>
        <v>0</v>
      </c>
      <c r="DN50">
        <f t="shared" si="94"/>
        <v>-6.666666517655055E-3</v>
      </c>
      <c r="DO50">
        <f t="shared" si="94"/>
        <v>0</v>
      </c>
      <c r="DP50">
        <f t="shared" si="94"/>
        <v>0</v>
      </c>
      <c r="DQ50">
        <f t="shared" si="94"/>
        <v>-4.999999888241291E-3</v>
      </c>
      <c r="DR50">
        <f t="shared" si="94"/>
        <v>0</v>
      </c>
      <c r="DS50">
        <f t="shared" si="94"/>
        <v>0</v>
      </c>
      <c r="DT50">
        <f t="shared" si="94"/>
        <v>-1.6666666915019352E-2</v>
      </c>
      <c r="DU50">
        <f t="shared" si="94"/>
        <v>0</v>
      </c>
      <c r="DV50">
        <f t="shared" si="94"/>
        <v>0</v>
      </c>
      <c r="DW50">
        <f t="shared" si="94"/>
        <v>-1.6666666915019352E-2</v>
      </c>
      <c r="DX50">
        <f t="shared" si="94"/>
        <v>0</v>
      </c>
      <c r="DY50">
        <f t="shared" si="94"/>
        <v>0</v>
      </c>
      <c r="DZ50">
        <f t="shared" si="94"/>
        <v>0</v>
      </c>
      <c r="EA50">
        <f t="shared" si="94"/>
        <v>0</v>
      </c>
      <c r="EB50" s="7825" t="s">
        <v>67</v>
      </c>
      <c r="EC50" s="7826" t="s">
        <v>68</v>
      </c>
      <c r="ED50" s="7827" t="s">
        <v>69</v>
      </c>
      <c r="EE50" s="7828">
        <v>240322</v>
      </c>
      <c r="EF50" s="7829" t="s">
        <v>58</v>
      </c>
      <c r="EG50" s="7830" t="s">
        <v>59</v>
      </c>
      <c r="EH50" s="7831">
        <v>0.50099998712539673</v>
      </c>
      <c r="EI50" s="7832">
        <v>3</v>
      </c>
      <c r="EJ50" s="7833">
        <v>100000</v>
      </c>
      <c r="EK50">
        <f>EH13*EJ13</f>
        <v>50099.998712539673</v>
      </c>
      <c r="EL50" s="7834">
        <v>0</v>
      </c>
      <c r="EM50">
        <f>EK13*(1+EL13)</f>
        <v>50099.998712539673</v>
      </c>
      <c r="EN50" s="7840">
        <v>0.25</v>
      </c>
      <c r="EO50">
        <f>EM13/(1-EN13)</f>
        <v>66799.99828338623</v>
      </c>
      <c r="EP50">
        <f>EN13*EO13</f>
        <v>16699.999570846558</v>
      </c>
      <c r="EQ50" s="7835">
        <v>0.15000000596046448</v>
      </c>
      <c r="ER50">
        <f>EQ13*EO13</f>
        <v>10020.000140666951</v>
      </c>
      <c r="ES50">
        <f>EN13-EQ13</f>
        <v>9.9999994039535522E-2</v>
      </c>
      <c r="ET50">
        <f>EP13-ER13</f>
        <v>6679.9994301796069</v>
      </c>
      <c r="EU50" s="7836">
        <v>3.9999999105930328E-2</v>
      </c>
      <c r="EV50">
        <f>EU13*EO13</f>
        <v>2671.9998716115965</v>
      </c>
      <c r="EW50">
        <f>EO13*(1+EU13)</f>
        <v>69471.998154997826</v>
      </c>
      <c r="EX50" s="7837">
        <v>0</v>
      </c>
      <c r="EY50" s="7838">
        <v>15</v>
      </c>
      <c r="EZ50">
        <f>EW13+EY13</f>
        <v>69486.998154997826</v>
      </c>
      <c r="FA50" s="7839">
        <v>0.10000000149011612</v>
      </c>
      <c r="FB50">
        <f>EZ13/(1-FA13)</f>
        <v>77207.775855607091</v>
      </c>
      <c r="FC50">
        <f>FA13*FB13</f>
        <v>7720.7777006092601</v>
      </c>
      <c r="FD50" s="7824">
        <v>0.10000000149011612</v>
      </c>
      <c r="FE50">
        <f>FD13*FB13</f>
        <v>7720.7777006092601</v>
      </c>
      <c r="FF50">
        <f>FA13-FD13</f>
        <v>0</v>
      </c>
      <c r="FG50">
        <f>FC13-FE13</f>
        <v>0</v>
      </c>
      <c r="FH50">
        <f>FB13</f>
        <v>77207.775855607091</v>
      </c>
      <c r="FI50">
        <f>EH13*EJ13/365*DZ13</f>
        <v>0</v>
      </c>
      <c r="FJ50" s="7816">
        <v>0</v>
      </c>
      <c r="FK50">
        <f>FI13*(1+FJ13)</f>
        <v>0</v>
      </c>
      <c r="FL50" s="7817">
        <v>0.25</v>
      </c>
      <c r="FM50">
        <f>FK13/(1-FL13)</f>
        <v>0</v>
      </c>
      <c r="FN50">
        <f>FL13*FM13</f>
        <v>0</v>
      </c>
      <c r="FO50" s="7818">
        <v>0.15000000596046448</v>
      </c>
      <c r="FP50">
        <f>FO13*FM13</f>
        <v>0</v>
      </c>
      <c r="FQ50">
        <f>FL13-FO13</f>
        <v>9.9999994039535522E-2</v>
      </c>
      <c r="FR50">
        <f>FN13-FP13</f>
        <v>0</v>
      </c>
      <c r="FS50" s="7819">
        <v>3.9999999105930328E-2</v>
      </c>
      <c r="FT50">
        <f>FS13*FM13</f>
        <v>0</v>
      </c>
      <c r="FU50">
        <f>FM13*(1+FS13)</f>
        <v>0</v>
      </c>
      <c r="FV50" s="7820">
        <v>0</v>
      </c>
      <c r="FW50" s="7821">
        <v>15</v>
      </c>
      <c r="FX50">
        <f>FU13+FW13</f>
        <v>15</v>
      </c>
      <c r="FY50" s="7822">
        <v>0.10000000149011612</v>
      </c>
      <c r="FZ50">
        <f>FX13/(1-FY13)</f>
        <v>16.666666694261409</v>
      </c>
      <c r="GA50">
        <f>FY13*FZ13</f>
        <v>1.6666666942614095</v>
      </c>
      <c r="GB50" s="7823">
        <v>0.10000000149011612</v>
      </c>
      <c r="GC50">
        <f>GB13*FZ13</f>
        <v>1.6666666942614095</v>
      </c>
      <c r="GD50">
        <f>FY13-GB13</f>
        <v>0</v>
      </c>
      <c r="GE50">
        <f>GA13-GC13</f>
        <v>0</v>
      </c>
      <c r="GF50">
        <f>FZ13</f>
        <v>16.666666694261409</v>
      </c>
      <c r="GG50" s="7850" t="s">
        <v>70</v>
      </c>
      <c r="GH50" s="7851" t="s">
        <v>68</v>
      </c>
      <c r="GI50" s="7852" t="s">
        <v>69</v>
      </c>
      <c r="GJ50" s="7853">
        <v>240322</v>
      </c>
      <c r="GK50" s="7854" t="s">
        <v>58</v>
      </c>
      <c r="GL50" s="7855" t="s">
        <v>59</v>
      </c>
      <c r="GM50" s="7856">
        <v>0.12530000507831573</v>
      </c>
      <c r="GN50" s="7857">
        <v>3</v>
      </c>
      <c r="GO50" s="7858">
        <v>100000</v>
      </c>
      <c r="GP50">
        <f>GM13*GO13</f>
        <v>12530.000507831573</v>
      </c>
      <c r="GQ50" s="7859">
        <v>0</v>
      </c>
      <c r="GR50">
        <f>GP13*(1+GQ13)</f>
        <v>12530.000507831573</v>
      </c>
      <c r="GS50" s="7865">
        <v>0.25</v>
      </c>
      <c r="GT50">
        <f>GR13/(1-GS13)</f>
        <v>16706.667343775433</v>
      </c>
      <c r="GU50">
        <f>GS13*GT13</f>
        <v>4176.6668359438581</v>
      </c>
      <c r="GV50" s="7860">
        <v>0.15000000596046448</v>
      </c>
      <c r="GW50">
        <f>GV13*GT13</f>
        <v>2506.0002011458123</v>
      </c>
      <c r="GX50">
        <f>GS13-GV13</f>
        <v>9.9999994039535522E-2</v>
      </c>
      <c r="GY50">
        <f>GU13-GW13</f>
        <v>1670.6666347980458</v>
      </c>
      <c r="GZ50" s="7861">
        <v>3.9999999105930328E-2</v>
      </c>
      <c r="HA50">
        <f>GZ13*GT13</f>
        <v>668.26667881409276</v>
      </c>
      <c r="HB50">
        <f>GT13*(1+GZ13)</f>
        <v>17374.934022589525</v>
      </c>
      <c r="HC50" s="7862">
        <v>0</v>
      </c>
      <c r="HD50" s="7863">
        <v>15</v>
      </c>
      <c r="HE50">
        <f>HB13+HD13</f>
        <v>17389.934022589525</v>
      </c>
      <c r="HF50" s="7864">
        <v>0.10000000149011612</v>
      </c>
      <c r="HG50">
        <f>HE13/(1-HF13)</f>
        <v>19322.148945979745</v>
      </c>
      <c r="HH50">
        <f>HF13*HG13</f>
        <v>1932.2149233902201</v>
      </c>
      <c r="HI50" s="7849">
        <v>0.10000000149011612</v>
      </c>
      <c r="HJ50">
        <f>HI13*HG13</f>
        <v>1932.2149233902201</v>
      </c>
      <c r="HK50">
        <f>HF13-HI13</f>
        <v>0</v>
      </c>
      <c r="HL50">
        <f>HH13-HJ13</f>
        <v>0</v>
      </c>
      <c r="HM50">
        <f>HG13</f>
        <v>19322.148945979745</v>
      </c>
      <c r="HN50">
        <f>GM13*GO13/365*GE13</f>
        <v>0</v>
      </c>
      <c r="HO50" s="7841">
        <v>0</v>
      </c>
      <c r="HP50">
        <f>HN13*(1+HO13)</f>
        <v>0</v>
      </c>
      <c r="HQ50" s="7842">
        <v>0.25</v>
      </c>
      <c r="HR50">
        <f>HP13/(1-HQ13)</f>
        <v>0</v>
      </c>
      <c r="HS50">
        <f>HQ13*HR13</f>
        <v>0</v>
      </c>
      <c r="HT50" s="7843">
        <v>0.15000000596046448</v>
      </c>
      <c r="HU50">
        <f>HT13*HR13</f>
        <v>0</v>
      </c>
      <c r="HV50">
        <f>HQ13-HT13</f>
        <v>9.9999994039535522E-2</v>
      </c>
      <c r="HW50">
        <f>HS13-HU13</f>
        <v>0</v>
      </c>
      <c r="HX50" s="7844">
        <v>3.9999999105930328E-2</v>
      </c>
      <c r="HY50">
        <f>HX13*HR13</f>
        <v>0</v>
      </c>
      <c r="HZ50">
        <f>HR13*(1+HX13)</f>
        <v>0</v>
      </c>
      <c r="IA50" s="7845">
        <v>0</v>
      </c>
      <c r="IB50" s="7846">
        <v>15</v>
      </c>
      <c r="IC50">
        <f>HZ13+IB13</f>
        <v>15</v>
      </c>
      <c r="ID50" s="7847">
        <v>0.10000000149011612</v>
      </c>
      <c r="IE50">
        <f>IC13/(1-ID13)</f>
        <v>16.666666694261409</v>
      </c>
      <c r="IF50">
        <f>ID13*IE13</f>
        <v>1.6666666942614095</v>
      </c>
      <c r="IG50" s="7848">
        <v>0.10000000149011612</v>
      </c>
      <c r="IH50">
        <f>IG13*IE13</f>
        <v>1.6666666942614095</v>
      </c>
      <c r="II50">
        <f>ID13-IG13</f>
        <v>0</v>
      </c>
      <c r="IJ50">
        <f>IF13-IH13</f>
        <v>0</v>
      </c>
      <c r="IK50">
        <f>IE13</f>
        <v>16.666666694261409</v>
      </c>
      <c r="IL50" s="7875" t="s">
        <v>71</v>
      </c>
      <c r="IM50" s="7876" t="s">
        <v>68</v>
      </c>
      <c r="IN50" s="7877" t="s">
        <v>69</v>
      </c>
      <c r="IO50" s="7878">
        <v>240322</v>
      </c>
      <c r="IP50" s="7879" t="s">
        <v>58</v>
      </c>
      <c r="IQ50" s="7880" t="s">
        <v>59</v>
      </c>
      <c r="IR50" s="7881">
        <v>6.1900001019239426E-2</v>
      </c>
      <c r="IS50" s="7882">
        <v>3</v>
      </c>
      <c r="IT50" s="7883">
        <v>100000</v>
      </c>
      <c r="IU50">
        <f>IR13*IT13</f>
        <v>6190.0001019239426</v>
      </c>
      <c r="IV50" s="7884">
        <v>0</v>
      </c>
      <c r="IW50">
        <f>IU13*(1+IV13)</f>
        <v>6190.0001019239426</v>
      </c>
      <c r="IX50" s="7890">
        <v>0.25</v>
      </c>
      <c r="IY50">
        <f>IW13/(1-IX13)</f>
        <v>8253.333469231924</v>
      </c>
      <c r="IZ50">
        <f>IX13*IY13</f>
        <v>2063.333367307981</v>
      </c>
      <c r="JA50" s="7885">
        <v>0.15000000596046448</v>
      </c>
      <c r="JB50">
        <f>JA13*IY13</f>
        <v>1238.0000695784895</v>
      </c>
      <c r="JC50">
        <f>IX13-JA13</f>
        <v>9.9999994039535522E-2</v>
      </c>
      <c r="JD50">
        <f>IZ13-JB13</f>
        <v>825.33329772949151</v>
      </c>
      <c r="JE50" s="7886">
        <v>3.9999999105930328E-2</v>
      </c>
      <c r="JF50">
        <f>JE13*IY13</f>
        <v>330.13333139022183</v>
      </c>
      <c r="JG50">
        <f>IY13*(1+JE13)</f>
        <v>8583.4668006221455</v>
      </c>
      <c r="JH50" s="7887">
        <v>0</v>
      </c>
      <c r="JI50" s="7888">
        <v>15</v>
      </c>
      <c r="JJ50">
        <f>JG13+JI13</f>
        <v>8598.4668006221455</v>
      </c>
      <c r="JK50" s="7889">
        <v>0.10000000149011612</v>
      </c>
      <c r="JL50">
        <f>JJ13/(1-JK13)</f>
        <v>9553.8520165094378</v>
      </c>
      <c r="JM50">
        <f>JK13*JL13</f>
        <v>955.3852158872927</v>
      </c>
      <c r="JN50" s="7874">
        <v>0.10000000149011612</v>
      </c>
      <c r="JO50">
        <f>JN13*JL13</f>
        <v>955.3852158872927</v>
      </c>
      <c r="JP50">
        <f>JK13-JN13</f>
        <v>0</v>
      </c>
      <c r="JQ50">
        <f>JM13-JO13</f>
        <v>0</v>
      </c>
      <c r="JR50">
        <f>JL13</f>
        <v>9553.8520165094378</v>
      </c>
      <c r="JS50">
        <f>IR13*IT13/365*IJ13</f>
        <v>0</v>
      </c>
      <c r="JT50" s="7866">
        <v>0</v>
      </c>
      <c r="JU50">
        <f>JS13*(1+JT13)</f>
        <v>0</v>
      </c>
      <c r="JV50" s="7867">
        <v>0.25</v>
      </c>
      <c r="JW50">
        <f>JU13/(1-JV13)</f>
        <v>0</v>
      </c>
      <c r="JX50">
        <f>JV13*JW13</f>
        <v>0</v>
      </c>
      <c r="JY50" s="7868">
        <v>0.15000000596046448</v>
      </c>
      <c r="JZ50">
        <f>JY13*JW13</f>
        <v>0</v>
      </c>
      <c r="KA50">
        <f>JV13-JY13</f>
        <v>9.9999994039535522E-2</v>
      </c>
      <c r="KB50">
        <f>JX13-JZ13</f>
        <v>0</v>
      </c>
      <c r="KC50" s="7869">
        <v>3.9999999105930328E-2</v>
      </c>
      <c r="KD50">
        <f>KC13*JW13</f>
        <v>0</v>
      </c>
      <c r="KE50">
        <f>JW13*(1+KC13)</f>
        <v>0</v>
      </c>
      <c r="KF50" s="7870">
        <v>0</v>
      </c>
      <c r="KG50" s="7871">
        <v>15</v>
      </c>
      <c r="KH50">
        <f>KE13+KG13</f>
        <v>15</v>
      </c>
      <c r="KI50" s="7872">
        <v>0.10000000149011612</v>
      </c>
      <c r="KJ50">
        <f>KH13/(1-KI13)</f>
        <v>16.666666694261409</v>
      </c>
      <c r="KK50">
        <f>KI13*KJ13</f>
        <v>1.6666666942614095</v>
      </c>
      <c r="KL50" s="7873">
        <v>0.10000000149011612</v>
      </c>
      <c r="KM50">
        <f>KL13*KJ13</f>
        <v>1.6666666942614095</v>
      </c>
      <c r="KN50">
        <f>KI13-KL13</f>
        <v>0</v>
      </c>
      <c r="KO50">
        <f>KK13-KM13</f>
        <v>0</v>
      </c>
      <c r="KP50">
        <f>KJ13</f>
        <v>16.666666694261409</v>
      </c>
      <c r="KQ50" s="7900" t="s">
        <v>72</v>
      </c>
      <c r="KR50" s="7901" t="s">
        <v>68</v>
      </c>
      <c r="KS50" s="7902" t="s">
        <v>69</v>
      </c>
      <c r="KT50" s="7903">
        <v>240322</v>
      </c>
      <c r="KU50" s="7904" t="s">
        <v>58</v>
      </c>
      <c r="KV50" s="7905" t="s">
        <v>59</v>
      </c>
      <c r="KW50" s="7906">
        <v>0.21080000698566437</v>
      </c>
      <c r="KX50" s="7907">
        <v>3</v>
      </c>
      <c r="KY50" s="7908">
        <v>100000</v>
      </c>
      <c r="KZ50">
        <f>KW13*KY13</f>
        <v>21080.000698566437</v>
      </c>
      <c r="LA50" s="7909">
        <v>0</v>
      </c>
      <c r="LB50">
        <f>KZ13*(1+LA13)</f>
        <v>21080.000698566437</v>
      </c>
      <c r="LC50" s="7915">
        <v>0.25</v>
      </c>
      <c r="LD50">
        <f>LB13/(1-LC13)</f>
        <v>28106.667598088581</v>
      </c>
      <c r="LE50">
        <f>LC13*LD13</f>
        <v>7026.6668995221453</v>
      </c>
      <c r="LF50" s="7910">
        <v>0.15000000596046448</v>
      </c>
      <c r="LG50">
        <f>LF13*LD13</f>
        <v>4216.0003072420814</v>
      </c>
      <c r="LH50">
        <f>LC13-LF13</f>
        <v>9.9999994039535522E-2</v>
      </c>
      <c r="LI50">
        <f>LE13-LG13</f>
        <v>2810.6665922800639</v>
      </c>
      <c r="LJ50" s="7911">
        <v>3.9999999105930328E-2</v>
      </c>
      <c r="LK50">
        <f>LJ13*LD13</f>
        <v>1124.2666787942242</v>
      </c>
      <c r="LL50">
        <f>LD13*(1+LJ13)</f>
        <v>29230.934276882806</v>
      </c>
      <c r="LM50" s="7912">
        <v>0</v>
      </c>
      <c r="LN50" s="7913">
        <v>15</v>
      </c>
      <c r="LO50">
        <f>LL13+LN13</f>
        <v>29245.934276882806</v>
      </c>
      <c r="LP50" s="7914">
        <v>0.10000000149011612</v>
      </c>
      <c r="LQ50">
        <f>LO13/(1-LP13)</f>
        <v>32495.482583672056</v>
      </c>
      <c r="LR50">
        <f>LP13*LQ13</f>
        <v>3249.5483067892478</v>
      </c>
      <c r="LS50" s="7899">
        <v>0.10000000149011612</v>
      </c>
      <c r="LT50">
        <f>LS13*LQ13</f>
        <v>3249.5483067892478</v>
      </c>
      <c r="LU50">
        <f>LP13-LS13</f>
        <v>0</v>
      </c>
      <c r="LV50">
        <f>LR13-LT13</f>
        <v>0</v>
      </c>
      <c r="LW50">
        <f>LQ13</f>
        <v>32495.482583672056</v>
      </c>
      <c r="LX50">
        <f>KW13*KY13/365*KO13</f>
        <v>0</v>
      </c>
      <c r="LY50" s="7891">
        <v>0</v>
      </c>
      <c r="LZ50">
        <f>LX13*(1+LY13)</f>
        <v>0</v>
      </c>
      <c r="MA50" s="7892">
        <v>0.25</v>
      </c>
      <c r="MB50">
        <f>LZ13/(1-MA13)</f>
        <v>0</v>
      </c>
      <c r="MC50">
        <f>MA13*MB13</f>
        <v>0</v>
      </c>
      <c r="MD50" s="7893">
        <v>0.15000000596046448</v>
      </c>
      <c r="ME50">
        <f>MD13*MB13</f>
        <v>0</v>
      </c>
      <c r="MF50">
        <f>MA13-MD13</f>
        <v>9.9999994039535522E-2</v>
      </c>
      <c r="MG50">
        <f>MC13-ME13</f>
        <v>0</v>
      </c>
      <c r="MH50" s="7894">
        <v>3.9999999105930328E-2</v>
      </c>
      <c r="MI50">
        <f>MH13*MB13</f>
        <v>0</v>
      </c>
      <c r="MJ50">
        <f>MB13*(1+MH13)</f>
        <v>0</v>
      </c>
      <c r="MK50" s="7895">
        <v>0</v>
      </c>
      <c r="ML50" s="7896">
        <v>15</v>
      </c>
      <c r="MM50">
        <f>MJ13+ML13</f>
        <v>15</v>
      </c>
      <c r="MN50" s="7897">
        <v>0.10000000149011612</v>
      </c>
      <c r="MO50">
        <f>MM13/(1-MN13)</f>
        <v>16.666666694261409</v>
      </c>
      <c r="MP50">
        <f>MN13*MO13</f>
        <v>1.6666666942614095</v>
      </c>
      <c r="MQ50" s="7898">
        <v>0.10000000149011612</v>
      </c>
      <c r="MR50">
        <f>MQ13*MO13</f>
        <v>1.6666666942614095</v>
      </c>
      <c r="MS50">
        <f>MN13-MQ13</f>
        <v>0</v>
      </c>
      <c r="MT50">
        <f>MP13-MR13</f>
        <v>0</v>
      </c>
      <c r="MU50">
        <f>MO13</f>
        <v>16.666666694261409</v>
      </c>
      <c r="MV50" s="7925" t="s">
        <v>73</v>
      </c>
      <c r="MW50" s="7926" t="s">
        <v>68</v>
      </c>
      <c r="MX50" s="7927" t="s">
        <v>69</v>
      </c>
      <c r="MY50" s="7928">
        <v>240322</v>
      </c>
      <c r="MZ50" s="7929" t="s">
        <v>58</v>
      </c>
      <c r="NA50" s="7930" t="s">
        <v>59</v>
      </c>
      <c r="NB50" s="7931">
        <v>0.45249998569488525</v>
      </c>
      <c r="NC50" s="7932">
        <v>1</v>
      </c>
      <c r="ND50" s="7933">
        <v>100000</v>
      </c>
      <c r="NE50">
        <f>NB13*ND13</f>
        <v>45249.998569488525</v>
      </c>
      <c r="NF50" s="7934">
        <v>0</v>
      </c>
      <c r="NG50">
        <f>NE13*(1+NF13)</f>
        <v>45249.998569488525</v>
      </c>
      <c r="NH50" s="7940">
        <v>0.25</v>
      </c>
      <c r="NI50">
        <f>NG13/(1-NH13)</f>
        <v>60333.331425984703</v>
      </c>
      <c r="NJ50">
        <f>NH13*NI13</f>
        <v>15083.332856496176</v>
      </c>
      <c r="NK50" s="7935">
        <v>0.15000000596046448</v>
      </c>
      <c r="NL50">
        <f>NK13*NI13</f>
        <v>9050.0000735123849</v>
      </c>
      <c r="NM50">
        <f>NH13-NK13</f>
        <v>9.9999994039535522E-2</v>
      </c>
      <c r="NN50">
        <f>NJ13-NL13</f>
        <v>6033.3327829837908</v>
      </c>
      <c r="NO50" s="7936">
        <v>3.9999999105930328E-2</v>
      </c>
      <c r="NP50">
        <f>NO13*NI13</f>
        <v>2413.3332030971865</v>
      </c>
      <c r="NQ50">
        <f>NI13*(1+NO13)</f>
        <v>62746.66462908189</v>
      </c>
      <c r="NR50" s="7937">
        <v>0</v>
      </c>
      <c r="NS50" s="7938">
        <v>15</v>
      </c>
      <c r="NT50">
        <f>NQ13+NS13</f>
        <v>62761.66462908189</v>
      </c>
      <c r="NU50" s="7939">
        <v>0.10000000149011612</v>
      </c>
      <c r="NV50">
        <f>NT13/(1-NU13)</f>
        <v>69735.183036661561</v>
      </c>
      <c r="NW50">
        <f>NU13*NV13</f>
        <v>6973.518407579676</v>
      </c>
      <c r="NX50" s="7924">
        <v>0.10000000149011612</v>
      </c>
      <c r="NY50">
        <f>NX13*NV13</f>
        <v>6973.518407579676</v>
      </c>
      <c r="NZ50">
        <f>NU13-NX13</f>
        <v>0</v>
      </c>
      <c r="OA50">
        <f>NW13-NY13</f>
        <v>0</v>
      </c>
      <c r="OB50">
        <f>NV13</f>
        <v>69735.183036661561</v>
      </c>
      <c r="OC50">
        <f>NB13*ND13/365*MT13</f>
        <v>0</v>
      </c>
      <c r="OD50" s="7916">
        <v>0</v>
      </c>
      <c r="OE50">
        <f>OC13*(1+OD13)</f>
        <v>0</v>
      </c>
      <c r="OF50" s="7917">
        <v>0.25</v>
      </c>
      <c r="OG50">
        <f>OE13/(1-OF13)</f>
        <v>0</v>
      </c>
      <c r="OH50">
        <f>OF13*OG13</f>
        <v>0</v>
      </c>
      <c r="OI50" s="7918">
        <v>0.15000000596046448</v>
      </c>
      <c r="OJ50">
        <f>OI13*OG13</f>
        <v>0</v>
      </c>
      <c r="OK50">
        <f>OF13-OI13</f>
        <v>9.9999994039535522E-2</v>
      </c>
      <c r="OL50">
        <f>OH13-OJ13</f>
        <v>0</v>
      </c>
      <c r="OM50" s="7919">
        <v>3.9999999105930328E-2</v>
      </c>
      <c r="ON50">
        <f>OM13*OG13</f>
        <v>0</v>
      </c>
      <c r="OO50">
        <f>OG13*(1+OM13)</f>
        <v>0</v>
      </c>
      <c r="OP50" s="7920">
        <v>0</v>
      </c>
      <c r="OQ50" s="7921">
        <v>15</v>
      </c>
      <c r="OR50">
        <f>OO13+OQ13</f>
        <v>15</v>
      </c>
      <c r="OS50" s="7922">
        <v>0.10000000149011612</v>
      </c>
      <c r="OT50">
        <f>OR13/(1-OS13)</f>
        <v>16.666666694261409</v>
      </c>
      <c r="OU50">
        <f>OS13*OT13</f>
        <v>1.6666666942614095</v>
      </c>
      <c r="OV50" s="7923">
        <v>0.10000000149011612</v>
      </c>
      <c r="OW50">
        <f>OV13*OT13</f>
        <v>1.6666666942614095</v>
      </c>
      <c r="OX50">
        <f>OS13-OV13</f>
        <v>0</v>
      </c>
      <c r="OY50">
        <f>OU13-OW13</f>
        <v>0</v>
      </c>
      <c r="OZ50">
        <f>OT13</f>
        <v>16.666666694261409</v>
      </c>
      <c r="PA50" s="7950" t="s">
        <v>74</v>
      </c>
      <c r="PB50" s="7951" t="s">
        <v>68</v>
      </c>
      <c r="PC50" s="7952" t="s">
        <v>69</v>
      </c>
      <c r="PD50" s="7953">
        <v>240322</v>
      </c>
      <c r="PE50" s="7954" t="s">
        <v>58</v>
      </c>
      <c r="PF50" s="7955" t="s">
        <v>59</v>
      </c>
      <c r="PG50" s="7956">
        <v>0.90439999103546143</v>
      </c>
      <c r="PH50" s="7957">
        <v>1</v>
      </c>
      <c r="PI50" s="7958">
        <v>100000</v>
      </c>
      <c r="PJ50">
        <f>PG13*PI13</f>
        <v>90439.999103546143</v>
      </c>
      <c r="PK50" s="7959">
        <v>0</v>
      </c>
      <c r="PL50">
        <f>PJ13*(1+PK13)</f>
        <v>90439.999103546143</v>
      </c>
      <c r="PM50" s="7965">
        <v>0.25</v>
      </c>
      <c r="PN50">
        <f>PL13/(1-PM13)</f>
        <v>120586.66547139485</v>
      </c>
      <c r="PO50">
        <f>PM13*PN13</f>
        <v>30146.666367848713</v>
      </c>
      <c r="PP50" s="7960">
        <v>0.15000000596046448</v>
      </c>
      <c r="PQ50">
        <f>PP13*PN13</f>
        <v>18088.000539461766</v>
      </c>
      <c r="PR50">
        <f>PM13-PP13</f>
        <v>9.9999994039535522E-2</v>
      </c>
      <c r="PS50">
        <f>PO13-PQ13</f>
        <v>12058.665828386947</v>
      </c>
      <c r="PT50" s="7961">
        <v>3.9999999105930328E-2</v>
      </c>
      <c r="PU50">
        <f>PT13*PN13</f>
        <v>4823.4665110429132</v>
      </c>
      <c r="PV50">
        <f>PN13*(1+PT13)</f>
        <v>125410.13198243777</v>
      </c>
      <c r="PW50" s="7962">
        <v>0</v>
      </c>
      <c r="PX50" s="7963">
        <v>15</v>
      </c>
      <c r="PY50">
        <f>PV13+PX13</f>
        <v>125425.13198243777</v>
      </c>
      <c r="PZ50" s="7964">
        <v>0.10000000149011612</v>
      </c>
      <c r="QA50">
        <f>PY13/(1-PZ13)</f>
        <v>139361.25798900248</v>
      </c>
      <c r="QB50">
        <f>PZ13*QA13</f>
        <v>13936.126006564706</v>
      </c>
      <c r="QC50" s="7949">
        <v>0.10000000149011612</v>
      </c>
      <c r="QD50">
        <f>QC13*QA13</f>
        <v>13936.126006564706</v>
      </c>
      <c r="QE50">
        <f>PZ13-QC13</f>
        <v>0</v>
      </c>
      <c r="QF50">
        <f>QB13-QD13</f>
        <v>0</v>
      </c>
      <c r="QG50">
        <f>QA13</f>
        <v>139361.25798900248</v>
      </c>
      <c r="QH50">
        <f>OYG13*OYI13/365*OY13</f>
        <v>0</v>
      </c>
      <c r="QI50" s="7941">
        <v>0</v>
      </c>
      <c r="QJ50">
        <f>QH13*(1+QI13)</f>
        <v>0</v>
      </c>
      <c r="QK50" s="7942">
        <v>0.25</v>
      </c>
      <c r="QL50">
        <f>QJ13/(1-QK13)</f>
        <v>0</v>
      </c>
      <c r="QM50">
        <f>QK13*QL13</f>
        <v>0</v>
      </c>
      <c r="QN50" s="7943">
        <v>0.15000000596046448</v>
      </c>
      <c r="QO50">
        <f>QN13*QL13</f>
        <v>0</v>
      </c>
      <c r="QP50">
        <f>QK13-QN13</f>
        <v>9.9999994039535522E-2</v>
      </c>
      <c r="QQ50">
        <f>QM13-QO13</f>
        <v>0</v>
      </c>
      <c r="QR50" s="7944">
        <v>3.9999999105930328E-2</v>
      </c>
      <c r="QS50">
        <f>QR13*QL13</f>
        <v>0</v>
      </c>
      <c r="QT50">
        <f>QL13*(1+QR13)</f>
        <v>0</v>
      </c>
      <c r="QU50" s="7945">
        <v>0</v>
      </c>
      <c r="QV50" s="7946">
        <v>15</v>
      </c>
      <c r="QW50">
        <f>QT13+QV13</f>
        <v>15</v>
      </c>
      <c r="QX50" s="7947">
        <v>0.10000000149011612</v>
      </c>
      <c r="QY50">
        <f>QW13/(1-QX13)</f>
        <v>16.666666694261409</v>
      </c>
      <c r="QZ50">
        <f>QX13*QY13</f>
        <v>1.6666666942614095</v>
      </c>
      <c r="RA50" s="7948">
        <v>0.10000000149011612</v>
      </c>
      <c r="RB50">
        <f>RA13*QY13</f>
        <v>1.6666666942614095</v>
      </c>
      <c r="RC50">
        <f>QX13-RA13</f>
        <v>0</v>
      </c>
      <c r="RD50">
        <f>QZ13-RB13</f>
        <v>0</v>
      </c>
      <c r="RE50">
        <f>QY13</f>
        <v>16.666666694261409</v>
      </c>
      <c r="RF50">
        <f t="shared" si="92"/>
        <v>-1756265.5728006107</v>
      </c>
    </row>
    <row r="51" spans="1:474" x14ac:dyDescent="0.2">
      <c r="A51" t="s">
        <v>146</v>
      </c>
      <c r="B51" t="s">
        <v>147</v>
      </c>
      <c r="C51" t="s">
        <v>113</v>
      </c>
      <c r="D51" t="s">
        <v>79</v>
      </c>
      <c r="F51" t="s">
        <v>53</v>
      </c>
      <c r="G51" t="s">
        <v>54</v>
      </c>
      <c r="H51" t="s">
        <v>55</v>
      </c>
      <c r="I51" t="s">
        <v>56</v>
      </c>
      <c r="J51" t="s">
        <v>57</v>
      </c>
      <c r="K51" s="7966">
        <v>42832.988958333335</v>
      </c>
      <c r="L51" s="7966">
        <v>42447</v>
      </c>
      <c r="M51" t="s">
        <v>58</v>
      </c>
      <c r="N51">
        <v>-1</v>
      </c>
      <c r="O51">
        <v>10000</v>
      </c>
      <c r="P51">
        <v>-385</v>
      </c>
      <c r="Q51">
        <v>0</v>
      </c>
      <c r="R51" s="7981" t="s">
        <v>62</v>
      </c>
      <c r="S51" s="7980" t="s">
        <v>61</v>
      </c>
      <c r="T51" s="7979" t="s">
        <v>60</v>
      </c>
      <c r="U51" s="7978" t="s">
        <v>65</v>
      </c>
      <c r="V51" s="7977" t="s">
        <v>58</v>
      </c>
      <c r="W51" s="7976" t="s">
        <v>64</v>
      </c>
      <c r="X51" s="7975" t="s">
        <v>63</v>
      </c>
      <c r="Y51" s="7967">
        <v>3</v>
      </c>
      <c r="Z51" s="7974">
        <v>500000</v>
      </c>
      <c r="AA51" s="7973">
        <v>1822.1199951171875</v>
      </c>
      <c r="AB51" s="7972">
        <v>0</v>
      </c>
      <c r="AC51">
        <f>AA5*(1+AB5)</f>
        <v>1822.1199951171875</v>
      </c>
      <c r="AD51" s="7982">
        <v>0.25</v>
      </c>
      <c r="AE51">
        <f>AC5/(1-AD5)</f>
        <v>2429.4933268229165</v>
      </c>
      <c r="AF51">
        <f>AD5*AE5</f>
        <v>607.37333170572913</v>
      </c>
      <c r="AG51" s="7971">
        <v>0.15000000596046448</v>
      </c>
      <c r="AH51">
        <f>AG5*AE5</f>
        <v>364.42401350434614</v>
      </c>
      <c r="AI51">
        <f>AD5-AG5</f>
        <v>9.9999994039535522E-2</v>
      </c>
      <c r="AJ51">
        <f>AF5-AH5</f>
        <v>242.94931820138299</v>
      </c>
      <c r="AK51" s="7970">
        <v>3.9999999105930328E-2</v>
      </c>
      <c r="AL51">
        <f>AK5*AE5</f>
        <v>97.179730900780356</v>
      </c>
      <c r="AM51">
        <f>AE5*(1+AK5)</f>
        <v>2526.6730577236967</v>
      </c>
      <c r="AN51" s="7969">
        <v>2.9999999329447746E-2</v>
      </c>
      <c r="AO51">
        <f>AN5*AM5</f>
        <v>75.800190037444594</v>
      </c>
      <c r="AP51">
        <f>AM5+AO5</f>
        <v>2602.4732477611415</v>
      </c>
      <c r="AQ51" s="7968">
        <v>0.10000000149011612</v>
      </c>
      <c r="AR51">
        <f>AP5/(1-AQ5)</f>
        <v>2891.6369467444624</v>
      </c>
      <c r="AS51">
        <f>AQ5*AR5</f>
        <v>289.16369898332107</v>
      </c>
      <c r="AT51" s="7983">
        <v>0.10000000149011612</v>
      </c>
      <c r="AU51">
        <f>AT5*AR5</f>
        <v>289.16369898332107</v>
      </c>
      <c r="AV51">
        <f>AQ5-AT5</f>
        <v>0</v>
      </c>
      <c r="AW51">
        <f>AS5-AU5</f>
        <v>0</v>
      </c>
      <c r="AX51">
        <f>AR5</f>
        <v>2891.6369467444624</v>
      </c>
      <c r="AY51">
        <f t="shared" ref="AY51:BV51" si="95">AA5/12*$Q$5</f>
        <v>-303.68666585286456</v>
      </c>
      <c r="AZ51">
        <f t="shared" si="95"/>
        <v>0</v>
      </c>
      <c r="BA51">
        <f t="shared" si="95"/>
        <v>-303.68666585286456</v>
      </c>
      <c r="BB51">
        <f t="shared" si="95"/>
        <v>-4.1666666666666664E-2</v>
      </c>
      <c r="BC51">
        <f t="shared" si="95"/>
        <v>-404.91555447048609</v>
      </c>
      <c r="BD51">
        <f t="shared" si="95"/>
        <v>-101.22888861762152</v>
      </c>
      <c r="BE51">
        <f t="shared" si="95"/>
        <v>-2.5000000993410747E-2</v>
      </c>
      <c r="BF51">
        <f t="shared" si="95"/>
        <v>-60.737335584057689</v>
      </c>
      <c r="BG51">
        <f t="shared" si="95"/>
        <v>-1.666666567325592E-2</v>
      </c>
      <c r="BH51">
        <f t="shared" si="95"/>
        <v>-40.491553033563832</v>
      </c>
      <c r="BI51">
        <f t="shared" si="95"/>
        <v>-6.666666517655055E-3</v>
      </c>
      <c r="BJ51">
        <f t="shared" si="95"/>
        <v>-16.196621816796725</v>
      </c>
      <c r="BK51">
        <f t="shared" si="95"/>
        <v>-421.11217628728281</v>
      </c>
      <c r="BL51">
        <f t="shared" si="95"/>
        <v>-4.999999888241291E-3</v>
      </c>
      <c r="BM51">
        <f t="shared" si="95"/>
        <v>-12.633365006240766</v>
      </c>
      <c r="BN51">
        <f t="shared" si="95"/>
        <v>-433.74554129352356</v>
      </c>
      <c r="BO51">
        <f t="shared" si="95"/>
        <v>-1.6666666915019352E-2</v>
      </c>
      <c r="BP51">
        <f t="shared" si="95"/>
        <v>-481.93949112407705</v>
      </c>
      <c r="BQ51">
        <f t="shared" si="95"/>
        <v>-48.193949830553514</v>
      </c>
      <c r="BR51">
        <f t="shared" si="95"/>
        <v>-1.6666666915019352E-2</v>
      </c>
      <c r="BS51">
        <f t="shared" si="95"/>
        <v>-48.193949830553514</v>
      </c>
      <c r="BT51">
        <f t="shared" si="95"/>
        <v>0</v>
      </c>
      <c r="BU51">
        <f t="shared" si="95"/>
        <v>0</v>
      </c>
      <c r="BV51">
        <f t="shared" si="95"/>
        <v>-481.93949112407705</v>
      </c>
      <c r="BW51" s="7998" t="s">
        <v>66</v>
      </c>
      <c r="BX51" s="7997" t="s">
        <v>61</v>
      </c>
      <c r="BY51" s="7996" t="s">
        <v>60</v>
      </c>
      <c r="BZ51" s="7995" t="s">
        <v>65</v>
      </c>
      <c r="CA51" s="7994" t="s">
        <v>58</v>
      </c>
      <c r="CB51" s="7993" t="s">
        <v>64</v>
      </c>
      <c r="CC51" s="7992" t="s">
        <v>63</v>
      </c>
      <c r="CD51" s="7984">
        <v>3</v>
      </c>
      <c r="CE51" s="7991">
        <v>500000</v>
      </c>
      <c r="CF51" s="7990">
        <v>0</v>
      </c>
      <c r="CG51" s="7989">
        <v>0</v>
      </c>
      <c r="CH51">
        <f>CF5*(1+CG5)</f>
        <v>0</v>
      </c>
      <c r="CI51" s="7999">
        <v>0.25</v>
      </c>
      <c r="CJ51">
        <f>CH5/(1-CI5)</f>
        <v>0</v>
      </c>
      <c r="CK51">
        <f>CI5*CJ5</f>
        <v>0</v>
      </c>
      <c r="CL51" s="7988">
        <v>0.15000000596046448</v>
      </c>
      <c r="CM51">
        <f>CL5*CJ5</f>
        <v>0</v>
      </c>
      <c r="CN51">
        <f>CI5-CL5</f>
        <v>9.9999994039535522E-2</v>
      </c>
      <c r="CO51">
        <f>CK5-CM5</f>
        <v>0</v>
      </c>
      <c r="CP51" s="7987">
        <v>3.9999999105930328E-2</v>
      </c>
      <c r="CQ51">
        <f>CP5*CJ5</f>
        <v>0</v>
      </c>
      <c r="CR51">
        <f>CJ5*(1+CP5)</f>
        <v>0</v>
      </c>
      <c r="CS51" s="7986">
        <v>2.9999999329447746E-2</v>
      </c>
      <c r="CT51">
        <f>CS5*CR5</f>
        <v>0</v>
      </c>
      <c r="CU51">
        <f>CR5+CT5</f>
        <v>0</v>
      </c>
      <c r="CV51" s="7985">
        <v>0.10000000149011612</v>
      </c>
      <c r="CW51">
        <f>CU5/(1-CV5)</f>
        <v>0</v>
      </c>
      <c r="CX51">
        <f>CV5*CW5</f>
        <v>0</v>
      </c>
      <c r="CY51" s="8000">
        <v>0.10000000149011612</v>
      </c>
      <c r="CZ51">
        <f>CY5*CW5</f>
        <v>0</v>
      </c>
      <c r="DA51">
        <f>CV5-CY5</f>
        <v>0</v>
      </c>
      <c r="DB51">
        <f>CX5-CZ5</f>
        <v>0</v>
      </c>
      <c r="DC51">
        <f>CW5</f>
        <v>0</v>
      </c>
      <c r="DD51">
        <f t="shared" ref="DD51:EA51" si="96">CF5/12*$Q$5</f>
        <v>0</v>
      </c>
      <c r="DE51">
        <f t="shared" si="96"/>
        <v>0</v>
      </c>
      <c r="DF51">
        <f t="shared" si="96"/>
        <v>0</v>
      </c>
      <c r="DG51">
        <f t="shared" si="96"/>
        <v>-4.1666666666666664E-2</v>
      </c>
      <c r="DH51">
        <f t="shared" si="96"/>
        <v>0</v>
      </c>
      <c r="DI51">
        <f t="shared" si="96"/>
        <v>0</v>
      </c>
      <c r="DJ51">
        <f t="shared" si="96"/>
        <v>-2.5000000993410747E-2</v>
      </c>
      <c r="DK51">
        <f t="shared" si="96"/>
        <v>0</v>
      </c>
      <c r="DL51">
        <f t="shared" si="96"/>
        <v>-1.666666567325592E-2</v>
      </c>
      <c r="DM51">
        <f t="shared" si="96"/>
        <v>0</v>
      </c>
      <c r="DN51">
        <f t="shared" si="96"/>
        <v>-6.666666517655055E-3</v>
      </c>
      <c r="DO51">
        <f t="shared" si="96"/>
        <v>0</v>
      </c>
      <c r="DP51">
        <f t="shared" si="96"/>
        <v>0</v>
      </c>
      <c r="DQ51">
        <f t="shared" si="96"/>
        <v>-4.999999888241291E-3</v>
      </c>
      <c r="DR51">
        <f t="shared" si="96"/>
        <v>0</v>
      </c>
      <c r="DS51">
        <f t="shared" si="96"/>
        <v>0</v>
      </c>
      <c r="DT51">
        <f t="shared" si="96"/>
        <v>-1.6666666915019352E-2</v>
      </c>
      <c r="DU51">
        <f t="shared" si="96"/>
        <v>0</v>
      </c>
      <c r="DV51">
        <f t="shared" si="96"/>
        <v>0</v>
      </c>
      <c r="DW51">
        <f t="shared" si="96"/>
        <v>-1.6666666915019352E-2</v>
      </c>
      <c r="DX51">
        <f t="shared" si="96"/>
        <v>0</v>
      </c>
      <c r="DY51">
        <f t="shared" si="96"/>
        <v>0</v>
      </c>
      <c r="DZ51">
        <f t="shared" si="96"/>
        <v>0</v>
      </c>
      <c r="EA51">
        <f t="shared" si="96"/>
        <v>0</v>
      </c>
      <c r="EB51" s="8010" t="s">
        <v>67</v>
      </c>
      <c r="EC51" s="8011" t="s">
        <v>68</v>
      </c>
      <c r="ED51" s="8012" t="s">
        <v>69</v>
      </c>
      <c r="EE51" s="8013">
        <v>240322</v>
      </c>
      <c r="EF51" s="8014" t="s">
        <v>58</v>
      </c>
      <c r="EG51" s="8015" t="s">
        <v>59</v>
      </c>
      <c r="EH51" s="8016">
        <v>0.50099998712539673</v>
      </c>
      <c r="EI51" s="8017">
        <v>3</v>
      </c>
      <c r="EJ51" s="8018">
        <v>100000</v>
      </c>
      <c r="EK51">
        <f>EH13*EJ13</f>
        <v>50099.998712539673</v>
      </c>
      <c r="EL51" s="8019">
        <v>0</v>
      </c>
      <c r="EM51">
        <f>EK13*(1+EL13)</f>
        <v>50099.998712539673</v>
      </c>
      <c r="EN51" s="8025">
        <v>0.25</v>
      </c>
      <c r="EO51">
        <f>EM13/(1-EN13)</f>
        <v>66799.99828338623</v>
      </c>
      <c r="EP51">
        <f>EN13*EO13</f>
        <v>16699.999570846558</v>
      </c>
      <c r="EQ51" s="8020">
        <v>0.15000000596046448</v>
      </c>
      <c r="ER51">
        <f>EQ13*EO13</f>
        <v>10020.000140666951</v>
      </c>
      <c r="ES51">
        <f>EN13-EQ13</f>
        <v>9.9999994039535522E-2</v>
      </c>
      <c r="ET51">
        <f>EP13-ER13</f>
        <v>6679.9994301796069</v>
      </c>
      <c r="EU51" s="8021">
        <v>3.9999999105930328E-2</v>
      </c>
      <c r="EV51">
        <f>EU13*EO13</f>
        <v>2671.9998716115965</v>
      </c>
      <c r="EW51">
        <f>EO13*(1+EU13)</f>
        <v>69471.998154997826</v>
      </c>
      <c r="EX51" s="8022">
        <v>0</v>
      </c>
      <c r="EY51" s="8023">
        <v>15</v>
      </c>
      <c r="EZ51">
        <f>EW13+EY13</f>
        <v>69486.998154997826</v>
      </c>
      <c r="FA51" s="8024">
        <v>0.10000000149011612</v>
      </c>
      <c r="FB51">
        <f>EZ13/(1-FA13)</f>
        <v>77207.775855607091</v>
      </c>
      <c r="FC51">
        <f>FA13*FB13</f>
        <v>7720.7777006092601</v>
      </c>
      <c r="FD51" s="8009">
        <v>0.10000000149011612</v>
      </c>
      <c r="FE51">
        <f>FD13*FB13</f>
        <v>7720.7777006092601</v>
      </c>
      <c r="FF51">
        <f>FA13-FD13</f>
        <v>0</v>
      </c>
      <c r="FG51">
        <f>FC13-FE13</f>
        <v>0</v>
      </c>
      <c r="FH51">
        <f>FB13</f>
        <v>77207.775855607091</v>
      </c>
      <c r="FI51">
        <f>EH13*EJ13/365*DZ13</f>
        <v>0</v>
      </c>
      <c r="FJ51" s="8001">
        <v>0</v>
      </c>
      <c r="FK51">
        <f>FI13*(1+FJ13)</f>
        <v>0</v>
      </c>
      <c r="FL51" s="8002">
        <v>0.25</v>
      </c>
      <c r="FM51">
        <f>FK13/(1-FL13)</f>
        <v>0</v>
      </c>
      <c r="FN51">
        <f>FL13*FM13</f>
        <v>0</v>
      </c>
      <c r="FO51" s="8003">
        <v>0.15000000596046448</v>
      </c>
      <c r="FP51">
        <f>FO13*FM13</f>
        <v>0</v>
      </c>
      <c r="FQ51">
        <f>FL13-FO13</f>
        <v>9.9999994039535522E-2</v>
      </c>
      <c r="FR51">
        <f>FN13-FP13</f>
        <v>0</v>
      </c>
      <c r="FS51" s="8004">
        <v>3.9999999105930328E-2</v>
      </c>
      <c r="FT51">
        <f>FS13*FM13</f>
        <v>0</v>
      </c>
      <c r="FU51">
        <f>FM13*(1+FS13)</f>
        <v>0</v>
      </c>
      <c r="FV51" s="8005">
        <v>0</v>
      </c>
      <c r="FW51" s="8006">
        <v>15</v>
      </c>
      <c r="FX51">
        <f>FU13+FW13</f>
        <v>15</v>
      </c>
      <c r="FY51" s="8007">
        <v>0.10000000149011612</v>
      </c>
      <c r="FZ51">
        <f>FX13/(1-FY13)</f>
        <v>16.666666694261409</v>
      </c>
      <c r="GA51">
        <f>FY13*FZ13</f>
        <v>1.6666666942614095</v>
      </c>
      <c r="GB51" s="8008">
        <v>0.10000000149011612</v>
      </c>
      <c r="GC51">
        <f>GB13*FZ13</f>
        <v>1.6666666942614095</v>
      </c>
      <c r="GD51">
        <f>FY13-GB13</f>
        <v>0</v>
      </c>
      <c r="GE51">
        <f>GA13-GC13</f>
        <v>0</v>
      </c>
      <c r="GF51">
        <f>FZ13</f>
        <v>16.666666694261409</v>
      </c>
      <c r="GG51" s="8035" t="s">
        <v>70</v>
      </c>
      <c r="GH51" s="8036" t="s">
        <v>68</v>
      </c>
      <c r="GI51" s="8037" t="s">
        <v>69</v>
      </c>
      <c r="GJ51" s="8038">
        <v>240322</v>
      </c>
      <c r="GK51" s="8039" t="s">
        <v>58</v>
      </c>
      <c r="GL51" s="8040" t="s">
        <v>59</v>
      </c>
      <c r="GM51" s="8041">
        <v>0.12530000507831573</v>
      </c>
      <c r="GN51" s="8042">
        <v>3</v>
      </c>
      <c r="GO51" s="8043">
        <v>100000</v>
      </c>
      <c r="GP51">
        <f>GM13*GO13</f>
        <v>12530.000507831573</v>
      </c>
      <c r="GQ51" s="8044">
        <v>0</v>
      </c>
      <c r="GR51">
        <f>GP13*(1+GQ13)</f>
        <v>12530.000507831573</v>
      </c>
      <c r="GS51" s="8050">
        <v>0.25</v>
      </c>
      <c r="GT51">
        <f>GR13/(1-GS13)</f>
        <v>16706.667343775433</v>
      </c>
      <c r="GU51">
        <f>GS13*GT13</f>
        <v>4176.6668359438581</v>
      </c>
      <c r="GV51" s="8045">
        <v>0.15000000596046448</v>
      </c>
      <c r="GW51">
        <f>GV13*GT13</f>
        <v>2506.0002011458123</v>
      </c>
      <c r="GX51">
        <f>GS13-GV13</f>
        <v>9.9999994039535522E-2</v>
      </c>
      <c r="GY51">
        <f>GU13-GW13</f>
        <v>1670.6666347980458</v>
      </c>
      <c r="GZ51" s="8046">
        <v>3.9999999105930328E-2</v>
      </c>
      <c r="HA51">
        <f>GZ13*GT13</f>
        <v>668.26667881409276</v>
      </c>
      <c r="HB51">
        <f>GT13*(1+GZ13)</f>
        <v>17374.934022589525</v>
      </c>
      <c r="HC51" s="8047">
        <v>0</v>
      </c>
      <c r="HD51" s="8048">
        <v>15</v>
      </c>
      <c r="HE51">
        <f>HB13+HD13</f>
        <v>17389.934022589525</v>
      </c>
      <c r="HF51" s="8049">
        <v>0.10000000149011612</v>
      </c>
      <c r="HG51">
        <f>HE13/(1-HF13)</f>
        <v>19322.148945979745</v>
      </c>
      <c r="HH51">
        <f>HF13*HG13</f>
        <v>1932.2149233902201</v>
      </c>
      <c r="HI51" s="8034">
        <v>0.10000000149011612</v>
      </c>
      <c r="HJ51">
        <f>HI13*HG13</f>
        <v>1932.2149233902201</v>
      </c>
      <c r="HK51">
        <f>HF13-HI13</f>
        <v>0</v>
      </c>
      <c r="HL51">
        <f>HH13-HJ13</f>
        <v>0</v>
      </c>
      <c r="HM51">
        <f>HG13</f>
        <v>19322.148945979745</v>
      </c>
      <c r="HN51">
        <f>GM13*GO13/365*GE13</f>
        <v>0</v>
      </c>
      <c r="HO51" s="8026">
        <v>0</v>
      </c>
      <c r="HP51">
        <f>HN13*(1+HO13)</f>
        <v>0</v>
      </c>
      <c r="HQ51" s="8027">
        <v>0.25</v>
      </c>
      <c r="HR51">
        <f>HP13/(1-HQ13)</f>
        <v>0</v>
      </c>
      <c r="HS51">
        <f>HQ13*HR13</f>
        <v>0</v>
      </c>
      <c r="HT51" s="8028">
        <v>0.15000000596046448</v>
      </c>
      <c r="HU51">
        <f>HT13*HR13</f>
        <v>0</v>
      </c>
      <c r="HV51">
        <f>HQ13-HT13</f>
        <v>9.9999994039535522E-2</v>
      </c>
      <c r="HW51">
        <f>HS13-HU13</f>
        <v>0</v>
      </c>
      <c r="HX51" s="8029">
        <v>3.9999999105930328E-2</v>
      </c>
      <c r="HY51">
        <f>HX13*HR13</f>
        <v>0</v>
      </c>
      <c r="HZ51">
        <f>HR13*(1+HX13)</f>
        <v>0</v>
      </c>
      <c r="IA51" s="8030">
        <v>0</v>
      </c>
      <c r="IB51" s="8031">
        <v>15</v>
      </c>
      <c r="IC51">
        <f>HZ13+IB13</f>
        <v>15</v>
      </c>
      <c r="ID51" s="8032">
        <v>0.10000000149011612</v>
      </c>
      <c r="IE51">
        <f>IC13/(1-ID13)</f>
        <v>16.666666694261409</v>
      </c>
      <c r="IF51">
        <f>ID13*IE13</f>
        <v>1.6666666942614095</v>
      </c>
      <c r="IG51" s="8033">
        <v>0.10000000149011612</v>
      </c>
      <c r="IH51">
        <f>IG13*IE13</f>
        <v>1.6666666942614095</v>
      </c>
      <c r="II51">
        <f>ID13-IG13</f>
        <v>0</v>
      </c>
      <c r="IJ51">
        <f>IF13-IH13</f>
        <v>0</v>
      </c>
      <c r="IK51">
        <f>IE13</f>
        <v>16.666666694261409</v>
      </c>
      <c r="IL51" s="8060" t="s">
        <v>71</v>
      </c>
      <c r="IM51" s="8061" t="s">
        <v>68</v>
      </c>
      <c r="IN51" s="8062" t="s">
        <v>69</v>
      </c>
      <c r="IO51" s="8063">
        <v>240322</v>
      </c>
      <c r="IP51" s="8064" t="s">
        <v>58</v>
      </c>
      <c r="IQ51" s="8065" t="s">
        <v>59</v>
      </c>
      <c r="IR51" s="8066">
        <v>6.1900001019239426E-2</v>
      </c>
      <c r="IS51" s="8067">
        <v>3</v>
      </c>
      <c r="IT51" s="8068">
        <v>100000</v>
      </c>
      <c r="IU51">
        <f>IR13*IT13</f>
        <v>6190.0001019239426</v>
      </c>
      <c r="IV51" s="8069">
        <v>0</v>
      </c>
      <c r="IW51">
        <f>IU13*(1+IV13)</f>
        <v>6190.0001019239426</v>
      </c>
      <c r="IX51" s="8075">
        <v>0.25</v>
      </c>
      <c r="IY51">
        <f>IW13/(1-IX13)</f>
        <v>8253.333469231924</v>
      </c>
      <c r="IZ51">
        <f>IX13*IY13</f>
        <v>2063.333367307981</v>
      </c>
      <c r="JA51" s="8070">
        <v>0.15000000596046448</v>
      </c>
      <c r="JB51">
        <f>JA13*IY13</f>
        <v>1238.0000695784895</v>
      </c>
      <c r="JC51">
        <f>IX13-JA13</f>
        <v>9.9999994039535522E-2</v>
      </c>
      <c r="JD51">
        <f>IZ13-JB13</f>
        <v>825.33329772949151</v>
      </c>
      <c r="JE51" s="8071">
        <v>3.9999999105930328E-2</v>
      </c>
      <c r="JF51">
        <f>JE13*IY13</f>
        <v>330.13333139022183</v>
      </c>
      <c r="JG51">
        <f>IY13*(1+JE13)</f>
        <v>8583.4668006221455</v>
      </c>
      <c r="JH51" s="8072">
        <v>0</v>
      </c>
      <c r="JI51" s="8073">
        <v>15</v>
      </c>
      <c r="JJ51">
        <f>JG13+JI13</f>
        <v>8598.4668006221455</v>
      </c>
      <c r="JK51" s="8074">
        <v>0.10000000149011612</v>
      </c>
      <c r="JL51">
        <f>JJ13/(1-JK13)</f>
        <v>9553.8520165094378</v>
      </c>
      <c r="JM51">
        <f>JK13*JL13</f>
        <v>955.3852158872927</v>
      </c>
      <c r="JN51" s="8059">
        <v>0.10000000149011612</v>
      </c>
      <c r="JO51">
        <f>JN13*JL13</f>
        <v>955.3852158872927</v>
      </c>
      <c r="JP51">
        <f>JK13-JN13</f>
        <v>0</v>
      </c>
      <c r="JQ51">
        <f>JM13-JO13</f>
        <v>0</v>
      </c>
      <c r="JR51">
        <f>JL13</f>
        <v>9553.8520165094378</v>
      </c>
      <c r="JS51">
        <f>IR13*IT13/365*IJ13</f>
        <v>0</v>
      </c>
      <c r="JT51" s="8051">
        <v>0</v>
      </c>
      <c r="JU51">
        <f>JS13*(1+JT13)</f>
        <v>0</v>
      </c>
      <c r="JV51" s="8052">
        <v>0.25</v>
      </c>
      <c r="JW51">
        <f>JU13/(1-JV13)</f>
        <v>0</v>
      </c>
      <c r="JX51">
        <f>JV13*JW13</f>
        <v>0</v>
      </c>
      <c r="JY51" s="8053">
        <v>0.15000000596046448</v>
      </c>
      <c r="JZ51">
        <f>JY13*JW13</f>
        <v>0</v>
      </c>
      <c r="KA51">
        <f>JV13-JY13</f>
        <v>9.9999994039535522E-2</v>
      </c>
      <c r="KB51">
        <f>JX13-JZ13</f>
        <v>0</v>
      </c>
      <c r="KC51" s="8054">
        <v>3.9999999105930328E-2</v>
      </c>
      <c r="KD51">
        <f>KC13*JW13</f>
        <v>0</v>
      </c>
      <c r="KE51">
        <f>JW13*(1+KC13)</f>
        <v>0</v>
      </c>
      <c r="KF51" s="8055">
        <v>0</v>
      </c>
      <c r="KG51" s="8056">
        <v>15</v>
      </c>
      <c r="KH51">
        <f>KE13+KG13</f>
        <v>15</v>
      </c>
      <c r="KI51" s="8057">
        <v>0.10000000149011612</v>
      </c>
      <c r="KJ51">
        <f>KH13/(1-KI13)</f>
        <v>16.666666694261409</v>
      </c>
      <c r="KK51">
        <f>KI13*KJ13</f>
        <v>1.6666666942614095</v>
      </c>
      <c r="KL51" s="8058">
        <v>0.10000000149011612</v>
      </c>
      <c r="KM51">
        <f>KL13*KJ13</f>
        <v>1.6666666942614095</v>
      </c>
      <c r="KN51">
        <f>KI13-KL13</f>
        <v>0</v>
      </c>
      <c r="KO51">
        <f>KK13-KM13</f>
        <v>0</v>
      </c>
      <c r="KP51">
        <f>KJ13</f>
        <v>16.666666694261409</v>
      </c>
      <c r="KQ51" s="8085" t="s">
        <v>72</v>
      </c>
      <c r="KR51" s="8086" t="s">
        <v>68</v>
      </c>
      <c r="KS51" s="8087" t="s">
        <v>69</v>
      </c>
      <c r="KT51" s="8088">
        <v>240322</v>
      </c>
      <c r="KU51" s="8089" t="s">
        <v>58</v>
      </c>
      <c r="KV51" s="8090" t="s">
        <v>59</v>
      </c>
      <c r="KW51" s="8091">
        <v>0.21080000698566437</v>
      </c>
      <c r="KX51" s="8092">
        <v>3</v>
      </c>
      <c r="KY51" s="8093">
        <v>100000</v>
      </c>
      <c r="KZ51">
        <f>KW13*KY13</f>
        <v>21080.000698566437</v>
      </c>
      <c r="LA51" s="8094">
        <v>0</v>
      </c>
      <c r="LB51">
        <f>KZ13*(1+LA13)</f>
        <v>21080.000698566437</v>
      </c>
      <c r="LC51" s="8100">
        <v>0.25</v>
      </c>
      <c r="LD51">
        <f>LB13/(1-LC13)</f>
        <v>28106.667598088581</v>
      </c>
      <c r="LE51">
        <f>LC13*LD13</f>
        <v>7026.6668995221453</v>
      </c>
      <c r="LF51" s="8095">
        <v>0.15000000596046448</v>
      </c>
      <c r="LG51">
        <f>LF13*LD13</f>
        <v>4216.0003072420814</v>
      </c>
      <c r="LH51">
        <f>LC13-LF13</f>
        <v>9.9999994039535522E-2</v>
      </c>
      <c r="LI51">
        <f>LE13-LG13</f>
        <v>2810.6665922800639</v>
      </c>
      <c r="LJ51" s="8096">
        <v>3.9999999105930328E-2</v>
      </c>
      <c r="LK51">
        <f>LJ13*LD13</f>
        <v>1124.2666787942242</v>
      </c>
      <c r="LL51">
        <f>LD13*(1+LJ13)</f>
        <v>29230.934276882806</v>
      </c>
      <c r="LM51" s="8097">
        <v>0</v>
      </c>
      <c r="LN51" s="8098">
        <v>15</v>
      </c>
      <c r="LO51">
        <f>LL13+LN13</f>
        <v>29245.934276882806</v>
      </c>
      <c r="LP51" s="8099">
        <v>0.10000000149011612</v>
      </c>
      <c r="LQ51">
        <f>LO13/(1-LP13)</f>
        <v>32495.482583672056</v>
      </c>
      <c r="LR51">
        <f>LP13*LQ13</f>
        <v>3249.5483067892478</v>
      </c>
      <c r="LS51" s="8084">
        <v>0.10000000149011612</v>
      </c>
      <c r="LT51">
        <f>LS13*LQ13</f>
        <v>3249.5483067892478</v>
      </c>
      <c r="LU51">
        <f>LP13-LS13</f>
        <v>0</v>
      </c>
      <c r="LV51">
        <f>LR13-LT13</f>
        <v>0</v>
      </c>
      <c r="LW51">
        <f>LQ13</f>
        <v>32495.482583672056</v>
      </c>
      <c r="LX51">
        <f>KW13*KY13/365*KO13</f>
        <v>0</v>
      </c>
      <c r="LY51" s="8076">
        <v>0</v>
      </c>
      <c r="LZ51">
        <f>LX13*(1+LY13)</f>
        <v>0</v>
      </c>
      <c r="MA51" s="8077">
        <v>0.25</v>
      </c>
      <c r="MB51">
        <f>LZ13/(1-MA13)</f>
        <v>0</v>
      </c>
      <c r="MC51">
        <f>MA13*MB13</f>
        <v>0</v>
      </c>
      <c r="MD51" s="8078">
        <v>0.15000000596046448</v>
      </c>
      <c r="ME51">
        <f>MD13*MB13</f>
        <v>0</v>
      </c>
      <c r="MF51">
        <f>MA13-MD13</f>
        <v>9.9999994039535522E-2</v>
      </c>
      <c r="MG51">
        <f>MC13-ME13</f>
        <v>0</v>
      </c>
      <c r="MH51" s="8079">
        <v>3.9999999105930328E-2</v>
      </c>
      <c r="MI51">
        <f>MH13*MB13</f>
        <v>0</v>
      </c>
      <c r="MJ51">
        <f>MB13*(1+MH13)</f>
        <v>0</v>
      </c>
      <c r="MK51" s="8080">
        <v>0</v>
      </c>
      <c r="ML51" s="8081">
        <v>15</v>
      </c>
      <c r="MM51">
        <f>MJ13+ML13</f>
        <v>15</v>
      </c>
      <c r="MN51" s="8082">
        <v>0.10000000149011612</v>
      </c>
      <c r="MO51">
        <f>MM13/(1-MN13)</f>
        <v>16.666666694261409</v>
      </c>
      <c r="MP51">
        <f>MN13*MO13</f>
        <v>1.6666666942614095</v>
      </c>
      <c r="MQ51" s="8083">
        <v>0.10000000149011612</v>
      </c>
      <c r="MR51">
        <f>MQ13*MO13</f>
        <v>1.6666666942614095</v>
      </c>
      <c r="MS51">
        <f>MN13-MQ13</f>
        <v>0</v>
      </c>
      <c r="MT51">
        <f>MP13-MR13</f>
        <v>0</v>
      </c>
      <c r="MU51">
        <f>MO13</f>
        <v>16.666666694261409</v>
      </c>
      <c r="MV51" s="8110" t="s">
        <v>73</v>
      </c>
      <c r="MW51" s="8111" t="s">
        <v>68</v>
      </c>
      <c r="MX51" s="8112" t="s">
        <v>69</v>
      </c>
      <c r="MY51" s="8113">
        <v>240322</v>
      </c>
      <c r="MZ51" s="8114" t="s">
        <v>58</v>
      </c>
      <c r="NA51" s="8115" t="s">
        <v>59</v>
      </c>
      <c r="NB51" s="8116">
        <v>0.45249998569488525</v>
      </c>
      <c r="NC51" s="8117">
        <v>1</v>
      </c>
      <c r="ND51" s="8118">
        <v>100000</v>
      </c>
      <c r="NE51">
        <f>NB13*ND13</f>
        <v>45249.998569488525</v>
      </c>
      <c r="NF51" s="8119">
        <v>0</v>
      </c>
      <c r="NG51">
        <f>NE13*(1+NF13)</f>
        <v>45249.998569488525</v>
      </c>
      <c r="NH51" s="8125">
        <v>0.25</v>
      </c>
      <c r="NI51">
        <f>NG13/(1-NH13)</f>
        <v>60333.331425984703</v>
      </c>
      <c r="NJ51">
        <f>NH13*NI13</f>
        <v>15083.332856496176</v>
      </c>
      <c r="NK51" s="8120">
        <v>0.15000000596046448</v>
      </c>
      <c r="NL51">
        <f>NK13*NI13</f>
        <v>9050.0000735123849</v>
      </c>
      <c r="NM51">
        <f>NH13-NK13</f>
        <v>9.9999994039535522E-2</v>
      </c>
      <c r="NN51">
        <f>NJ13-NL13</f>
        <v>6033.3327829837908</v>
      </c>
      <c r="NO51" s="8121">
        <v>3.9999999105930328E-2</v>
      </c>
      <c r="NP51">
        <f>NO13*NI13</f>
        <v>2413.3332030971865</v>
      </c>
      <c r="NQ51">
        <f>NI13*(1+NO13)</f>
        <v>62746.66462908189</v>
      </c>
      <c r="NR51" s="8122">
        <v>0</v>
      </c>
      <c r="NS51" s="8123">
        <v>15</v>
      </c>
      <c r="NT51">
        <f>NQ13+NS13</f>
        <v>62761.66462908189</v>
      </c>
      <c r="NU51" s="8124">
        <v>0.10000000149011612</v>
      </c>
      <c r="NV51">
        <f>NT13/(1-NU13)</f>
        <v>69735.183036661561</v>
      </c>
      <c r="NW51">
        <f>NU13*NV13</f>
        <v>6973.518407579676</v>
      </c>
      <c r="NX51" s="8109">
        <v>0.10000000149011612</v>
      </c>
      <c r="NY51">
        <f>NX13*NV13</f>
        <v>6973.518407579676</v>
      </c>
      <c r="NZ51">
        <f>NU13-NX13</f>
        <v>0</v>
      </c>
      <c r="OA51">
        <f>NW13-NY13</f>
        <v>0</v>
      </c>
      <c r="OB51">
        <f>NV13</f>
        <v>69735.183036661561</v>
      </c>
      <c r="OC51">
        <f>NB13*ND13/365*MT13</f>
        <v>0</v>
      </c>
      <c r="OD51" s="8101">
        <v>0</v>
      </c>
      <c r="OE51">
        <f>OC13*(1+OD13)</f>
        <v>0</v>
      </c>
      <c r="OF51" s="8102">
        <v>0.25</v>
      </c>
      <c r="OG51">
        <f>OE13/(1-OF13)</f>
        <v>0</v>
      </c>
      <c r="OH51">
        <f>OF13*OG13</f>
        <v>0</v>
      </c>
      <c r="OI51" s="8103">
        <v>0.15000000596046448</v>
      </c>
      <c r="OJ51">
        <f>OI13*OG13</f>
        <v>0</v>
      </c>
      <c r="OK51">
        <f>OF13-OI13</f>
        <v>9.9999994039535522E-2</v>
      </c>
      <c r="OL51">
        <f>OH13-OJ13</f>
        <v>0</v>
      </c>
      <c r="OM51" s="8104">
        <v>3.9999999105930328E-2</v>
      </c>
      <c r="ON51">
        <f>OM13*OG13</f>
        <v>0</v>
      </c>
      <c r="OO51">
        <f>OG13*(1+OM13)</f>
        <v>0</v>
      </c>
      <c r="OP51" s="8105">
        <v>0</v>
      </c>
      <c r="OQ51" s="8106">
        <v>15</v>
      </c>
      <c r="OR51">
        <f>OO13+OQ13</f>
        <v>15</v>
      </c>
      <c r="OS51" s="8107">
        <v>0.10000000149011612</v>
      </c>
      <c r="OT51">
        <f>OR13/(1-OS13)</f>
        <v>16.666666694261409</v>
      </c>
      <c r="OU51">
        <f>OS13*OT13</f>
        <v>1.6666666942614095</v>
      </c>
      <c r="OV51" s="8108">
        <v>0.10000000149011612</v>
      </c>
      <c r="OW51">
        <f>OV13*OT13</f>
        <v>1.6666666942614095</v>
      </c>
      <c r="OX51">
        <f>OS13-OV13</f>
        <v>0</v>
      </c>
      <c r="OY51">
        <f>OU13-OW13</f>
        <v>0</v>
      </c>
      <c r="OZ51">
        <f>OT13</f>
        <v>16.666666694261409</v>
      </c>
      <c r="PA51" s="8135" t="s">
        <v>74</v>
      </c>
      <c r="PB51" s="8136" t="s">
        <v>68</v>
      </c>
      <c r="PC51" s="8137" t="s">
        <v>69</v>
      </c>
      <c r="PD51" s="8138">
        <v>240322</v>
      </c>
      <c r="PE51" s="8139" t="s">
        <v>58</v>
      </c>
      <c r="PF51" s="8140" t="s">
        <v>59</v>
      </c>
      <c r="PG51" s="8141">
        <v>0.90439999103546143</v>
      </c>
      <c r="PH51" s="8142">
        <v>1</v>
      </c>
      <c r="PI51" s="8143">
        <v>100000</v>
      </c>
      <c r="PJ51">
        <f>PG13*PI13</f>
        <v>90439.999103546143</v>
      </c>
      <c r="PK51" s="8144">
        <v>0</v>
      </c>
      <c r="PL51">
        <f>PJ13*(1+PK13)</f>
        <v>90439.999103546143</v>
      </c>
      <c r="PM51" s="8150">
        <v>0.25</v>
      </c>
      <c r="PN51">
        <f>PL13/(1-PM13)</f>
        <v>120586.66547139485</v>
      </c>
      <c r="PO51">
        <f>PM13*PN13</f>
        <v>30146.666367848713</v>
      </c>
      <c r="PP51" s="8145">
        <v>0.15000000596046448</v>
      </c>
      <c r="PQ51">
        <f>PP13*PN13</f>
        <v>18088.000539461766</v>
      </c>
      <c r="PR51">
        <f>PM13-PP13</f>
        <v>9.9999994039535522E-2</v>
      </c>
      <c r="PS51">
        <f>PO13-PQ13</f>
        <v>12058.665828386947</v>
      </c>
      <c r="PT51" s="8146">
        <v>3.9999999105930328E-2</v>
      </c>
      <c r="PU51">
        <f>PT13*PN13</f>
        <v>4823.4665110429132</v>
      </c>
      <c r="PV51">
        <f>PN13*(1+PT13)</f>
        <v>125410.13198243777</v>
      </c>
      <c r="PW51" s="8147">
        <v>0</v>
      </c>
      <c r="PX51" s="8148">
        <v>15</v>
      </c>
      <c r="PY51">
        <f>PV13+PX13</f>
        <v>125425.13198243777</v>
      </c>
      <c r="PZ51" s="8149">
        <v>0.10000000149011612</v>
      </c>
      <c r="QA51">
        <f>PY13/(1-PZ13)</f>
        <v>139361.25798900248</v>
      </c>
      <c r="QB51">
        <f>PZ13*QA13</f>
        <v>13936.126006564706</v>
      </c>
      <c r="QC51" s="8134">
        <v>0.10000000149011612</v>
      </c>
      <c r="QD51">
        <f>QC13*QA13</f>
        <v>13936.126006564706</v>
      </c>
      <c r="QE51">
        <f>PZ13-QC13</f>
        <v>0</v>
      </c>
      <c r="QF51">
        <f>QB13-QD13</f>
        <v>0</v>
      </c>
      <c r="QG51">
        <f>QA13</f>
        <v>139361.25798900248</v>
      </c>
      <c r="QH51">
        <f>OYG13*OYI13/365*OY13</f>
        <v>0</v>
      </c>
      <c r="QI51" s="8126">
        <v>0</v>
      </c>
      <c r="QJ51">
        <f>QH13*(1+QI13)</f>
        <v>0</v>
      </c>
      <c r="QK51" s="8127">
        <v>0.25</v>
      </c>
      <c r="QL51">
        <f>QJ13/(1-QK13)</f>
        <v>0</v>
      </c>
      <c r="QM51">
        <f>QK13*QL13</f>
        <v>0</v>
      </c>
      <c r="QN51" s="8128">
        <v>0.15000000596046448</v>
      </c>
      <c r="QO51">
        <f>QN13*QL13</f>
        <v>0</v>
      </c>
      <c r="QP51">
        <f>QK13-QN13</f>
        <v>9.9999994039535522E-2</v>
      </c>
      <c r="QQ51">
        <f>QM13-QO13</f>
        <v>0</v>
      </c>
      <c r="QR51" s="8129">
        <v>3.9999999105930328E-2</v>
      </c>
      <c r="QS51">
        <f>QR13*QL13</f>
        <v>0</v>
      </c>
      <c r="QT51">
        <f>QL13*(1+QR13)</f>
        <v>0</v>
      </c>
      <c r="QU51" s="8130">
        <v>0</v>
      </c>
      <c r="QV51" s="8131">
        <v>15</v>
      </c>
      <c r="QW51">
        <f>QT13+QV13</f>
        <v>15</v>
      </c>
      <c r="QX51" s="8132">
        <v>0.10000000149011612</v>
      </c>
      <c r="QY51">
        <f>QW13/(1-QX13)</f>
        <v>16.666666694261409</v>
      </c>
      <c r="QZ51">
        <f>QX13*QY13</f>
        <v>1.6666666942614095</v>
      </c>
      <c r="RA51" s="8133">
        <v>0.10000000149011612</v>
      </c>
      <c r="RB51">
        <f>RA13*QY13</f>
        <v>1.6666666942614095</v>
      </c>
      <c r="RC51">
        <f>QX13-RA13</f>
        <v>0</v>
      </c>
      <c r="RD51">
        <f>QZ13-RB13</f>
        <v>0</v>
      </c>
      <c r="RE51">
        <f>QY13</f>
        <v>16.666666694261409</v>
      </c>
      <c r="RF51">
        <f t="shared" si="92"/>
        <v>-1756265.5728006107</v>
      </c>
    </row>
    <row r="52" spans="1:474" x14ac:dyDescent="0.2">
      <c r="A52" t="s">
        <v>76</v>
      </c>
      <c r="B52" t="s">
        <v>147</v>
      </c>
      <c r="C52" t="s">
        <v>113</v>
      </c>
      <c r="D52" t="s">
        <v>79</v>
      </c>
      <c r="F52" t="s">
        <v>53</v>
      </c>
      <c r="G52" t="s">
        <v>54</v>
      </c>
      <c r="H52" t="s">
        <v>55</v>
      </c>
      <c r="I52" t="s">
        <v>56</v>
      </c>
      <c r="J52" t="s">
        <v>57</v>
      </c>
      <c r="K52" s="8151">
        <v>42832.988958333335</v>
      </c>
      <c r="L52" s="8151">
        <v>42753</v>
      </c>
      <c r="M52" t="s">
        <v>58</v>
      </c>
      <c r="N52">
        <v>-3</v>
      </c>
      <c r="O52">
        <v>10000</v>
      </c>
      <c r="P52">
        <v>-79</v>
      </c>
      <c r="Q52">
        <v>-3</v>
      </c>
      <c r="R52" s="8166" t="s">
        <v>62</v>
      </c>
      <c r="S52" s="8165" t="s">
        <v>61</v>
      </c>
      <c r="T52" s="8164" t="s">
        <v>60</v>
      </c>
      <c r="U52" s="8163" t="s">
        <v>65</v>
      </c>
      <c r="V52" s="8162" t="s">
        <v>58</v>
      </c>
      <c r="W52" s="8161" t="s">
        <v>64</v>
      </c>
      <c r="X52" s="8160" t="s">
        <v>63</v>
      </c>
      <c r="Y52" s="8152">
        <v>3</v>
      </c>
      <c r="Z52" s="8159">
        <v>500000</v>
      </c>
      <c r="AA52" s="8158">
        <v>1822.1199951171875</v>
      </c>
      <c r="AB52" s="8157">
        <v>0</v>
      </c>
      <c r="AC52">
        <f>AA5*(1+AB5)</f>
        <v>1822.1199951171875</v>
      </c>
      <c r="AD52" s="8167">
        <v>0.25</v>
      </c>
      <c r="AE52">
        <f>AC5/(1-AD5)</f>
        <v>2429.4933268229165</v>
      </c>
      <c r="AF52">
        <f>AD5*AE5</f>
        <v>607.37333170572913</v>
      </c>
      <c r="AG52" s="8156">
        <v>0.15000000596046448</v>
      </c>
      <c r="AH52">
        <f>AG5*AE5</f>
        <v>364.42401350434614</v>
      </c>
      <c r="AI52">
        <f>AD5-AG5</f>
        <v>9.9999994039535522E-2</v>
      </c>
      <c r="AJ52">
        <f>AF5-AH5</f>
        <v>242.94931820138299</v>
      </c>
      <c r="AK52" s="8155">
        <v>3.9999999105930328E-2</v>
      </c>
      <c r="AL52">
        <f>AK5*AE5</f>
        <v>97.179730900780356</v>
      </c>
      <c r="AM52">
        <f>AE5*(1+AK5)</f>
        <v>2526.6730577236967</v>
      </c>
      <c r="AN52" s="8154">
        <v>2.9999999329447746E-2</v>
      </c>
      <c r="AO52">
        <f>AN5*AM5</f>
        <v>75.800190037444594</v>
      </c>
      <c r="AP52">
        <f>AM5+AO5</f>
        <v>2602.4732477611415</v>
      </c>
      <c r="AQ52" s="8153">
        <v>0.10000000149011612</v>
      </c>
      <c r="AR52">
        <f>AP5/(1-AQ5)</f>
        <v>2891.6369467444624</v>
      </c>
      <c r="AS52">
        <f>AQ5*AR5</f>
        <v>289.16369898332107</v>
      </c>
      <c r="AT52" s="8168">
        <v>0.10000000149011612</v>
      </c>
      <c r="AU52">
        <f>AT5*AR5</f>
        <v>289.16369898332107</v>
      </c>
      <c r="AV52">
        <f>AQ5-AT5</f>
        <v>0</v>
      </c>
      <c r="AW52">
        <f>AS5-AU5</f>
        <v>0</v>
      </c>
      <c r="AX52">
        <f>AR5</f>
        <v>2891.6369467444624</v>
      </c>
      <c r="AY52">
        <f t="shared" ref="AY52:BV52" si="97">AA5/12*$Q$5</f>
        <v>-303.68666585286456</v>
      </c>
      <c r="AZ52">
        <f t="shared" si="97"/>
        <v>0</v>
      </c>
      <c r="BA52">
        <f t="shared" si="97"/>
        <v>-303.68666585286456</v>
      </c>
      <c r="BB52">
        <f t="shared" si="97"/>
        <v>-4.1666666666666664E-2</v>
      </c>
      <c r="BC52">
        <f t="shared" si="97"/>
        <v>-404.91555447048609</v>
      </c>
      <c r="BD52">
        <f t="shared" si="97"/>
        <v>-101.22888861762152</v>
      </c>
      <c r="BE52">
        <f t="shared" si="97"/>
        <v>-2.5000000993410747E-2</v>
      </c>
      <c r="BF52">
        <f t="shared" si="97"/>
        <v>-60.737335584057689</v>
      </c>
      <c r="BG52">
        <f t="shared" si="97"/>
        <v>-1.666666567325592E-2</v>
      </c>
      <c r="BH52">
        <f t="shared" si="97"/>
        <v>-40.491553033563832</v>
      </c>
      <c r="BI52">
        <f t="shared" si="97"/>
        <v>-6.666666517655055E-3</v>
      </c>
      <c r="BJ52">
        <f t="shared" si="97"/>
        <v>-16.196621816796725</v>
      </c>
      <c r="BK52">
        <f t="shared" si="97"/>
        <v>-421.11217628728281</v>
      </c>
      <c r="BL52">
        <f t="shared" si="97"/>
        <v>-4.999999888241291E-3</v>
      </c>
      <c r="BM52">
        <f t="shared" si="97"/>
        <v>-12.633365006240766</v>
      </c>
      <c r="BN52">
        <f t="shared" si="97"/>
        <v>-433.74554129352356</v>
      </c>
      <c r="BO52">
        <f t="shared" si="97"/>
        <v>-1.6666666915019352E-2</v>
      </c>
      <c r="BP52">
        <f t="shared" si="97"/>
        <v>-481.93949112407705</v>
      </c>
      <c r="BQ52">
        <f t="shared" si="97"/>
        <v>-48.193949830553514</v>
      </c>
      <c r="BR52">
        <f t="shared" si="97"/>
        <v>-1.6666666915019352E-2</v>
      </c>
      <c r="BS52">
        <f t="shared" si="97"/>
        <v>-48.193949830553514</v>
      </c>
      <c r="BT52">
        <f t="shared" si="97"/>
        <v>0</v>
      </c>
      <c r="BU52">
        <f t="shared" si="97"/>
        <v>0</v>
      </c>
      <c r="BV52">
        <f t="shared" si="97"/>
        <v>-481.93949112407705</v>
      </c>
      <c r="BW52" s="8183" t="s">
        <v>66</v>
      </c>
      <c r="BX52" s="8182" t="s">
        <v>61</v>
      </c>
      <c r="BY52" s="8181" t="s">
        <v>60</v>
      </c>
      <c r="BZ52" s="8180" t="s">
        <v>65</v>
      </c>
      <c r="CA52" s="8179" t="s">
        <v>58</v>
      </c>
      <c r="CB52" s="8178" t="s">
        <v>64</v>
      </c>
      <c r="CC52" s="8177" t="s">
        <v>63</v>
      </c>
      <c r="CD52" s="8169">
        <v>3</v>
      </c>
      <c r="CE52" s="8176">
        <v>500000</v>
      </c>
      <c r="CF52" s="8175">
        <v>0</v>
      </c>
      <c r="CG52" s="8174">
        <v>0</v>
      </c>
      <c r="CH52">
        <f>CF5*(1+CG5)</f>
        <v>0</v>
      </c>
      <c r="CI52" s="8184">
        <v>0.25</v>
      </c>
      <c r="CJ52">
        <f>CH5/(1-CI5)</f>
        <v>0</v>
      </c>
      <c r="CK52">
        <f>CI5*CJ5</f>
        <v>0</v>
      </c>
      <c r="CL52" s="8173">
        <v>0.15000000596046448</v>
      </c>
      <c r="CM52">
        <f>CL5*CJ5</f>
        <v>0</v>
      </c>
      <c r="CN52">
        <f>CI5-CL5</f>
        <v>9.9999994039535522E-2</v>
      </c>
      <c r="CO52">
        <f>CK5-CM5</f>
        <v>0</v>
      </c>
      <c r="CP52" s="8172">
        <v>3.9999999105930328E-2</v>
      </c>
      <c r="CQ52">
        <f>CP5*CJ5</f>
        <v>0</v>
      </c>
      <c r="CR52">
        <f>CJ5*(1+CP5)</f>
        <v>0</v>
      </c>
      <c r="CS52" s="8171">
        <v>2.9999999329447746E-2</v>
      </c>
      <c r="CT52">
        <f>CS5*CR5</f>
        <v>0</v>
      </c>
      <c r="CU52">
        <f>CR5+CT5</f>
        <v>0</v>
      </c>
      <c r="CV52" s="8170">
        <v>0.10000000149011612</v>
      </c>
      <c r="CW52">
        <f>CU5/(1-CV5)</f>
        <v>0</v>
      </c>
      <c r="CX52">
        <f>CV5*CW5</f>
        <v>0</v>
      </c>
      <c r="CY52" s="8185">
        <v>0.10000000149011612</v>
      </c>
      <c r="CZ52">
        <f>CY5*CW5</f>
        <v>0</v>
      </c>
      <c r="DA52">
        <f>CV5-CY5</f>
        <v>0</v>
      </c>
      <c r="DB52">
        <f>CX5-CZ5</f>
        <v>0</v>
      </c>
      <c r="DC52">
        <f>CW5</f>
        <v>0</v>
      </c>
      <c r="DD52">
        <f t="shared" ref="DD52:EA52" si="98">CF5/12*$Q$5</f>
        <v>0</v>
      </c>
      <c r="DE52">
        <f t="shared" si="98"/>
        <v>0</v>
      </c>
      <c r="DF52">
        <f t="shared" si="98"/>
        <v>0</v>
      </c>
      <c r="DG52">
        <f t="shared" si="98"/>
        <v>-4.1666666666666664E-2</v>
      </c>
      <c r="DH52">
        <f t="shared" si="98"/>
        <v>0</v>
      </c>
      <c r="DI52">
        <f t="shared" si="98"/>
        <v>0</v>
      </c>
      <c r="DJ52">
        <f t="shared" si="98"/>
        <v>-2.5000000993410747E-2</v>
      </c>
      <c r="DK52">
        <f t="shared" si="98"/>
        <v>0</v>
      </c>
      <c r="DL52">
        <f t="shared" si="98"/>
        <v>-1.666666567325592E-2</v>
      </c>
      <c r="DM52">
        <f t="shared" si="98"/>
        <v>0</v>
      </c>
      <c r="DN52">
        <f t="shared" si="98"/>
        <v>-6.666666517655055E-3</v>
      </c>
      <c r="DO52">
        <f t="shared" si="98"/>
        <v>0</v>
      </c>
      <c r="DP52">
        <f t="shared" si="98"/>
        <v>0</v>
      </c>
      <c r="DQ52">
        <f t="shared" si="98"/>
        <v>-4.999999888241291E-3</v>
      </c>
      <c r="DR52">
        <f t="shared" si="98"/>
        <v>0</v>
      </c>
      <c r="DS52">
        <f t="shared" si="98"/>
        <v>0</v>
      </c>
      <c r="DT52">
        <f t="shared" si="98"/>
        <v>-1.6666666915019352E-2</v>
      </c>
      <c r="DU52">
        <f t="shared" si="98"/>
        <v>0</v>
      </c>
      <c r="DV52">
        <f t="shared" si="98"/>
        <v>0</v>
      </c>
      <c r="DW52">
        <f t="shared" si="98"/>
        <v>-1.6666666915019352E-2</v>
      </c>
      <c r="DX52">
        <f t="shared" si="98"/>
        <v>0</v>
      </c>
      <c r="DY52">
        <f t="shared" si="98"/>
        <v>0</v>
      </c>
      <c r="DZ52">
        <f t="shared" si="98"/>
        <v>0</v>
      </c>
      <c r="EA52">
        <f t="shared" si="98"/>
        <v>0</v>
      </c>
      <c r="EB52" s="8195" t="s">
        <v>67</v>
      </c>
      <c r="EC52" s="8196" t="s">
        <v>68</v>
      </c>
      <c r="ED52" s="8197" t="s">
        <v>69</v>
      </c>
      <c r="EE52" s="8198">
        <v>240322</v>
      </c>
      <c r="EF52" s="8199" t="s">
        <v>58</v>
      </c>
      <c r="EG52" s="8200" t="s">
        <v>59</v>
      </c>
      <c r="EH52" s="8201">
        <v>0.50099998712539673</v>
      </c>
      <c r="EI52" s="8202">
        <v>3</v>
      </c>
      <c r="EJ52" s="8203">
        <v>100000</v>
      </c>
      <c r="EK52">
        <f>EH13*EJ13</f>
        <v>50099.998712539673</v>
      </c>
      <c r="EL52" s="8204">
        <v>0</v>
      </c>
      <c r="EM52">
        <f>EK13*(1+EL13)</f>
        <v>50099.998712539673</v>
      </c>
      <c r="EN52" s="8210">
        <v>0.25</v>
      </c>
      <c r="EO52">
        <f>EM13/(1-EN13)</f>
        <v>66799.99828338623</v>
      </c>
      <c r="EP52">
        <f>EN13*EO13</f>
        <v>16699.999570846558</v>
      </c>
      <c r="EQ52" s="8205">
        <v>0.15000000596046448</v>
      </c>
      <c r="ER52">
        <f>EQ13*EO13</f>
        <v>10020.000140666951</v>
      </c>
      <c r="ES52">
        <f>EN13-EQ13</f>
        <v>9.9999994039535522E-2</v>
      </c>
      <c r="ET52">
        <f>EP13-ER13</f>
        <v>6679.9994301796069</v>
      </c>
      <c r="EU52" s="8206">
        <v>3.9999999105930328E-2</v>
      </c>
      <c r="EV52">
        <f>EU13*EO13</f>
        <v>2671.9998716115965</v>
      </c>
      <c r="EW52">
        <f>EO13*(1+EU13)</f>
        <v>69471.998154997826</v>
      </c>
      <c r="EX52" s="8207">
        <v>0</v>
      </c>
      <c r="EY52" s="8208">
        <v>15</v>
      </c>
      <c r="EZ52">
        <f>EW13+EY13</f>
        <v>69486.998154997826</v>
      </c>
      <c r="FA52" s="8209">
        <v>0.10000000149011612</v>
      </c>
      <c r="FB52">
        <f>EZ13/(1-FA13)</f>
        <v>77207.775855607091</v>
      </c>
      <c r="FC52">
        <f>FA13*FB13</f>
        <v>7720.7777006092601</v>
      </c>
      <c r="FD52" s="8194">
        <v>0.10000000149011612</v>
      </c>
      <c r="FE52">
        <f>FD13*FB13</f>
        <v>7720.7777006092601</v>
      </c>
      <c r="FF52">
        <f>FA13-FD13</f>
        <v>0</v>
      </c>
      <c r="FG52">
        <f>FC13-FE13</f>
        <v>0</v>
      </c>
      <c r="FH52">
        <f>FB13</f>
        <v>77207.775855607091</v>
      </c>
      <c r="FI52">
        <f>EH13*EJ13/365*DZ13</f>
        <v>0</v>
      </c>
      <c r="FJ52" s="8186">
        <v>0</v>
      </c>
      <c r="FK52">
        <f>FI13*(1+FJ13)</f>
        <v>0</v>
      </c>
      <c r="FL52" s="8187">
        <v>0.25</v>
      </c>
      <c r="FM52">
        <f>FK13/(1-FL13)</f>
        <v>0</v>
      </c>
      <c r="FN52">
        <f>FL13*FM13</f>
        <v>0</v>
      </c>
      <c r="FO52" s="8188">
        <v>0.15000000596046448</v>
      </c>
      <c r="FP52">
        <f>FO13*FM13</f>
        <v>0</v>
      </c>
      <c r="FQ52">
        <f>FL13-FO13</f>
        <v>9.9999994039535522E-2</v>
      </c>
      <c r="FR52">
        <f>FN13-FP13</f>
        <v>0</v>
      </c>
      <c r="FS52" s="8189">
        <v>3.9999999105930328E-2</v>
      </c>
      <c r="FT52">
        <f>FS13*FM13</f>
        <v>0</v>
      </c>
      <c r="FU52">
        <f>FM13*(1+FS13)</f>
        <v>0</v>
      </c>
      <c r="FV52" s="8190">
        <v>0</v>
      </c>
      <c r="FW52" s="8191">
        <v>15</v>
      </c>
      <c r="FX52">
        <f>FU13+FW13</f>
        <v>15</v>
      </c>
      <c r="FY52" s="8192">
        <v>0.10000000149011612</v>
      </c>
      <c r="FZ52">
        <f>FX13/(1-FY13)</f>
        <v>16.666666694261409</v>
      </c>
      <c r="GA52">
        <f>FY13*FZ13</f>
        <v>1.6666666942614095</v>
      </c>
      <c r="GB52" s="8193">
        <v>0.10000000149011612</v>
      </c>
      <c r="GC52">
        <f>GB13*FZ13</f>
        <v>1.6666666942614095</v>
      </c>
      <c r="GD52">
        <f>FY13-GB13</f>
        <v>0</v>
      </c>
      <c r="GE52">
        <f>GA13-GC13</f>
        <v>0</v>
      </c>
      <c r="GF52">
        <f>FZ13</f>
        <v>16.666666694261409</v>
      </c>
      <c r="GG52" s="8220" t="s">
        <v>70</v>
      </c>
      <c r="GH52" s="8221" t="s">
        <v>68</v>
      </c>
      <c r="GI52" s="8222" t="s">
        <v>69</v>
      </c>
      <c r="GJ52" s="8223">
        <v>240322</v>
      </c>
      <c r="GK52" s="8224" t="s">
        <v>58</v>
      </c>
      <c r="GL52" s="8225" t="s">
        <v>59</v>
      </c>
      <c r="GM52" s="8226">
        <v>0.12530000507831573</v>
      </c>
      <c r="GN52" s="8227">
        <v>3</v>
      </c>
      <c r="GO52" s="8228">
        <v>100000</v>
      </c>
      <c r="GP52">
        <f>GM13*GO13</f>
        <v>12530.000507831573</v>
      </c>
      <c r="GQ52" s="8229">
        <v>0</v>
      </c>
      <c r="GR52">
        <f>GP13*(1+GQ13)</f>
        <v>12530.000507831573</v>
      </c>
      <c r="GS52" s="8235">
        <v>0.25</v>
      </c>
      <c r="GT52">
        <f>GR13/(1-GS13)</f>
        <v>16706.667343775433</v>
      </c>
      <c r="GU52">
        <f>GS13*GT13</f>
        <v>4176.6668359438581</v>
      </c>
      <c r="GV52" s="8230">
        <v>0.15000000596046448</v>
      </c>
      <c r="GW52">
        <f>GV13*GT13</f>
        <v>2506.0002011458123</v>
      </c>
      <c r="GX52">
        <f>GS13-GV13</f>
        <v>9.9999994039535522E-2</v>
      </c>
      <c r="GY52">
        <f>GU13-GW13</f>
        <v>1670.6666347980458</v>
      </c>
      <c r="GZ52" s="8231">
        <v>3.9999999105930328E-2</v>
      </c>
      <c r="HA52">
        <f>GZ13*GT13</f>
        <v>668.26667881409276</v>
      </c>
      <c r="HB52">
        <f>GT13*(1+GZ13)</f>
        <v>17374.934022589525</v>
      </c>
      <c r="HC52" s="8232">
        <v>0</v>
      </c>
      <c r="HD52" s="8233">
        <v>15</v>
      </c>
      <c r="HE52">
        <f>HB13+HD13</f>
        <v>17389.934022589525</v>
      </c>
      <c r="HF52" s="8234">
        <v>0.10000000149011612</v>
      </c>
      <c r="HG52">
        <f>HE13/(1-HF13)</f>
        <v>19322.148945979745</v>
      </c>
      <c r="HH52">
        <f>HF13*HG13</f>
        <v>1932.2149233902201</v>
      </c>
      <c r="HI52" s="8219">
        <v>0.10000000149011612</v>
      </c>
      <c r="HJ52">
        <f>HI13*HG13</f>
        <v>1932.2149233902201</v>
      </c>
      <c r="HK52">
        <f>HF13-HI13</f>
        <v>0</v>
      </c>
      <c r="HL52">
        <f>HH13-HJ13</f>
        <v>0</v>
      </c>
      <c r="HM52">
        <f>HG13</f>
        <v>19322.148945979745</v>
      </c>
      <c r="HN52">
        <f>GM13*GO13/365*GE13</f>
        <v>0</v>
      </c>
      <c r="HO52" s="8211">
        <v>0</v>
      </c>
      <c r="HP52">
        <f>HN13*(1+HO13)</f>
        <v>0</v>
      </c>
      <c r="HQ52" s="8212">
        <v>0.25</v>
      </c>
      <c r="HR52">
        <f>HP13/(1-HQ13)</f>
        <v>0</v>
      </c>
      <c r="HS52">
        <f>HQ13*HR13</f>
        <v>0</v>
      </c>
      <c r="HT52" s="8213">
        <v>0.15000000596046448</v>
      </c>
      <c r="HU52">
        <f>HT13*HR13</f>
        <v>0</v>
      </c>
      <c r="HV52">
        <f>HQ13-HT13</f>
        <v>9.9999994039535522E-2</v>
      </c>
      <c r="HW52">
        <f>HS13-HU13</f>
        <v>0</v>
      </c>
      <c r="HX52" s="8214">
        <v>3.9999999105930328E-2</v>
      </c>
      <c r="HY52">
        <f>HX13*HR13</f>
        <v>0</v>
      </c>
      <c r="HZ52">
        <f>HR13*(1+HX13)</f>
        <v>0</v>
      </c>
      <c r="IA52" s="8215">
        <v>0</v>
      </c>
      <c r="IB52" s="8216">
        <v>15</v>
      </c>
      <c r="IC52">
        <f>HZ13+IB13</f>
        <v>15</v>
      </c>
      <c r="ID52" s="8217">
        <v>0.10000000149011612</v>
      </c>
      <c r="IE52">
        <f>IC13/(1-ID13)</f>
        <v>16.666666694261409</v>
      </c>
      <c r="IF52">
        <f>ID13*IE13</f>
        <v>1.6666666942614095</v>
      </c>
      <c r="IG52" s="8218">
        <v>0.10000000149011612</v>
      </c>
      <c r="IH52">
        <f>IG13*IE13</f>
        <v>1.6666666942614095</v>
      </c>
      <c r="II52">
        <f>ID13-IG13</f>
        <v>0</v>
      </c>
      <c r="IJ52">
        <f>IF13-IH13</f>
        <v>0</v>
      </c>
      <c r="IK52">
        <f>IE13</f>
        <v>16.666666694261409</v>
      </c>
      <c r="IL52" s="8245" t="s">
        <v>71</v>
      </c>
      <c r="IM52" s="8246" t="s">
        <v>68</v>
      </c>
      <c r="IN52" s="8247" t="s">
        <v>69</v>
      </c>
      <c r="IO52" s="8248">
        <v>240322</v>
      </c>
      <c r="IP52" s="8249" t="s">
        <v>58</v>
      </c>
      <c r="IQ52" s="8250" t="s">
        <v>59</v>
      </c>
      <c r="IR52" s="8251">
        <v>6.1900001019239426E-2</v>
      </c>
      <c r="IS52" s="8252">
        <v>3</v>
      </c>
      <c r="IT52" s="8253">
        <v>100000</v>
      </c>
      <c r="IU52">
        <f>IR13*IT13</f>
        <v>6190.0001019239426</v>
      </c>
      <c r="IV52" s="8254">
        <v>0</v>
      </c>
      <c r="IW52">
        <f>IU13*(1+IV13)</f>
        <v>6190.0001019239426</v>
      </c>
      <c r="IX52" s="8260">
        <v>0.25</v>
      </c>
      <c r="IY52">
        <f>IW13/(1-IX13)</f>
        <v>8253.333469231924</v>
      </c>
      <c r="IZ52">
        <f>IX13*IY13</f>
        <v>2063.333367307981</v>
      </c>
      <c r="JA52" s="8255">
        <v>0.15000000596046448</v>
      </c>
      <c r="JB52">
        <f>JA13*IY13</f>
        <v>1238.0000695784895</v>
      </c>
      <c r="JC52">
        <f>IX13-JA13</f>
        <v>9.9999994039535522E-2</v>
      </c>
      <c r="JD52">
        <f>IZ13-JB13</f>
        <v>825.33329772949151</v>
      </c>
      <c r="JE52" s="8256">
        <v>3.9999999105930328E-2</v>
      </c>
      <c r="JF52">
        <f>JE13*IY13</f>
        <v>330.13333139022183</v>
      </c>
      <c r="JG52">
        <f>IY13*(1+JE13)</f>
        <v>8583.4668006221455</v>
      </c>
      <c r="JH52" s="8257">
        <v>0</v>
      </c>
      <c r="JI52" s="8258">
        <v>15</v>
      </c>
      <c r="JJ52">
        <f>JG13+JI13</f>
        <v>8598.4668006221455</v>
      </c>
      <c r="JK52" s="8259">
        <v>0.10000000149011612</v>
      </c>
      <c r="JL52">
        <f>JJ13/(1-JK13)</f>
        <v>9553.8520165094378</v>
      </c>
      <c r="JM52">
        <f>JK13*JL13</f>
        <v>955.3852158872927</v>
      </c>
      <c r="JN52" s="8244">
        <v>0.10000000149011612</v>
      </c>
      <c r="JO52">
        <f>JN13*JL13</f>
        <v>955.3852158872927</v>
      </c>
      <c r="JP52">
        <f>JK13-JN13</f>
        <v>0</v>
      </c>
      <c r="JQ52">
        <f>JM13-JO13</f>
        <v>0</v>
      </c>
      <c r="JR52">
        <f>JL13</f>
        <v>9553.8520165094378</v>
      </c>
      <c r="JS52">
        <f>IR13*IT13/365*IJ13</f>
        <v>0</v>
      </c>
      <c r="JT52" s="8236">
        <v>0</v>
      </c>
      <c r="JU52">
        <f>JS13*(1+JT13)</f>
        <v>0</v>
      </c>
      <c r="JV52" s="8237">
        <v>0.25</v>
      </c>
      <c r="JW52">
        <f>JU13/(1-JV13)</f>
        <v>0</v>
      </c>
      <c r="JX52">
        <f>JV13*JW13</f>
        <v>0</v>
      </c>
      <c r="JY52" s="8238">
        <v>0.15000000596046448</v>
      </c>
      <c r="JZ52">
        <f>JY13*JW13</f>
        <v>0</v>
      </c>
      <c r="KA52">
        <f>JV13-JY13</f>
        <v>9.9999994039535522E-2</v>
      </c>
      <c r="KB52">
        <f>JX13-JZ13</f>
        <v>0</v>
      </c>
      <c r="KC52" s="8239">
        <v>3.9999999105930328E-2</v>
      </c>
      <c r="KD52">
        <f>KC13*JW13</f>
        <v>0</v>
      </c>
      <c r="KE52">
        <f>JW13*(1+KC13)</f>
        <v>0</v>
      </c>
      <c r="KF52" s="8240">
        <v>0</v>
      </c>
      <c r="KG52" s="8241">
        <v>15</v>
      </c>
      <c r="KH52">
        <f>KE13+KG13</f>
        <v>15</v>
      </c>
      <c r="KI52" s="8242">
        <v>0.10000000149011612</v>
      </c>
      <c r="KJ52">
        <f>KH13/(1-KI13)</f>
        <v>16.666666694261409</v>
      </c>
      <c r="KK52">
        <f>KI13*KJ13</f>
        <v>1.6666666942614095</v>
      </c>
      <c r="KL52" s="8243">
        <v>0.10000000149011612</v>
      </c>
      <c r="KM52">
        <f>KL13*KJ13</f>
        <v>1.6666666942614095</v>
      </c>
      <c r="KN52">
        <f>KI13-KL13</f>
        <v>0</v>
      </c>
      <c r="KO52">
        <f>KK13-KM13</f>
        <v>0</v>
      </c>
      <c r="KP52">
        <f>KJ13</f>
        <v>16.666666694261409</v>
      </c>
      <c r="KQ52" s="8270" t="s">
        <v>72</v>
      </c>
      <c r="KR52" s="8271" t="s">
        <v>68</v>
      </c>
      <c r="KS52" s="8272" t="s">
        <v>69</v>
      </c>
      <c r="KT52" s="8273">
        <v>240322</v>
      </c>
      <c r="KU52" s="8274" t="s">
        <v>58</v>
      </c>
      <c r="KV52" s="8275" t="s">
        <v>59</v>
      </c>
      <c r="KW52" s="8276">
        <v>0.21080000698566437</v>
      </c>
      <c r="KX52" s="8277">
        <v>3</v>
      </c>
      <c r="KY52" s="8278">
        <v>100000</v>
      </c>
      <c r="KZ52">
        <f>KW13*KY13</f>
        <v>21080.000698566437</v>
      </c>
      <c r="LA52" s="8279">
        <v>0</v>
      </c>
      <c r="LB52">
        <f>KZ13*(1+LA13)</f>
        <v>21080.000698566437</v>
      </c>
      <c r="LC52" s="8285">
        <v>0.25</v>
      </c>
      <c r="LD52">
        <f>LB13/(1-LC13)</f>
        <v>28106.667598088581</v>
      </c>
      <c r="LE52">
        <f>LC13*LD13</f>
        <v>7026.6668995221453</v>
      </c>
      <c r="LF52" s="8280">
        <v>0.15000000596046448</v>
      </c>
      <c r="LG52">
        <f>LF13*LD13</f>
        <v>4216.0003072420814</v>
      </c>
      <c r="LH52">
        <f>LC13-LF13</f>
        <v>9.9999994039535522E-2</v>
      </c>
      <c r="LI52">
        <f>LE13-LG13</f>
        <v>2810.6665922800639</v>
      </c>
      <c r="LJ52" s="8281">
        <v>3.9999999105930328E-2</v>
      </c>
      <c r="LK52">
        <f>LJ13*LD13</f>
        <v>1124.2666787942242</v>
      </c>
      <c r="LL52">
        <f>LD13*(1+LJ13)</f>
        <v>29230.934276882806</v>
      </c>
      <c r="LM52" s="8282">
        <v>0</v>
      </c>
      <c r="LN52" s="8283">
        <v>15</v>
      </c>
      <c r="LO52">
        <f>LL13+LN13</f>
        <v>29245.934276882806</v>
      </c>
      <c r="LP52" s="8284">
        <v>0.10000000149011612</v>
      </c>
      <c r="LQ52">
        <f>LO13/(1-LP13)</f>
        <v>32495.482583672056</v>
      </c>
      <c r="LR52">
        <f>LP13*LQ13</f>
        <v>3249.5483067892478</v>
      </c>
      <c r="LS52" s="8269">
        <v>0.10000000149011612</v>
      </c>
      <c r="LT52">
        <f>LS13*LQ13</f>
        <v>3249.5483067892478</v>
      </c>
      <c r="LU52">
        <f>LP13-LS13</f>
        <v>0</v>
      </c>
      <c r="LV52">
        <f>LR13-LT13</f>
        <v>0</v>
      </c>
      <c r="LW52">
        <f>LQ13</f>
        <v>32495.482583672056</v>
      </c>
      <c r="LX52">
        <f>KW13*KY13/365*KO13</f>
        <v>0</v>
      </c>
      <c r="LY52" s="8261">
        <v>0</v>
      </c>
      <c r="LZ52">
        <f>LX13*(1+LY13)</f>
        <v>0</v>
      </c>
      <c r="MA52" s="8262">
        <v>0.25</v>
      </c>
      <c r="MB52">
        <f>LZ13/(1-MA13)</f>
        <v>0</v>
      </c>
      <c r="MC52">
        <f>MA13*MB13</f>
        <v>0</v>
      </c>
      <c r="MD52" s="8263">
        <v>0.15000000596046448</v>
      </c>
      <c r="ME52">
        <f>MD13*MB13</f>
        <v>0</v>
      </c>
      <c r="MF52">
        <f>MA13-MD13</f>
        <v>9.9999994039535522E-2</v>
      </c>
      <c r="MG52">
        <f>MC13-ME13</f>
        <v>0</v>
      </c>
      <c r="MH52" s="8264">
        <v>3.9999999105930328E-2</v>
      </c>
      <c r="MI52">
        <f>MH13*MB13</f>
        <v>0</v>
      </c>
      <c r="MJ52">
        <f>MB13*(1+MH13)</f>
        <v>0</v>
      </c>
      <c r="MK52" s="8265">
        <v>0</v>
      </c>
      <c r="ML52" s="8266">
        <v>15</v>
      </c>
      <c r="MM52">
        <f>MJ13+ML13</f>
        <v>15</v>
      </c>
      <c r="MN52" s="8267">
        <v>0.10000000149011612</v>
      </c>
      <c r="MO52">
        <f>MM13/(1-MN13)</f>
        <v>16.666666694261409</v>
      </c>
      <c r="MP52">
        <f>MN13*MO13</f>
        <v>1.6666666942614095</v>
      </c>
      <c r="MQ52" s="8268">
        <v>0.10000000149011612</v>
      </c>
      <c r="MR52">
        <f>MQ13*MO13</f>
        <v>1.6666666942614095</v>
      </c>
      <c r="MS52">
        <f>MN13-MQ13</f>
        <v>0</v>
      </c>
      <c r="MT52">
        <f>MP13-MR13</f>
        <v>0</v>
      </c>
      <c r="MU52">
        <f>MO13</f>
        <v>16.666666694261409</v>
      </c>
      <c r="MV52" s="8295" t="s">
        <v>73</v>
      </c>
      <c r="MW52" s="8296" t="s">
        <v>68</v>
      </c>
      <c r="MX52" s="8297" t="s">
        <v>69</v>
      </c>
      <c r="MY52" s="8298">
        <v>240322</v>
      </c>
      <c r="MZ52" s="8299" t="s">
        <v>58</v>
      </c>
      <c r="NA52" s="8300" t="s">
        <v>59</v>
      </c>
      <c r="NB52" s="8301">
        <v>0.45249998569488525</v>
      </c>
      <c r="NC52" s="8302">
        <v>1</v>
      </c>
      <c r="ND52" s="8303">
        <v>100000</v>
      </c>
      <c r="NE52">
        <f>NB13*ND13</f>
        <v>45249.998569488525</v>
      </c>
      <c r="NF52" s="8304">
        <v>0</v>
      </c>
      <c r="NG52">
        <f>NE13*(1+NF13)</f>
        <v>45249.998569488525</v>
      </c>
      <c r="NH52" s="8310">
        <v>0.25</v>
      </c>
      <c r="NI52">
        <f>NG13/(1-NH13)</f>
        <v>60333.331425984703</v>
      </c>
      <c r="NJ52">
        <f>NH13*NI13</f>
        <v>15083.332856496176</v>
      </c>
      <c r="NK52" s="8305">
        <v>0.15000000596046448</v>
      </c>
      <c r="NL52">
        <f>NK13*NI13</f>
        <v>9050.0000735123849</v>
      </c>
      <c r="NM52">
        <f>NH13-NK13</f>
        <v>9.9999994039535522E-2</v>
      </c>
      <c r="NN52">
        <f>NJ13-NL13</f>
        <v>6033.3327829837908</v>
      </c>
      <c r="NO52" s="8306">
        <v>3.9999999105930328E-2</v>
      </c>
      <c r="NP52">
        <f>NO13*NI13</f>
        <v>2413.3332030971865</v>
      </c>
      <c r="NQ52">
        <f>NI13*(1+NO13)</f>
        <v>62746.66462908189</v>
      </c>
      <c r="NR52" s="8307">
        <v>0</v>
      </c>
      <c r="NS52" s="8308">
        <v>15</v>
      </c>
      <c r="NT52">
        <f>NQ13+NS13</f>
        <v>62761.66462908189</v>
      </c>
      <c r="NU52" s="8309">
        <v>0.10000000149011612</v>
      </c>
      <c r="NV52">
        <f>NT13/(1-NU13)</f>
        <v>69735.183036661561</v>
      </c>
      <c r="NW52">
        <f>NU13*NV13</f>
        <v>6973.518407579676</v>
      </c>
      <c r="NX52" s="8294">
        <v>0.10000000149011612</v>
      </c>
      <c r="NY52">
        <f>NX13*NV13</f>
        <v>6973.518407579676</v>
      </c>
      <c r="NZ52">
        <f>NU13-NX13</f>
        <v>0</v>
      </c>
      <c r="OA52">
        <f>NW13-NY13</f>
        <v>0</v>
      </c>
      <c r="OB52">
        <f>NV13</f>
        <v>69735.183036661561</v>
      </c>
      <c r="OC52">
        <f>NB13*ND13/365*MT13</f>
        <v>0</v>
      </c>
      <c r="OD52" s="8286">
        <v>0</v>
      </c>
      <c r="OE52">
        <f>OC13*(1+OD13)</f>
        <v>0</v>
      </c>
      <c r="OF52" s="8287">
        <v>0.25</v>
      </c>
      <c r="OG52">
        <f>OE13/(1-OF13)</f>
        <v>0</v>
      </c>
      <c r="OH52">
        <f>OF13*OG13</f>
        <v>0</v>
      </c>
      <c r="OI52" s="8288">
        <v>0.15000000596046448</v>
      </c>
      <c r="OJ52">
        <f>OI13*OG13</f>
        <v>0</v>
      </c>
      <c r="OK52">
        <f>OF13-OI13</f>
        <v>9.9999994039535522E-2</v>
      </c>
      <c r="OL52">
        <f>OH13-OJ13</f>
        <v>0</v>
      </c>
      <c r="OM52" s="8289">
        <v>3.9999999105930328E-2</v>
      </c>
      <c r="ON52">
        <f>OM13*OG13</f>
        <v>0</v>
      </c>
      <c r="OO52">
        <f>OG13*(1+OM13)</f>
        <v>0</v>
      </c>
      <c r="OP52" s="8290">
        <v>0</v>
      </c>
      <c r="OQ52" s="8291">
        <v>15</v>
      </c>
      <c r="OR52">
        <f>OO13+OQ13</f>
        <v>15</v>
      </c>
      <c r="OS52" s="8292">
        <v>0.10000000149011612</v>
      </c>
      <c r="OT52">
        <f>OR13/(1-OS13)</f>
        <v>16.666666694261409</v>
      </c>
      <c r="OU52">
        <f>OS13*OT13</f>
        <v>1.6666666942614095</v>
      </c>
      <c r="OV52" s="8293">
        <v>0.10000000149011612</v>
      </c>
      <c r="OW52">
        <f>OV13*OT13</f>
        <v>1.6666666942614095</v>
      </c>
      <c r="OX52">
        <f>OS13-OV13</f>
        <v>0</v>
      </c>
      <c r="OY52">
        <f>OU13-OW13</f>
        <v>0</v>
      </c>
      <c r="OZ52">
        <f>OT13</f>
        <v>16.666666694261409</v>
      </c>
      <c r="PA52" s="8320" t="s">
        <v>74</v>
      </c>
      <c r="PB52" s="8321" t="s">
        <v>68</v>
      </c>
      <c r="PC52" s="8322" t="s">
        <v>69</v>
      </c>
      <c r="PD52" s="8323">
        <v>240322</v>
      </c>
      <c r="PE52" s="8324" t="s">
        <v>58</v>
      </c>
      <c r="PF52" s="8325" t="s">
        <v>59</v>
      </c>
      <c r="PG52" s="8326">
        <v>0.90439999103546143</v>
      </c>
      <c r="PH52" s="8327">
        <v>1</v>
      </c>
      <c r="PI52" s="8328">
        <v>100000</v>
      </c>
      <c r="PJ52">
        <f>PG13*PI13</f>
        <v>90439.999103546143</v>
      </c>
      <c r="PK52" s="8329">
        <v>0</v>
      </c>
      <c r="PL52">
        <f>PJ13*(1+PK13)</f>
        <v>90439.999103546143</v>
      </c>
      <c r="PM52" s="8335">
        <v>0.25</v>
      </c>
      <c r="PN52">
        <f>PL13/(1-PM13)</f>
        <v>120586.66547139485</v>
      </c>
      <c r="PO52">
        <f>PM13*PN13</f>
        <v>30146.666367848713</v>
      </c>
      <c r="PP52" s="8330">
        <v>0.15000000596046448</v>
      </c>
      <c r="PQ52">
        <f>PP13*PN13</f>
        <v>18088.000539461766</v>
      </c>
      <c r="PR52">
        <f>PM13-PP13</f>
        <v>9.9999994039535522E-2</v>
      </c>
      <c r="PS52">
        <f>PO13-PQ13</f>
        <v>12058.665828386947</v>
      </c>
      <c r="PT52" s="8331">
        <v>3.9999999105930328E-2</v>
      </c>
      <c r="PU52">
        <f>PT13*PN13</f>
        <v>4823.4665110429132</v>
      </c>
      <c r="PV52">
        <f>PN13*(1+PT13)</f>
        <v>125410.13198243777</v>
      </c>
      <c r="PW52" s="8332">
        <v>0</v>
      </c>
      <c r="PX52" s="8333">
        <v>15</v>
      </c>
      <c r="PY52">
        <f>PV13+PX13</f>
        <v>125425.13198243777</v>
      </c>
      <c r="PZ52" s="8334">
        <v>0.10000000149011612</v>
      </c>
      <c r="QA52">
        <f>PY13/(1-PZ13)</f>
        <v>139361.25798900248</v>
      </c>
      <c r="QB52">
        <f>PZ13*QA13</f>
        <v>13936.126006564706</v>
      </c>
      <c r="QC52" s="8319">
        <v>0.10000000149011612</v>
      </c>
      <c r="QD52">
        <f>QC13*QA13</f>
        <v>13936.126006564706</v>
      </c>
      <c r="QE52">
        <f>PZ13-QC13</f>
        <v>0</v>
      </c>
      <c r="QF52">
        <f>QB13-QD13</f>
        <v>0</v>
      </c>
      <c r="QG52">
        <f>QA13</f>
        <v>139361.25798900248</v>
      </c>
      <c r="QH52">
        <f>OYG13*OYI13/365*OY13</f>
        <v>0</v>
      </c>
      <c r="QI52" s="8311">
        <v>0</v>
      </c>
      <c r="QJ52">
        <f>QH13*(1+QI13)</f>
        <v>0</v>
      </c>
      <c r="QK52" s="8312">
        <v>0.25</v>
      </c>
      <c r="QL52">
        <f>QJ13/(1-QK13)</f>
        <v>0</v>
      </c>
      <c r="QM52">
        <f>QK13*QL13</f>
        <v>0</v>
      </c>
      <c r="QN52" s="8313">
        <v>0.15000000596046448</v>
      </c>
      <c r="QO52">
        <f>QN13*QL13</f>
        <v>0</v>
      </c>
      <c r="QP52">
        <f>QK13-QN13</f>
        <v>9.9999994039535522E-2</v>
      </c>
      <c r="QQ52">
        <f>QM13-QO13</f>
        <v>0</v>
      </c>
      <c r="QR52" s="8314">
        <v>3.9999999105930328E-2</v>
      </c>
      <c r="QS52">
        <f>QR13*QL13</f>
        <v>0</v>
      </c>
      <c r="QT52">
        <f>QL13*(1+QR13)</f>
        <v>0</v>
      </c>
      <c r="QU52" s="8315">
        <v>0</v>
      </c>
      <c r="QV52" s="8316">
        <v>15</v>
      </c>
      <c r="QW52">
        <f>QT13+QV13</f>
        <v>15</v>
      </c>
      <c r="QX52" s="8317">
        <v>0.10000000149011612</v>
      </c>
      <c r="QY52">
        <f>QW13/(1-QX13)</f>
        <v>16.666666694261409</v>
      </c>
      <c r="QZ52">
        <f>QX13*QY13</f>
        <v>1.6666666942614095</v>
      </c>
      <c r="RA52" s="8318">
        <v>0.10000000149011612</v>
      </c>
      <c r="RB52">
        <f>RA13*QY13</f>
        <v>1.6666666942614095</v>
      </c>
      <c r="RC52">
        <f>QX13-RA13</f>
        <v>0</v>
      </c>
      <c r="RD52">
        <f>QZ13-RB13</f>
        <v>0</v>
      </c>
      <c r="RE52">
        <f>QY13</f>
        <v>16.666666694261409</v>
      </c>
      <c r="RF52">
        <f t="shared" si="92"/>
        <v>-1756265.5728006107</v>
      </c>
    </row>
    <row r="53" spans="1:474" x14ac:dyDescent="0.2">
      <c r="A53" t="s">
        <v>148</v>
      </c>
      <c r="B53" t="s">
        <v>149</v>
      </c>
      <c r="C53" t="s">
        <v>150</v>
      </c>
      <c r="D53" t="s">
        <v>52</v>
      </c>
      <c r="F53" t="s">
        <v>53</v>
      </c>
      <c r="G53" t="s">
        <v>54</v>
      </c>
      <c r="H53" t="s">
        <v>55</v>
      </c>
      <c r="I53" t="s">
        <v>56</v>
      </c>
      <c r="J53" t="s">
        <v>57</v>
      </c>
      <c r="K53" s="8336">
        <v>42832.988958333335</v>
      </c>
      <c r="L53" s="8336">
        <v>42424</v>
      </c>
      <c r="M53" t="s">
        <v>58</v>
      </c>
      <c r="N53">
        <v>-2</v>
      </c>
      <c r="O53">
        <v>15000</v>
      </c>
      <c r="P53">
        <v>-408</v>
      </c>
      <c r="Q53">
        <v>-1</v>
      </c>
      <c r="R53" s="8351" t="s">
        <v>62</v>
      </c>
      <c r="S53" s="8350" t="s">
        <v>61</v>
      </c>
      <c r="T53" s="8349" t="s">
        <v>60</v>
      </c>
      <c r="U53" s="8348" t="s">
        <v>65</v>
      </c>
      <c r="V53" s="8347" t="s">
        <v>58</v>
      </c>
      <c r="W53" s="8346" t="s">
        <v>64</v>
      </c>
      <c r="X53" s="8345" t="s">
        <v>63</v>
      </c>
      <c r="Y53" s="8337">
        <v>3</v>
      </c>
      <c r="Z53" s="8344">
        <v>500000</v>
      </c>
      <c r="AA53" s="8343">
        <v>1822.1199951171875</v>
      </c>
      <c r="AB53" s="8342">
        <v>0</v>
      </c>
      <c r="AC53">
        <f>AA5*(1+AB5)</f>
        <v>1822.1199951171875</v>
      </c>
      <c r="AD53" s="8352">
        <v>0.25</v>
      </c>
      <c r="AE53">
        <f>AC5/(1-AD5)</f>
        <v>2429.4933268229165</v>
      </c>
      <c r="AF53">
        <f>AD5*AE5</f>
        <v>607.37333170572913</v>
      </c>
      <c r="AG53" s="8341">
        <v>0.15000000596046448</v>
      </c>
      <c r="AH53">
        <f>AG5*AE5</f>
        <v>364.42401350434614</v>
      </c>
      <c r="AI53">
        <f>AD5-AG5</f>
        <v>9.9999994039535522E-2</v>
      </c>
      <c r="AJ53">
        <f>AF5-AH5</f>
        <v>242.94931820138299</v>
      </c>
      <c r="AK53" s="8340">
        <v>3.9999999105930328E-2</v>
      </c>
      <c r="AL53">
        <f>AK5*AE5</f>
        <v>97.179730900780356</v>
      </c>
      <c r="AM53">
        <f>AE5*(1+AK5)</f>
        <v>2526.6730577236967</v>
      </c>
      <c r="AN53" s="8339">
        <v>2.9999999329447746E-2</v>
      </c>
      <c r="AO53">
        <f>AN5*AM5</f>
        <v>75.800190037444594</v>
      </c>
      <c r="AP53">
        <f>AM5+AO5</f>
        <v>2602.4732477611415</v>
      </c>
      <c r="AQ53" s="8338">
        <v>0.10000000149011612</v>
      </c>
      <c r="AR53">
        <f>AP5/(1-AQ5)</f>
        <v>2891.6369467444624</v>
      </c>
      <c r="AS53">
        <f>AQ5*AR5</f>
        <v>289.16369898332107</v>
      </c>
      <c r="AT53" s="8353">
        <v>0.10000000149011612</v>
      </c>
      <c r="AU53">
        <f>AT5*AR5</f>
        <v>289.16369898332107</v>
      </c>
      <c r="AV53">
        <f>AQ5-AT5</f>
        <v>0</v>
      </c>
      <c r="AW53">
        <f>AS5-AU5</f>
        <v>0</v>
      </c>
      <c r="AX53">
        <f>AR5</f>
        <v>2891.6369467444624</v>
      </c>
      <c r="AY53">
        <f t="shared" ref="AY53:BV53" si="99">AA5/12*$Q$5</f>
        <v>-303.68666585286456</v>
      </c>
      <c r="AZ53">
        <f t="shared" si="99"/>
        <v>0</v>
      </c>
      <c r="BA53">
        <f t="shared" si="99"/>
        <v>-303.68666585286456</v>
      </c>
      <c r="BB53">
        <f t="shared" si="99"/>
        <v>-4.1666666666666664E-2</v>
      </c>
      <c r="BC53">
        <f t="shared" si="99"/>
        <v>-404.91555447048609</v>
      </c>
      <c r="BD53">
        <f t="shared" si="99"/>
        <v>-101.22888861762152</v>
      </c>
      <c r="BE53">
        <f t="shared" si="99"/>
        <v>-2.5000000993410747E-2</v>
      </c>
      <c r="BF53">
        <f t="shared" si="99"/>
        <v>-60.737335584057689</v>
      </c>
      <c r="BG53">
        <f t="shared" si="99"/>
        <v>-1.666666567325592E-2</v>
      </c>
      <c r="BH53">
        <f t="shared" si="99"/>
        <v>-40.491553033563832</v>
      </c>
      <c r="BI53">
        <f t="shared" si="99"/>
        <v>-6.666666517655055E-3</v>
      </c>
      <c r="BJ53">
        <f t="shared" si="99"/>
        <v>-16.196621816796725</v>
      </c>
      <c r="BK53">
        <f t="shared" si="99"/>
        <v>-421.11217628728281</v>
      </c>
      <c r="BL53">
        <f t="shared" si="99"/>
        <v>-4.999999888241291E-3</v>
      </c>
      <c r="BM53">
        <f t="shared" si="99"/>
        <v>-12.633365006240766</v>
      </c>
      <c r="BN53">
        <f t="shared" si="99"/>
        <v>-433.74554129352356</v>
      </c>
      <c r="BO53">
        <f t="shared" si="99"/>
        <v>-1.6666666915019352E-2</v>
      </c>
      <c r="BP53">
        <f t="shared" si="99"/>
        <v>-481.93949112407705</v>
      </c>
      <c r="BQ53">
        <f t="shared" si="99"/>
        <v>-48.193949830553514</v>
      </c>
      <c r="BR53">
        <f t="shared" si="99"/>
        <v>-1.6666666915019352E-2</v>
      </c>
      <c r="BS53">
        <f t="shared" si="99"/>
        <v>-48.193949830553514</v>
      </c>
      <c r="BT53">
        <f t="shared" si="99"/>
        <v>0</v>
      </c>
      <c r="BU53">
        <f t="shared" si="99"/>
        <v>0</v>
      </c>
      <c r="BV53">
        <f t="shared" si="99"/>
        <v>-481.93949112407705</v>
      </c>
      <c r="BW53" s="8368" t="s">
        <v>66</v>
      </c>
      <c r="BX53" s="8367" t="s">
        <v>61</v>
      </c>
      <c r="BY53" s="8366" t="s">
        <v>60</v>
      </c>
      <c r="BZ53" s="8365" t="s">
        <v>65</v>
      </c>
      <c r="CA53" s="8364" t="s">
        <v>58</v>
      </c>
      <c r="CB53" s="8363" t="s">
        <v>64</v>
      </c>
      <c r="CC53" s="8362" t="s">
        <v>63</v>
      </c>
      <c r="CD53" s="8354">
        <v>3</v>
      </c>
      <c r="CE53" s="8361">
        <v>500000</v>
      </c>
      <c r="CF53" s="8360">
        <v>0</v>
      </c>
      <c r="CG53" s="8359">
        <v>0</v>
      </c>
      <c r="CH53">
        <f>CF5*(1+CG5)</f>
        <v>0</v>
      </c>
      <c r="CI53" s="8369">
        <v>0.25</v>
      </c>
      <c r="CJ53">
        <f>CH5/(1-CI5)</f>
        <v>0</v>
      </c>
      <c r="CK53">
        <f>CI5*CJ5</f>
        <v>0</v>
      </c>
      <c r="CL53" s="8358">
        <v>0.15000000596046448</v>
      </c>
      <c r="CM53">
        <f>CL5*CJ5</f>
        <v>0</v>
      </c>
      <c r="CN53">
        <f>CI5-CL5</f>
        <v>9.9999994039535522E-2</v>
      </c>
      <c r="CO53">
        <f>CK5-CM5</f>
        <v>0</v>
      </c>
      <c r="CP53" s="8357">
        <v>3.9999999105930328E-2</v>
      </c>
      <c r="CQ53">
        <f>CP5*CJ5</f>
        <v>0</v>
      </c>
      <c r="CR53">
        <f>CJ5*(1+CP5)</f>
        <v>0</v>
      </c>
      <c r="CS53" s="8356">
        <v>2.9999999329447746E-2</v>
      </c>
      <c r="CT53">
        <f>CS5*CR5</f>
        <v>0</v>
      </c>
      <c r="CU53">
        <f>CR5+CT5</f>
        <v>0</v>
      </c>
      <c r="CV53" s="8355">
        <v>0.10000000149011612</v>
      </c>
      <c r="CW53">
        <f>CU5/(1-CV5)</f>
        <v>0</v>
      </c>
      <c r="CX53">
        <f>CV5*CW5</f>
        <v>0</v>
      </c>
      <c r="CY53" s="8370">
        <v>0.10000000149011612</v>
      </c>
      <c r="CZ53">
        <f>CY5*CW5</f>
        <v>0</v>
      </c>
      <c r="DA53">
        <f>CV5-CY5</f>
        <v>0</v>
      </c>
      <c r="DB53">
        <f>CX5-CZ5</f>
        <v>0</v>
      </c>
      <c r="DC53">
        <f>CW5</f>
        <v>0</v>
      </c>
      <c r="DD53">
        <f t="shared" ref="DD53:EA53" si="100">CF5/12*$Q$5</f>
        <v>0</v>
      </c>
      <c r="DE53">
        <f t="shared" si="100"/>
        <v>0</v>
      </c>
      <c r="DF53">
        <f t="shared" si="100"/>
        <v>0</v>
      </c>
      <c r="DG53">
        <f t="shared" si="100"/>
        <v>-4.1666666666666664E-2</v>
      </c>
      <c r="DH53">
        <f t="shared" si="100"/>
        <v>0</v>
      </c>
      <c r="DI53">
        <f t="shared" si="100"/>
        <v>0</v>
      </c>
      <c r="DJ53">
        <f t="shared" si="100"/>
        <v>-2.5000000993410747E-2</v>
      </c>
      <c r="DK53">
        <f t="shared" si="100"/>
        <v>0</v>
      </c>
      <c r="DL53">
        <f t="shared" si="100"/>
        <v>-1.666666567325592E-2</v>
      </c>
      <c r="DM53">
        <f t="shared" si="100"/>
        <v>0</v>
      </c>
      <c r="DN53">
        <f t="shared" si="100"/>
        <v>-6.666666517655055E-3</v>
      </c>
      <c r="DO53">
        <f t="shared" si="100"/>
        <v>0</v>
      </c>
      <c r="DP53">
        <f t="shared" si="100"/>
        <v>0</v>
      </c>
      <c r="DQ53">
        <f t="shared" si="100"/>
        <v>-4.999999888241291E-3</v>
      </c>
      <c r="DR53">
        <f t="shared" si="100"/>
        <v>0</v>
      </c>
      <c r="DS53">
        <f t="shared" si="100"/>
        <v>0</v>
      </c>
      <c r="DT53">
        <f t="shared" si="100"/>
        <v>-1.6666666915019352E-2</v>
      </c>
      <c r="DU53">
        <f t="shared" si="100"/>
        <v>0</v>
      </c>
      <c r="DV53">
        <f t="shared" si="100"/>
        <v>0</v>
      </c>
      <c r="DW53">
        <f t="shared" si="100"/>
        <v>-1.6666666915019352E-2</v>
      </c>
      <c r="DX53">
        <f t="shared" si="100"/>
        <v>0</v>
      </c>
      <c r="DY53">
        <f t="shared" si="100"/>
        <v>0</v>
      </c>
      <c r="DZ53">
        <f t="shared" si="100"/>
        <v>0</v>
      </c>
      <c r="EA53">
        <f t="shared" si="100"/>
        <v>0</v>
      </c>
      <c r="EB53" s="8380" t="s">
        <v>67</v>
      </c>
      <c r="EC53" s="8381" t="s">
        <v>68</v>
      </c>
      <c r="ED53" s="8382" t="s">
        <v>69</v>
      </c>
      <c r="EE53" s="8383">
        <v>240322</v>
      </c>
      <c r="EF53" s="8384" t="s">
        <v>58</v>
      </c>
      <c r="EG53" s="8385" t="s">
        <v>59</v>
      </c>
      <c r="EH53" s="8386">
        <v>0.50099998712539673</v>
      </c>
      <c r="EI53" s="8387">
        <v>3</v>
      </c>
      <c r="EJ53" s="8388">
        <v>100000</v>
      </c>
      <c r="EK53">
        <f>EH13*EJ13</f>
        <v>50099.998712539673</v>
      </c>
      <c r="EL53" s="8389">
        <v>0</v>
      </c>
      <c r="EM53">
        <f>EK13*(1+EL13)</f>
        <v>50099.998712539673</v>
      </c>
      <c r="EN53" s="8395">
        <v>0.25</v>
      </c>
      <c r="EO53">
        <f>EM13/(1-EN13)</f>
        <v>66799.99828338623</v>
      </c>
      <c r="EP53">
        <f>EN13*EO13</f>
        <v>16699.999570846558</v>
      </c>
      <c r="EQ53" s="8390">
        <v>0.15000000596046448</v>
      </c>
      <c r="ER53">
        <f>EQ13*EO13</f>
        <v>10020.000140666951</v>
      </c>
      <c r="ES53">
        <f>EN13-EQ13</f>
        <v>9.9999994039535522E-2</v>
      </c>
      <c r="ET53">
        <f>EP13-ER13</f>
        <v>6679.9994301796069</v>
      </c>
      <c r="EU53" s="8391">
        <v>3.9999999105930328E-2</v>
      </c>
      <c r="EV53">
        <f>EU13*EO13</f>
        <v>2671.9998716115965</v>
      </c>
      <c r="EW53">
        <f>EO13*(1+EU13)</f>
        <v>69471.998154997826</v>
      </c>
      <c r="EX53" s="8392">
        <v>0</v>
      </c>
      <c r="EY53" s="8393">
        <v>15</v>
      </c>
      <c r="EZ53">
        <f>EW13+EY13</f>
        <v>69486.998154997826</v>
      </c>
      <c r="FA53" s="8394">
        <v>0.10000000149011612</v>
      </c>
      <c r="FB53">
        <f>EZ13/(1-FA13)</f>
        <v>77207.775855607091</v>
      </c>
      <c r="FC53">
        <f>FA13*FB13</f>
        <v>7720.7777006092601</v>
      </c>
      <c r="FD53" s="8379">
        <v>0.10000000149011612</v>
      </c>
      <c r="FE53">
        <f>FD13*FB13</f>
        <v>7720.7777006092601</v>
      </c>
      <c r="FF53">
        <f>FA13-FD13</f>
        <v>0</v>
      </c>
      <c r="FG53">
        <f>FC13-FE13</f>
        <v>0</v>
      </c>
      <c r="FH53">
        <f>FB13</f>
        <v>77207.775855607091</v>
      </c>
      <c r="FI53">
        <f>EH13*EJ13/365*DZ13</f>
        <v>0</v>
      </c>
      <c r="FJ53" s="8371">
        <v>0</v>
      </c>
      <c r="FK53">
        <f>FI13*(1+FJ13)</f>
        <v>0</v>
      </c>
      <c r="FL53" s="8372">
        <v>0.25</v>
      </c>
      <c r="FM53">
        <f>FK13/(1-FL13)</f>
        <v>0</v>
      </c>
      <c r="FN53">
        <f>FL13*FM13</f>
        <v>0</v>
      </c>
      <c r="FO53" s="8373">
        <v>0.15000000596046448</v>
      </c>
      <c r="FP53">
        <f>FO13*FM13</f>
        <v>0</v>
      </c>
      <c r="FQ53">
        <f>FL13-FO13</f>
        <v>9.9999994039535522E-2</v>
      </c>
      <c r="FR53">
        <f>FN13-FP13</f>
        <v>0</v>
      </c>
      <c r="FS53" s="8374">
        <v>3.9999999105930328E-2</v>
      </c>
      <c r="FT53">
        <f>FS13*FM13</f>
        <v>0</v>
      </c>
      <c r="FU53">
        <f>FM13*(1+FS13)</f>
        <v>0</v>
      </c>
      <c r="FV53" s="8375">
        <v>0</v>
      </c>
      <c r="FW53" s="8376">
        <v>15</v>
      </c>
      <c r="FX53">
        <f>FU13+FW13</f>
        <v>15</v>
      </c>
      <c r="FY53" s="8377">
        <v>0.10000000149011612</v>
      </c>
      <c r="FZ53">
        <f>FX13/(1-FY13)</f>
        <v>16.666666694261409</v>
      </c>
      <c r="GA53">
        <f>FY13*FZ13</f>
        <v>1.6666666942614095</v>
      </c>
      <c r="GB53" s="8378">
        <v>0.10000000149011612</v>
      </c>
      <c r="GC53">
        <f>GB13*FZ13</f>
        <v>1.6666666942614095</v>
      </c>
      <c r="GD53">
        <f>FY13-GB13</f>
        <v>0</v>
      </c>
      <c r="GE53">
        <f>GA13-GC13</f>
        <v>0</v>
      </c>
      <c r="GF53">
        <f>FZ13</f>
        <v>16.666666694261409</v>
      </c>
      <c r="GG53" s="8405" t="s">
        <v>70</v>
      </c>
      <c r="GH53" s="8406" t="s">
        <v>68</v>
      </c>
      <c r="GI53" s="8407" t="s">
        <v>69</v>
      </c>
      <c r="GJ53" s="8408">
        <v>240322</v>
      </c>
      <c r="GK53" s="8409" t="s">
        <v>58</v>
      </c>
      <c r="GL53" s="8410" t="s">
        <v>59</v>
      </c>
      <c r="GM53" s="8411">
        <v>0.12530000507831573</v>
      </c>
      <c r="GN53" s="8412">
        <v>3</v>
      </c>
      <c r="GO53" s="8413">
        <v>100000</v>
      </c>
      <c r="GP53">
        <f>GM13*GO13</f>
        <v>12530.000507831573</v>
      </c>
      <c r="GQ53" s="8414">
        <v>0</v>
      </c>
      <c r="GR53">
        <f>GP13*(1+GQ13)</f>
        <v>12530.000507831573</v>
      </c>
      <c r="GS53" s="8420">
        <v>0.25</v>
      </c>
      <c r="GT53">
        <f>GR13/(1-GS13)</f>
        <v>16706.667343775433</v>
      </c>
      <c r="GU53">
        <f>GS13*GT13</f>
        <v>4176.6668359438581</v>
      </c>
      <c r="GV53" s="8415">
        <v>0.15000000596046448</v>
      </c>
      <c r="GW53">
        <f>GV13*GT13</f>
        <v>2506.0002011458123</v>
      </c>
      <c r="GX53">
        <f>GS13-GV13</f>
        <v>9.9999994039535522E-2</v>
      </c>
      <c r="GY53">
        <f>GU13-GW13</f>
        <v>1670.6666347980458</v>
      </c>
      <c r="GZ53" s="8416">
        <v>3.9999999105930328E-2</v>
      </c>
      <c r="HA53">
        <f>GZ13*GT13</f>
        <v>668.26667881409276</v>
      </c>
      <c r="HB53">
        <f>GT13*(1+GZ13)</f>
        <v>17374.934022589525</v>
      </c>
      <c r="HC53" s="8417">
        <v>0</v>
      </c>
      <c r="HD53" s="8418">
        <v>15</v>
      </c>
      <c r="HE53">
        <f>HB13+HD13</f>
        <v>17389.934022589525</v>
      </c>
      <c r="HF53" s="8419">
        <v>0.10000000149011612</v>
      </c>
      <c r="HG53">
        <f>HE13/(1-HF13)</f>
        <v>19322.148945979745</v>
      </c>
      <c r="HH53">
        <f>HF13*HG13</f>
        <v>1932.2149233902201</v>
      </c>
      <c r="HI53" s="8404">
        <v>0.10000000149011612</v>
      </c>
      <c r="HJ53">
        <f>HI13*HG13</f>
        <v>1932.2149233902201</v>
      </c>
      <c r="HK53">
        <f>HF13-HI13</f>
        <v>0</v>
      </c>
      <c r="HL53">
        <f>HH13-HJ13</f>
        <v>0</v>
      </c>
      <c r="HM53">
        <f>HG13</f>
        <v>19322.148945979745</v>
      </c>
      <c r="HN53">
        <f>GM13*GO13/365*GE13</f>
        <v>0</v>
      </c>
      <c r="HO53" s="8396">
        <v>0</v>
      </c>
      <c r="HP53">
        <f>HN13*(1+HO13)</f>
        <v>0</v>
      </c>
      <c r="HQ53" s="8397">
        <v>0.25</v>
      </c>
      <c r="HR53">
        <f>HP13/(1-HQ13)</f>
        <v>0</v>
      </c>
      <c r="HS53">
        <f>HQ13*HR13</f>
        <v>0</v>
      </c>
      <c r="HT53" s="8398">
        <v>0.15000000596046448</v>
      </c>
      <c r="HU53">
        <f>HT13*HR13</f>
        <v>0</v>
      </c>
      <c r="HV53">
        <f>HQ13-HT13</f>
        <v>9.9999994039535522E-2</v>
      </c>
      <c r="HW53">
        <f>HS13-HU13</f>
        <v>0</v>
      </c>
      <c r="HX53" s="8399">
        <v>3.9999999105930328E-2</v>
      </c>
      <c r="HY53">
        <f>HX13*HR13</f>
        <v>0</v>
      </c>
      <c r="HZ53">
        <f>HR13*(1+HX13)</f>
        <v>0</v>
      </c>
      <c r="IA53" s="8400">
        <v>0</v>
      </c>
      <c r="IB53" s="8401">
        <v>15</v>
      </c>
      <c r="IC53">
        <f>HZ13+IB13</f>
        <v>15</v>
      </c>
      <c r="ID53" s="8402">
        <v>0.10000000149011612</v>
      </c>
      <c r="IE53">
        <f>IC13/(1-ID13)</f>
        <v>16.666666694261409</v>
      </c>
      <c r="IF53">
        <f>ID13*IE13</f>
        <v>1.6666666942614095</v>
      </c>
      <c r="IG53" s="8403">
        <v>0.10000000149011612</v>
      </c>
      <c r="IH53">
        <f>IG13*IE13</f>
        <v>1.6666666942614095</v>
      </c>
      <c r="II53">
        <f>ID13-IG13</f>
        <v>0</v>
      </c>
      <c r="IJ53">
        <f>IF13-IH13</f>
        <v>0</v>
      </c>
      <c r="IK53">
        <f>IE13</f>
        <v>16.666666694261409</v>
      </c>
      <c r="IL53" s="8430" t="s">
        <v>71</v>
      </c>
      <c r="IM53" s="8431" t="s">
        <v>68</v>
      </c>
      <c r="IN53" s="8432" t="s">
        <v>69</v>
      </c>
      <c r="IO53" s="8433">
        <v>240322</v>
      </c>
      <c r="IP53" s="8434" t="s">
        <v>58</v>
      </c>
      <c r="IQ53" s="8435" t="s">
        <v>59</v>
      </c>
      <c r="IR53" s="8436">
        <v>6.1900001019239426E-2</v>
      </c>
      <c r="IS53" s="8437">
        <v>3</v>
      </c>
      <c r="IT53" s="8438">
        <v>100000</v>
      </c>
      <c r="IU53">
        <f>IR13*IT13</f>
        <v>6190.0001019239426</v>
      </c>
      <c r="IV53" s="8439">
        <v>0</v>
      </c>
      <c r="IW53">
        <f>IU13*(1+IV13)</f>
        <v>6190.0001019239426</v>
      </c>
      <c r="IX53" s="8445">
        <v>0.25</v>
      </c>
      <c r="IY53">
        <f>IW13/(1-IX13)</f>
        <v>8253.333469231924</v>
      </c>
      <c r="IZ53">
        <f>IX13*IY13</f>
        <v>2063.333367307981</v>
      </c>
      <c r="JA53" s="8440">
        <v>0.15000000596046448</v>
      </c>
      <c r="JB53">
        <f>JA13*IY13</f>
        <v>1238.0000695784895</v>
      </c>
      <c r="JC53">
        <f>IX13-JA13</f>
        <v>9.9999994039535522E-2</v>
      </c>
      <c r="JD53">
        <f>IZ13-JB13</f>
        <v>825.33329772949151</v>
      </c>
      <c r="JE53" s="8441">
        <v>3.9999999105930328E-2</v>
      </c>
      <c r="JF53">
        <f>JE13*IY13</f>
        <v>330.13333139022183</v>
      </c>
      <c r="JG53">
        <f>IY13*(1+JE13)</f>
        <v>8583.4668006221455</v>
      </c>
      <c r="JH53" s="8442">
        <v>0</v>
      </c>
      <c r="JI53" s="8443">
        <v>15</v>
      </c>
      <c r="JJ53">
        <f>JG13+JI13</f>
        <v>8598.4668006221455</v>
      </c>
      <c r="JK53" s="8444">
        <v>0.10000000149011612</v>
      </c>
      <c r="JL53">
        <f>JJ13/(1-JK13)</f>
        <v>9553.8520165094378</v>
      </c>
      <c r="JM53">
        <f>JK13*JL13</f>
        <v>955.3852158872927</v>
      </c>
      <c r="JN53" s="8429">
        <v>0.10000000149011612</v>
      </c>
      <c r="JO53">
        <f>JN13*JL13</f>
        <v>955.3852158872927</v>
      </c>
      <c r="JP53">
        <f>JK13-JN13</f>
        <v>0</v>
      </c>
      <c r="JQ53">
        <f>JM13-JO13</f>
        <v>0</v>
      </c>
      <c r="JR53">
        <f>JL13</f>
        <v>9553.8520165094378</v>
      </c>
      <c r="JS53">
        <f>IR13*IT13/365*IJ13</f>
        <v>0</v>
      </c>
      <c r="JT53" s="8421">
        <v>0</v>
      </c>
      <c r="JU53">
        <f>JS13*(1+JT13)</f>
        <v>0</v>
      </c>
      <c r="JV53" s="8422">
        <v>0.25</v>
      </c>
      <c r="JW53">
        <f>JU13/(1-JV13)</f>
        <v>0</v>
      </c>
      <c r="JX53">
        <f>JV13*JW13</f>
        <v>0</v>
      </c>
      <c r="JY53" s="8423">
        <v>0.15000000596046448</v>
      </c>
      <c r="JZ53">
        <f>JY13*JW13</f>
        <v>0</v>
      </c>
      <c r="KA53">
        <f>JV13-JY13</f>
        <v>9.9999994039535522E-2</v>
      </c>
      <c r="KB53">
        <f>JX13-JZ13</f>
        <v>0</v>
      </c>
      <c r="KC53" s="8424">
        <v>3.9999999105930328E-2</v>
      </c>
      <c r="KD53">
        <f>KC13*JW13</f>
        <v>0</v>
      </c>
      <c r="KE53">
        <f>JW13*(1+KC13)</f>
        <v>0</v>
      </c>
      <c r="KF53" s="8425">
        <v>0</v>
      </c>
      <c r="KG53" s="8426">
        <v>15</v>
      </c>
      <c r="KH53">
        <f>KE13+KG13</f>
        <v>15</v>
      </c>
      <c r="KI53" s="8427">
        <v>0.10000000149011612</v>
      </c>
      <c r="KJ53">
        <f>KH13/(1-KI13)</f>
        <v>16.666666694261409</v>
      </c>
      <c r="KK53">
        <f>KI13*KJ13</f>
        <v>1.6666666942614095</v>
      </c>
      <c r="KL53" s="8428">
        <v>0.10000000149011612</v>
      </c>
      <c r="KM53">
        <f>KL13*KJ13</f>
        <v>1.6666666942614095</v>
      </c>
      <c r="KN53">
        <f>KI13-KL13</f>
        <v>0</v>
      </c>
      <c r="KO53">
        <f>KK13-KM13</f>
        <v>0</v>
      </c>
      <c r="KP53">
        <f>KJ13</f>
        <v>16.666666694261409</v>
      </c>
      <c r="KQ53" s="8455" t="s">
        <v>72</v>
      </c>
      <c r="KR53" s="8456" t="s">
        <v>68</v>
      </c>
      <c r="KS53" s="8457" t="s">
        <v>69</v>
      </c>
      <c r="KT53" s="8458">
        <v>240322</v>
      </c>
      <c r="KU53" s="8459" t="s">
        <v>58</v>
      </c>
      <c r="KV53" s="8460" t="s">
        <v>59</v>
      </c>
      <c r="KW53" s="8461">
        <v>0.21080000698566437</v>
      </c>
      <c r="KX53" s="8462">
        <v>3</v>
      </c>
      <c r="KY53" s="8463">
        <v>100000</v>
      </c>
      <c r="KZ53">
        <f>KW13*KY13</f>
        <v>21080.000698566437</v>
      </c>
      <c r="LA53" s="8464">
        <v>0</v>
      </c>
      <c r="LB53">
        <f>KZ13*(1+LA13)</f>
        <v>21080.000698566437</v>
      </c>
      <c r="LC53" s="8470">
        <v>0.25</v>
      </c>
      <c r="LD53">
        <f>LB13/(1-LC13)</f>
        <v>28106.667598088581</v>
      </c>
      <c r="LE53">
        <f>LC13*LD13</f>
        <v>7026.6668995221453</v>
      </c>
      <c r="LF53" s="8465">
        <v>0.15000000596046448</v>
      </c>
      <c r="LG53">
        <f>LF13*LD13</f>
        <v>4216.0003072420814</v>
      </c>
      <c r="LH53">
        <f>LC13-LF13</f>
        <v>9.9999994039535522E-2</v>
      </c>
      <c r="LI53">
        <f>LE13-LG13</f>
        <v>2810.6665922800639</v>
      </c>
      <c r="LJ53" s="8466">
        <v>3.9999999105930328E-2</v>
      </c>
      <c r="LK53">
        <f>LJ13*LD13</f>
        <v>1124.2666787942242</v>
      </c>
      <c r="LL53">
        <f>LD13*(1+LJ13)</f>
        <v>29230.934276882806</v>
      </c>
      <c r="LM53" s="8467">
        <v>0</v>
      </c>
      <c r="LN53" s="8468">
        <v>15</v>
      </c>
      <c r="LO53">
        <f>LL13+LN13</f>
        <v>29245.934276882806</v>
      </c>
      <c r="LP53" s="8469">
        <v>0.10000000149011612</v>
      </c>
      <c r="LQ53">
        <f>LO13/(1-LP13)</f>
        <v>32495.482583672056</v>
      </c>
      <c r="LR53">
        <f>LP13*LQ13</f>
        <v>3249.5483067892478</v>
      </c>
      <c r="LS53" s="8454">
        <v>0.10000000149011612</v>
      </c>
      <c r="LT53">
        <f>LS13*LQ13</f>
        <v>3249.5483067892478</v>
      </c>
      <c r="LU53">
        <f>LP13-LS13</f>
        <v>0</v>
      </c>
      <c r="LV53">
        <f>LR13-LT13</f>
        <v>0</v>
      </c>
      <c r="LW53">
        <f>LQ13</f>
        <v>32495.482583672056</v>
      </c>
      <c r="LX53">
        <f>KW13*KY13/365*KO13</f>
        <v>0</v>
      </c>
      <c r="LY53" s="8446">
        <v>0</v>
      </c>
      <c r="LZ53">
        <f>LX13*(1+LY13)</f>
        <v>0</v>
      </c>
      <c r="MA53" s="8447">
        <v>0.25</v>
      </c>
      <c r="MB53">
        <f>LZ13/(1-MA13)</f>
        <v>0</v>
      </c>
      <c r="MC53">
        <f>MA13*MB13</f>
        <v>0</v>
      </c>
      <c r="MD53" s="8448">
        <v>0.15000000596046448</v>
      </c>
      <c r="ME53">
        <f>MD13*MB13</f>
        <v>0</v>
      </c>
      <c r="MF53">
        <f>MA13-MD13</f>
        <v>9.9999994039535522E-2</v>
      </c>
      <c r="MG53">
        <f>MC13-ME13</f>
        <v>0</v>
      </c>
      <c r="MH53" s="8449">
        <v>3.9999999105930328E-2</v>
      </c>
      <c r="MI53">
        <f>MH13*MB13</f>
        <v>0</v>
      </c>
      <c r="MJ53">
        <f>MB13*(1+MH13)</f>
        <v>0</v>
      </c>
      <c r="MK53" s="8450">
        <v>0</v>
      </c>
      <c r="ML53" s="8451">
        <v>15</v>
      </c>
      <c r="MM53">
        <f>MJ13+ML13</f>
        <v>15</v>
      </c>
      <c r="MN53" s="8452">
        <v>0.10000000149011612</v>
      </c>
      <c r="MO53">
        <f>MM13/(1-MN13)</f>
        <v>16.666666694261409</v>
      </c>
      <c r="MP53">
        <f>MN13*MO13</f>
        <v>1.6666666942614095</v>
      </c>
      <c r="MQ53" s="8453">
        <v>0.10000000149011612</v>
      </c>
      <c r="MR53">
        <f>MQ13*MO13</f>
        <v>1.6666666942614095</v>
      </c>
      <c r="MS53">
        <f>MN13-MQ13</f>
        <v>0</v>
      </c>
      <c r="MT53">
        <f>MP13-MR13</f>
        <v>0</v>
      </c>
      <c r="MU53">
        <f>MO13</f>
        <v>16.666666694261409</v>
      </c>
      <c r="MV53" s="8480" t="s">
        <v>73</v>
      </c>
      <c r="MW53" s="8481" t="s">
        <v>68</v>
      </c>
      <c r="MX53" s="8482" t="s">
        <v>69</v>
      </c>
      <c r="MY53" s="8483">
        <v>240322</v>
      </c>
      <c r="MZ53" s="8484" t="s">
        <v>58</v>
      </c>
      <c r="NA53" s="8485" t="s">
        <v>59</v>
      </c>
      <c r="NB53" s="8486">
        <v>0.45249998569488525</v>
      </c>
      <c r="NC53" s="8487">
        <v>1</v>
      </c>
      <c r="ND53" s="8488">
        <v>100000</v>
      </c>
      <c r="NE53">
        <f>NB13*ND13</f>
        <v>45249.998569488525</v>
      </c>
      <c r="NF53" s="8489">
        <v>0</v>
      </c>
      <c r="NG53">
        <f>NE13*(1+NF13)</f>
        <v>45249.998569488525</v>
      </c>
      <c r="NH53" s="8495">
        <v>0.25</v>
      </c>
      <c r="NI53">
        <f>NG13/(1-NH13)</f>
        <v>60333.331425984703</v>
      </c>
      <c r="NJ53">
        <f>NH13*NI13</f>
        <v>15083.332856496176</v>
      </c>
      <c r="NK53" s="8490">
        <v>0.15000000596046448</v>
      </c>
      <c r="NL53">
        <f>NK13*NI13</f>
        <v>9050.0000735123849</v>
      </c>
      <c r="NM53">
        <f>NH13-NK13</f>
        <v>9.9999994039535522E-2</v>
      </c>
      <c r="NN53">
        <f>NJ13-NL13</f>
        <v>6033.3327829837908</v>
      </c>
      <c r="NO53" s="8491">
        <v>3.9999999105930328E-2</v>
      </c>
      <c r="NP53">
        <f>NO13*NI13</f>
        <v>2413.3332030971865</v>
      </c>
      <c r="NQ53">
        <f>NI13*(1+NO13)</f>
        <v>62746.66462908189</v>
      </c>
      <c r="NR53" s="8492">
        <v>0</v>
      </c>
      <c r="NS53" s="8493">
        <v>15</v>
      </c>
      <c r="NT53">
        <f>NQ13+NS13</f>
        <v>62761.66462908189</v>
      </c>
      <c r="NU53" s="8494">
        <v>0.10000000149011612</v>
      </c>
      <c r="NV53">
        <f>NT13/(1-NU13)</f>
        <v>69735.183036661561</v>
      </c>
      <c r="NW53">
        <f>NU13*NV13</f>
        <v>6973.518407579676</v>
      </c>
      <c r="NX53" s="8479">
        <v>0.10000000149011612</v>
      </c>
      <c r="NY53">
        <f>NX13*NV13</f>
        <v>6973.518407579676</v>
      </c>
      <c r="NZ53">
        <f>NU13-NX13</f>
        <v>0</v>
      </c>
      <c r="OA53">
        <f>NW13-NY13</f>
        <v>0</v>
      </c>
      <c r="OB53">
        <f>NV13</f>
        <v>69735.183036661561</v>
      </c>
      <c r="OC53">
        <f>NB13*ND13/365*MT13</f>
        <v>0</v>
      </c>
      <c r="OD53" s="8471">
        <v>0</v>
      </c>
      <c r="OE53">
        <f>OC13*(1+OD13)</f>
        <v>0</v>
      </c>
      <c r="OF53" s="8472">
        <v>0.25</v>
      </c>
      <c r="OG53">
        <f>OE13/(1-OF13)</f>
        <v>0</v>
      </c>
      <c r="OH53">
        <f>OF13*OG13</f>
        <v>0</v>
      </c>
      <c r="OI53" s="8473">
        <v>0.15000000596046448</v>
      </c>
      <c r="OJ53">
        <f>OI13*OG13</f>
        <v>0</v>
      </c>
      <c r="OK53">
        <f>OF13-OI13</f>
        <v>9.9999994039535522E-2</v>
      </c>
      <c r="OL53">
        <f>OH13-OJ13</f>
        <v>0</v>
      </c>
      <c r="OM53" s="8474">
        <v>3.9999999105930328E-2</v>
      </c>
      <c r="ON53">
        <f>OM13*OG13</f>
        <v>0</v>
      </c>
      <c r="OO53">
        <f>OG13*(1+OM13)</f>
        <v>0</v>
      </c>
      <c r="OP53" s="8475">
        <v>0</v>
      </c>
      <c r="OQ53" s="8476">
        <v>15</v>
      </c>
      <c r="OR53">
        <f>OO13+OQ13</f>
        <v>15</v>
      </c>
      <c r="OS53" s="8477">
        <v>0.10000000149011612</v>
      </c>
      <c r="OT53">
        <f>OR13/(1-OS13)</f>
        <v>16.666666694261409</v>
      </c>
      <c r="OU53">
        <f>OS13*OT13</f>
        <v>1.6666666942614095</v>
      </c>
      <c r="OV53" s="8478">
        <v>0.10000000149011612</v>
      </c>
      <c r="OW53">
        <f>OV13*OT13</f>
        <v>1.6666666942614095</v>
      </c>
      <c r="OX53">
        <f>OS13-OV13</f>
        <v>0</v>
      </c>
      <c r="OY53">
        <f>OU13-OW13</f>
        <v>0</v>
      </c>
      <c r="OZ53">
        <f>OT13</f>
        <v>16.666666694261409</v>
      </c>
      <c r="PA53" s="8505" t="s">
        <v>74</v>
      </c>
      <c r="PB53" s="8506" t="s">
        <v>68</v>
      </c>
      <c r="PC53" s="8507" t="s">
        <v>69</v>
      </c>
      <c r="PD53" s="8508">
        <v>240322</v>
      </c>
      <c r="PE53" s="8509" t="s">
        <v>58</v>
      </c>
      <c r="PF53" s="8510" t="s">
        <v>59</v>
      </c>
      <c r="PG53" s="8511">
        <v>0.90439999103546143</v>
      </c>
      <c r="PH53" s="8512">
        <v>1</v>
      </c>
      <c r="PI53" s="8513">
        <v>100000</v>
      </c>
      <c r="PJ53">
        <f>PG13*PI13</f>
        <v>90439.999103546143</v>
      </c>
      <c r="PK53" s="8514">
        <v>0</v>
      </c>
      <c r="PL53">
        <f>PJ13*(1+PK13)</f>
        <v>90439.999103546143</v>
      </c>
      <c r="PM53" s="8520">
        <v>0.25</v>
      </c>
      <c r="PN53">
        <f>PL13/(1-PM13)</f>
        <v>120586.66547139485</v>
      </c>
      <c r="PO53">
        <f>PM13*PN13</f>
        <v>30146.666367848713</v>
      </c>
      <c r="PP53" s="8515">
        <v>0.15000000596046448</v>
      </c>
      <c r="PQ53">
        <f>PP13*PN13</f>
        <v>18088.000539461766</v>
      </c>
      <c r="PR53">
        <f>PM13-PP13</f>
        <v>9.9999994039535522E-2</v>
      </c>
      <c r="PS53">
        <f>PO13-PQ13</f>
        <v>12058.665828386947</v>
      </c>
      <c r="PT53" s="8516">
        <v>3.9999999105930328E-2</v>
      </c>
      <c r="PU53">
        <f>PT13*PN13</f>
        <v>4823.4665110429132</v>
      </c>
      <c r="PV53">
        <f>PN13*(1+PT13)</f>
        <v>125410.13198243777</v>
      </c>
      <c r="PW53" s="8517">
        <v>0</v>
      </c>
      <c r="PX53" s="8518">
        <v>15</v>
      </c>
      <c r="PY53">
        <f>PV13+PX13</f>
        <v>125425.13198243777</v>
      </c>
      <c r="PZ53" s="8519">
        <v>0.10000000149011612</v>
      </c>
      <c r="QA53">
        <f>PY13/(1-PZ13)</f>
        <v>139361.25798900248</v>
      </c>
      <c r="QB53">
        <f>PZ13*QA13</f>
        <v>13936.126006564706</v>
      </c>
      <c r="QC53" s="8504">
        <v>0.10000000149011612</v>
      </c>
      <c r="QD53">
        <f>QC13*QA13</f>
        <v>13936.126006564706</v>
      </c>
      <c r="QE53">
        <f>PZ13-QC13</f>
        <v>0</v>
      </c>
      <c r="QF53">
        <f>QB13-QD13</f>
        <v>0</v>
      </c>
      <c r="QG53">
        <f>QA13</f>
        <v>139361.25798900248</v>
      </c>
      <c r="QH53">
        <f>OYG13*OYI13/365*OY13</f>
        <v>0</v>
      </c>
      <c r="QI53" s="8496">
        <v>0</v>
      </c>
      <c r="QJ53">
        <f>QH13*(1+QI13)</f>
        <v>0</v>
      </c>
      <c r="QK53" s="8497">
        <v>0.25</v>
      </c>
      <c r="QL53">
        <f>QJ13/(1-QK13)</f>
        <v>0</v>
      </c>
      <c r="QM53">
        <f>QK13*QL13</f>
        <v>0</v>
      </c>
      <c r="QN53" s="8498">
        <v>0.15000000596046448</v>
      </c>
      <c r="QO53">
        <f>QN13*QL13</f>
        <v>0</v>
      </c>
      <c r="QP53">
        <f>QK13-QN13</f>
        <v>9.9999994039535522E-2</v>
      </c>
      <c r="QQ53">
        <f>QM13-QO13</f>
        <v>0</v>
      </c>
      <c r="QR53" s="8499">
        <v>3.9999999105930328E-2</v>
      </c>
      <c r="QS53">
        <f>QR13*QL13</f>
        <v>0</v>
      </c>
      <c r="QT53">
        <f>QL13*(1+QR13)</f>
        <v>0</v>
      </c>
      <c r="QU53" s="8500">
        <v>0</v>
      </c>
      <c r="QV53" s="8501">
        <v>15</v>
      </c>
      <c r="QW53">
        <f>QT13+QV13</f>
        <v>15</v>
      </c>
      <c r="QX53" s="8502">
        <v>0.10000000149011612</v>
      </c>
      <c r="QY53">
        <f>QW13/(1-QX13)</f>
        <v>16.666666694261409</v>
      </c>
      <c r="QZ53">
        <f>QX13*QY13</f>
        <v>1.6666666942614095</v>
      </c>
      <c r="RA53" s="8503">
        <v>0.10000000149011612</v>
      </c>
      <c r="RB53">
        <f>RA13*QY13</f>
        <v>1.6666666942614095</v>
      </c>
      <c r="RC53">
        <f>QX13-RA13</f>
        <v>0</v>
      </c>
      <c r="RD53">
        <f>QZ13-RB13</f>
        <v>0</v>
      </c>
      <c r="RE53">
        <f>QY13</f>
        <v>16.666666694261409</v>
      </c>
      <c r="RF53">
        <f t="shared" si="92"/>
        <v>-1756265.5728006107</v>
      </c>
    </row>
    <row r="54" spans="1:474" x14ac:dyDescent="0.2">
      <c r="A54" t="s">
        <v>148</v>
      </c>
      <c r="B54" t="s">
        <v>149</v>
      </c>
      <c r="C54" t="s">
        <v>150</v>
      </c>
      <c r="D54" t="s">
        <v>52</v>
      </c>
      <c r="F54" t="s">
        <v>53</v>
      </c>
      <c r="G54" t="s">
        <v>54</v>
      </c>
      <c r="H54" t="s">
        <v>55</v>
      </c>
      <c r="I54" t="s">
        <v>56</v>
      </c>
      <c r="J54" t="s">
        <v>57</v>
      </c>
      <c r="K54" s="8521">
        <v>42832.988958333335</v>
      </c>
      <c r="L54" s="8521">
        <v>42753</v>
      </c>
      <c r="M54" t="s">
        <v>58</v>
      </c>
      <c r="N54">
        <v>-3</v>
      </c>
      <c r="O54">
        <v>15000</v>
      </c>
      <c r="P54">
        <v>-79</v>
      </c>
      <c r="Q54">
        <v>-3</v>
      </c>
      <c r="R54" s="8536" t="s">
        <v>62</v>
      </c>
      <c r="S54" s="8535" t="s">
        <v>61</v>
      </c>
      <c r="T54" s="8534" t="s">
        <v>60</v>
      </c>
      <c r="U54" s="8533" t="s">
        <v>65</v>
      </c>
      <c r="V54" s="8532" t="s">
        <v>58</v>
      </c>
      <c r="W54" s="8531" t="s">
        <v>64</v>
      </c>
      <c r="X54" s="8530" t="s">
        <v>63</v>
      </c>
      <c r="Y54" s="8522">
        <v>3</v>
      </c>
      <c r="Z54" s="8529">
        <v>500000</v>
      </c>
      <c r="AA54" s="8528">
        <v>1822.1199951171875</v>
      </c>
      <c r="AB54" s="8527">
        <v>0</v>
      </c>
      <c r="AC54">
        <f>AA5*(1+AB5)</f>
        <v>1822.1199951171875</v>
      </c>
      <c r="AD54" s="8537">
        <v>0.25</v>
      </c>
      <c r="AE54">
        <f>AC5/(1-AD5)</f>
        <v>2429.4933268229165</v>
      </c>
      <c r="AF54">
        <f>AD5*AE5</f>
        <v>607.37333170572913</v>
      </c>
      <c r="AG54" s="8526">
        <v>0.15000000596046448</v>
      </c>
      <c r="AH54">
        <f>AG5*AE5</f>
        <v>364.42401350434614</v>
      </c>
      <c r="AI54">
        <f>AD5-AG5</f>
        <v>9.9999994039535522E-2</v>
      </c>
      <c r="AJ54">
        <f>AF5-AH5</f>
        <v>242.94931820138299</v>
      </c>
      <c r="AK54" s="8525">
        <v>3.9999999105930328E-2</v>
      </c>
      <c r="AL54">
        <f>AK5*AE5</f>
        <v>97.179730900780356</v>
      </c>
      <c r="AM54">
        <f>AE5*(1+AK5)</f>
        <v>2526.6730577236967</v>
      </c>
      <c r="AN54" s="8524">
        <v>2.9999999329447746E-2</v>
      </c>
      <c r="AO54">
        <f>AN5*AM5</f>
        <v>75.800190037444594</v>
      </c>
      <c r="AP54">
        <f>AM5+AO5</f>
        <v>2602.4732477611415</v>
      </c>
      <c r="AQ54" s="8523">
        <v>0.10000000149011612</v>
      </c>
      <c r="AR54">
        <f>AP5/(1-AQ5)</f>
        <v>2891.6369467444624</v>
      </c>
      <c r="AS54">
        <f>AQ5*AR5</f>
        <v>289.16369898332107</v>
      </c>
      <c r="AT54" s="8538">
        <v>0.10000000149011612</v>
      </c>
      <c r="AU54">
        <f>AT5*AR5</f>
        <v>289.16369898332107</v>
      </c>
      <c r="AV54">
        <f>AQ5-AT5</f>
        <v>0</v>
      </c>
      <c r="AW54">
        <f>AS5-AU5</f>
        <v>0</v>
      </c>
      <c r="AX54">
        <f>AR5</f>
        <v>2891.6369467444624</v>
      </c>
      <c r="AY54">
        <f t="shared" ref="AY54:BV54" si="101">AA5/12*$Q$5</f>
        <v>-303.68666585286456</v>
      </c>
      <c r="AZ54">
        <f t="shared" si="101"/>
        <v>0</v>
      </c>
      <c r="BA54">
        <f t="shared" si="101"/>
        <v>-303.68666585286456</v>
      </c>
      <c r="BB54">
        <f t="shared" si="101"/>
        <v>-4.1666666666666664E-2</v>
      </c>
      <c r="BC54">
        <f t="shared" si="101"/>
        <v>-404.91555447048609</v>
      </c>
      <c r="BD54">
        <f t="shared" si="101"/>
        <v>-101.22888861762152</v>
      </c>
      <c r="BE54">
        <f t="shared" si="101"/>
        <v>-2.5000000993410747E-2</v>
      </c>
      <c r="BF54">
        <f t="shared" si="101"/>
        <v>-60.737335584057689</v>
      </c>
      <c r="BG54">
        <f t="shared" si="101"/>
        <v>-1.666666567325592E-2</v>
      </c>
      <c r="BH54">
        <f t="shared" si="101"/>
        <v>-40.491553033563832</v>
      </c>
      <c r="BI54">
        <f t="shared" si="101"/>
        <v>-6.666666517655055E-3</v>
      </c>
      <c r="BJ54">
        <f t="shared" si="101"/>
        <v>-16.196621816796725</v>
      </c>
      <c r="BK54">
        <f t="shared" si="101"/>
        <v>-421.11217628728281</v>
      </c>
      <c r="BL54">
        <f t="shared" si="101"/>
        <v>-4.999999888241291E-3</v>
      </c>
      <c r="BM54">
        <f t="shared" si="101"/>
        <v>-12.633365006240766</v>
      </c>
      <c r="BN54">
        <f t="shared" si="101"/>
        <v>-433.74554129352356</v>
      </c>
      <c r="BO54">
        <f t="shared" si="101"/>
        <v>-1.6666666915019352E-2</v>
      </c>
      <c r="BP54">
        <f t="shared" si="101"/>
        <v>-481.93949112407705</v>
      </c>
      <c r="BQ54">
        <f t="shared" si="101"/>
        <v>-48.193949830553514</v>
      </c>
      <c r="BR54">
        <f t="shared" si="101"/>
        <v>-1.6666666915019352E-2</v>
      </c>
      <c r="BS54">
        <f t="shared" si="101"/>
        <v>-48.193949830553514</v>
      </c>
      <c r="BT54">
        <f t="shared" si="101"/>
        <v>0</v>
      </c>
      <c r="BU54">
        <f t="shared" si="101"/>
        <v>0</v>
      </c>
      <c r="BV54">
        <f t="shared" si="101"/>
        <v>-481.93949112407705</v>
      </c>
      <c r="BW54" s="8553" t="s">
        <v>66</v>
      </c>
      <c r="BX54" s="8552" t="s">
        <v>61</v>
      </c>
      <c r="BY54" s="8551" t="s">
        <v>60</v>
      </c>
      <c r="BZ54" s="8550" t="s">
        <v>65</v>
      </c>
      <c r="CA54" s="8549" t="s">
        <v>58</v>
      </c>
      <c r="CB54" s="8548" t="s">
        <v>64</v>
      </c>
      <c r="CC54" s="8547" t="s">
        <v>63</v>
      </c>
      <c r="CD54" s="8539">
        <v>3</v>
      </c>
      <c r="CE54" s="8546">
        <v>500000</v>
      </c>
      <c r="CF54" s="8545">
        <v>0</v>
      </c>
      <c r="CG54" s="8544">
        <v>0</v>
      </c>
      <c r="CH54">
        <f>CF5*(1+CG5)</f>
        <v>0</v>
      </c>
      <c r="CI54" s="8554">
        <v>0.25</v>
      </c>
      <c r="CJ54">
        <f>CH5/(1-CI5)</f>
        <v>0</v>
      </c>
      <c r="CK54">
        <f>CI5*CJ5</f>
        <v>0</v>
      </c>
      <c r="CL54" s="8543">
        <v>0.15000000596046448</v>
      </c>
      <c r="CM54">
        <f>CL5*CJ5</f>
        <v>0</v>
      </c>
      <c r="CN54">
        <f>CI5-CL5</f>
        <v>9.9999994039535522E-2</v>
      </c>
      <c r="CO54">
        <f>CK5-CM5</f>
        <v>0</v>
      </c>
      <c r="CP54" s="8542">
        <v>3.9999999105930328E-2</v>
      </c>
      <c r="CQ54">
        <f>CP5*CJ5</f>
        <v>0</v>
      </c>
      <c r="CR54">
        <f>CJ5*(1+CP5)</f>
        <v>0</v>
      </c>
      <c r="CS54" s="8541">
        <v>2.9999999329447746E-2</v>
      </c>
      <c r="CT54">
        <f>CS5*CR5</f>
        <v>0</v>
      </c>
      <c r="CU54">
        <f>CR5+CT5</f>
        <v>0</v>
      </c>
      <c r="CV54" s="8540">
        <v>0.10000000149011612</v>
      </c>
      <c r="CW54">
        <f>CU5/(1-CV5)</f>
        <v>0</v>
      </c>
      <c r="CX54">
        <f>CV5*CW5</f>
        <v>0</v>
      </c>
      <c r="CY54" s="8555">
        <v>0.10000000149011612</v>
      </c>
      <c r="CZ54">
        <f>CY5*CW5</f>
        <v>0</v>
      </c>
      <c r="DA54">
        <f>CV5-CY5</f>
        <v>0</v>
      </c>
      <c r="DB54">
        <f>CX5-CZ5</f>
        <v>0</v>
      </c>
      <c r="DC54">
        <f>CW5</f>
        <v>0</v>
      </c>
      <c r="DD54">
        <f t="shared" ref="DD54:EA54" si="102">CF5/12*$Q$5</f>
        <v>0</v>
      </c>
      <c r="DE54">
        <f t="shared" si="102"/>
        <v>0</v>
      </c>
      <c r="DF54">
        <f t="shared" si="102"/>
        <v>0</v>
      </c>
      <c r="DG54">
        <f t="shared" si="102"/>
        <v>-4.1666666666666664E-2</v>
      </c>
      <c r="DH54">
        <f t="shared" si="102"/>
        <v>0</v>
      </c>
      <c r="DI54">
        <f t="shared" si="102"/>
        <v>0</v>
      </c>
      <c r="DJ54">
        <f t="shared" si="102"/>
        <v>-2.5000000993410747E-2</v>
      </c>
      <c r="DK54">
        <f t="shared" si="102"/>
        <v>0</v>
      </c>
      <c r="DL54">
        <f t="shared" si="102"/>
        <v>-1.666666567325592E-2</v>
      </c>
      <c r="DM54">
        <f t="shared" si="102"/>
        <v>0</v>
      </c>
      <c r="DN54">
        <f t="shared" si="102"/>
        <v>-6.666666517655055E-3</v>
      </c>
      <c r="DO54">
        <f t="shared" si="102"/>
        <v>0</v>
      </c>
      <c r="DP54">
        <f t="shared" si="102"/>
        <v>0</v>
      </c>
      <c r="DQ54">
        <f t="shared" si="102"/>
        <v>-4.999999888241291E-3</v>
      </c>
      <c r="DR54">
        <f t="shared" si="102"/>
        <v>0</v>
      </c>
      <c r="DS54">
        <f t="shared" si="102"/>
        <v>0</v>
      </c>
      <c r="DT54">
        <f t="shared" si="102"/>
        <v>-1.6666666915019352E-2</v>
      </c>
      <c r="DU54">
        <f t="shared" si="102"/>
        <v>0</v>
      </c>
      <c r="DV54">
        <f t="shared" si="102"/>
        <v>0</v>
      </c>
      <c r="DW54">
        <f t="shared" si="102"/>
        <v>-1.6666666915019352E-2</v>
      </c>
      <c r="DX54">
        <f t="shared" si="102"/>
        <v>0</v>
      </c>
      <c r="DY54">
        <f t="shared" si="102"/>
        <v>0</v>
      </c>
      <c r="DZ54">
        <f t="shared" si="102"/>
        <v>0</v>
      </c>
      <c r="EA54">
        <f t="shared" si="102"/>
        <v>0</v>
      </c>
      <c r="EB54" s="8565" t="s">
        <v>67</v>
      </c>
      <c r="EC54" s="8566" t="s">
        <v>68</v>
      </c>
      <c r="ED54" s="8567" t="s">
        <v>69</v>
      </c>
      <c r="EE54" s="8568">
        <v>240322</v>
      </c>
      <c r="EF54" s="8569" t="s">
        <v>58</v>
      </c>
      <c r="EG54" s="8570" t="s">
        <v>59</v>
      </c>
      <c r="EH54" s="8571">
        <v>0.50099998712539673</v>
      </c>
      <c r="EI54" s="8572">
        <v>3</v>
      </c>
      <c r="EJ54" s="8573">
        <v>100000</v>
      </c>
      <c r="EK54">
        <f>EH13*EJ13</f>
        <v>50099.998712539673</v>
      </c>
      <c r="EL54" s="8574">
        <v>0</v>
      </c>
      <c r="EM54">
        <f>EK13*(1+EL13)</f>
        <v>50099.998712539673</v>
      </c>
      <c r="EN54" s="8580">
        <v>0.25</v>
      </c>
      <c r="EO54">
        <f>EM13/(1-EN13)</f>
        <v>66799.99828338623</v>
      </c>
      <c r="EP54">
        <f>EN13*EO13</f>
        <v>16699.999570846558</v>
      </c>
      <c r="EQ54" s="8575">
        <v>0.15000000596046448</v>
      </c>
      <c r="ER54">
        <f>EQ13*EO13</f>
        <v>10020.000140666951</v>
      </c>
      <c r="ES54">
        <f>EN13-EQ13</f>
        <v>9.9999994039535522E-2</v>
      </c>
      <c r="ET54">
        <f>EP13-ER13</f>
        <v>6679.9994301796069</v>
      </c>
      <c r="EU54" s="8576">
        <v>3.9999999105930328E-2</v>
      </c>
      <c r="EV54">
        <f>EU13*EO13</f>
        <v>2671.9998716115965</v>
      </c>
      <c r="EW54">
        <f>EO13*(1+EU13)</f>
        <v>69471.998154997826</v>
      </c>
      <c r="EX54" s="8577">
        <v>0</v>
      </c>
      <c r="EY54" s="8578">
        <v>15</v>
      </c>
      <c r="EZ54">
        <f>EW13+EY13</f>
        <v>69486.998154997826</v>
      </c>
      <c r="FA54" s="8579">
        <v>0.10000000149011612</v>
      </c>
      <c r="FB54">
        <f>EZ13/(1-FA13)</f>
        <v>77207.775855607091</v>
      </c>
      <c r="FC54">
        <f>FA13*FB13</f>
        <v>7720.7777006092601</v>
      </c>
      <c r="FD54" s="8564">
        <v>0.10000000149011612</v>
      </c>
      <c r="FE54">
        <f>FD13*FB13</f>
        <v>7720.7777006092601</v>
      </c>
      <c r="FF54">
        <f>FA13-FD13</f>
        <v>0</v>
      </c>
      <c r="FG54">
        <f>FC13-FE13</f>
        <v>0</v>
      </c>
      <c r="FH54">
        <f>FB13</f>
        <v>77207.775855607091</v>
      </c>
      <c r="FI54">
        <f>EH13*EJ13/365*DZ13</f>
        <v>0</v>
      </c>
      <c r="FJ54" s="8556">
        <v>0</v>
      </c>
      <c r="FK54">
        <f>FI13*(1+FJ13)</f>
        <v>0</v>
      </c>
      <c r="FL54" s="8557">
        <v>0.25</v>
      </c>
      <c r="FM54">
        <f>FK13/(1-FL13)</f>
        <v>0</v>
      </c>
      <c r="FN54">
        <f>FL13*FM13</f>
        <v>0</v>
      </c>
      <c r="FO54" s="8558">
        <v>0.15000000596046448</v>
      </c>
      <c r="FP54">
        <f>FO13*FM13</f>
        <v>0</v>
      </c>
      <c r="FQ54">
        <f>FL13-FO13</f>
        <v>9.9999994039535522E-2</v>
      </c>
      <c r="FR54">
        <f>FN13-FP13</f>
        <v>0</v>
      </c>
      <c r="FS54" s="8559">
        <v>3.9999999105930328E-2</v>
      </c>
      <c r="FT54">
        <f>FS13*FM13</f>
        <v>0</v>
      </c>
      <c r="FU54">
        <f>FM13*(1+FS13)</f>
        <v>0</v>
      </c>
      <c r="FV54" s="8560">
        <v>0</v>
      </c>
      <c r="FW54" s="8561">
        <v>15</v>
      </c>
      <c r="FX54">
        <f>FU13+FW13</f>
        <v>15</v>
      </c>
      <c r="FY54" s="8562">
        <v>0.10000000149011612</v>
      </c>
      <c r="FZ54">
        <f>FX13/(1-FY13)</f>
        <v>16.666666694261409</v>
      </c>
      <c r="GA54">
        <f>FY13*FZ13</f>
        <v>1.6666666942614095</v>
      </c>
      <c r="GB54" s="8563">
        <v>0.10000000149011612</v>
      </c>
      <c r="GC54">
        <f>GB13*FZ13</f>
        <v>1.6666666942614095</v>
      </c>
      <c r="GD54">
        <f>FY13-GB13</f>
        <v>0</v>
      </c>
      <c r="GE54">
        <f>GA13-GC13</f>
        <v>0</v>
      </c>
      <c r="GF54">
        <f>FZ13</f>
        <v>16.666666694261409</v>
      </c>
      <c r="GG54" s="8590" t="s">
        <v>70</v>
      </c>
      <c r="GH54" s="8591" t="s">
        <v>68</v>
      </c>
      <c r="GI54" s="8592" t="s">
        <v>69</v>
      </c>
      <c r="GJ54" s="8593">
        <v>240322</v>
      </c>
      <c r="GK54" s="8594" t="s">
        <v>58</v>
      </c>
      <c r="GL54" s="8595" t="s">
        <v>59</v>
      </c>
      <c r="GM54" s="8596">
        <v>0.12530000507831573</v>
      </c>
      <c r="GN54" s="8597">
        <v>3</v>
      </c>
      <c r="GO54" s="8598">
        <v>100000</v>
      </c>
      <c r="GP54">
        <f>GM13*GO13</f>
        <v>12530.000507831573</v>
      </c>
      <c r="GQ54" s="8599">
        <v>0</v>
      </c>
      <c r="GR54">
        <f>GP13*(1+GQ13)</f>
        <v>12530.000507831573</v>
      </c>
      <c r="GS54" s="8605">
        <v>0.25</v>
      </c>
      <c r="GT54">
        <f>GR13/(1-GS13)</f>
        <v>16706.667343775433</v>
      </c>
      <c r="GU54">
        <f>GS13*GT13</f>
        <v>4176.6668359438581</v>
      </c>
      <c r="GV54" s="8600">
        <v>0.15000000596046448</v>
      </c>
      <c r="GW54">
        <f>GV13*GT13</f>
        <v>2506.0002011458123</v>
      </c>
      <c r="GX54">
        <f>GS13-GV13</f>
        <v>9.9999994039535522E-2</v>
      </c>
      <c r="GY54">
        <f>GU13-GW13</f>
        <v>1670.6666347980458</v>
      </c>
      <c r="GZ54" s="8601">
        <v>3.9999999105930328E-2</v>
      </c>
      <c r="HA54">
        <f>GZ13*GT13</f>
        <v>668.26667881409276</v>
      </c>
      <c r="HB54">
        <f>GT13*(1+GZ13)</f>
        <v>17374.934022589525</v>
      </c>
      <c r="HC54" s="8602">
        <v>0</v>
      </c>
      <c r="HD54" s="8603">
        <v>15</v>
      </c>
      <c r="HE54">
        <f>HB13+HD13</f>
        <v>17389.934022589525</v>
      </c>
      <c r="HF54" s="8604">
        <v>0.10000000149011612</v>
      </c>
      <c r="HG54">
        <f>HE13/(1-HF13)</f>
        <v>19322.148945979745</v>
      </c>
      <c r="HH54">
        <f>HF13*HG13</f>
        <v>1932.2149233902201</v>
      </c>
      <c r="HI54" s="8589">
        <v>0.10000000149011612</v>
      </c>
      <c r="HJ54">
        <f>HI13*HG13</f>
        <v>1932.2149233902201</v>
      </c>
      <c r="HK54">
        <f>HF13-HI13</f>
        <v>0</v>
      </c>
      <c r="HL54">
        <f>HH13-HJ13</f>
        <v>0</v>
      </c>
      <c r="HM54">
        <f>HG13</f>
        <v>19322.148945979745</v>
      </c>
      <c r="HN54">
        <f>GM13*GO13/365*GE13</f>
        <v>0</v>
      </c>
      <c r="HO54" s="8581">
        <v>0</v>
      </c>
      <c r="HP54">
        <f>HN13*(1+HO13)</f>
        <v>0</v>
      </c>
      <c r="HQ54" s="8582">
        <v>0.25</v>
      </c>
      <c r="HR54">
        <f>HP13/(1-HQ13)</f>
        <v>0</v>
      </c>
      <c r="HS54">
        <f>HQ13*HR13</f>
        <v>0</v>
      </c>
      <c r="HT54" s="8583">
        <v>0.15000000596046448</v>
      </c>
      <c r="HU54">
        <f>HT13*HR13</f>
        <v>0</v>
      </c>
      <c r="HV54">
        <f>HQ13-HT13</f>
        <v>9.9999994039535522E-2</v>
      </c>
      <c r="HW54">
        <f>HS13-HU13</f>
        <v>0</v>
      </c>
      <c r="HX54" s="8584">
        <v>3.9999999105930328E-2</v>
      </c>
      <c r="HY54">
        <f>HX13*HR13</f>
        <v>0</v>
      </c>
      <c r="HZ54">
        <f>HR13*(1+HX13)</f>
        <v>0</v>
      </c>
      <c r="IA54" s="8585">
        <v>0</v>
      </c>
      <c r="IB54" s="8586">
        <v>15</v>
      </c>
      <c r="IC54">
        <f>HZ13+IB13</f>
        <v>15</v>
      </c>
      <c r="ID54" s="8587">
        <v>0.10000000149011612</v>
      </c>
      <c r="IE54">
        <f>IC13/(1-ID13)</f>
        <v>16.666666694261409</v>
      </c>
      <c r="IF54">
        <f>ID13*IE13</f>
        <v>1.6666666942614095</v>
      </c>
      <c r="IG54" s="8588">
        <v>0.10000000149011612</v>
      </c>
      <c r="IH54">
        <f>IG13*IE13</f>
        <v>1.6666666942614095</v>
      </c>
      <c r="II54">
        <f>ID13-IG13</f>
        <v>0</v>
      </c>
      <c r="IJ54">
        <f>IF13-IH13</f>
        <v>0</v>
      </c>
      <c r="IK54">
        <f>IE13</f>
        <v>16.666666694261409</v>
      </c>
      <c r="IL54" s="8615" t="s">
        <v>71</v>
      </c>
      <c r="IM54" s="8616" t="s">
        <v>68</v>
      </c>
      <c r="IN54" s="8617" t="s">
        <v>69</v>
      </c>
      <c r="IO54" s="8618">
        <v>240322</v>
      </c>
      <c r="IP54" s="8619" t="s">
        <v>58</v>
      </c>
      <c r="IQ54" s="8620" t="s">
        <v>59</v>
      </c>
      <c r="IR54" s="8621">
        <v>6.1900001019239426E-2</v>
      </c>
      <c r="IS54" s="8622">
        <v>3</v>
      </c>
      <c r="IT54" s="8623">
        <v>100000</v>
      </c>
      <c r="IU54">
        <f>IR13*IT13</f>
        <v>6190.0001019239426</v>
      </c>
      <c r="IV54" s="8624">
        <v>0</v>
      </c>
      <c r="IW54">
        <f>IU13*(1+IV13)</f>
        <v>6190.0001019239426</v>
      </c>
      <c r="IX54" s="8630">
        <v>0.25</v>
      </c>
      <c r="IY54">
        <f>IW13/(1-IX13)</f>
        <v>8253.333469231924</v>
      </c>
      <c r="IZ54">
        <f>IX13*IY13</f>
        <v>2063.333367307981</v>
      </c>
      <c r="JA54" s="8625">
        <v>0.15000000596046448</v>
      </c>
      <c r="JB54">
        <f>JA13*IY13</f>
        <v>1238.0000695784895</v>
      </c>
      <c r="JC54">
        <f>IX13-JA13</f>
        <v>9.9999994039535522E-2</v>
      </c>
      <c r="JD54">
        <f>IZ13-JB13</f>
        <v>825.33329772949151</v>
      </c>
      <c r="JE54" s="8626">
        <v>3.9999999105930328E-2</v>
      </c>
      <c r="JF54">
        <f>JE13*IY13</f>
        <v>330.13333139022183</v>
      </c>
      <c r="JG54">
        <f>IY13*(1+JE13)</f>
        <v>8583.4668006221455</v>
      </c>
      <c r="JH54" s="8627">
        <v>0</v>
      </c>
      <c r="JI54" s="8628">
        <v>15</v>
      </c>
      <c r="JJ54">
        <f>JG13+JI13</f>
        <v>8598.4668006221455</v>
      </c>
      <c r="JK54" s="8629">
        <v>0.10000000149011612</v>
      </c>
      <c r="JL54">
        <f>JJ13/(1-JK13)</f>
        <v>9553.8520165094378</v>
      </c>
      <c r="JM54">
        <f>JK13*JL13</f>
        <v>955.3852158872927</v>
      </c>
      <c r="JN54" s="8614">
        <v>0.10000000149011612</v>
      </c>
      <c r="JO54">
        <f>JN13*JL13</f>
        <v>955.3852158872927</v>
      </c>
      <c r="JP54">
        <f>JK13-JN13</f>
        <v>0</v>
      </c>
      <c r="JQ54">
        <f>JM13-JO13</f>
        <v>0</v>
      </c>
      <c r="JR54">
        <f>JL13</f>
        <v>9553.8520165094378</v>
      </c>
      <c r="JS54">
        <f>IR13*IT13/365*IJ13</f>
        <v>0</v>
      </c>
      <c r="JT54" s="8606">
        <v>0</v>
      </c>
      <c r="JU54">
        <f>JS13*(1+JT13)</f>
        <v>0</v>
      </c>
      <c r="JV54" s="8607">
        <v>0.25</v>
      </c>
      <c r="JW54">
        <f>JU13/(1-JV13)</f>
        <v>0</v>
      </c>
      <c r="JX54">
        <f>JV13*JW13</f>
        <v>0</v>
      </c>
      <c r="JY54" s="8608">
        <v>0.15000000596046448</v>
      </c>
      <c r="JZ54">
        <f>JY13*JW13</f>
        <v>0</v>
      </c>
      <c r="KA54">
        <f>JV13-JY13</f>
        <v>9.9999994039535522E-2</v>
      </c>
      <c r="KB54">
        <f>JX13-JZ13</f>
        <v>0</v>
      </c>
      <c r="KC54" s="8609">
        <v>3.9999999105930328E-2</v>
      </c>
      <c r="KD54">
        <f>KC13*JW13</f>
        <v>0</v>
      </c>
      <c r="KE54">
        <f>JW13*(1+KC13)</f>
        <v>0</v>
      </c>
      <c r="KF54" s="8610">
        <v>0</v>
      </c>
      <c r="KG54" s="8611">
        <v>15</v>
      </c>
      <c r="KH54">
        <f>KE13+KG13</f>
        <v>15</v>
      </c>
      <c r="KI54" s="8612">
        <v>0.10000000149011612</v>
      </c>
      <c r="KJ54">
        <f>KH13/(1-KI13)</f>
        <v>16.666666694261409</v>
      </c>
      <c r="KK54">
        <f>KI13*KJ13</f>
        <v>1.6666666942614095</v>
      </c>
      <c r="KL54" s="8613">
        <v>0.10000000149011612</v>
      </c>
      <c r="KM54">
        <f>KL13*KJ13</f>
        <v>1.6666666942614095</v>
      </c>
      <c r="KN54">
        <f>KI13-KL13</f>
        <v>0</v>
      </c>
      <c r="KO54">
        <f>KK13-KM13</f>
        <v>0</v>
      </c>
      <c r="KP54">
        <f>KJ13</f>
        <v>16.666666694261409</v>
      </c>
      <c r="KQ54" s="8640" t="s">
        <v>72</v>
      </c>
      <c r="KR54" s="8641" t="s">
        <v>68</v>
      </c>
      <c r="KS54" s="8642" t="s">
        <v>69</v>
      </c>
      <c r="KT54" s="8643">
        <v>240322</v>
      </c>
      <c r="KU54" s="8644" t="s">
        <v>58</v>
      </c>
      <c r="KV54" s="8645" t="s">
        <v>59</v>
      </c>
      <c r="KW54" s="8646">
        <v>0.21080000698566437</v>
      </c>
      <c r="KX54" s="8647">
        <v>3</v>
      </c>
      <c r="KY54" s="8648">
        <v>100000</v>
      </c>
      <c r="KZ54">
        <f>KW13*KY13</f>
        <v>21080.000698566437</v>
      </c>
      <c r="LA54" s="8649">
        <v>0</v>
      </c>
      <c r="LB54">
        <f>KZ13*(1+LA13)</f>
        <v>21080.000698566437</v>
      </c>
      <c r="LC54" s="8655">
        <v>0.25</v>
      </c>
      <c r="LD54">
        <f>LB13/(1-LC13)</f>
        <v>28106.667598088581</v>
      </c>
      <c r="LE54">
        <f>LC13*LD13</f>
        <v>7026.6668995221453</v>
      </c>
      <c r="LF54" s="8650">
        <v>0.15000000596046448</v>
      </c>
      <c r="LG54">
        <f>LF13*LD13</f>
        <v>4216.0003072420814</v>
      </c>
      <c r="LH54">
        <f>LC13-LF13</f>
        <v>9.9999994039535522E-2</v>
      </c>
      <c r="LI54">
        <f>LE13-LG13</f>
        <v>2810.6665922800639</v>
      </c>
      <c r="LJ54" s="8651">
        <v>3.9999999105930328E-2</v>
      </c>
      <c r="LK54">
        <f>LJ13*LD13</f>
        <v>1124.2666787942242</v>
      </c>
      <c r="LL54">
        <f>LD13*(1+LJ13)</f>
        <v>29230.934276882806</v>
      </c>
      <c r="LM54" s="8652">
        <v>0</v>
      </c>
      <c r="LN54" s="8653">
        <v>15</v>
      </c>
      <c r="LO54">
        <f>LL13+LN13</f>
        <v>29245.934276882806</v>
      </c>
      <c r="LP54" s="8654">
        <v>0.10000000149011612</v>
      </c>
      <c r="LQ54">
        <f>LO13/(1-LP13)</f>
        <v>32495.482583672056</v>
      </c>
      <c r="LR54">
        <f>LP13*LQ13</f>
        <v>3249.5483067892478</v>
      </c>
      <c r="LS54" s="8639">
        <v>0.10000000149011612</v>
      </c>
      <c r="LT54">
        <f>LS13*LQ13</f>
        <v>3249.5483067892478</v>
      </c>
      <c r="LU54">
        <f>LP13-LS13</f>
        <v>0</v>
      </c>
      <c r="LV54">
        <f>LR13-LT13</f>
        <v>0</v>
      </c>
      <c r="LW54">
        <f>LQ13</f>
        <v>32495.482583672056</v>
      </c>
      <c r="LX54">
        <f>KW13*KY13/365*KO13</f>
        <v>0</v>
      </c>
      <c r="LY54" s="8631">
        <v>0</v>
      </c>
      <c r="LZ54">
        <f>LX13*(1+LY13)</f>
        <v>0</v>
      </c>
      <c r="MA54" s="8632">
        <v>0.25</v>
      </c>
      <c r="MB54">
        <f>LZ13/(1-MA13)</f>
        <v>0</v>
      </c>
      <c r="MC54">
        <f>MA13*MB13</f>
        <v>0</v>
      </c>
      <c r="MD54" s="8633">
        <v>0.15000000596046448</v>
      </c>
      <c r="ME54">
        <f>MD13*MB13</f>
        <v>0</v>
      </c>
      <c r="MF54">
        <f>MA13-MD13</f>
        <v>9.9999994039535522E-2</v>
      </c>
      <c r="MG54">
        <f>MC13-ME13</f>
        <v>0</v>
      </c>
      <c r="MH54" s="8634">
        <v>3.9999999105930328E-2</v>
      </c>
      <c r="MI54">
        <f>MH13*MB13</f>
        <v>0</v>
      </c>
      <c r="MJ54">
        <f>MB13*(1+MH13)</f>
        <v>0</v>
      </c>
      <c r="MK54" s="8635">
        <v>0</v>
      </c>
      <c r="ML54" s="8636">
        <v>15</v>
      </c>
      <c r="MM54">
        <f>MJ13+ML13</f>
        <v>15</v>
      </c>
      <c r="MN54" s="8637">
        <v>0.10000000149011612</v>
      </c>
      <c r="MO54">
        <f>MM13/(1-MN13)</f>
        <v>16.666666694261409</v>
      </c>
      <c r="MP54">
        <f>MN13*MO13</f>
        <v>1.6666666942614095</v>
      </c>
      <c r="MQ54" s="8638">
        <v>0.10000000149011612</v>
      </c>
      <c r="MR54">
        <f>MQ13*MO13</f>
        <v>1.6666666942614095</v>
      </c>
      <c r="MS54">
        <f>MN13-MQ13</f>
        <v>0</v>
      </c>
      <c r="MT54">
        <f>MP13-MR13</f>
        <v>0</v>
      </c>
      <c r="MU54">
        <f>MO13</f>
        <v>16.666666694261409</v>
      </c>
      <c r="MV54" s="8665" t="s">
        <v>73</v>
      </c>
      <c r="MW54" s="8666" t="s">
        <v>68</v>
      </c>
      <c r="MX54" s="8667" t="s">
        <v>69</v>
      </c>
      <c r="MY54" s="8668">
        <v>240322</v>
      </c>
      <c r="MZ54" s="8669" t="s">
        <v>58</v>
      </c>
      <c r="NA54" s="8670" t="s">
        <v>59</v>
      </c>
      <c r="NB54" s="8671">
        <v>0.45249998569488525</v>
      </c>
      <c r="NC54" s="8672">
        <v>1</v>
      </c>
      <c r="ND54" s="8673">
        <v>100000</v>
      </c>
      <c r="NE54">
        <f>NB13*ND13</f>
        <v>45249.998569488525</v>
      </c>
      <c r="NF54" s="8674">
        <v>0</v>
      </c>
      <c r="NG54">
        <f>NE13*(1+NF13)</f>
        <v>45249.998569488525</v>
      </c>
      <c r="NH54" s="8680">
        <v>0.25</v>
      </c>
      <c r="NI54">
        <f>NG13/(1-NH13)</f>
        <v>60333.331425984703</v>
      </c>
      <c r="NJ54">
        <f>NH13*NI13</f>
        <v>15083.332856496176</v>
      </c>
      <c r="NK54" s="8675">
        <v>0.15000000596046448</v>
      </c>
      <c r="NL54">
        <f>NK13*NI13</f>
        <v>9050.0000735123849</v>
      </c>
      <c r="NM54">
        <f>NH13-NK13</f>
        <v>9.9999994039535522E-2</v>
      </c>
      <c r="NN54">
        <f>NJ13-NL13</f>
        <v>6033.3327829837908</v>
      </c>
      <c r="NO54" s="8676">
        <v>3.9999999105930328E-2</v>
      </c>
      <c r="NP54">
        <f>NO13*NI13</f>
        <v>2413.3332030971865</v>
      </c>
      <c r="NQ54">
        <f>NI13*(1+NO13)</f>
        <v>62746.66462908189</v>
      </c>
      <c r="NR54" s="8677">
        <v>0</v>
      </c>
      <c r="NS54" s="8678">
        <v>15</v>
      </c>
      <c r="NT54">
        <f>NQ13+NS13</f>
        <v>62761.66462908189</v>
      </c>
      <c r="NU54" s="8679">
        <v>0.10000000149011612</v>
      </c>
      <c r="NV54">
        <f>NT13/(1-NU13)</f>
        <v>69735.183036661561</v>
      </c>
      <c r="NW54">
        <f>NU13*NV13</f>
        <v>6973.518407579676</v>
      </c>
      <c r="NX54" s="8664">
        <v>0.10000000149011612</v>
      </c>
      <c r="NY54">
        <f>NX13*NV13</f>
        <v>6973.518407579676</v>
      </c>
      <c r="NZ54">
        <f>NU13-NX13</f>
        <v>0</v>
      </c>
      <c r="OA54">
        <f>NW13-NY13</f>
        <v>0</v>
      </c>
      <c r="OB54">
        <f>NV13</f>
        <v>69735.183036661561</v>
      </c>
      <c r="OC54">
        <f>NB13*ND13/365*MT13</f>
        <v>0</v>
      </c>
      <c r="OD54" s="8656">
        <v>0</v>
      </c>
      <c r="OE54">
        <f>OC13*(1+OD13)</f>
        <v>0</v>
      </c>
      <c r="OF54" s="8657">
        <v>0.25</v>
      </c>
      <c r="OG54">
        <f>OE13/(1-OF13)</f>
        <v>0</v>
      </c>
      <c r="OH54">
        <f>OF13*OG13</f>
        <v>0</v>
      </c>
      <c r="OI54" s="8658">
        <v>0.15000000596046448</v>
      </c>
      <c r="OJ54">
        <f>OI13*OG13</f>
        <v>0</v>
      </c>
      <c r="OK54">
        <f>OF13-OI13</f>
        <v>9.9999994039535522E-2</v>
      </c>
      <c r="OL54">
        <f>OH13-OJ13</f>
        <v>0</v>
      </c>
      <c r="OM54" s="8659">
        <v>3.9999999105930328E-2</v>
      </c>
      <c r="ON54">
        <f>OM13*OG13</f>
        <v>0</v>
      </c>
      <c r="OO54">
        <f>OG13*(1+OM13)</f>
        <v>0</v>
      </c>
      <c r="OP54" s="8660">
        <v>0</v>
      </c>
      <c r="OQ54" s="8661">
        <v>15</v>
      </c>
      <c r="OR54">
        <f>OO13+OQ13</f>
        <v>15</v>
      </c>
      <c r="OS54" s="8662">
        <v>0.10000000149011612</v>
      </c>
      <c r="OT54">
        <f>OR13/(1-OS13)</f>
        <v>16.666666694261409</v>
      </c>
      <c r="OU54">
        <f>OS13*OT13</f>
        <v>1.6666666942614095</v>
      </c>
      <c r="OV54" s="8663">
        <v>0.10000000149011612</v>
      </c>
      <c r="OW54">
        <f>OV13*OT13</f>
        <v>1.6666666942614095</v>
      </c>
      <c r="OX54">
        <f>OS13-OV13</f>
        <v>0</v>
      </c>
      <c r="OY54">
        <f>OU13-OW13</f>
        <v>0</v>
      </c>
      <c r="OZ54">
        <f>OT13</f>
        <v>16.666666694261409</v>
      </c>
      <c r="PA54" s="8690" t="s">
        <v>74</v>
      </c>
      <c r="PB54" s="8691" t="s">
        <v>68</v>
      </c>
      <c r="PC54" s="8692" t="s">
        <v>69</v>
      </c>
      <c r="PD54" s="8693">
        <v>240322</v>
      </c>
      <c r="PE54" s="8694" t="s">
        <v>58</v>
      </c>
      <c r="PF54" s="8695" t="s">
        <v>59</v>
      </c>
      <c r="PG54" s="8696">
        <v>0.90439999103546143</v>
      </c>
      <c r="PH54" s="8697">
        <v>1</v>
      </c>
      <c r="PI54" s="8698">
        <v>100000</v>
      </c>
      <c r="PJ54">
        <f>PG13*PI13</f>
        <v>90439.999103546143</v>
      </c>
      <c r="PK54" s="8699">
        <v>0</v>
      </c>
      <c r="PL54">
        <f>PJ13*(1+PK13)</f>
        <v>90439.999103546143</v>
      </c>
      <c r="PM54" s="8705">
        <v>0.25</v>
      </c>
      <c r="PN54">
        <f>PL13/(1-PM13)</f>
        <v>120586.66547139485</v>
      </c>
      <c r="PO54">
        <f>PM13*PN13</f>
        <v>30146.666367848713</v>
      </c>
      <c r="PP54" s="8700">
        <v>0.15000000596046448</v>
      </c>
      <c r="PQ54">
        <f>PP13*PN13</f>
        <v>18088.000539461766</v>
      </c>
      <c r="PR54">
        <f>PM13-PP13</f>
        <v>9.9999994039535522E-2</v>
      </c>
      <c r="PS54">
        <f>PO13-PQ13</f>
        <v>12058.665828386947</v>
      </c>
      <c r="PT54" s="8701">
        <v>3.9999999105930328E-2</v>
      </c>
      <c r="PU54">
        <f>PT13*PN13</f>
        <v>4823.4665110429132</v>
      </c>
      <c r="PV54">
        <f>PN13*(1+PT13)</f>
        <v>125410.13198243777</v>
      </c>
      <c r="PW54" s="8702">
        <v>0</v>
      </c>
      <c r="PX54" s="8703">
        <v>15</v>
      </c>
      <c r="PY54">
        <f>PV13+PX13</f>
        <v>125425.13198243777</v>
      </c>
      <c r="PZ54" s="8704">
        <v>0.10000000149011612</v>
      </c>
      <c r="QA54">
        <f>PY13/(1-PZ13)</f>
        <v>139361.25798900248</v>
      </c>
      <c r="QB54">
        <f>PZ13*QA13</f>
        <v>13936.126006564706</v>
      </c>
      <c r="QC54" s="8689">
        <v>0.10000000149011612</v>
      </c>
      <c r="QD54">
        <f>QC13*QA13</f>
        <v>13936.126006564706</v>
      </c>
      <c r="QE54">
        <f>PZ13-QC13</f>
        <v>0</v>
      </c>
      <c r="QF54">
        <f>QB13-QD13</f>
        <v>0</v>
      </c>
      <c r="QG54">
        <f>QA13</f>
        <v>139361.25798900248</v>
      </c>
      <c r="QH54">
        <f>OYG13*OYI13/365*OY13</f>
        <v>0</v>
      </c>
      <c r="QI54" s="8681">
        <v>0</v>
      </c>
      <c r="QJ54">
        <f>QH13*(1+QI13)</f>
        <v>0</v>
      </c>
      <c r="QK54" s="8682">
        <v>0.25</v>
      </c>
      <c r="QL54">
        <f>QJ13/(1-QK13)</f>
        <v>0</v>
      </c>
      <c r="QM54">
        <f>QK13*QL13</f>
        <v>0</v>
      </c>
      <c r="QN54" s="8683">
        <v>0.15000000596046448</v>
      </c>
      <c r="QO54">
        <f>QN13*QL13</f>
        <v>0</v>
      </c>
      <c r="QP54">
        <f>QK13-QN13</f>
        <v>9.9999994039535522E-2</v>
      </c>
      <c r="QQ54">
        <f>QM13-QO13</f>
        <v>0</v>
      </c>
      <c r="QR54" s="8684">
        <v>3.9999999105930328E-2</v>
      </c>
      <c r="QS54">
        <f>QR13*QL13</f>
        <v>0</v>
      </c>
      <c r="QT54">
        <f>QL13*(1+QR13)</f>
        <v>0</v>
      </c>
      <c r="QU54" s="8685">
        <v>0</v>
      </c>
      <c r="QV54" s="8686">
        <v>15</v>
      </c>
      <c r="QW54">
        <f>QT13+QV13</f>
        <v>15</v>
      </c>
      <c r="QX54" s="8687">
        <v>0.10000000149011612</v>
      </c>
      <c r="QY54">
        <f>QW13/(1-QX13)</f>
        <v>16.666666694261409</v>
      </c>
      <c r="QZ54">
        <f>QX13*QY13</f>
        <v>1.6666666942614095</v>
      </c>
      <c r="RA54" s="8688">
        <v>0.10000000149011612</v>
      </c>
      <c r="RB54">
        <f>RA13*QY13</f>
        <v>1.6666666942614095</v>
      </c>
      <c r="RC54">
        <f>QX13-RA13</f>
        <v>0</v>
      </c>
      <c r="RD54">
        <f>QZ13-RB13</f>
        <v>0</v>
      </c>
      <c r="RE54">
        <f>QY13</f>
        <v>16.666666694261409</v>
      </c>
      <c r="RF54">
        <f t="shared" si="92"/>
        <v>-1756265.5728006107</v>
      </c>
    </row>
    <row r="55" spans="1:474" x14ac:dyDescent="0.2">
      <c r="A55" t="s">
        <v>76</v>
      </c>
      <c r="B55" t="s">
        <v>151</v>
      </c>
      <c r="C55" t="s">
        <v>152</v>
      </c>
      <c r="D55" t="s">
        <v>79</v>
      </c>
      <c r="F55" t="s">
        <v>53</v>
      </c>
      <c r="G55" t="s">
        <v>54</v>
      </c>
      <c r="H55" t="s">
        <v>55</v>
      </c>
      <c r="I55" t="s">
        <v>56</v>
      </c>
      <c r="J55" t="s">
        <v>57</v>
      </c>
      <c r="K55" s="8706">
        <v>42832.988958333335</v>
      </c>
      <c r="L55" s="8706">
        <v>42424</v>
      </c>
      <c r="M55" t="s">
        <v>58</v>
      </c>
      <c r="N55">
        <v>-2</v>
      </c>
      <c r="O55">
        <v>30000</v>
      </c>
      <c r="P55">
        <v>-408</v>
      </c>
      <c r="Q55">
        <v>-1</v>
      </c>
      <c r="R55" s="8721" t="s">
        <v>62</v>
      </c>
      <c r="S55" s="8720" t="s">
        <v>61</v>
      </c>
      <c r="T55" s="8719" t="s">
        <v>60</v>
      </c>
      <c r="U55" s="8718" t="s">
        <v>65</v>
      </c>
      <c r="V55" s="8717" t="s">
        <v>58</v>
      </c>
      <c r="W55" s="8716" t="s">
        <v>64</v>
      </c>
      <c r="X55" s="8715" t="s">
        <v>63</v>
      </c>
      <c r="Y55" s="8707">
        <v>3</v>
      </c>
      <c r="Z55" s="8714">
        <v>500000</v>
      </c>
      <c r="AA55" s="8713">
        <v>1822.1199951171875</v>
      </c>
      <c r="AB55" s="8712">
        <v>0</v>
      </c>
      <c r="AC55">
        <f>AA5*(1+AB5)</f>
        <v>1822.1199951171875</v>
      </c>
      <c r="AD55" s="8722">
        <v>0.25</v>
      </c>
      <c r="AE55">
        <f>AC5/(1-AD5)</f>
        <v>2429.4933268229165</v>
      </c>
      <c r="AF55">
        <f>AD5*AE5</f>
        <v>607.37333170572913</v>
      </c>
      <c r="AG55" s="8711">
        <v>0.15000000596046448</v>
      </c>
      <c r="AH55">
        <f>AG5*AE5</f>
        <v>364.42401350434614</v>
      </c>
      <c r="AI55">
        <f>AD5-AG5</f>
        <v>9.9999994039535522E-2</v>
      </c>
      <c r="AJ55">
        <f>AF5-AH5</f>
        <v>242.94931820138299</v>
      </c>
      <c r="AK55" s="8710">
        <v>3.9999999105930328E-2</v>
      </c>
      <c r="AL55">
        <f>AK5*AE5</f>
        <v>97.179730900780356</v>
      </c>
      <c r="AM55">
        <f>AE5*(1+AK5)</f>
        <v>2526.6730577236967</v>
      </c>
      <c r="AN55" s="8709">
        <v>2.9999999329447746E-2</v>
      </c>
      <c r="AO55">
        <f>AN5*AM5</f>
        <v>75.800190037444594</v>
      </c>
      <c r="AP55">
        <f>AM5+AO5</f>
        <v>2602.4732477611415</v>
      </c>
      <c r="AQ55" s="8708">
        <v>0.10000000149011612</v>
      </c>
      <c r="AR55">
        <f>AP5/(1-AQ5)</f>
        <v>2891.6369467444624</v>
      </c>
      <c r="AS55">
        <f>AQ5*AR5</f>
        <v>289.16369898332107</v>
      </c>
      <c r="AT55" s="8723">
        <v>0.10000000149011612</v>
      </c>
      <c r="AU55">
        <f>AT5*AR5</f>
        <v>289.16369898332107</v>
      </c>
      <c r="AV55">
        <f>AQ5-AT5</f>
        <v>0</v>
      </c>
      <c r="AW55">
        <f>AS5-AU5</f>
        <v>0</v>
      </c>
      <c r="AX55">
        <f>AR5</f>
        <v>2891.6369467444624</v>
      </c>
      <c r="AY55">
        <f t="shared" ref="AY55:BV55" si="103">AA5/12*$Q$5</f>
        <v>-303.68666585286456</v>
      </c>
      <c r="AZ55">
        <f t="shared" si="103"/>
        <v>0</v>
      </c>
      <c r="BA55">
        <f t="shared" si="103"/>
        <v>-303.68666585286456</v>
      </c>
      <c r="BB55">
        <f t="shared" si="103"/>
        <v>-4.1666666666666664E-2</v>
      </c>
      <c r="BC55">
        <f t="shared" si="103"/>
        <v>-404.91555447048609</v>
      </c>
      <c r="BD55">
        <f t="shared" si="103"/>
        <v>-101.22888861762152</v>
      </c>
      <c r="BE55">
        <f t="shared" si="103"/>
        <v>-2.5000000993410747E-2</v>
      </c>
      <c r="BF55">
        <f t="shared" si="103"/>
        <v>-60.737335584057689</v>
      </c>
      <c r="BG55">
        <f t="shared" si="103"/>
        <v>-1.666666567325592E-2</v>
      </c>
      <c r="BH55">
        <f t="shared" si="103"/>
        <v>-40.491553033563832</v>
      </c>
      <c r="BI55">
        <f t="shared" si="103"/>
        <v>-6.666666517655055E-3</v>
      </c>
      <c r="BJ55">
        <f t="shared" si="103"/>
        <v>-16.196621816796725</v>
      </c>
      <c r="BK55">
        <f t="shared" si="103"/>
        <v>-421.11217628728281</v>
      </c>
      <c r="BL55">
        <f t="shared" si="103"/>
        <v>-4.999999888241291E-3</v>
      </c>
      <c r="BM55">
        <f t="shared" si="103"/>
        <v>-12.633365006240766</v>
      </c>
      <c r="BN55">
        <f t="shared" si="103"/>
        <v>-433.74554129352356</v>
      </c>
      <c r="BO55">
        <f t="shared" si="103"/>
        <v>-1.6666666915019352E-2</v>
      </c>
      <c r="BP55">
        <f t="shared" si="103"/>
        <v>-481.93949112407705</v>
      </c>
      <c r="BQ55">
        <f t="shared" si="103"/>
        <v>-48.193949830553514</v>
      </c>
      <c r="BR55">
        <f t="shared" si="103"/>
        <v>-1.6666666915019352E-2</v>
      </c>
      <c r="BS55">
        <f t="shared" si="103"/>
        <v>-48.193949830553514</v>
      </c>
      <c r="BT55">
        <f t="shared" si="103"/>
        <v>0</v>
      </c>
      <c r="BU55">
        <f t="shared" si="103"/>
        <v>0</v>
      </c>
      <c r="BV55">
        <f t="shared" si="103"/>
        <v>-481.93949112407705</v>
      </c>
      <c r="BW55" s="8738" t="s">
        <v>66</v>
      </c>
      <c r="BX55" s="8737" t="s">
        <v>61</v>
      </c>
      <c r="BY55" s="8736" t="s">
        <v>60</v>
      </c>
      <c r="BZ55" s="8735" t="s">
        <v>65</v>
      </c>
      <c r="CA55" s="8734" t="s">
        <v>58</v>
      </c>
      <c r="CB55" s="8733" t="s">
        <v>64</v>
      </c>
      <c r="CC55" s="8732" t="s">
        <v>63</v>
      </c>
      <c r="CD55" s="8724">
        <v>3</v>
      </c>
      <c r="CE55" s="8731">
        <v>500000</v>
      </c>
      <c r="CF55" s="8730">
        <v>0</v>
      </c>
      <c r="CG55" s="8729">
        <v>0</v>
      </c>
      <c r="CH55">
        <f>CF5*(1+CG5)</f>
        <v>0</v>
      </c>
      <c r="CI55" s="8739">
        <v>0.25</v>
      </c>
      <c r="CJ55">
        <f>CH5/(1-CI5)</f>
        <v>0</v>
      </c>
      <c r="CK55">
        <f>CI5*CJ5</f>
        <v>0</v>
      </c>
      <c r="CL55" s="8728">
        <v>0.15000000596046448</v>
      </c>
      <c r="CM55">
        <f>CL5*CJ5</f>
        <v>0</v>
      </c>
      <c r="CN55">
        <f>CI5-CL5</f>
        <v>9.9999994039535522E-2</v>
      </c>
      <c r="CO55">
        <f>CK5-CM5</f>
        <v>0</v>
      </c>
      <c r="CP55" s="8727">
        <v>3.9999999105930328E-2</v>
      </c>
      <c r="CQ55">
        <f>CP5*CJ5</f>
        <v>0</v>
      </c>
      <c r="CR55">
        <f>CJ5*(1+CP5)</f>
        <v>0</v>
      </c>
      <c r="CS55" s="8726">
        <v>2.9999999329447746E-2</v>
      </c>
      <c r="CT55">
        <f>CS5*CR5</f>
        <v>0</v>
      </c>
      <c r="CU55">
        <f>CR5+CT5</f>
        <v>0</v>
      </c>
      <c r="CV55" s="8725">
        <v>0.10000000149011612</v>
      </c>
      <c r="CW55">
        <f>CU5/(1-CV5)</f>
        <v>0</v>
      </c>
      <c r="CX55">
        <f>CV5*CW5</f>
        <v>0</v>
      </c>
      <c r="CY55" s="8740">
        <v>0.10000000149011612</v>
      </c>
      <c r="CZ55">
        <f>CY5*CW5</f>
        <v>0</v>
      </c>
      <c r="DA55">
        <f>CV5-CY5</f>
        <v>0</v>
      </c>
      <c r="DB55">
        <f>CX5-CZ5</f>
        <v>0</v>
      </c>
      <c r="DC55">
        <f>CW5</f>
        <v>0</v>
      </c>
      <c r="DD55">
        <f t="shared" ref="DD55:EA55" si="104">CF5/12*$Q$5</f>
        <v>0</v>
      </c>
      <c r="DE55">
        <f t="shared" si="104"/>
        <v>0</v>
      </c>
      <c r="DF55">
        <f t="shared" si="104"/>
        <v>0</v>
      </c>
      <c r="DG55">
        <f t="shared" si="104"/>
        <v>-4.1666666666666664E-2</v>
      </c>
      <c r="DH55">
        <f t="shared" si="104"/>
        <v>0</v>
      </c>
      <c r="DI55">
        <f t="shared" si="104"/>
        <v>0</v>
      </c>
      <c r="DJ55">
        <f t="shared" si="104"/>
        <v>-2.5000000993410747E-2</v>
      </c>
      <c r="DK55">
        <f t="shared" si="104"/>
        <v>0</v>
      </c>
      <c r="DL55">
        <f t="shared" si="104"/>
        <v>-1.666666567325592E-2</v>
      </c>
      <c r="DM55">
        <f t="shared" si="104"/>
        <v>0</v>
      </c>
      <c r="DN55">
        <f t="shared" si="104"/>
        <v>-6.666666517655055E-3</v>
      </c>
      <c r="DO55">
        <f t="shared" si="104"/>
        <v>0</v>
      </c>
      <c r="DP55">
        <f t="shared" si="104"/>
        <v>0</v>
      </c>
      <c r="DQ55">
        <f t="shared" si="104"/>
        <v>-4.999999888241291E-3</v>
      </c>
      <c r="DR55">
        <f t="shared" si="104"/>
        <v>0</v>
      </c>
      <c r="DS55">
        <f t="shared" si="104"/>
        <v>0</v>
      </c>
      <c r="DT55">
        <f t="shared" si="104"/>
        <v>-1.6666666915019352E-2</v>
      </c>
      <c r="DU55">
        <f t="shared" si="104"/>
        <v>0</v>
      </c>
      <c r="DV55">
        <f t="shared" si="104"/>
        <v>0</v>
      </c>
      <c r="DW55">
        <f t="shared" si="104"/>
        <v>-1.6666666915019352E-2</v>
      </c>
      <c r="DX55">
        <f t="shared" si="104"/>
        <v>0</v>
      </c>
      <c r="DY55">
        <f t="shared" si="104"/>
        <v>0</v>
      </c>
      <c r="DZ55">
        <f t="shared" si="104"/>
        <v>0</v>
      </c>
      <c r="EA55">
        <f t="shared" si="104"/>
        <v>0</v>
      </c>
      <c r="EB55" s="8750" t="s">
        <v>67</v>
      </c>
      <c r="EC55" s="8751" t="s">
        <v>68</v>
      </c>
      <c r="ED55" s="8752" t="s">
        <v>69</v>
      </c>
      <c r="EE55" s="8753">
        <v>240322</v>
      </c>
      <c r="EF55" s="8754" t="s">
        <v>58</v>
      </c>
      <c r="EG55" s="8755" t="s">
        <v>59</v>
      </c>
      <c r="EH55" s="8756">
        <v>0.50099998712539673</v>
      </c>
      <c r="EI55" s="8757">
        <v>3</v>
      </c>
      <c r="EJ55" s="8758">
        <v>100000</v>
      </c>
      <c r="EK55">
        <f>EH13*EJ13</f>
        <v>50099.998712539673</v>
      </c>
      <c r="EL55" s="8759">
        <v>0</v>
      </c>
      <c r="EM55">
        <f>EK13*(1+EL13)</f>
        <v>50099.998712539673</v>
      </c>
      <c r="EN55" s="8765">
        <v>0.25</v>
      </c>
      <c r="EO55">
        <f>EM13/(1-EN13)</f>
        <v>66799.99828338623</v>
      </c>
      <c r="EP55">
        <f>EN13*EO13</f>
        <v>16699.999570846558</v>
      </c>
      <c r="EQ55" s="8760">
        <v>0.15000000596046448</v>
      </c>
      <c r="ER55">
        <f>EQ13*EO13</f>
        <v>10020.000140666951</v>
      </c>
      <c r="ES55">
        <f>EN13-EQ13</f>
        <v>9.9999994039535522E-2</v>
      </c>
      <c r="ET55">
        <f>EP13-ER13</f>
        <v>6679.9994301796069</v>
      </c>
      <c r="EU55" s="8761">
        <v>3.9999999105930328E-2</v>
      </c>
      <c r="EV55">
        <f>EU13*EO13</f>
        <v>2671.9998716115965</v>
      </c>
      <c r="EW55">
        <f>EO13*(1+EU13)</f>
        <v>69471.998154997826</v>
      </c>
      <c r="EX55" s="8762">
        <v>0</v>
      </c>
      <c r="EY55" s="8763">
        <v>15</v>
      </c>
      <c r="EZ55">
        <f>EW13+EY13</f>
        <v>69486.998154997826</v>
      </c>
      <c r="FA55" s="8764">
        <v>0.10000000149011612</v>
      </c>
      <c r="FB55">
        <f>EZ13/(1-FA13)</f>
        <v>77207.775855607091</v>
      </c>
      <c r="FC55">
        <f>FA13*FB13</f>
        <v>7720.7777006092601</v>
      </c>
      <c r="FD55" s="8749">
        <v>0.10000000149011612</v>
      </c>
      <c r="FE55">
        <f>FD13*FB13</f>
        <v>7720.7777006092601</v>
      </c>
      <c r="FF55">
        <f>FA13-FD13</f>
        <v>0</v>
      </c>
      <c r="FG55">
        <f>FC13-FE13</f>
        <v>0</v>
      </c>
      <c r="FH55">
        <f>FB13</f>
        <v>77207.775855607091</v>
      </c>
      <c r="FI55">
        <f>EH13*EJ13/365*DZ13</f>
        <v>0</v>
      </c>
      <c r="FJ55" s="8741">
        <v>0</v>
      </c>
      <c r="FK55">
        <f>FI13*(1+FJ13)</f>
        <v>0</v>
      </c>
      <c r="FL55" s="8742">
        <v>0.25</v>
      </c>
      <c r="FM55">
        <f>FK13/(1-FL13)</f>
        <v>0</v>
      </c>
      <c r="FN55">
        <f>FL13*FM13</f>
        <v>0</v>
      </c>
      <c r="FO55" s="8743">
        <v>0.15000000596046448</v>
      </c>
      <c r="FP55">
        <f>FO13*FM13</f>
        <v>0</v>
      </c>
      <c r="FQ55">
        <f>FL13-FO13</f>
        <v>9.9999994039535522E-2</v>
      </c>
      <c r="FR55">
        <f>FN13-FP13</f>
        <v>0</v>
      </c>
      <c r="FS55" s="8744">
        <v>3.9999999105930328E-2</v>
      </c>
      <c r="FT55">
        <f>FS13*FM13</f>
        <v>0</v>
      </c>
      <c r="FU55">
        <f>FM13*(1+FS13)</f>
        <v>0</v>
      </c>
      <c r="FV55" s="8745">
        <v>0</v>
      </c>
      <c r="FW55" s="8746">
        <v>15</v>
      </c>
      <c r="FX55">
        <f>FU13+FW13</f>
        <v>15</v>
      </c>
      <c r="FY55" s="8747">
        <v>0.10000000149011612</v>
      </c>
      <c r="FZ55">
        <f>FX13/(1-FY13)</f>
        <v>16.666666694261409</v>
      </c>
      <c r="GA55">
        <f>FY13*FZ13</f>
        <v>1.6666666942614095</v>
      </c>
      <c r="GB55" s="8748">
        <v>0.10000000149011612</v>
      </c>
      <c r="GC55">
        <f>GB13*FZ13</f>
        <v>1.6666666942614095</v>
      </c>
      <c r="GD55">
        <f>FY13-GB13</f>
        <v>0</v>
      </c>
      <c r="GE55">
        <f>GA13-GC13</f>
        <v>0</v>
      </c>
      <c r="GF55">
        <f>FZ13</f>
        <v>16.666666694261409</v>
      </c>
      <c r="GG55" s="8775" t="s">
        <v>70</v>
      </c>
      <c r="GH55" s="8776" t="s">
        <v>68</v>
      </c>
      <c r="GI55" s="8777" t="s">
        <v>69</v>
      </c>
      <c r="GJ55" s="8778">
        <v>240322</v>
      </c>
      <c r="GK55" s="8779" t="s">
        <v>58</v>
      </c>
      <c r="GL55" s="8780" t="s">
        <v>59</v>
      </c>
      <c r="GM55" s="8781">
        <v>0.12530000507831573</v>
      </c>
      <c r="GN55" s="8782">
        <v>3</v>
      </c>
      <c r="GO55" s="8783">
        <v>100000</v>
      </c>
      <c r="GP55">
        <f>GM13*GO13</f>
        <v>12530.000507831573</v>
      </c>
      <c r="GQ55" s="8784">
        <v>0</v>
      </c>
      <c r="GR55">
        <f>GP13*(1+GQ13)</f>
        <v>12530.000507831573</v>
      </c>
      <c r="GS55" s="8790">
        <v>0.25</v>
      </c>
      <c r="GT55">
        <f>GR13/(1-GS13)</f>
        <v>16706.667343775433</v>
      </c>
      <c r="GU55">
        <f>GS13*GT13</f>
        <v>4176.6668359438581</v>
      </c>
      <c r="GV55" s="8785">
        <v>0.15000000596046448</v>
      </c>
      <c r="GW55">
        <f>GV13*GT13</f>
        <v>2506.0002011458123</v>
      </c>
      <c r="GX55">
        <f>GS13-GV13</f>
        <v>9.9999994039535522E-2</v>
      </c>
      <c r="GY55">
        <f>GU13-GW13</f>
        <v>1670.6666347980458</v>
      </c>
      <c r="GZ55" s="8786">
        <v>3.9999999105930328E-2</v>
      </c>
      <c r="HA55">
        <f>GZ13*GT13</f>
        <v>668.26667881409276</v>
      </c>
      <c r="HB55">
        <f>GT13*(1+GZ13)</f>
        <v>17374.934022589525</v>
      </c>
      <c r="HC55" s="8787">
        <v>0</v>
      </c>
      <c r="HD55" s="8788">
        <v>15</v>
      </c>
      <c r="HE55">
        <f>HB13+HD13</f>
        <v>17389.934022589525</v>
      </c>
      <c r="HF55" s="8789">
        <v>0.10000000149011612</v>
      </c>
      <c r="HG55">
        <f>HE13/(1-HF13)</f>
        <v>19322.148945979745</v>
      </c>
      <c r="HH55">
        <f>HF13*HG13</f>
        <v>1932.2149233902201</v>
      </c>
      <c r="HI55" s="8774">
        <v>0.10000000149011612</v>
      </c>
      <c r="HJ55">
        <f>HI13*HG13</f>
        <v>1932.2149233902201</v>
      </c>
      <c r="HK55">
        <f>HF13-HI13</f>
        <v>0</v>
      </c>
      <c r="HL55">
        <f>HH13-HJ13</f>
        <v>0</v>
      </c>
      <c r="HM55">
        <f>HG13</f>
        <v>19322.148945979745</v>
      </c>
      <c r="HN55">
        <f>GM13*GO13/365*GE13</f>
        <v>0</v>
      </c>
      <c r="HO55" s="8766">
        <v>0</v>
      </c>
      <c r="HP55">
        <f>HN13*(1+HO13)</f>
        <v>0</v>
      </c>
      <c r="HQ55" s="8767">
        <v>0.25</v>
      </c>
      <c r="HR55">
        <f>HP13/(1-HQ13)</f>
        <v>0</v>
      </c>
      <c r="HS55">
        <f>HQ13*HR13</f>
        <v>0</v>
      </c>
      <c r="HT55" s="8768">
        <v>0.15000000596046448</v>
      </c>
      <c r="HU55">
        <f>HT13*HR13</f>
        <v>0</v>
      </c>
      <c r="HV55">
        <f>HQ13-HT13</f>
        <v>9.9999994039535522E-2</v>
      </c>
      <c r="HW55">
        <f>HS13-HU13</f>
        <v>0</v>
      </c>
      <c r="HX55" s="8769">
        <v>3.9999999105930328E-2</v>
      </c>
      <c r="HY55">
        <f>HX13*HR13</f>
        <v>0</v>
      </c>
      <c r="HZ55">
        <f>HR13*(1+HX13)</f>
        <v>0</v>
      </c>
      <c r="IA55" s="8770">
        <v>0</v>
      </c>
      <c r="IB55" s="8771">
        <v>15</v>
      </c>
      <c r="IC55">
        <f>HZ13+IB13</f>
        <v>15</v>
      </c>
      <c r="ID55" s="8772">
        <v>0.10000000149011612</v>
      </c>
      <c r="IE55">
        <f>IC13/(1-ID13)</f>
        <v>16.666666694261409</v>
      </c>
      <c r="IF55">
        <f>ID13*IE13</f>
        <v>1.6666666942614095</v>
      </c>
      <c r="IG55" s="8773">
        <v>0.10000000149011612</v>
      </c>
      <c r="IH55">
        <f>IG13*IE13</f>
        <v>1.6666666942614095</v>
      </c>
      <c r="II55">
        <f>ID13-IG13</f>
        <v>0</v>
      </c>
      <c r="IJ55">
        <f>IF13-IH13</f>
        <v>0</v>
      </c>
      <c r="IK55">
        <f>IE13</f>
        <v>16.666666694261409</v>
      </c>
      <c r="IL55" s="8800" t="s">
        <v>71</v>
      </c>
      <c r="IM55" s="8801" t="s">
        <v>68</v>
      </c>
      <c r="IN55" s="8802" t="s">
        <v>69</v>
      </c>
      <c r="IO55" s="8803">
        <v>240322</v>
      </c>
      <c r="IP55" s="8804" t="s">
        <v>58</v>
      </c>
      <c r="IQ55" s="8805" t="s">
        <v>59</v>
      </c>
      <c r="IR55" s="8806">
        <v>6.1900001019239426E-2</v>
      </c>
      <c r="IS55" s="8807">
        <v>3</v>
      </c>
      <c r="IT55" s="8808">
        <v>100000</v>
      </c>
      <c r="IU55">
        <f>IR13*IT13</f>
        <v>6190.0001019239426</v>
      </c>
      <c r="IV55" s="8809">
        <v>0</v>
      </c>
      <c r="IW55">
        <f>IU13*(1+IV13)</f>
        <v>6190.0001019239426</v>
      </c>
      <c r="IX55" s="8815">
        <v>0.25</v>
      </c>
      <c r="IY55">
        <f>IW13/(1-IX13)</f>
        <v>8253.333469231924</v>
      </c>
      <c r="IZ55">
        <f>IX13*IY13</f>
        <v>2063.333367307981</v>
      </c>
      <c r="JA55" s="8810">
        <v>0.15000000596046448</v>
      </c>
      <c r="JB55">
        <f>JA13*IY13</f>
        <v>1238.0000695784895</v>
      </c>
      <c r="JC55">
        <f>IX13-JA13</f>
        <v>9.9999994039535522E-2</v>
      </c>
      <c r="JD55">
        <f>IZ13-JB13</f>
        <v>825.33329772949151</v>
      </c>
      <c r="JE55" s="8811">
        <v>3.9999999105930328E-2</v>
      </c>
      <c r="JF55">
        <f>JE13*IY13</f>
        <v>330.13333139022183</v>
      </c>
      <c r="JG55">
        <f>IY13*(1+JE13)</f>
        <v>8583.4668006221455</v>
      </c>
      <c r="JH55" s="8812">
        <v>0</v>
      </c>
      <c r="JI55" s="8813">
        <v>15</v>
      </c>
      <c r="JJ55">
        <f>JG13+JI13</f>
        <v>8598.4668006221455</v>
      </c>
      <c r="JK55" s="8814">
        <v>0.10000000149011612</v>
      </c>
      <c r="JL55">
        <f>JJ13/(1-JK13)</f>
        <v>9553.8520165094378</v>
      </c>
      <c r="JM55">
        <f>JK13*JL13</f>
        <v>955.3852158872927</v>
      </c>
      <c r="JN55" s="8799">
        <v>0.10000000149011612</v>
      </c>
      <c r="JO55">
        <f>JN13*JL13</f>
        <v>955.3852158872927</v>
      </c>
      <c r="JP55">
        <f>JK13-JN13</f>
        <v>0</v>
      </c>
      <c r="JQ55">
        <f>JM13-JO13</f>
        <v>0</v>
      </c>
      <c r="JR55">
        <f>JL13</f>
        <v>9553.8520165094378</v>
      </c>
      <c r="JS55">
        <f>IR13*IT13/365*IJ13</f>
        <v>0</v>
      </c>
      <c r="JT55" s="8791">
        <v>0</v>
      </c>
      <c r="JU55">
        <f>JS13*(1+JT13)</f>
        <v>0</v>
      </c>
      <c r="JV55" s="8792">
        <v>0.25</v>
      </c>
      <c r="JW55">
        <f>JU13/(1-JV13)</f>
        <v>0</v>
      </c>
      <c r="JX55">
        <f>JV13*JW13</f>
        <v>0</v>
      </c>
      <c r="JY55" s="8793">
        <v>0.15000000596046448</v>
      </c>
      <c r="JZ55">
        <f>JY13*JW13</f>
        <v>0</v>
      </c>
      <c r="KA55">
        <f>JV13-JY13</f>
        <v>9.9999994039535522E-2</v>
      </c>
      <c r="KB55">
        <f>JX13-JZ13</f>
        <v>0</v>
      </c>
      <c r="KC55" s="8794">
        <v>3.9999999105930328E-2</v>
      </c>
      <c r="KD55">
        <f>KC13*JW13</f>
        <v>0</v>
      </c>
      <c r="KE55">
        <f>JW13*(1+KC13)</f>
        <v>0</v>
      </c>
      <c r="KF55" s="8795">
        <v>0</v>
      </c>
      <c r="KG55" s="8796">
        <v>15</v>
      </c>
      <c r="KH55">
        <f>KE13+KG13</f>
        <v>15</v>
      </c>
      <c r="KI55" s="8797">
        <v>0.10000000149011612</v>
      </c>
      <c r="KJ55">
        <f>KH13/(1-KI13)</f>
        <v>16.666666694261409</v>
      </c>
      <c r="KK55">
        <f>KI13*KJ13</f>
        <v>1.6666666942614095</v>
      </c>
      <c r="KL55" s="8798">
        <v>0.10000000149011612</v>
      </c>
      <c r="KM55">
        <f>KL13*KJ13</f>
        <v>1.6666666942614095</v>
      </c>
      <c r="KN55">
        <f>KI13-KL13</f>
        <v>0</v>
      </c>
      <c r="KO55">
        <f>KK13-KM13</f>
        <v>0</v>
      </c>
      <c r="KP55">
        <f>KJ13</f>
        <v>16.666666694261409</v>
      </c>
      <c r="KQ55" s="8825" t="s">
        <v>72</v>
      </c>
      <c r="KR55" s="8826" t="s">
        <v>68</v>
      </c>
      <c r="KS55" s="8827" t="s">
        <v>69</v>
      </c>
      <c r="KT55" s="8828">
        <v>240322</v>
      </c>
      <c r="KU55" s="8829" t="s">
        <v>58</v>
      </c>
      <c r="KV55" s="8830" t="s">
        <v>59</v>
      </c>
      <c r="KW55" s="8831">
        <v>0.21080000698566437</v>
      </c>
      <c r="KX55" s="8832">
        <v>3</v>
      </c>
      <c r="KY55" s="8833">
        <v>100000</v>
      </c>
      <c r="KZ55">
        <f>KW13*KY13</f>
        <v>21080.000698566437</v>
      </c>
      <c r="LA55" s="8834">
        <v>0</v>
      </c>
      <c r="LB55">
        <f>KZ13*(1+LA13)</f>
        <v>21080.000698566437</v>
      </c>
      <c r="LC55" s="8840">
        <v>0.25</v>
      </c>
      <c r="LD55">
        <f>LB13/(1-LC13)</f>
        <v>28106.667598088581</v>
      </c>
      <c r="LE55">
        <f>LC13*LD13</f>
        <v>7026.6668995221453</v>
      </c>
      <c r="LF55" s="8835">
        <v>0.15000000596046448</v>
      </c>
      <c r="LG55">
        <f>LF13*LD13</f>
        <v>4216.0003072420814</v>
      </c>
      <c r="LH55">
        <f>LC13-LF13</f>
        <v>9.9999994039535522E-2</v>
      </c>
      <c r="LI55">
        <f>LE13-LG13</f>
        <v>2810.6665922800639</v>
      </c>
      <c r="LJ55" s="8836">
        <v>3.9999999105930328E-2</v>
      </c>
      <c r="LK55">
        <f>LJ13*LD13</f>
        <v>1124.2666787942242</v>
      </c>
      <c r="LL55">
        <f>LD13*(1+LJ13)</f>
        <v>29230.934276882806</v>
      </c>
      <c r="LM55" s="8837">
        <v>0</v>
      </c>
      <c r="LN55" s="8838">
        <v>15</v>
      </c>
      <c r="LO55">
        <f>LL13+LN13</f>
        <v>29245.934276882806</v>
      </c>
      <c r="LP55" s="8839">
        <v>0.10000000149011612</v>
      </c>
      <c r="LQ55">
        <f>LO13/(1-LP13)</f>
        <v>32495.482583672056</v>
      </c>
      <c r="LR55">
        <f>LP13*LQ13</f>
        <v>3249.5483067892478</v>
      </c>
      <c r="LS55" s="8824">
        <v>0.10000000149011612</v>
      </c>
      <c r="LT55">
        <f>LS13*LQ13</f>
        <v>3249.5483067892478</v>
      </c>
      <c r="LU55">
        <f>LP13-LS13</f>
        <v>0</v>
      </c>
      <c r="LV55">
        <f>LR13-LT13</f>
        <v>0</v>
      </c>
      <c r="LW55">
        <f>LQ13</f>
        <v>32495.482583672056</v>
      </c>
      <c r="LX55">
        <f>KW13*KY13/365*KO13</f>
        <v>0</v>
      </c>
      <c r="LY55" s="8816">
        <v>0</v>
      </c>
      <c r="LZ55">
        <f>LX13*(1+LY13)</f>
        <v>0</v>
      </c>
      <c r="MA55" s="8817">
        <v>0.25</v>
      </c>
      <c r="MB55">
        <f>LZ13/(1-MA13)</f>
        <v>0</v>
      </c>
      <c r="MC55">
        <f>MA13*MB13</f>
        <v>0</v>
      </c>
      <c r="MD55" s="8818">
        <v>0.15000000596046448</v>
      </c>
      <c r="ME55">
        <f>MD13*MB13</f>
        <v>0</v>
      </c>
      <c r="MF55">
        <f>MA13-MD13</f>
        <v>9.9999994039535522E-2</v>
      </c>
      <c r="MG55">
        <f>MC13-ME13</f>
        <v>0</v>
      </c>
      <c r="MH55" s="8819">
        <v>3.9999999105930328E-2</v>
      </c>
      <c r="MI55">
        <f>MH13*MB13</f>
        <v>0</v>
      </c>
      <c r="MJ55">
        <f>MB13*(1+MH13)</f>
        <v>0</v>
      </c>
      <c r="MK55" s="8820">
        <v>0</v>
      </c>
      <c r="ML55" s="8821">
        <v>15</v>
      </c>
      <c r="MM55">
        <f>MJ13+ML13</f>
        <v>15</v>
      </c>
      <c r="MN55" s="8822">
        <v>0.10000000149011612</v>
      </c>
      <c r="MO55">
        <f>MM13/(1-MN13)</f>
        <v>16.666666694261409</v>
      </c>
      <c r="MP55">
        <f>MN13*MO13</f>
        <v>1.6666666942614095</v>
      </c>
      <c r="MQ55" s="8823">
        <v>0.10000000149011612</v>
      </c>
      <c r="MR55">
        <f>MQ13*MO13</f>
        <v>1.6666666942614095</v>
      </c>
      <c r="MS55">
        <f>MN13-MQ13</f>
        <v>0</v>
      </c>
      <c r="MT55">
        <f>MP13-MR13</f>
        <v>0</v>
      </c>
      <c r="MU55">
        <f>MO13</f>
        <v>16.666666694261409</v>
      </c>
      <c r="MV55" s="8850" t="s">
        <v>73</v>
      </c>
      <c r="MW55" s="8851" t="s">
        <v>68</v>
      </c>
      <c r="MX55" s="8852" t="s">
        <v>69</v>
      </c>
      <c r="MY55" s="8853">
        <v>240322</v>
      </c>
      <c r="MZ55" s="8854" t="s">
        <v>58</v>
      </c>
      <c r="NA55" s="8855" t="s">
        <v>59</v>
      </c>
      <c r="NB55" s="8856">
        <v>0.45249998569488525</v>
      </c>
      <c r="NC55" s="8857">
        <v>1</v>
      </c>
      <c r="ND55" s="8858">
        <v>100000</v>
      </c>
      <c r="NE55">
        <f>NB13*ND13</f>
        <v>45249.998569488525</v>
      </c>
      <c r="NF55" s="8859">
        <v>0</v>
      </c>
      <c r="NG55">
        <f>NE13*(1+NF13)</f>
        <v>45249.998569488525</v>
      </c>
      <c r="NH55" s="8865">
        <v>0.25</v>
      </c>
      <c r="NI55">
        <f>NG13/(1-NH13)</f>
        <v>60333.331425984703</v>
      </c>
      <c r="NJ55">
        <f>NH13*NI13</f>
        <v>15083.332856496176</v>
      </c>
      <c r="NK55" s="8860">
        <v>0.15000000596046448</v>
      </c>
      <c r="NL55">
        <f>NK13*NI13</f>
        <v>9050.0000735123849</v>
      </c>
      <c r="NM55">
        <f>NH13-NK13</f>
        <v>9.9999994039535522E-2</v>
      </c>
      <c r="NN55">
        <f>NJ13-NL13</f>
        <v>6033.3327829837908</v>
      </c>
      <c r="NO55" s="8861">
        <v>3.9999999105930328E-2</v>
      </c>
      <c r="NP55">
        <f>NO13*NI13</f>
        <v>2413.3332030971865</v>
      </c>
      <c r="NQ55">
        <f>NI13*(1+NO13)</f>
        <v>62746.66462908189</v>
      </c>
      <c r="NR55" s="8862">
        <v>0</v>
      </c>
      <c r="NS55" s="8863">
        <v>15</v>
      </c>
      <c r="NT55">
        <f>NQ13+NS13</f>
        <v>62761.66462908189</v>
      </c>
      <c r="NU55" s="8864">
        <v>0.10000000149011612</v>
      </c>
      <c r="NV55">
        <f>NT13/(1-NU13)</f>
        <v>69735.183036661561</v>
      </c>
      <c r="NW55">
        <f>NU13*NV13</f>
        <v>6973.518407579676</v>
      </c>
      <c r="NX55" s="8849">
        <v>0.10000000149011612</v>
      </c>
      <c r="NY55">
        <f>NX13*NV13</f>
        <v>6973.518407579676</v>
      </c>
      <c r="NZ55">
        <f>NU13-NX13</f>
        <v>0</v>
      </c>
      <c r="OA55">
        <f>NW13-NY13</f>
        <v>0</v>
      </c>
      <c r="OB55">
        <f>NV13</f>
        <v>69735.183036661561</v>
      </c>
      <c r="OC55">
        <f>NB13*ND13/365*MT13</f>
        <v>0</v>
      </c>
      <c r="OD55" s="8841">
        <v>0</v>
      </c>
      <c r="OE55">
        <f>OC13*(1+OD13)</f>
        <v>0</v>
      </c>
      <c r="OF55" s="8842">
        <v>0.25</v>
      </c>
      <c r="OG55">
        <f>OE13/(1-OF13)</f>
        <v>0</v>
      </c>
      <c r="OH55">
        <f>OF13*OG13</f>
        <v>0</v>
      </c>
      <c r="OI55" s="8843">
        <v>0.15000000596046448</v>
      </c>
      <c r="OJ55">
        <f>OI13*OG13</f>
        <v>0</v>
      </c>
      <c r="OK55">
        <f>OF13-OI13</f>
        <v>9.9999994039535522E-2</v>
      </c>
      <c r="OL55">
        <f>OH13-OJ13</f>
        <v>0</v>
      </c>
      <c r="OM55" s="8844">
        <v>3.9999999105930328E-2</v>
      </c>
      <c r="ON55">
        <f>OM13*OG13</f>
        <v>0</v>
      </c>
      <c r="OO55">
        <f>OG13*(1+OM13)</f>
        <v>0</v>
      </c>
      <c r="OP55" s="8845">
        <v>0</v>
      </c>
      <c r="OQ55" s="8846">
        <v>15</v>
      </c>
      <c r="OR55">
        <f>OO13+OQ13</f>
        <v>15</v>
      </c>
      <c r="OS55" s="8847">
        <v>0.10000000149011612</v>
      </c>
      <c r="OT55">
        <f>OR13/(1-OS13)</f>
        <v>16.666666694261409</v>
      </c>
      <c r="OU55">
        <f>OS13*OT13</f>
        <v>1.6666666942614095</v>
      </c>
      <c r="OV55" s="8848">
        <v>0.10000000149011612</v>
      </c>
      <c r="OW55">
        <f>OV13*OT13</f>
        <v>1.6666666942614095</v>
      </c>
      <c r="OX55">
        <f>OS13-OV13</f>
        <v>0</v>
      </c>
      <c r="OY55">
        <f>OU13-OW13</f>
        <v>0</v>
      </c>
      <c r="OZ55">
        <f>OT13</f>
        <v>16.666666694261409</v>
      </c>
      <c r="PA55" s="8875" t="s">
        <v>74</v>
      </c>
      <c r="PB55" s="8876" t="s">
        <v>68</v>
      </c>
      <c r="PC55" s="8877" t="s">
        <v>69</v>
      </c>
      <c r="PD55" s="8878">
        <v>240322</v>
      </c>
      <c r="PE55" s="8879" t="s">
        <v>58</v>
      </c>
      <c r="PF55" s="8880" t="s">
        <v>59</v>
      </c>
      <c r="PG55" s="8881">
        <v>0.90439999103546143</v>
      </c>
      <c r="PH55" s="8882">
        <v>1</v>
      </c>
      <c r="PI55" s="8883">
        <v>100000</v>
      </c>
      <c r="PJ55">
        <f>PG13*PI13</f>
        <v>90439.999103546143</v>
      </c>
      <c r="PK55" s="8884">
        <v>0</v>
      </c>
      <c r="PL55">
        <f>PJ13*(1+PK13)</f>
        <v>90439.999103546143</v>
      </c>
      <c r="PM55" s="8890">
        <v>0.25</v>
      </c>
      <c r="PN55">
        <f>PL13/(1-PM13)</f>
        <v>120586.66547139485</v>
      </c>
      <c r="PO55">
        <f>PM13*PN13</f>
        <v>30146.666367848713</v>
      </c>
      <c r="PP55" s="8885">
        <v>0.15000000596046448</v>
      </c>
      <c r="PQ55">
        <f>PP13*PN13</f>
        <v>18088.000539461766</v>
      </c>
      <c r="PR55">
        <f>PM13-PP13</f>
        <v>9.9999994039535522E-2</v>
      </c>
      <c r="PS55">
        <f>PO13-PQ13</f>
        <v>12058.665828386947</v>
      </c>
      <c r="PT55" s="8886">
        <v>3.9999999105930328E-2</v>
      </c>
      <c r="PU55">
        <f>PT13*PN13</f>
        <v>4823.4665110429132</v>
      </c>
      <c r="PV55">
        <f>PN13*(1+PT13)</f>
        <v>125410.13198243777</v>
      </c>
      <c r="PW55" s="8887">
        <v>0</v>
      </c>
      <c r="PX55" s="8888">
        <v>15</v>
      </c>
      <c r="PY55">
        <f>PV13+PX13</f>
        <v>125425.13198243777</v>
      </c>
      <c r="PZ55" s="8889">
        <v>0.10000000149011612</v>
      </c>
      <c r="QA55">
        <f>PY13/(1-PZ13)</f>
        <v>139361.25798900248</v>
      </c>
      <c r="QB55">
        <f>PZ13*QA13</f>
        <v>13936.126006564706</v>
      </c>
      <c r="QC55" s="8874">
        <v>0.10000000149011612</v>
      </c>
      <c r="QD55">
        <f>QC13*QA13</f>
        <v>13936.126006564706</v>
      </c>
      <c r="QE55">
        <f>PZ13-QC13</f>
        <v>0</v>
      </c>
      <c r="QF55">
        <f>QB13-QD13</f>
        <v>0</v>
      </c>
      <c r="QG55">
        <f>QA13</f>
        <v>139361.25798900248</v>
      </c>
      <c r="QH55">
        <f>OYG13*OYI13/365*OY13</f>
        <v>0</v>
      </c>
      <c r="QI55" s="8866">
        <v>0</v>
      </c>
      <c r="QJ55">
        <f>QH13*(1+QI13)</f>
        <v>0</v>
      </c>
      <c r="QK55" s="8867">
        <v>0.25</v>
      </c>
      <c r="QL55">
        <f>QJ13/(1-QK13)</f>
        <v>0</v>
      </c>
      <c r="QM55">
        <f>QK13*QL13</f>
        <v>0</v>
      </c>
      <c r="QN55" s="8868">
        <v>0.15000000596046448</v>
      </c>
      <c r="QO55">
        <f>QN13*QL13</f>
        <v>0</v>
      </c>
      <c r="QP55">
        <f>QK13-QN13</f>
        <v>9.9999994039535522E-2</v>
      </c>
      <c r="QQ55">
        <f>QM13-QO13</f>
        <v>0</v>
      </c>
      <c r="QR55" s="8869">
        <v>3.9999999105930328E-2</v>
      </c>
      <c r="QS55">
        <f>QR13*QL13</f>
        <v>0</v>
      </c>
      <c r="QT55">
        <f>QL13*(1+QR13)</f>
        <v>0</v>
      </c>
      <c r="QU55" s="8870">
        <v>0</v>
      </c>
      <c r="QV55" s="8871">
        <v>15</v>
      </c>
      <c r="QW55">
        <f>QT13+QV13</f>
        <v>15</v>
      </c>
      <c r="QX55" s="8872">
        <v>0.10000000149011612</v>
      </c>
      <c r="QY55">
        <f>QW13/(1-QX13)</f>
        <v>16.666666694261409</v>
      </c>
      <c r="QZ55">
        <f>QX13*QY13</f>
        <v>1.6666666942614095</v>
      </c>
      <c r="RA55" s="8873">
        <v>0.10000000149011612</v>
      </c>
      <c r="RB55">
        <f>RA13*QY13</f>
        <v>1.6666666942614095</v>
      </c>
      <c r="RC55">
        <f>QX13-RA13</f>
        <v>0</v>
      </c>
      <c r="RD55">
        <f>QZ13-RB13</f>
        <v>0</v>
      </c>
      <c r="RE55">
        <f>QY13</f>
        <v>16.666666694261409</v>
      </c>
      <c r="RF55">
        <f t="shared" si="92"/>
        <v>-1756265.5728006107</v>
      </c>
    </row>
    <row r="56" spans="1:474" x14ac:dyDescent="0.2">
      <c r="A56" t="s">
        <v>76</v>
      </c>
      <c r="B56" t="s">
        <v>151</v>
      </c>
      <c r="C56" t="s">
        <v>152</v>
      </c>
      <c r="D56" t="s">
        <v>79</v>
      </c>
      <c r="F56" t="s">
        <v>53</v>
      </c>
      <c r="G56" t="s">
        <v>54</v>
      </c>
      <c r="H56" t="s">
        <v>55</v>
      </c>
      <c r="I56" t="s">
        <v>56</v>
      </c>
      <c r="J56" t="s">
        <v>57</v>
      </c>
      <c r="K56" s="8891">
        <v>42832.988958333335</v>
      </c>
      <c r="L56" s="8891">
        <v>42753</v>
      </c>
      <c r="M56" t="s">
        <v>58</v>
      </c>
      <c r="N56">
        <v>-3</v>
      </c>
      <c r="O56">
        <v>30000</v>
      </c>
      <c r="P56">
        <v>-79</v>
      </c>
      <c r="Q56">
        <v>-3</v>
      </c>
      <c r="R56" s="8906" t="s">
        <v>62</v>
      </c>
      <c r="S56" s="8905" t="s">
        <v>61</v>
      </c>
      <c r="T56" s="8904" t="s">
        <v>60</v>
      </c>
      <c r="U56" s="8903" t="s">
        <v>65</v>
      </c>
      <c r="V56" s="8902" t="s">
        <v>58</v>
      </c>
      <c r="W56" s="8901" t="s">
        <v>64</v>
      </c>
      <c r="X56" s="8900" t="s">
        <v>63</v>
      </c>
      <c r="Y56" s="8892">
        <v>3</v>
      </c>
      <c r="Z56" s="8899">
        <v>500000</v>
      </c>
      <c r="AA56" s="8898">
        <v>1822.1199951171875</v>
      </c>
      <c r="AB56" s="8897">
        <v>0</v>
      </c>
      <c r="AC56">
        <f>AA5*(1+AB5)</f>
        <v>1822.1199951171875</v>
      </c>
      <c r="AD56" s="8907">
        <v>0.25</v>
      </c>
      <c r="AE56">
        <f>AC5/(1-AD5)</f>
        <v>2429.4933268229165</v>
      </c>
      <c r="AF56">
        <f>AD5*AE5</f>
        <v>607.37333170572913</v>
      </c>
      <c r="AG56" s="8896">
        <v>0.15000000596046448</v>
      </c>
      <c r="AH56">
        <f>AG5*AE5</f>
        <v>364.42401350434614</v>
      </c>
      <c r="AI56">
        <f>AD5-AG5</f>
        <v>9.9999994039535522E-2</v>
      </c>
      <c r="AJ56">
        <f>AF5-AH5</f>
        <v>242.94931820138299</v>
      </c>
      <c r="AK56" s="8895">
        <v>3.9999999105930328E-2</v>
      </c>
      <c r="AL56">
        <f>AK5*AE5</f>
        <v>97.179730900780356</v>
      </c>
      <c r="AM56">
        <f>AE5*(1+AK5)</f>
        <v>2526.6730577236967</v>
      </c>
      <c r="AN56" s="8894">
        <v>2.9999999329447746E-2</v>
      </c>
      <c r="AO56">
        <f>AN5*AM5</f>
        <v>75.800190037444594</v>
      </c>
      <c r="AP56">
        <f>AM5+AO5</f>
        <v>2602.4732477611415</v>
      </c>
      <c r="AQ56" s="8893">
        <v>0.10000000149011612</v>
      </c>
      <c r="AR56">
        <f>AP5/(1-AQ5)</f>
        <v>2891.6369467444624</v>
      </c>
      <c r="AS56">
        <f>AQ5*AR5</f>
        <v>289.16369898332107</v>
      </c>
      <c r="AT56" s="8908">
        <v>0.10000000149011612</v>
      </c>
      <c r="AU56">
        <f>AT5*AR5</f>
        <v>289.16369898332107</v>
      </c>
      <c r="AV56">
        <f>AQ5-AT5</f>
        <v>0</v>
      </c>
      <c r="AW56">
        <f>AS5-AU5</f>
        <v>0</v>
      </c>
      <c r="AX56">
        <f>AR5</f>
        <v>2891.6369467444624</v>
      </c>
      <c r="AY56">
        <f t="shared" ref="AY56:BV56" si="105">AA5/12*$Q$5</f>
        <v>-303.68666585286456</v>
      </c>
      <c r="AZ56">
        <f t="shared" si="105"/>
        <v>0</v>
      </c>
      <c r="BA56">
        <f t="shared" si="105"/>
        <v>-303.68666585286456</v>
      </c>
      <c r="BB56">
        <f t="shared" si="105"/>
        <v>-4.1666666666666664E-2</v>
      </c>
      <c r="BC56">
        <f t="shared" si="105"/>
        <v>-404.91555447048609</v>
      </c>
      <c r="BD56">
        <f t="shared" si="105"/>
        <v>-101.22888861762152</v>
      </c>
      <c r="BE56">
        <f t="shared" si="105"/>
        <v>-2.5000000993410747E-2</v>
      </c>
      <c r="BF56">
        <f t="shared" si="105"/>
        <v>-60.737335584057689</v>
      </c>
      <c r="BG56">
        <f t="shared" si="105"/>
        <v>-1.666666567325592E-2</v>
      </c>
      <c r="BH56">
        <f t="shared" si="105"/>
        <v>-40.491553033563832</v>
      </c>
      <c r="BI56">
        <f t="shared" si="105"/>
        <v>-6.666666517655055E-3</v>
      </c>
      <c r="BJ56">
        <f t="shared" si="105"/>
        <v>-16.196621816796725</v>
      </c>
      <c r="BK56">
        <f t="shared" si="105"/>
        <v>-421.11217628728281</v>
      </c>
      <c r="BL56">
        <f t="shared" si="105"/>
        <v>-4.999999888241291E-3</v>
      </c>
      <c r="BM56">
        <f t="shared" si="105"/>
        <v>-12.633365006240766</v>
      </c>
      <c r="BN56">
        <f t="shared" si="105"/>
        <v>-433.74554129352356</v>
      </c>
      <c r="BO56">
        <f t="shared" si="105"/>
        <v>-1.6666666915019352E-2</v>
      </c>
      <c r="BP56">
        <f t="shared" si="105"/>
        <v>-481.93949112407705</v>
      </c>
      <c r="BQ56">
        <f t="shared" si="105"/>
        <v>-48.193949830553514</v>
      </c>
      <c r="BR56">
        <f t="shared" si="105"/>
        <v>-1.6666666915019352E-2</v>
      </c>
      <c r="BS56">
        <f t="shared" si="105"/>
        <v>-48.193949830553514</v>
      </c>
      <c r="BT56">
        <f t="shared" si="105"/>
        <v>0</v>
      </c>
      <c r="BU56">
        <f t="shared" si="105"/>
        <v>0</v>
      </c>
      <c r="BV56">
        <f t="shared" si="105"/>
        <v>-481.93949112407705</v>
      </c>
      <c r="BW56" s="8923" t="s">
        <v>66</v>
      </c>
      <c r="BX56" s="8922" t="s">
        <v>61</v>
      </c>
      <c r="BY56" s="8921" t="s">
        <v>60</v>
      </c>
      <c r="BZ56" s="8920" t="s">
        <v>65</v>
      </c>
      <c r="CA56" s="8919" t="s">
        <v>58</v>
      </c>
      <c r="CB56" s="8918" t="s">
        <v>64</v>
      </c>
      <c r="CC56" s="8917" t="s">
        <v>63</v>
      </c>
      <c r="CD56" s="8909">
        <v>3</v>
      </c>
      <c r="CE56" s="8916">
        <v>500000</v>
      </c>
      <c r="CF56" s="8915">
        <v>0</v>
      </c>
      <c r="CG56" s="8914">
        <v>0</v>
      </c>
      <c r="CH56">
        <f>CF5*(1+CG5)</f>
        <v>0</v>
      </c>
      <c r="CI56" s="8924">
        <v>0.25</v>
      </c>
      <c r="CJ56">
        <f>CH5/(1-CI5)</f>
        <v>0</v>
      </c>
      <c r="CK56">
        <f>CI5*CJ5</f>
        <v>0</v>
      </c>
      <c r="CL56" s="8913">
        <v>0.15000000596046448</v>
      </c>
      <c r="CM56">
        <f>CL5*CJ5</f>
        <v>0</v>
      </c>
      <c r="CN56">
        <f>CI5-CL5</f>
        <v>9.9999994039535522E-2</v>
      </c>
      <c r="CO56">
        <f>CK5-CM5</f>
        <v>0</v>
      </c>
      <c r="CP56" s="8912">
        <v>3.9999999105930328E-2</v>
      </c>
      <c r="CQ56">
        <f>CP5*CJ5</f>
        <v>0</v>
      </c>
      <c r="CR56">
        <f>CJ5*(1+CP5)</f>
        <v>0</v>
      </c>
      <c r="CS56" s="8911">
        <v>2.9999999329447746E-2</v>
      </c>
      <c r="CT56">
        <f>CS5*CR5</f>
        <v>0</v>
      </c>
      <c r="CU56">
        <f>CR5+CT5</f>
        <v>0</v>
      </c>
      <c r="CV56" s="8910">
        <v>0.10000000149011612</v>
      </c>
      <c r="CW56">
        <f>CU5/(1-CV5)</f>
        <v>0</v>
      </c>
      <c r="CX56">
        <f>CV5*CW5</f>
        <v>0</v>
      </c>
      <c r="CY56" s="8925">
        <v>0.10000000149011612</v>
      </c>
      <c r="CZ56">
        <f>CY5*CW5</f>
        <v>0</v>
      </c>
      <c r="DA56">
        <f>CV5-CY5</f>
        <v>0</v>
      </c>
      <c r="DB56">
        <f>CX5-CZ5</f>
        <v>0</v>
      </c>
      <c r="DC56">
        <f>CW5</f>
        <v>0</v>
      </c>
      <c r="DD56">
        <f t="shared" ref="DD56:EA56" si="106">CF5/12*$Q$5</f>
        <v>0</v>
      </c>
      <c r="DE56">
        <f t="shared" si="106"/>
        <v>0</v>
      </c>
      <c r="DF56">
        <f t="shared" si="106"/>
        <v>0</v>
      </c>
      <c r="DG56">
        <f t="shared" si="106"/>
        <v>-4.1666666666666664E-2</v>
      </c>
      <c r="DH56">
        <f t="shared" si="106"/>
        <v>0</v>
      </c>
      <c r="DI56">
        <f t="shared" si="106"/>
        <v>0</v>
      </c>
      <c r="DJ56">
        <f t="shared" si="106"/>
        <v>-2.5000000993410747E-2</v>
      </c>
      <c r="DK56">
        <f t="shared" si="106"/>
        <v>0</v>
      </c>
      <c r="DL56">
        <f t="shared" si="106"/>
        <v>-1.666666567325592E-2</v>
      </c>
      <c r="DM56">
        <f t="shared" si="106"/>
        <v>0</v>
      </c>
      <c r="DN56">
        <f t="shared" si="106"/>
        <v>-6.666666517655055E-3</v>
      </c>
      <c r="DO56">
        <f t="shared" si="106"/>
        <v>0</v>
      </c>
      <c r="DP56">
        <f t="shared" si="106"/>
        <v>0</v>
      </c>
      <c r="DQ56">
        <f t="shared" si="106"/>
        <v>-4.999999888241291E-3</v>
      </c>
      <c r="DR56">
        <f t="shared" si="106"/>
        <v>0</v>
      </c>
      <c r="DS56">
        <f t="shared" si="106"/>
        <v>0</v>
      </c>
      <c r="DT56">
        <f t="shared" si="106"/>
        <v>-1.6666666915019352E-2</v>
      </c>
      <c r="DU56">
        <f t="shared" si="106"/>
        <v>0</v>
      </c>
      <c r="DV56">
        <f t="shared" si="106"/>
        <v>0</v>
      </c>
      <c r="DW56">
        <f t="shared" si="106"/>
        <v>-1.6666666915019352E-2</v>
      </c>
      <c r="DX56">
        <f t="shared" si="106"/>
        <v>0</v>
      </c>
      <c r="DY56">
        <f t="shared" si="106"/>
        <v>0</v>
      </c>
      <c r="DZ56">
        <f t="shared" si="106"/>
        <v>0</v>
      </c>
      <c r="EA56">
        <f t="shared" si="106"/>
        <v>0</v>
      </c>
      <c r="EB56" s="8935" t="s">
        <v>67</v>
      </c>
      <c r="EC56" s="8936" t="s">
        <v>68</v>
      </c>
      <c r="ED56" s="8937" t="s">
        <v>69</v>
      </c>
      <c r="EE56" s="8938">
        <v>240322</v>
      </c>
      <c r="EF56" s="8939" t="s">
        <v>58</v>
      </c>
      <c r="EG56" s="8940" t="s">
        <v>59</v>
      </c>
      <c r="EH56" s="8941">
        <v>0.50099998712539673</v>
      </c>
      <c r="EI56" s="8942">
        <v>3</v>
      </c>
      <c r="EJ56" s="8943">
        <v>100000</v>
      </c>
      <c r="EK56">
        <f>EH13*EJ13</f>
        <v>50099.998712539673</v>
      </c>
      <c r="EL56" s="8944">
        <v>0</v>
      </c>
      <c r="EM56">
        <f>EK13*(1+EL13)</f>
        <v>50099.998712539673</v>
      </c>
      <c r="EN56" s="8950">
        <v>0.25</v>
      </c>
      <c r="EO56">
        <f>EM13/(1-EN13)</f>
        <v>66799.99828338623</v>
      </c>
      <c r="EP56">
        <f>EN13*EO13</f>
        <v>16699.999570846558</v>
      </c>
      <c r="EQ56" s="8945">
        <v>0.15000000596046448</v>
      </c>
      <c r="ER56">
        <f>EQ13*EO13</f>
        <v>10020.000140666951</v>
      </c>
      <c r="ES56">
        <f>EN13-EQ13</f>
        <v>9.9999994039535522E-2</v>
      </c>
      <c r="ET56">
        <f>EP13-ER13</f>
        <v>6679.9994301796069</v>
      </c>
      <c r="EU56" s="8946">
        <v>3.9999999105930328E-2</v>
      </c>
      <c r="EV56">
        <f>EU13*EO13</f>
        <v>2671.9998716115965</v>
      </c>
      <c r="EW56">
        <f>EO13*(1+EU13)</f>
        <v>69471.998154997826</v>
      </c>
      <c r="EX56" s="8947">
        <v>0</v>
      </c>
      <c r="EY56" s="8948">
        <v>15</v>
      </c>
      <c r="EZ56">
        <f>EW13+EY13</f>
        <v>69486.998154997826</v>
      </c>
      <c r="FA56" s="8949">
        <v>0.10000000149011612</v>
      </c>
      <c r="FB56">
        <f>EZ13/(1-FA13)</f>
        <v>77207.775855607091</v>
      </c>
      <c r="FC56">
        <f>FA13*FB13</f>
        <v>7720.7777006092601</v>
      </c>
      <c r="FD56" s="8934">
        <v>0.10000000149011612</v>
      </c>
      <c r="FE56">
        <f>FD13*FB13</f>
        <v>7720.7777006092601</v>
      </c>
      <c r="FF56">
        <f>FA13-FD13</f>
        <v>0</v>
      </c>
      <c r="FG56">
        <f>FC13-FE13</f>
        <v>0</v>
      </c>
      <c r="FH56">
        <f>FB13</f>
        <v>77207.775855607091</v>
      </c>
      <c r="FI56">
        <f>EH13*EJ13/365*DZ13</f>
        <v>0</v>
      </c>
      <c r="FJ56" s="8926">
        <v>0</v>
      </c>
      <c r="FK56">
        <f>FI13*(1+FJ13)</f>
        <v>0</v>
      </c>
      <c r="FL56" s="8927">
        <v>0.25</v>
      </c>
      <c r="FM56">
        <f>FK13/(1-FL13)</f>
        <v>0</v>
      </c>
      <c r="FN56">
        <f>FL13*FM13</f>
        <v>0</v>
      </c>
      <c r="FO56" s="8928">
        <v>0.15000000596046448</v>
      </c>
      <c r="FP56">
        <f>FO13*FM13</f>
        <v>0</v>
      </c>
      <c r="FQ56">
        <f>FL13-FO13</f>
        <v>9.9999994039535522E-2</v>
      </c>
      <c r="FR56">
        <f>FN13-FP13</f>
        <v>0</v>
      </c>
      <c r="FS56" s="8929">
        <v>3.9999999105930328E-2</v>
      </c>
      <c r="FT56">
        <f>FS13*FM13</f>
        <v>0</v>
      </c>
      <c r="FU56">
        <f>FM13*(1+FS13)</f>
        <v>0</v>
      </c>
      <c r="FV56" s="8930">
        <v>0</v>
      </c>
      <c r="FW56" s="8931">
        <v>15</v>
      </c>
      <c r="FX56">
        <f>FU13+FW13</f>
        <v>15</v>
      </c>
      <c r="FY56" s="8932">
        <v>0.10000000149011612</v>
      </c>
      <c r="FZ56">
        <f>FX13/(1-FY13)</f>
        <v>16.666666694261409</v>
      </c>
      <c r="GA56">
        <f>FY13*FZ13</f>
        <v>1.6666666942614095</v>
      </c>
      <c r="GB56" s="8933">
        <v>0.10000000149011612</v>
      </c>
      <c r="GC56">
        <f>GB13*FZ13</f>
        <v>1.6666666942614095</v>
      </c>
      <c r="GD56">
        <f>FY13-GB13</f>
        <v>0</v>
      </c>
      <c r="GE56">
        <f>GA13-GC13</f>
        <v>0</v>
      </c>
      <c r="GF56">
        <f>FZ13</f>
        <v>16.666666694261409</v>
      </c>
      <c r="GG56" s="8960" t="s">
        <v>70</v>
      </c>
      <c r="GH56" s="8961" t="s">
        <v>68</v>
      </c>
      <c r="GI56" s="8962" t="s">
        <v>69</v>
      </c>
      <c r="GJ56" s="8963">
        <v>240322</v>
      </c>
      <c r="GK56" s="8964" t="s">
        <v>58</v>
      </c>
      <c r="GL56" s="8965" t="s">
        <v>59</v>
      </c>
      <c r="GM56" s="8966">
        <v>0.12530000507831573</v>
      </c>
      <c r="GN56" s="8967">
        <v>3</v>
      </c>
      <c r="GO56" s="8968">
        <v>100000</v>
      </c>
      <c r="GP56">
        <f>GM13*GO13</f>
        <v>12530.000507831573</v>
      </c>
      <c r="GQ56" s="8969">
        <v>0</v>
      </c>
      <c r="GR56">
        <f>GP13*(1+GQ13)</f>
        <v>12530.000507831573</v>
      </c>
      <c r="GS56" s="8975">
        <v>0.25</v>
      </c>
      <c r="GT56">
        <f>GR13/(1-GS13)</f>
        <v>16706.667343775433</v>
      </c>
      <c r="GU56">
        <f>GS13*GT13</f>
        <v>4176.6668359438581</v>
      </c>
      <c r="GV56" s="8970">
        <v>0.15000000596046448</v>
      </c>
      <c r="GW56">
        <f>GV13*GT13</f>
        <v>2506.0002011458123</v>
      </c>
      <c r="GX56">
        <f>GS13-GV13</f>
        <v>9.9999994039535522E-2</v>
      </c>
      <c r="GY56">
        <f>GU13-GW13</f>
        <v>1670.6666347980458</v>
      </c>
      <c r="GZ56" s="8971">
        <v>3.9999999105930328E-2</v>
      </c>
      <c r="HA56">
        <f>GZ13*GT13</f>
        <v>668.26667881409276</v>
      </c>
      <c r="HB56">
        <f>GT13*(1+GZ13)</f>
        <v>17374.934022589525</v>
      </c>
      <c r="HC56" s="8972">
        <v>0</v>
      </c>
      <c r="HD56" s="8973">
        <v>15</v>
      </c>
      <c r="HE56">
        <f>HB13+HD13</f>
        <v>17389.934022589525</v>
      </c>
      <c r="HF56" s="8974">
        <v>0.10000000149011612</v>
      </c>
      <c r="HG56">
        <f>HE13/(1-HF13)</f>
        <v>19322.148945979745</v>
      </c>
      <c r="HH56">
        <f>HF13*HG13</f>
        <v>1932.2149233902201</v>
      </c>
      <c r="HI56" s="8959">
        <v>0.10000000149011612</v>
      </c>
      <c r="HJ56">
        <f>HI13*HG13</f>
        <v>1932.2149233902201</v>
      </c>
      <c r="HK56">
        <f>HF13-HI13</f>
        <v>0</v>
      </c>
      <c r="HL56">
        <f>HH13-HJ13</f>
        <v>0</v>
      </c>
      <c r="HM56">
        <f>HG13</f>
        <v>19322.148945979745</v>
      </c>
      <c r="HN56">
        <f>GM13*GO13/365*GE13</f>
        <v>0</v>
      </c>
      <c r="HO56" s="8951">
        <v>0</v>
      </c>
      <c r="HP56">
        <f>HN13*(1+HO13)</f>
        <v>0</v>
      </c>
      <c r="HQ56" s="8952">
        <v>0.25</v>
      </c>
      <c r="HR56">
        <f>HP13/(1-HQ13)</f>
        <v>0</v>
      </c>
      <c r="HS56">
        <f>HQ13*HR13</f>
        <v>0</v>
      </c>
      <c r="HT56" s="8953">
        <v>0.15000000596046448</v>
      </c>
      <c r="HU56">
        <f>HT13*HR13</f>
        <v>0</v>
      </c>
      <c r="HV56">
        <f>HQ13-HT13</f>
        <v>9.9999994039535522E-2</v>
      </c>
      <c r="HW56">
        <f>HS13-HU13</f>
        <v>0</v>
      </c>
      <c r="HX56" s="8954">
        <v>3.9999999105930328E-2</v>
      </c>
      <c r="HY56">
        <f>HX13*HR13</f>
        <v>0</v>
      </c>
      <c r="HZ56">
        <f>HR13*(1+HX13)</f>
        <v>0</v>
      </c>
      <c r="IA56" s="8955">
        <v>0</v>
      </c>
      <c r="IB56" s="8956">
        <v>15</v>
      </c>
      <c r="IC56">
        <f>HZ13+IB13</f>
        <v>15</v>
      </c>
      <c r="ID56" s="8957">
        <v>0.10000000149011612</v>
      </c>
      <c r="IE56">
        <f>IC13/(1-ID13)</f>
        <v>16.666666694261409</v>
      </c>
      <c r="IF56">
        <f>ID13*IE13</f>
        <v>1.6666666942614095</v>
      </c>
      <c r="IG56" s="8958">
        <v>0.10000000149011612</v>
      </c>
      <c r="IH56">
        <f>IG13*IE13</f>
        <v>1.6666666942614095</v>
      </c>
      <c r="II56">
        <f>ID13-IG13</f>
        <v>0</v>
      </c>
      <c r="IJ56">
        <f>IF13-IH13</f>
        <v>0</v>
      </c>
      <c r="IK56">
        <f>IE13</f>
        <v>16.666666694261409</v>
      </c>
      <c r="IL56" s="8985" t="s">
        <v>71</v>
      </c>
      <c r="IM56" s="8986" t="s">
        <v>68</v>
      </c>
      <c r="IN56" s="8987" t="s">
        <v>69</v>
      </c>
      <c r="IO56" s="8988">
        <v>240322</v>
      </c>
      <c r="IP56" s="8989" t="s">
        <v>58</v>
      </c>
      <c r="IQ56" s="8990" t="s">
        <v>59</v>
      </c>
      <c r="IR56" s="8991">
        <v>6.1900001019239426E-2</v>
      </c>
      <c r="IS56" s="8992">
        <v>3</v>
      </c>
      <c r="IT56" s="8993">
        <v>100000</v>
      </c>
      <c r="IU56">
        <f>IR13*IT13</f>
        <v>6190.0001019239426</v>
      </c>
      <c r="IV56" s="8994">
        <v>0</v>
      </c>
      <c r="IW56">
        <f>IU13*(1+IV13)</f>
        <v>6190.0001019239426</v>
      </c>
      <c r="IX56" s="9000">
        <v>0.25</v>
      </c>
      <c r="IY56">
        <f>IW13/(1-IX13)</f>
        <v>8253.333469231924</v>
      </c>
      <c r="IZ56">
        <f>IX13*IY13</f>
        <v>2063.333367307981</v>
      </c>
      <c r="JA56" s="8995">
        <v>0.15000000596046448</v>
      </c>
      <c r="JB56">
        <f>JA13*IY13</f>
        <v>1238.0000695784895</v>
      </c>
      <c r="JC56">
        <f>IX13-JA13</f>
        <v>9.9999994039535522E-2</v>
      </c>
      <c r="JD56">
        <f>IZ13-JB13</f>
        <v>825.33329772949151</v>
      </c>
      <c r="JE56" s="8996">
        <v>3.9999999105930328E-2</v>
      </c>
      <c r="JF56">
        <f>JE13*IY13</f>
        <v>330.13333139022183</v>
      </c>
      <c r="JG56">
        <f>IY13*(1+JE13)</f>
        <v>8583.4668006221455</v>
      </c>
      <c r="JH56" s="8997">
        <v>0</v>
      </c>
      <c r="JI56" s="8998">
        <v>15</v>
      </c>
      <c r="JJ56">
        <f>JG13+JI13</f>
        <v>8598.4668006221455</v>
      </c>
      <c r="JK56" s="8999">
        <v>0.10000000149011612</v>
      </c>
      <c r="JL56">
        <f>JJ13/(1-JK13)</f>
        <v>9553.8520165094378</v>
      </c>
      <c r="JM56">
        <f>JK13*JL13</f>
        <v>955.3852158872927</v>
      </c>
      <c r="JN56" s="8984">
        <v>0.10000000149011612</v>
      </c>
      <c r="JO56">
        <f>JN13*JL13</f>
        <v>955.3852158872927</v>
      </c>
      <c r="JP56">
        <f>JK13-JN13</f>
        <v>0</v>
      </c>
      <c r="JQ56">
        <f>JM13-JO13</f>
        <v>0</v>
      </c>
      <c r="JR56">
        <f>JL13</f>
        <v>9553.8520165094378</v>
      </c>
      <c r="JS56">
        <f>IR13*IT13/365*IJ13</f>
        <v>0</v>
      </c>
      <c r="JT56" s="8976">
        <v>0</v>
      </c>
      <c r="JU56">
        <f>JS13*(1+JT13)</f>
        <v>0</v>
      </c>
      <c r="JV56" s="8977">
        <v>0.25</v>
      </c>
      <c r="JW56">
        <f>JU13/(1-JV13)</f>
        <v>0</v>
      </c>
      <c r="JX56">
        <f>JV13*JW13</f>
        <v>0</v>
      </c>
      <c r="JY56" s="8978">
        <v>0.15000000596046448</v>
      </c>
      <c r="JZ56">
        <f>JY13*JW13</f>
        <v>0</v>
      </c>
      <c r="KA56">
        <f>JV13-JY13</f>
        <v>9.9999994039535522E-2</v>
      </c>
      <c r="KB56">
        <f>JX13-JZ13</f>
        <v>0</v>
      </c>
      <c r="KC56" s="8979">
        <v>3.9999999105930328E-2</v>
      </c>
      <c r="KD56">
        <f>KC13*JW13</f>
        <v>0</v>
      </c>
      <c r="KE56">
        <f>JW13*(1+KC13)</f>
        <v>0</v>
      </c>
      <c r="KF56" s="8980">
        <v>0</v>
      </c>
      <c r="KG56" s="8981">
        <v>15</v>
      </c>
      <c r="KH56">
        <f>KE13+KG13</f>
        <v>15</v>
      </c>
      <c r="KI56" s="8982">
        <v>0.10000000149011612</v>
      </c>
      <c r="KJ56">
        <f>KH13/(1-KI13)</f>
        <v>16.666666694261409</v>
      </c>
      <c r="KK56">
        <f>KI13*KJ13</f>
        <v>1.6666666942614095</v>
      </c>
      <c r="KL56" s="8983">
        <v>0.10000000149011612</v>
      </c>
      <c r="KM56">
        <f>KL13*KJ13</f>
        <v>1.6666666942614095</v>
      </c>
      <c r="KN56">
        <f>KI13-KL13</f>
        <v>0</v>
      </c>
      <c r="KO56">
        <f>KK13-KM13</f>
        <v>0</v>
      </c>
      <c r="KP56">
        <f>KJ13</f>
        <v>16.666666694261409</v>
      </c>
      <c r="KQ56" s="9010" t="s">
        <v>72</v>
      </c>
      <c r="KR56" s="9011" t="s">
        <v>68</v>
      </c>
      <c r="KS56" s="9012" t="s">
        <v>69</v>
      </c>
      <c r="KT56" s="9013">
        <v>240322</v>
      </c>
      <c r="KU56" s="9014" t="s">
        <v>58</v>
      </c>
      <c r="KV56" s="9015" t="s">
        <v>59</v>
      </c>
      <c r="KW56" s="9016">
        <v>0.21080000698566437</v>
      </c>
      <c r="KX56" s="9017">
        <v>3</v>
      </c>
      <c r="KY56" s="9018">
        <v>100000</v>
      </c>
      <c r="KZ56">
        <f>KW13*KY13</f>
        <v>21080.000698566437</v>
      </c>
      <c r="LA56" s="9019">
        <v>0</v>
      </c>
      <c r="LB56">
        <f>KZ13*(1+LA13)</f>
        <v>21080.000698566437</v>
      </c>
      <c r="LC56" s="9025">
        <v>0.25</v>
      </c>
      <c r="LD56">
        <f>LB13/(1-LC13)</f>
        <v>28106.667598088581</v>
      </c>
      <c r="LE56">
        <f>LC13*LD13</f>
        <v>7026.6668995221453</v>
      </c>
      <c r="LF56" s="9020">
        <v>0.15000000596046448</v>
      </c>
      <c r="LG56">
        <f>LF13*LD13</f>
        <v>4216.0003072420814</v>
      </c>
      <c r="LH56">
        <f>LC13-LF13</f>
        <v>9.9999994039535522E-2</v>
      </c>
      <c r="LI56">
        <f>LE13-LG13</f>
        <v>2810.6665922800639</v>
      </c>
      <c r="LJ56" s="9021">
        <v>3.9999999105930328E-2</v>
      </c>
      <c r="LK56">
        <f>LJ13*LD13</f>
        <v>1124.2666787942242</v>
      </c>
      <c r="LL56">
        <f>LD13*(1+LJ13)</f>
        <v>29230.934276882806</v>
      </c>
      <c r="LM56" s="9022">
        <v>0</v>
      </c>
      <c r="LN56" s="9023">
        <v>15</v>
      </c>
      <c r="LO56">
        <f>LL13+LN13</f>
        <v>29245.934276882806</v>
      </c>
      <c r="LP56" s="9024">
        <v>0.10000000149011612</v>
      </c>
      <c r="LQ56">
        <f>LO13/(1-LP13)</f>
        <v>32495.482583672056</v>
      </c>
      <c r="LR56">
        <f>LP13*LQ13</f>
        <v>3249.5483067892478</v>
      </c>
      <c r="LS56" s="9009">
        <v>0.10000000149011612</v>
      </c>
      <c r="LT56">
        <f>LS13*LQ13</f>
        <v>3249.5483067892478</v>
      </c>
      <c r="LU56">
        <f>LP13-LS13</f>
        <v>0</v>
      </c>
      <c r="LV56">
        <f>LR13-LT13</f>
        <v>0</v>
      </c>
      <c r="LW56">
        <f>LQ13</f>
        <v>32495.482583672056</v>
      </c>
      <c r="LX56">
        <f>KW13*KY13/365*KO13</f>
        <v>0</v>
      </c>
      <c r="LY56" s="9001">
        <v>0</v>
      </c>
      <c r="LZ56">
        <f>LX13*(1+LY13)</f>
        <v>0</v>
      </c>
      <c r="MA56" s="9002">
        <v>0.25</v>
      </c>
      <c r="MB56">
        <f>LZ13/(1-MA13)</f>
        <v>0</v>
      </c>
      <c r="MC56">
        <f>MA13*MB13</f>
        <v>0</v>
      </c>
      <c r="MD56" s="9003">
        <v>0.15000000596046448</v>
      </c>
      <c r="ME56">
        <f>MD13*MB13</f>
        <v>0</v>
      </c>
      <c r="MF56">
        <f>MA13-MD13</f>
        <v>9.9999994039535522E-2</v>
      </c>
      <c r="MG56">
        <f>MC13-ME13</f>
        <v>0</v>
      </c>
      <c r="MH56" s="9004">
        <v>3.9999999105930328E-2</v>
      </c>
      <c r="MI56">
        <f>MH13*MB13</f>
        <v>0</v>
      </c>
      <c r="MJ56">
        <f>MB13*(1+MH13)</f>
        <v>0</v>
      </c>
      <c r="MK56" s="9005">
        <v>0</v>
      </c>
      <c r="ML56" s="9006">
        <v>15</v>
      </c>
      <c r="MM56">
        <f>MJ13+ML13</f>
        <v>15</v>
      </c>
      <c r="MN56" s="9007">
        <v>0.10000000149011612</v>
      </c>
      <c r="MO56">
        <f>MM13/(1-MN13)</f>
        <v>16.666666694261409</v>
      </c>
      <c r="MP56">
        <f>MN13*MO13</f>
        <v>1.6666666942614095</v>
      </c>
      <c r="MQ56" s="9008">
        <v>0.10000000149011612</v>
      </c>
      <c r="MR56">
        <f>MQ13*MO13</f>
        <v>1.6666666942614095</v>
      </c>
      <c r="MS56">
        <f>MN13-MQ13</f>
        <v>0</v>
      </c>
      <c r="MT56">
        <f>MP13-MR13</f>
        <v>0</v>
      </c>
      <c r="MU56">
        <f>MO13</f>
        <v>16.666666694261409</v>
      </c>
      <c r="MV56" s="9035" t="s">
        <v>73</v>
      </c>
      <c r="MW56" s="9036" t="s">
        <v>68</v>
      </c>
      <c r="MX56" s="9037" t="s">
        <v>69</v>
      </c>
      <c r="MY56" s="9038">
        <v>240322</v>
      </c>
      <c r="MZ56" s="9039" t="s">
        <v>58</v>
      </c>
      <c r="NA56" s="9040" t="s">
        <v>59</v>
      </c>
      <c r="NB56" s="9041">
        <v>0.45249998569488525</v>
      </c>
      <c r="NC56" s="9042">
        <v>1</v>
      </c>
      <c r="ND56" s="9043">
        <v>100000</v>
      </c>
      <c r="NE56">
        <f>NB13*ND13</f>
        <v>45249.998569488525</v>
      </c>
      <c r="NF56" s="9044">
        <v>0</v>
      </c>
      <c r="NG56">
        <f>NE13*(1+NF13)</f>
        <v>45249.998569488525</v>
      </c>
      <c r="NH56" s="9050">
        <v>0.25</v>
      </c>
      <c r="NI56">
        <f>NG13/(1-NH13)</f>
        <v>60333.331425984703</v>
      </c>
      <c r="NJ56">
        <f>NH13*NI13</f>
        <v>15083.332856496176</v>
      </c>
      <c r="NK56" s="9045">
        <v>0.15000000596046448</v>
      </c>
      <c r="NL56">
        <f>NK13*NI13</f>
        <v>9050.0000735123849</v>
      </c>
      <c r="NM56">
        <f>NH13-NK13</f>
        <v>9.9999994039535522E-2</v>
      </c>
      <c r="NN56">
        <f>NJ13-NL13</f>
        <v>6033.3327829837908</v>
      </c>
      <c r="NO56" s="9046">
        <v>3.9999999105930328E-2</v>
      </c>
      <c r="NP56">
        <f>NO13*NI13</f>
        <v>2413.3332030971865</v>
      </c>
      <c r="NQ56">
        <f>NI13*(1+NO13)</f>
        <v>62746.66462908189</v>
      </c>
      <c r="NR56" s="9047">
        <v>0</v>
      </c>
      <c r="NS56" s="9048">
        <v>15</v>
      </c>
      <c r="NT56">
        <f>NQ13+NS13</f>
        <v>62761.66462908189</v>
      </c>
      <c r="NU56" s="9049">
        <v>0.10000000149011612</v>
      </c>
      <c r="NV56">
        <f>NT13/(1-NU13)</f>
        <v>69735.183036661561</v>
      </c>
      <c r="NW56">
        <f>NU13*NV13</f>
        <v>6973.518407579676</v>
      </c>
      <c r="NX56" s="9034">
        <v>0.10000000149011612</v>
      </c>
      <c r="NY56">
        <f>NX13*NV13</f>
        <v>6973.518407579676</v>
      </c>
      <c r="NZ56">
        <f>NU13-NX13</f>
        <v>0</v>
      </c>
      <c r="OA56">
        <f>NW13-NY13</f>
        <v>0</v>
      </c>
      <c r="OB56">
        <f>NV13</f>
        <v>69735.183036661561</v>
      </c>
      <c r="OC56">
        <f>NB13*ND13/365*MT13</f>
        <v>0</v>
      </c>
      <c r="OD56" s="9026">
        <v>0</v>
      </c>
      <c r="OE56">
        <f>OC13*(1+OD13)</f>
        <v>0</v>
      </c>
      <c r="OF56" s="9027">
        <v>0.25</v>
      </c>
      <c r="OG56">
        <f>OE13/(1-OF13)</f>
        <v>0</v>
      </c>
      <c r="OH56">
        <f>OF13*OG13</f>
        <v>0</v>
      </c>
      <c r="OI56" s="9028">
        <v>0.15000000596046448</v>
      </c>
      <c r="OJ56">
        <f>OI13*OG13</f>
        <v>0</v>
      </c>
      <c r="OK56">
        <f>OF13-OI13</f>
        <v>9.9999994039535522E-2</v>
      </c>
      <c r="OL56">
        <f>OH13-OJ13</f>
        <v>0</v>
      </c>
      <c r="OM56" s="9029">
        <v>3.9999999105930328E-2</v>
      </c>
      <c r="ON56">
        <f>OM13*OG13</f>
        <v>0</v>
      </c>
      <c r="OO56">
        <f>OG13*(1+OM13)</f>
        <v>0</v>
      </c>
      <c r="OP56" s="9030">
        <v>0</v>
      </c>
      <c r="OQ56" s="9031">
        <v>15</v>
      </c>
      <c r="OR56">
        <f>OO13+OQ13</f>
        <v>15</v>
      </c>
      <c r="OS56" s="9032">
        <v>0.10000000149011612</v>
      </c>
      <c r="OT56">
        <f>OR13/(1-OS13)</f>
        <v>16.666666694261409</v>
      </c>
      <c r="OU56">
        <f>OS13*OT13</f>
        <v>1.6666666942614095</v>
      </c>
      <c r="OV56" s="9033">
        <v>0.10000000149011612</v>
      </c>
      <c r="OW56">
        <f>OV13*OT13</f>
        <v>1.6666666942614095</v>
      </c>
      <c r="OX56">
        <f>OS13-OV13</f>
        <v>0</v>
      </c>
      <c r="OY56">
        <f>OU13-OW13</f>
        <v>0</v>
      </c>
      <c r="OZ56">
        <f>OT13</f>
        <v>16.666666694261409</v>
      </c>
      <c r="PA56" s="9060" t="s">
        <v>74</v>
      </c>
      <c r="PB56" s="9061" t="s">
        <v>68</v>
      </c>
      <c r="PC56" s="9062" t="s">
        <v>69</v>
      </c>
      <c r="PD56" s="9063">
        <v>240322</v>
      </c>
      <c r="PE56" s="9064" t="s">
        <v>58</v>
      </c>
      <c r="PF56" s="9065" t="s">
        <v>59</v>
      </c>
      <c r="PG56" s="9066">
        <v>0.90439999103546143</v>
      </c>
      <c r="PH56" s="9067">
        <v>1</v>
      </c>
      <c r="PI56" s="9068">
        <v>100000</v>
      </c>
      <c r="PJ56">
        <f>PG13*PI13</f>
        <v>90439.999103546143</v>
      </c>
      <c r="PK56" s="9069">
        <v>0</v>
      </c>
      <c r="PL56">
        <f>PJ13*(1+PK13)</f>
        <v>90439.999103546143</v>
      </c>
      <c r="PM56" s="9075">
        <v>0.25</v>
      </c>
      <c r="PN56">
        <f>PL13/(1-PM13)</f>
        <v>120586.66547139485</v>
      </c>
      <c r="PO56">
        <f>PM13*PN13</f>
        <v>30146.666367848713</v>
      </c>
      <c r="PP56" s="9070">
        <v>0.15000000596046448</v>
      </c>
      <c r="PQ56">
        <f>PP13*PN13</f>
        <v>18088.000539461766</v>
      </c>
      <c r="PR56">
        <f>PM13-PP13</f>
        <v>9.9999994039535522E-2</v>
      </c>
      <c r="PS56">
        <f>PO13-PQ13</f>
        <v>12058.665828386947</v>
      </c>
      <c r="PT56" s="9071">
        <v>3.9999999105930328E-2</v>
      </c>
      <c r="PU56">
        <f>PT13*PN13</f>
        <v>4823.4665110429132</v>
      </c>
      <c r="PV56">
        <f>PN13*(1+PT13)</f>
        <v>125410.13198243777</v>
      </c>
      <c r="PW56" s="9072">
        <v>0</v>
      </c>
      <c r="PX56" s="9073">
        <v>15</v>
      </c>
      <c r="PY56">
        <f>PV13+PX13</f>
        <v>125425.13198243777</v>
      </c>
      <c r="PZ56" s="9074">
        <v>0.10000000149011612</v>
      </c>
      <c r="QA56">
        <f>PY13/(1-PZ13)</f>
        <v>139361.25798900248</v>
      </c>
      <c r="QB56">
        <f>PZ13*QA13</f>
        <v>13936.126006564706</v>
      </c>
      <c r="QC56" s="9059">
        <v>0.10000000149011612</v>
      </c>
      <c r="QD56">
        <f>QC13*QA13</f>
        <v>13936.126006564706</v>
      </c>
      <c r="QE56">
        <f>PZ13-QC13</f>
        <v>0</v>
      </c>
      <c r="QF56">
        <f>QB13-QD13</f>
        <v>0</v>
      </c>
      <c r="QG56">
        <f>QA13</f>
        <v>139361.25798900248</v>
      </c>
      <c r="QH56">
        <f>OYG13*OYI13/365*OY13</f>
        <v>0</v>
      </c>
      <c r="QI56" s="9051">
        <v>0</v>
      </c>
      <c r="QJ56">
        <f>QH13*(1+QI13)</f>
        <v>0</v>
      </c>
      <c r="QK56" s="9052">
        <v>0.25</v>
      </c>
      <c r="QL56">
        <f>QJ13/(1-QK13)</f>
        <v>0</v>
      </c>
      <c r="QM56">
        <f>QK13*QL13</f>
        <v>0</v>
      </c>
      <c r="QN56" s="9053">
        <v>0.15000000596046448</v>
      </c>
      <c r="QO56">
        <f>QN13*QL13</f>
        <v>0</v>
      </c>
      <c r="QP56">
        <f>QK13-QN13</f>
        <v>9.9999994039535522E-2</v>
      </c>
      <c r="QQ56">
        <f>QM13-QO13</f>
        <v>0</v>
      </c>
      <c r="QR56" s="9054">
        <v>3.9999999105930328E-2</v>
      </c>
      <c r="QS56">
        <f>QR13*QL13</f>
        <v>0</v>
      </c>
      <c r="QT56">
        <f>QL13*(1+QR13)</f>
        <v>0</v>
      </c>
      <c r="QU56" s="9055">
        <v>0</v>
      </c>
      <c r="QV56" s="9056">
        <v>15</v>
      </c>
      <c r="QW56">
        <f>QT13+QV13</f>
        <v>15</v>
      </c>
      <c r="QX56" s="9057">
        <v>0.10000000149011612</v>
      </c>
      <c r="QY56">
        <f>QW13/(1-QX13)</f>
        <v>16.666666694261409</v>
      </c>
      <c r="QZ56">
        <f>QX13*QY13</f>
        <v>1.6666666942614095</v>
      </c>
      <c r="RA56" s="9058">
        <v>0.10000000149011612</v>
      </c>
      <c r="RB56">
        <f>RA13*QY13</f>
        <v>1.6666666942614095</v>
      </c>
      <c r="RC56">
        <f>QX13-RA13</f>
        <v>0</v>
      </c>
      <c r="RD56">
        <f>QZ13-RB13</f>
        <v>0</v>
      </c>
      <c r="RE56">
        <f>QY13</f>
        <v>16.666666694261409</v>
      </c>
      <c r="RF56">
        <f t="shared" si="92"/>
        <v>-1756265.5728006107</v>
      </c>
    </row>
    <row r="57" spans="1:474" x14ac:dyDescent="0.2">
      <c r="A57" t="s">
        <v>86</v>
      </c>
      <c r="B57" t="s">
        <v>153</v>
      </c>
      <c r="C57" t="s">
        <v>154</v>
      </c>
      <c r="D57" t="s">
        <v>52</v>
      </c>
      <c r="F57" t="s">
        <v>53</v>
      </c>
      <c r="G57" t="s">
        <v>54</v>
      </c>
      <c r="H57" t="s">
        <v>55</v>
      </c>
      <c r="I57" t="s">
        <v>56</v>
      </c>
      <c r="J57" t="s">
        <v>57</v>
      </c>
      <c r="K57" s="9076">
        <v>42832.988958333335</v>
      </c>
      <c r="L57" s="9076">
        <v>42460</v>
      </c>
      <c r="M57" t="s">
        <v>58</v>
      </c>
      <c r="N57">
        <v>-1</v>
      </c>
      <c r="O57">
        <v>27000</v>
      </c>
      <c r="P57">
        <v>-372</v>
      </c>
      <c r="Q57">
        <v>0</v>
      </c>
      <c r="R57" s="9091" t="s">
        <v>62</v>
      </c>
      <c r="S57" s="9090" t="s">
        <v>61</v>
      </c>
      <c r="T57" s="9089" t="s">
        <v>60</v>
      </c>
      <c r="U57" s="9088" t="s">
        <v>65</v>
      </c>
      <c r="V57" s="9087" t="s">
        <v>58</v>
      </c>
      <c r="W57" s="9086" t="s">
        <v>64</v>
      </c>
      <c r="X57" s="9085" t="s">
        <v>63</v>
      </c>
      <c r="Y57" s="9077">
        <v>3</v>
      </c>
      <c r="Z57" s="9084">
        <v>500000</v>
      </c>
      <c r="AA57" s="9083">
        <v>1822.1199951171875</v>
      </c>
      <c r="AB57" s="9082">
        <v>0</v>
      </c>
      <c r="AC57">
        <f>AA5*(1+AB5)</f>
        <v>1822.1199951171875</v>
      </c>
      <c r="AD57" s="9092">
        <v>0.25</v>
      </c>
      <c r="AE57">
        <f>AC5/(1-AD5)</f>
        <v>2429.4933268229165</v>
      </c>
      <c r="AF57">
        <f>AD5*AE5</f>
        <v>607.37333170572913</v>
      </c>
      <c r="AG57" s="9081">
        <v>0.15000000596046448</v>
      </c>
      <c r="AH57">
        <f>AG5*AE5</f>
        <v>364.42401350434614</v>
      </c>
      <c r="AI57">
        <f>AD5-AG5</f>
        <v>9.9999994039535522E-2</v>
      </c>
      <c r="AJ57">
        <f>AF5-AH5</f>
        <v>242.94931820138299</v>
      </c>
      <c r="AK57" s="9080">
        <v>3.9999999105930328E-2</v>
      </c>
      <c r="AL57">
        <f>AK5*AE5</f>
        <v>97.179730900780356</v>
      </c>
      <c r="AM57">
        <f>AE5*(1+AK5)</f>
        <v>2526.6730577236967</v>
      </c>
      <c r="AN57" s="9079">
        <v>2.9999999329447746E-2</v>
      </c>
      <c r="AO57">
        <f>AN5*AM5</f>
        <v>75.800190037444594</v>
      </c>
      <c r="AP57">
        <f>AM5+AO5</f>
        <v>2602.4732477611415</v>
      </c>
      <c r="AQ57" s="9078">
        <v>0.10000000149011612</v>
      </c>
      <c r="AR57">
        <f>AP5/(1-AQ5)</f>
        <v>2891.6369467444624</v>
      </c>
      <c r="AS57">
        <f>AQ5*AR5</f>
        <v>289.16369898332107</v>
      </c>
      <c r="AT57" s="9093">
        <v>0.10000000149011612</v>
      </c>
      <c r="AU57">
        <f>AT5*AR5</f>
        <v>289.16369898332107</v>
      </c>
      <c r="AV57">
        <f>AQ5-AT5</f>
        <v>0</v>
      </c>
      <c r="AW57">
        <f>AS5-AU5</f>
        <v>0</v>
      </c>
      <c r="AX57">
        <f>AR5</f>
        <v>2891.6369467444624</v>
      </c>
      <c r="AY57">
        <f t="shared" ref="AY57:BV57" si="107">AA5/12*$Q$5</f>
        <v>-303.68666585286456</v>
      </c>
      <c r="AZ57">
        <f t="shared" si="107"/>
        <v>0</v>
      </c>
      <c r="BA57">
        <f t="shared" si="107"/>
        <v>-303.68666585286456</v>
      </c>
      <c r="BB57">
        <f t="shared" si="107"/>
        <v>-4.1666666666666664E-2</v>
      </c>
      <c r="BC57">
        <f t="shared" si="107"/>
        <v>-404.91555447048609</v>
      </c>
      <c r="BD57">
        <f t="shared" si="107"/>
        <v>-101.22888861762152</v>
      </c>
      <c r="BE57">
        <f t="shared" si="107"/>
        <v>-2.5000000993410747E-2</v>
      </c>
      <c r="BF57">
        <f t="shared" si="107"/>
        <v>-60.737335584057689</v>
      </c>
      <c r="BG57">
        <f t="shared" si="107"/>
        <v>-1.666666567325592E-2</v>
      </c>
      <c r="BH57">
        <f t="shared" si="107"/>
        <v>-40.491553033563832</v>
      </c>
      <c r="BI57">
        <f t="shared" si="107"/>
        <v>-6.666666517655055E-3</v>
      </c>
      <c r="BJ57">
        <f t="shared" si="107"/>
        <v>-16.196621816796725</v>
      </c>
      <c r="BK57">
        <f t="shared" si="107"/>
        <v>-421.11217628728281</v>
      </c>
      <c r="BL57">
        <f t="shared" si="107"/>
        <v>-4.999999888241291E-3</v>
      </c>
      <c r="BM57">
        <f t="shared" si="107"/>
        <v>-12.633365006240766</v>
      </c>
      <c r="BN57">
        <f t="shared" si="107"/>
        <v>-433.74554129352356</v>
      </c>
      <c r="BO57">
        <f t="shared" si="107"/>
        <v>-1.6666666915019352E-2</v>
      </c>
      <c r="BP57">
        <f t="shared" si="107"/>
        <v>-481.93949112407705</v>
      </c>
      <c r="BQ57">
        <f t="shared" si="107"/>
        <v>-48.193949830553514</v>
      </c>
      <c r="BR57">
        <f t="shared" si="107"/>
        <v>-1.6666666915019352E-2</v>
      </c>
      <c r="BS57">
        <f t="shared" si="107"/>
        <v>-48.193949830553514</v>
      </c>
      <c r="BT57">
        <f t="shared" si="107"/>
        <v>0</v>
      </c>
      <c r="BU57">
        <f t="shared" si="107"/>
        <v>0</v>
      </c>
      <c r="BV57">
        <f t="shared" si="107"/>
        <v>-481.93949112407705</v>
      </c>
      <c r="BW57" s="9108" t="s">
        <v>66</v>
      </c>
      <c r="BX57" s="9107" t="s">
        <v>61</v>
      </c>
      <c r="BY57" s="9106" t="s">
        <v>60</v>
      </c>
      <c r="BZ57" s="9105" t="s">
        <v>65</v>
      </c>
      <c r="CA57" s="9104" t="s">
        <v>58</v>
      </c>
      <c r="CB57" s="9103" t="s">
        <v>64</v>
      </c>
      <c r="CC57" s="9102" t="s">
        <v>63</v>
      </c>
      <c r="CD57" s="9094">
        <v>3</v>
      </c>
      <c r="CE57" s="9101">
        <v>500000</v>
      </c>
      <c r="CF57" s="9100">
        <v>0</v>
      </c>
      <c r="CG57" s="9099">
        <v>0</v>
      </c>
      <c r="CH57">
        <f>CF5*(1+CG5)</f>
        <v>0</v>
      </c>
      <c r="CI57" s="9109">
        <v>0.25</v>
      </c>
      <c r="CJ57">
        <f>CH5/(1-CI5)</f>
        <v>0</v>
      </c>
      <c r="CK57">
        <f>CI5*CJ5</f>
        <v>0</v>
      </c>
      <c r="CL57" s="9098">
        <v>0.15000000596046448</v>
      </c>
      <c r="CM57">
        <f>CL5*CJ5</f>
        <v>0</v>
      </c>
      <c r="CN57">
        <f>CI5-CL5</f>
        <v>9.9999994039535522E-2</v>
      </c>
      <c r="CO57">
        <f>CK5-CM5</f>
        <v>0</v>
      </c>
      <c r="CP57" s="9097">
        <v>3.9999999105930328E-2</v>
      </c>
      <c r="CQ57">
        <f>CP5*CJ5</f>
        <v>0</v>
      </c>
      <c r="CR57">
        <f>CJ5*(1+CP5)</f>
        <v>0</v>
      </c>
      <c r="CS57" s="9096">
        <v>2.9999999329447746E-2</v>
      </c>
      <c r="CT57">
        <f>CS5*CR5</f>
        <v>0</v>
      </c>
      <c r="CU57">
        <f>CR5+CT5</f>
        <v>0</v>
      </c>
      <c r="CV57" s="9095">
        <v>0.10000000149011612</v>
      </c>
      <c r="CW57">
        <f>CU5/(1-CV5)</f>
        <v>0</v>
      </c>
      <c r="CX57">
        <f>CV5*CW5</f>
        <v>0</v>
      </c>
      <c r="CY57" s="9110">
        <v>0.10000000149011612</v>
      </c>
      <c r="CZ57">
        <f>CY5*CW5</f>
        <v>0</v>
      </c>
      <c r="DA57">
        <f>CV5-CY5</f>
        <v>0</v>
      </c>
      <c r="DB57">
        <f>CX5-CZ5</f>
        <v>0</v>
      </c>
      <c r="DC57">
        <f>CW5</f>
        <v>0</v>
      </c>
      <c r="DD57">
        <f t="shared" ref="DD57:EA57" si="108">CF5/12*$Q$5</f>
        <v>0</v>
      </c>
      <c r="DE57">
        <f t="shared" si="108"/>
        <v>0</v>
      </c>
      <c r="DF57">
        <f t="shared" si="108"/>
        <v>0</v>
      </c>
      <c r="DG57">
        <f t="shared" si="108"/>
        <v>-4.1666666666666664E-2</v>
      </c>
      <c r="DH57">
        <f t="shared" si="108"/>
        <v>0</v>
      </c>
      <c r="DI57">
        <f t="shared" si="108"/>
        <v>0</v>
      </c>
      <c r="DJ57">
        <f t="shared" si="108"/>
        <v>-2.5000000993410747E-2</v>
      </c>
      <c r="DK57">
        <f t="shared" si="108"/>
        <v>0</v>
      </c>
      <c r="DL57">
        <f t="shared" si="108"/>
        <v>-1.666666567325592E-2</v>
      </c>
      <c r="DM57">
        <f t="shared" si="108"/>
        <v>0</v>
      </c>
      <c r="DN57">
        <f t="shared" si="108"/>
        <v>-6.666666517655055E-3</v>
      </c>
      <c r="DO57">
        <f t="shared" si="108"/>
        <v>0</v>
      </c>
      <c r="DP57">
        <f t="shared" si="108"/>
        <v>0</v>
      </c>
      <c r="DQ57">
        <f t="shared" si="108"/>
        <v>-4.999999888241291E-3</v>
      </c>
      <c r="DR57">
        <f t="shared" si="108"/>
        <v>0</v>
      </c>
      <c r="DS57">
        <f t="shared" si="108"/>
        <v>0</v>
      </c>
      <c r="DT57">
        <f t="shared" si="108"/>
        <v>-1.6666666915019352E-2</v>
      </c>
      <c r="DU57">
        <f t="shared" si="108"/>
        <v>0</v>
      </c>
      <c r="DV57">
        <f t="shared" si="108"/>
        <v>0</v>
      </c>
      <c r="DW57">
        <f t="shared" si="108"/>
        <v>-1.6666666915019352E-2</v>
      </c>
      <c r="DX57">
        <f t="shared" si="108"/>
        <v>0</v>
      </c>
      <c r="DY57">
        <f t="shared" si="108"/>
        <v>0</v>
      </c>
      <c r="DZ57">
        <f t="shared" si="108"/>
        <v>0</v>
      </c>
      <c r="EA57">
        <f t="shared" si="108"/>
        <v>0</v>
      </c>
      <c r="EB57" s="9120" t="s">
        <v>67</v>
      </c>
      <c r="EC57" s="9121" t="s">
        <v>68</v>
      </c>
      <c r="ED57" s="9122" t="s">
        <v>69</v>
      </c>
      <c r="EE57" s="9123">
        <v>240322</v>
      </c>
      <c r="EF57" s="9124" t="s">
        <v>58</v>
      </c>
      <c r="EG57" s="9125" t="s">
        <v>59</v>
      </c>
      <c r="EH57" s="9126">
        <v>0.50099998712539673</v>
      </c>
      <c r="EI57" s="9127">
        <v>3</v>
      </c>
      <c r="EJ57" s="9128">
        <v>100000</v>
      </c>
      <c r="EK57">
        <f>EH13*EJ13</f>
        <v>50099.998712539673</v>
      </c>
      <c r="EL57" s="9129">
        <v>0</v>
      </c>
      <c r="EM57">
        <f>EK13*(1+EL13)</f>
        <v>50099.998712539673</v>
      </c>
      <c r="EN57" s="9135">
        <v>0.25</v>
      </c>
      <c r="EO57">
        <f>EM13/(1-EN13)</f>
        <v>66799.99828338623</v>
      </c>
      <c r="EP57">
        <f>EN13*EO13</f>
        <v>16699.999570846558</v>
      </c>
      <c r="EQ57" s="9130">
        <v>0.15000000596046448</v>
      </c>
      <c r="ER57">
        <f>EQ13*EO13</f>
        <v>10020.000140666951</v>
      </c>
      <c r="ES57">
        <f>EN13-EQ13</f>
        <v>9.9999994039535522E-2</v>
      </c>
      <c r="ET57">
        <f>EP13-ER13</f>
        <v>6679.9994301796069</v>
      </c>
      <c r="EU57" s="9131">
        <v>3.9999999105930328E-2</v>
      </c>
      <c r="EV57">
        <f>EU13*EO13</f>
        <v>2671.9998716115965</v>
      </c>
      <c r="EW57">
        <f>EO13*(1+EU13)</f>
        <v>69471.998154997826</v>
      </c>
      <c r="EX57" s="9132">
        <v>0</v>
      </c>
      <c r="EY57" s="9133">
        <v>15</v>
      </c>
      <c r="EZ57">
        <f>EW13+EY13</f>
        <v>69486.998154997826</v>
      </c>
      <c r="FA57" s="9134">
        <v>0.10000000149011612</v>
      </c>
      <c r="FB57">
        <f>EZ13/(1-FA13)</f>
        <v>77207.775855607091</v>
      </c>
      <c r="FC57">
        <f>FA13*FB13</f>
        <v>7720.7777006092601</v>
      </c>
      <c r="FD57" s="9119">
        <v>0.10000000149011612</v>
      </c>
      <c r="FE57">
        <f>FD13*FB13</f>
        <v>7720.7777006092601</v>
      </c>
      <c r="FF57">
        <f>FA13-FD13</f>
        <v>0</v>
      </c>
      <c r="FG57">
        <f>FC13-FE13</f>
        <v>0</v>
      </c>
      <c r="FH57">
        <f>FB13</f>
        <v>77207.775855607091</v>
      </c>
      <c r="FI57">
        <f>EH13*EJ13/365*DZ13</f>
        <v>0</v>
      </c>
      <c r="FJ57" s="9111">
        <v>0</v>
      </c>
      <c r="FK57">
        <f>FI13*(1+FJ13)</f>
        <v>0</v>
      </c>
      <c r="FL57" s="9112">
        <v>0.25</v>
      </c>
      <c r="FM57">
        <f>FK13/(1-FL13)</f>
        <v>0</v>
      </c>
      <c r="FN57">
        <f>FL13*FM13</f>
        <v>0</v>
      </c>
      <c r="FO57" s="9113">
        <v>0.15000000596046448</v>
      </c>
      <c r="FP57">
        <f>FO13*FM13</f>
        <v>0</v>
      </c>
      <c r="FQ57">
        <f>FL13-FO13</f>
        <v>9.9999994039535522E-2</v>
      </c>
      <c r="FR57">
        <f>FN13-FP13</f>
        <v>0</v>
      </c>
      <c r="FS57" s="9114">
        <v>3.9999999105930328E-2</v>
      </c>
      <c r="FT57">
        <f>FS13*FM13</f>
        <v>0</v>
      </c>
      <c r="FU57">
        <f>FM13*(1+FS13)</f>
        <v>0</v>
      </c>
      <c r="FV57" s="9115">
        <v>0</v>
      </c>
      <c r="FW57" s="9116">
        <v>15</v>
      </c>
      <c r="FX57">
        <f>FU13+FW13</f>
        <v>15</v>
      </c>
      <c r="FY57" s="9117">
        <v>0.10000000149011612</v>
      </c>
      <c r="FZ57">
        <f>FX13/(1-FY13)</f>
        <v>16.666666694261409</v>
      </c>
      <c r="GA57">
        <f>FY13*FZ13</f>
        <v>1.6666666942614095</v>
      </c>
      <c r="GB57" s="9118">
        <v>0.10000000149011612</v>
      </c>
      <c r="GC57">
        <f>GB13*FZ13</f>
        <v>1.6666666942614095</v>
      </c>
      <c r="GD57">
        <f>FY13-GB13</f>
        <v>0</v>
      </c>
      <c r="GE57">
        <f>GA13-GC13</f>
        <v>0</v>
      </c>
      <c r="GF57">
        <f>FZ13</f>
        <v>16.666666694261409</v>
      </c>
      <c r="GG57" s="9145" t="s">
        <v>70</v>
      </c>
      <c r="GH57" s="9146" t="s">
        <v>68</v>
      </c>
      <c r="GI57" s="9147" t="s">
        <v>69</v>
      </c>
      <c r="GJ57" s="9148">
        <v>240322</v>
      </c>
      <c r="GK57" s="9149" t="s">
        <v>58</v>
      </c>
      <c r="GL57" s="9150" t="s">
        <v>59</v>
      </c>
      <c r="GM57" s="9151">
        <v>0.12530000507831573</v>
      </c>
      <c r="GN57" s="9152">
        <v>3</v>
      </c>
      <c r="GO57" s="9153">
        <v>100000</v>
      </c>
      <c r="GP57">
        <f>GM13*GO13</f>
        <v>12530.000507831573</v>
      </c>
      <c r="GQ57" s="9154">
        <v>0</v>
      </c>
      <c r="GR57">
        <f>GP13*(1+GQ13)</f>
        <v>12530.000507831573</v>
      </c>
      <c r="GS57" s="9160">
        <v>0.25</v>
      </c>
      <c r="GT57">
        <f>GR13/(1-GS13)</f>
        <v>16706.667343775433</v>
      </c>
      <c r="GU57">
        <f>GS13*GT13</f>
        <v>4176.6668359438581</v>
      </c>
      <c r="GV57" s="9155">
        <v>0.15000000596046448</v>
      </c>
      <c r="GW57">
        <f>GV13*GT13</f>
        <v>2506.0002011458123</v>
      </c>
      <c r="GX57">
        <f>GS13-GV13</f>
        <v>9.9999994039535522E-2</v>
      </c>
      <c r="GY57">
        <f>GU13-GW13</f>
        <v>1670.6666347980458</v>
      </c>
      <c r="GZ57" s="9156">
        <v>3.9999999105930328E-2</v>
      </c>
      <c r="HA57">
        <f>GZ13*GT13</f>
        <v>668.26667881409276</v>
      </c>
      <c r="HB57">
        <f>GT13*(1+GZ13)</f>
        <v>17374.934022589525</v>
      </c>
      <c r="HC57" s="9157">
        <v>0</v>
      </c>
      <c r="HD57" s="9158">
        <v>15</v>
      </c>
      <c r="HE57">
        <f>HB13+HD13</f>
        <v>17389.934022589525</v>
      </c>
      <c r="HF57" s="9159">
        <v>0.10000000149011612</v>
      </c>
      <c r="HG57">
        <f>HE13/(1-HF13)</f>
        <v>19322.148945979745</v>
      </c>
      <c r="HH57">
        <f>HF13*HG13</f>
        <v>1932.2149233902201</v>
      </c>
      <c r="HI57" s="9144">
        <v>0.10000000149011612</v>
      </c>
      <c r="HJ57">
        <f>HI13*HG13</f>
        <v>1932.2149233902201</v>
      </c>
      <c r="HK57">
        <f>HF13-HI13</f>
        <v>0</v>
      </c>
      <c r="HL57">
        <f>HH13-HJ13</f>
        <v>0</v>
      </c>
      <c r="HM57">
        <f>HG13</f>
        <v>19322.148945979745</v>
      </c>
      <c r="HN57">
        <f>GM13*GO13/365*GE13</f>
        <v>0</v>
      </c>
      <c r="HO57" s="9136">
        <v>0</v>
      </c>
      <c r="HP57">
        <f>HN13*(1+HO13)</f>
        <v>0</v>
      </c>
      <c r="HQ57" s="9137">
        <v>0.25</v>
      </c>
      <c r="HR57">
        <f>HP13/(1-HQ13)</f>
        <v>0</v>
      </c>
      <c r="HS57">
        <f>HQ13*HR13</f>
        <v>0</v>
      </c>
      <c r="HT57" s="9138">
        <v>0.15000000596046448</v>
      </c>
      <c r="HU57">
        <f>HT13*HR13</f>
        <v>0</v>
      </c>
      <c r="HV57">
        <f>HQ13-HT13</f>
        <v>9.9999994039535522E-2</v>
      </c>
      <c r="HW57">
        <f>HS13-HU13</f>
        <v>0</v>
      </c>
      <c r="HX57" s="9139">
        <v>3.9999999105930328E-2</v>
      </c>
      <c r="HY57">
        <f>HX13*HR13</f>
        <v>0</v>
      </c>
      <c r="HZ57">
        <f>HR13*(1+HX13)</f>
        <v>0</v>
      </c>
      <c r="IA57" s="9140">
        <v>0</v>
      </c>
      <c r="IB57" s="9141">
        <v>15</v>
      </c>
      <c r="IC57">
        <f>HZ13+IB13</f>
        <v>15</v>
      </c>
      <c r="ID57" s="9142">
        <v>0.10000000149011612</v>
      </c>
      <c r="IE57">
        <f>IC13/(1-ID13)</f>
        <v>16.666666694261409</v>
      </c>
      <c r="IF57">
        <f>ID13*IE13</f>
        <v>1.6666666942614095</v>
      </c>
      <c r="IG57" s="9143">
        <v>0.10000000149011612</v>
      </c>
      <c r="IH57">
        <f>IG13*IE13</f>
        <v>1.6666666942614095</v>
      </c>
      <c r="II57">
        <f>ID13-IG13</f>
        <v>0</v>
      </c>
      <c r="IJ57">
        <f>IF13-IH13</f>
        <v>0</v>
      </c>
      <c r="IK57">
        <f>IE13</f>
        <v>16.666666694261409</v>
      </c>
      <c r="IL57" s="9170" t="s">
        <v>71</v>
      </c>
      <c r="IM57" s="9171" t="s">
        <v>68</v>
      </c>
      <c r="IN57" s="9172" t="s">
        <v>69</v>
      </c>
      <c r="IO57" s="9173">
        <v>240322</v>
      </c>
      <c r="IP57" s="9174" t="s">
        <v>58</v>
      </c>
      <c r="IQ57" s="9175" t="s">
        <v>59</v>
      </c>
      <c r="IR57" s="9176">
        <v>6.1900001019239426E-2</v>
      </c>
      <c r="IS57" s="9177">
        <v>3</v>
      </c>
      <c r="IT57" s="9178">
        <v>100000</v>
      </c>
      <c r="IU57">
        <f>IR13*IT13</f>
        <v>6190.0001019239426</v>
      </c>
      <c r="IV57" s="9179">
        <v>0</v>
      </c>
      <c r="IW57">
        <f>IU13*(1+IV13)</f>
        <v>6190.0001019239426</v>
      </c>
      <c r="IX57" s="9185">
        <v>0.25</v>
      </c>
      <c r="IY57">
        <f>IW13/(1-IX13)</f>
        <v>8253.333469231924</v>
      </c>
      <c r="IZ57">
        <f>IX13*IY13</f>
        <v>2063.333367307981</v>
      </c>
      <c r="JA57" s="9180">
        <v>0.15000000596046448</v>
      </c>
      <c r="JB57">
        <f>JA13*IY13</f>
        <v>1238.0000695784895</v>
      </c>
      <c r="JC57">
        <f>IX13-JA13</f>
        <v>9.9999994039535522E-2</v>
      </c>
      <c r="JD57">
        <f>IZ13-JB13</f>
        <v>825.33329772949151</v>
      </c>
      <c r="JE57" s="9181">
        <v>3.9999999105930328E-2</v>
      </c>
      <c r="JF57">
        <f>JE13*IY13</f>
        <v>330.13333139022183</v>
      </c>
      <c r="JG57">
        <f>IY13*(1+JE13)</f>
        <v>8583.4668006221455</v>
      </c>
      <c r="JH57" s="9182">
        <v>0</v>
      </c>
      <c r="JI57" s="9183">
        <v>15</v>
      </c>
      <c r="JJ57">
        <f>JG13+JI13</f>
        <v>8598.4668006221455</v>
      </c>
      <c r="JK57" s="9184">
        <v>0.10000000149011612</v>
      </c>
      <c r="JL57">
        <f>JJ13/(1-JK13)</f>
        <v>9553.8520165094378</v>
      </c>
      <c r="JM57">
        <f>JK13*JL13</f>
        <v>955.3852158872927</v>
      </c>
      <c r="JN57" s="9169">
        <v>0.10000000149011612</v>
      </c>
      <c r="JO57">
        <f>JN13*JL13</f>
        <v>955.3852158872927</v>
      </c>
      <c r="JP57">
        <f>JK13-JN13</f>
        <v>0</v>
      </c>
      <c r="JQ57">
        <f>JM13-JO13</f>
        <v>0</v>
      </c>
      <c r="JR57">
        <f>JL13</f>
        <v>9553.8520165094378</v>
      </c>
      <c r="JS57">
        <f>IR13*IT13/365*IJ13</f>
        <v>0</v>
      </c>
      <c r="JT57" s="9161">
        <v>0</v>
      </c>
      <c r="JU57">
        <f>JS13*(1+JT13)</f>
        <v>0</v>
      </c>
      <c r="JV57" s="9162">
        <v>0.25</v>
      </c>
      <c r="JW57">
        <f>JU13/(1-JV13)</f>
        <v>0</v>
      </c>
      <c r="JX57">
        <f>JV13*JW13</f>
        <v>0</v>
      </c>
      <c r="JY57" s="9163">
        <v>0.15000000596046448</v>
      </c>
      <c r="JZ57">
        <f>JY13*JW13</f>
        <v>0</v>
      </c>
      <c r="KA57">
        <f>JV13-JY13</f>
        <v>9.9999994039535522E-2</v>
      </c>
      <c r="KB57">
        <f>JX13-JZ13</f>
        <v>0</v>
      </c>
      <c r="KC57" s="9164">
        <v>3.9999999105930328E-2</v>
      </c>
      <c r="KD57">
        <f>KC13*JW13</f>
        <v>0</v>
      </c>
      <c r="KE57">
        <f>JW13*(1+KC13)</f>
        <v>0</v>
      </c>
      <c r="KF57" s="9165">
        <v>0</v>
      </c>
      <c r="KG57" s="9166">
        <v>15</v>
      </c>
      <c r="KH57">
        <f>KE13+KG13</f>
        <v>15</v>
      </c>
      <c r="KI57" s="9167">
        <v>0.10000000149011612</v>
      </c>
      <c r="KJ57">
        <f>KH13/(1-KI13)</f>
        <v>16.666666694261409</v>
      </c>
      <c r="KK57">
        <f>KI13*KJ13</f>
        <v>1.6666666942614095</v>
      </c>
      <c r="KL57" s="9168">
        <v>0.10000000149011612</v>
      </c>
      <c r="KM57">
        <f>KL13*KJ13</f>
        <v>1.6666666942614095</v>
      </c>
      <c r="KN57">
        <f>KI13-KL13</f>
        <v>0</v>
      </c>
      <c r="KO57">
        <f>KK13-KM13</f>
        <v>0</v>
      </c>
      <c r="KP57">
        <f>KJ13</f>
        <v>16.666666694261409</v>
      </c>
      <c r="KQ57" s="9195" t="s">
        <v>72</v>
      </c>
      <c r="KR57" s="9196" t="s">
        <v>68</v>
      </c>
      <c r="KS57" s="9197" t="s">
        <v>69</v>
      </c>
      <c r="KT57" s="9198">
        <v>240322</v>
      </c>
      <c r="KU57" s="9199" t="s">
        <v>58</v>
      </c>
      <c r="KV57" s="9200" t="s">
        <v>59</v>
      </c>
      <c r="KW57" s="9201">
        <v>0.21080000698566437</v>
      </c>
      <c r="KX57" s="9202">
        <v>3</v>
      </c>
      <c r="KY57" s="9203">
        <v>100000</v>
      </c>
      <c r="KZ57">
        <f>KW13*KY13</f>
        <v>21080.000698566437</v>
      </c>
      <c r="LA57" s="9204">
        <v>0</v>
      </c>
      <c r="LB57">
        <f>KZ13*(1+LA13)</f>
        <v>21080.000698566437</v>
      </c>
      <c r="LC57" s="9210">
        <v>0.25</v>
      </c>
      <c r="LD57">
        <f>LB13/(1-LC13)</f>
        <v>28106.667598088581</v>
      </c>
      <c r="LE57">
        <f>LC13*LD13</f>
        <v>7026.6668995221453</v>
      </c>
      <c r="LF57" s="9205">
        <v>0.15000000596046448</v>
      </c>
      <c r="LG57">
        <f>LF13*LD13</f>
        <v>4216.0003072420814</v>
      </c>
      <c r="LH57">
        <f>LC13-LF13</f>
        <v>9.9999994039535522E-2</v>
      </c>
      <c r="LI57">
        <f>LE13-LG13</f>
        <v>2810.6665922800639</v>
      </c>
      <c r="LJ57" s="9206">
        <v>3.9999999105930328E-2</v>
      </c>
      <c r="LK57">
        <f>LJ13*LD13</f>
        <v>1124.2666787942242</v>
      </c>
      <c r="LL57">
        <f>LD13*(1+LJ13)</f>
        <v>29230.934276882806</v>
      </c>
      <c r="LM57" s="9207">
        <v>0</v>
      </c>
      <c r="LN57" s="9208">
        <v>15</v>
      </c>
      <c r="LO57">
        <f>LL13+LN13</f>
        <v>29245.934276882806</v>
      </c>
      <c r="LP57" s="9209">
        <v>0.10000000149011612</v>
      </c>
      <c r="LQ57">
        <f>LO13/(1-LP13)</f>
        <v>32495.482583672056</v>
      </c>
      <c r="LR57">
        <f>LP13*LQ13</f>
        <v>3249.5483067892478</v>
      </c>
      <c r="LS57" s="9194">
        <v>0.10000000149011612</v>
      </c>
      <c r="LT57">
        <f>LS13*LQ13</f>
        <v>3249.5483067892478</v>
      </c>
      <c r="LU57">
        <f>LP13-LS13</f>
        <v>0</v>
      </c>
      <c r="LV57">
        <f>LR13-LT13</f>
        <v>0</v>
      </c>
      <c r="LW57">
        <f>LQ13</f>
        <v>32495.482583672056</v>
      </c>
      <c r="LX57">
        <f>KW13*KY13/365*KO13</f>
        <v>0</v>
      </c>
      <c r="LY57" s="9186">
        <v>0</v>
      </c>
      <c r="LZ57">
        <f>LX13*(1+LY13)</f>
        <v>0</v>
      </c>
      <c r="MA57" s="9187">
        <v>0.25</v>
      </c>
      <c r="MB57">
        <f>LZ13/(1-MA13)</f>
        <v>0</v>
      </c>
      <c r="MC57">
        <f>MA13*MB13</f>
        <v>0</v>
      </c>
      <c r="MD57" s="9188">
        <v>0.15000000596046448</v>
      </c>
      <c r="ME57">
        <f>MD13*MB13</f>
        <v>0</v>
      </c>
      <c r="MF57">
        <f>MA13-MD13</f>
        <v>9.9999994039535522E-2</v>
      </c>
      <c r="MG57">
        <f>MC13-ME13</f>
        <v>0</v>
      </c>
      <c r="MH57" s="9189">
        <v>3.9999999105930328E-2</v>
      </c>
      <c r="MI57">
        <f>MH13*MB13</f>
        <v>0</v>
      </c>
      <c r="MJ57">
        <f>MB13*(1+MH13)</f>
        <v>0</v>
      </c>
      <c r="MK57" s="9190">
        <v>0</v>
      </c>
      <c r="ML57" s="9191">
        <v>15</v>
      </c>
      <c r="MM57">
        <f>MJ13+ML13</f>
        <v>15</v>
      </c>
      <c r="MN57" s="9192">
        <v>0.10000000149011612</v>
      </c>
      <c r="MO57">
        <f>MM13/(1-MN13)</f>
        <v>16.666666694261409</v>
      </c>
      <c r="MP57">
        <f>MN13*MO13</f>
        <v>1.6666666942614095</v>
      </c>
      <c r="MQ57" s="9193">
        <v>0.10000000149011612</v>
      </c>
      <c r="MR57">
        <f>MQ13*MO13</f>
        <v>1.6666666942614095</v>
      </c>
      <c r="MS57">
        <f>MN13-MQ13</f>
        <v>0</v>
      </c>
      <c r="MT57">
        <f>MP13-MR13</f>
        <v>0</v>
      </c>
      <c r="MU57">
        <f>MO13</f>
        <v>16.666666694261409</v>
      </c>
      <c r="MV57" s="9220" t="s">
        <v>73</v>
      </c>
      <c r="MW57" s="9221" t="s">
        <v>68</v>
      </c>
      <c r="MX57" s="9222" t="s">
        <v>69</v>
      </c>
      <c r="MY57" s="9223">
        <v>240322</v>
      </c>
      <c r="MZ57" s="9224" t="s">
        <v>58</v>
      </c>
      <c r="NA57" s="9225" t="s">
        <v>59</v>
      </c>
      <c r="NB57" s="9226">
        <v>0.45249998569488525</v>
      </c>
      <c r="NC57" s="9227">
        <v>1</v>
      </c>
      <c r="ND57" s="9228">
        <v>100000</v>
      </c>
      <c r="NE57">
        <f>NB13*ND13</f>
        <v>45249.998569488525</v>
      </c>
      <c r="NF57" s="9229">
        <v>0</v>
      </c>
      <c r="NG57">
        <f>NE13*(1+NF13)</f>
        <v>45249.998569488525</v>
      </c>
      <c r="NH57" s="9235">
        <v>0.25</v>
      </c>
      <c r="NI57">
        <f>NG13/(1-NH13)</f>
        <v>60333.331425984703</v>
      </c>
      <c r="NJ57">
        <f>NH13*NI13</f>
        <v>15083.332856496176</v>
      </c>
      <c r="NK57" s="9230">
        <v>0.15000000596046448</v>
      </c>
      <c r="NL57">
        <f>NK13*NI13</f>
        <v>9050.0000735123849</v>
      </c>
      <c r="NM57">
        <f>NH13-NK13</f>
        <v>9.9999994039535522E-2</v>
      </c>
      <c r="NN57">
        <f>NJ13-NL13</f>
        <v>6033.3327829837908</v>
      </c>
      <c r="NO57" s="9231">
        <v>3.9999999105930328E-2</v>
      </c>
      <c r="NP57">
        <f>NO13*NI13</f>
        <v>2413.3332030971865</v>
      </c>
      <c r="NQ57">
        <f>NI13*(1+NO13)</f>
        <v>62746.66462908189</v>
      </c>
      <c r="NR57" s="9232">
        <v>0</v>
      </c>
      <c r="NS57" s="9233">
        <v>15</v>
      </c>
      <c r="NT57">
        <f>NQ13+NS13</f>
        <v>62761.66462908189</v>
      </c>
      <c r="NU57" s="9234">
        <v>0.10000000149011612</v>
      </c>
      <c r="NV57">
        <f>NT13/(1-NU13)</f>
        <v>69735.183036661561</v>
      </c>
      <c r="NW57">
        <f>NU13*NV13</f>
        <v>6973.518407579676</v>
      </c>
      <c r="NX57" s="9219">
        <v>0.10000000149011612</v>
      </c>
      <c r="NY57">
        <f>NX13*NV13</f>
        <v>6973.518407579676</v>
      </c>
      <c r="NZ57">
        <f>NU13-NX13</f>
        <v>0</v>
      </c>
      <c r="OA57">
        <f>NW13-NY13</f>
        <v>0</v>
      </c>
      <c r="OB57">
        <f>NV13</f>
        <v>69735.183036661561</v>
      </c>
      <c r="OC57">
        <f>NB13*ND13/365*MT13</f>
        <v>0</v>
      </c>
      <c r="OD57" s="9211">
        <v>0</v>
      </c>
      <c r="OE57">
        <f>OC13*(1+OD13)</f>
        <v>0</v>
      </c>
      <c r="OF57" s="9212">
        <v>0.25</v>
      </c>
      <c r="OG57">
        <f>OE13/(1-OF13)</f>
        <v>0</v>
      </c>
      <c r="OH57">
        <f>OF13*OG13</f>
        <v>0</v>
      </c>
      <c r="OI57" s="9213">
        <v>0.15000000596046448</v>
      </c>
      <c r="OJ57">
        <f>OI13*OG13</f>
        <v>0</v>
      </c>
      <c r="OK57">
        <f>OF13-OI13</f>
        <v>9.9999994039535522E-2</v>
      </c>
      <c r="OL57">
        <f>OH13-OJ13</f>
        <v>0</v>
      </c>
      <c r="OM57" s="9214">
        <v>3.9999999105930328E-2</v>
      </c>
      <c r="ON57">
        <f>OM13*OG13</f>
        <v>0</v>
      </c>
      <c r="OO57">
        <f>OG13*(1+OM13)</f>
        <v>0</v>
      </c>
      <c r="OP57" s="9215">
        <v>0</v>
      </c>
      <c r="OQ57" s="9216">
        <v>15</v>
      </c>
      <c r="OR57">
        <f>OO13+OQ13</f>
        <v>15</v>
      </c>
      <c r="OS57" s="9217">
        <v>0.10000000149011612</v>
      </c>
      <c r="OT57">
        <f>OR13/(1-OS13)</f>
        <v>16.666666694261409</v>
      </c>
      <c r="OU57">
        <f>OS13*OT13</f>
        <v>1.6666666942614095</v>
      </c>
      <c r="OV57" s="9218">
        <v>0.10000000149011612</v>
      </c>
      <c r="OW57">
        <f>OV13*OT13</f>
        <v>1.6666666942614095</v>
      </c>
      <c r="OX57">
        <f>OS13-OV13</f>
        <v>0</v>
      </c>
      <c r="OY57">
        <f>OU13-OW13</f>
        <v>0</v>
      </c>
      <c r="OZ57">
        <f>OT13</f>
        <v>16.666666694261409</v>
      </c>
      <c r="PA57" s="9245" t="s">
        <v>74</v>
      </c>
      <c r="PB57" s="9246" t="s">
        <v>68</v>
      </c>
      <c r="PC57" s="9247" t="s">
        <v>69</v>
      </c>
      <c r="PD57" s="9248">
        <v>240322</v>
      </c>
      <c r="PE57" s="9249" t="s">
        <v>58</v>
      </c>
      <c r="PF57" s="9250" t="s">
        <v>59</v>
      </c>
      <c r="PG57" s="9251">
        <v>0.90439999103546143</v>
      </c>
      <c r="PH57" s="9252">
        <v>1</v>
      </c>
      <c r="PI57" s="9253">
        <v>100000</v>
      </c>
      <c r="PJ57">
        <f>PG13*PI13</f>
        <v>90439.999103546143</v>
      </c>
      <c r="PK57" s="9254">
        <v>0</v>
      </c>
      <c r="PL57">
        <f>PJ13*(1+PK13)</f>
        <v>90439.999103546143</v>
      </c>
      <c r="PM57" s="9260">
        <v>0.25</v>
      </c>
      <c r="PN57">
        <f>PL13/(1-PM13)</f>
        <v>120586.66547139485</v>
      </c>
      <c r="PO57">
        <f>PM13*PN13</f>
        <v>30146.666367848713</v>
      </c>
      <c r="PP57" s="9255">
        <v>0.15000000596046448</v>
      </c>
      <c r="PQ57">
        <f>PP13*PN13</f>
        <v>18088.000539461766</v>
      </c>
      <c r="PR57">
        <f>PM13-PP13</f>
        <v>9.9999994039535522E-2</v>
      </c>
      <c r="PS57">
        <f>PO13-PQ13</f>
        <v>12058.665828386947</v>
      </c>
      <c r="PT57" s="9256">
        <v>3.9999999105930328E-2</v>
      </c>
      <c r="PU57">
        <f>PT13*PN13</f>
        <v>4823.4665110429132</v>
      </c>
      <c r="PV57">
        <f>PN13*(1+PT13)</f>
        <v>125410.13198243777</v>
      </c>
      <c r="PW57" s="9257">
        <v>0</v>
      </c>
      <c r="PX57" s="9258">
        <v>15</v>
      </c>
      <c r="PY57">
        <f>PV13+PX13</f>
        <v>125425.13198243777</v>
      </c>
      <c r="PZ57" s="9259">
        <v>0.10000000149011612</v>
      </c>
      <c r="QA57">
        <f>PY13/(1-PZ13)</f>
        <v>139361.25798900248</v>
      </c>
      <c r="QB57">
        <f>PZ13*QA13</f>
        <v>13936.126006564706</v>
      </c>
      <c r="QC57" s="9244">
        <v>0.10000000149011612</v>
      </c>
      <c r="QD57">
        <f>QC13*QA13</f>
        <v>13936.126006564706</v>
      </c>
      <c r="QE57">
        <f>PZ13-QC13</f>
        <v>0</v>
      </c>
      <c r="QF57">
        <f>QB13-QD13</f>
        <v>0</v>
      </c>
      <c r="QG57">
        <f>QA13</f>
        <v>139361.25798900248</v>
      </c>
      <c r="QH57">
        <f>OYG13*OYI13/365*OY13</f>
        <v>0</v>
      </c>
      <c r="QI57" s="9236">
        <v>0</v>
      </c>
      <c r="QJ57">
        <f>QH13*(1+QI13)</f>
        <v>0</v>
      </c>
      <c r="QK57" s="9237">
        <v>0.25</v>
      </c>
      <c r="QL57">
        <f>QJ13/(1-QK13)</f>
        <v>0</v>
      </c>
      <c r="QM57">
        <f>QK13*QL13</f>
        <v>0</v>
      </c>
      <c r="QN57" s="9238">
        <v>0.15000000596046448</v>
      </c>
      <c r="QO57">
        <f>QN13*QL13</f>
        <v>0</v>
      </c>
      <c r="QP57">
        <f>QK13-QN13</f>
        <v>9.9999994039535522E-2</v>
      </c>
      <c r="QQ57">
        <f>QM13-QO13</f>
        <v>0</v>
      </c>
      <c r="QR57" s="9239">
        <v>3.9999999105930328E-2</v>
      </c>
      <c r="QS57">
        <f>QR13*QL13</f>
        <v>0</v>
      </c>
      <c r="QT57">
        <f>QL13*(1+QR13)</f>
        <v>0</v>
      </c>
      <c r="QU57" s="9240">
        <v>0</v>
      </c>
      <c r="QV57" s="9241">
        <v>15</v>
      </c>
      <c r="QW57">
        <f>QT13+QV13</f>
        <v>15</v>
      </c>
      <c r="QX57" s="9242">
        <v>0.10000000149011612</v>
      </c>
      <c r="QY57">
        <f>QW13/(1-QX13)</f>
        <v>16.666666694261409</v>
      </c>
      <c r="QZ57">
        <f>QX13*QY13</f>
        <v>1.6666666942614095</v>
      </c>
      <c r="RA57" s="9243">
        <v>0.10000000149011612</v>
      </c>
      <c r="RB57">
        <f>RA13*QY13</f>
        <v>1.6666666942614095</v>
      </c>
      <c r="RC57">
        <f>QX13-RA13</f>
        <v>0</v>
      </c>
      <c r="RD57">
        <f>QZ13-RB13</f>
        <v>0</v>
      </c>
      <c r="RE57">
        <f>QY13</f>
        <v>16.666666694261409</v>
      </c>
      <c r="RF57">
        <f t="shared" si="92"/>
        <v>-1756265.5728006107</v>
      </c>
    </row>
    <row r="58" spans="1:474" x14ac:dyDescent="0.2">
      <c r="A58" t="s">
        <v>82</v>
      </c>
      <c r="B58" t="s">
        <v>155</v>
      </c>
      <c r="C58" t="s">
        <v>156</v>
      </c>
      <c r="D58" t="s">
        <v>52</v>
      </c>
      <c r="F58" t="s">
        <v>109</v>
      </c>
      <c r="G58" t="s">
        <v>54</v>
      </c>
      <c r="H58" t="s">
        <v>105</v>
      </c>
      <c r="I58" t="s">
        <v>106</v>
      </c>
      <c r="J58" t="s">
        <v>57</v>
      </c>
      <c r="K58" s="9261">
        <v>42832.988958333335</v>
      </c>
      <c r="L58" s="9261">
        <v>42424</v>
      </c>
      <c r="M58" t="s">
        <v>58</v>
      </c>
      <c r="N58">
        <v>-2</v>
      </c>
      <c r="O58">
        <v>5000</v>
      </c>
      <c r="P58">
        <v>-408</v>
      </c>
      <c r="Q58">
        <v>-1</v>
      </c>
      <c r="R58" s="9276" t="s">
        <v>62</v>
      </c>
      <c r="S58" s="9275" t="s">
        <v>61</v>
      </c>
      <c r="T58" s="9274" t="s">
        <v>60</v>
      </c>
      <c r="U58" s="9273" t="s">
        <v>65</v>
      </c>
      <c r="V58" s="9272" t="s">
        <v>58</v>
      </c>
      <c r="W58" s="9271" t="s">
        <v>64</v>
      </c>
      <c r="X58" s="9270" t="s">
        <v>63</v>
      </c>
      <c r="Y58" s="9262">
        <v>3</v>
      </c>
      <c r="Z58" s="9269">
        <v>500000</v>
      </c>
      <c r="AA58" s="9268">
        <v>1822.1199951171875</v>
      </c>
      <c r="AB58" s="9267">
        <v>0</v>
      </c>
      <c r="AC58">
        <f>AA5*(1+AB5)</f>
        <v>1822.1199951171875</v>
      </c>
      <c r="AD58" s="9277">
        <v>0.25</v>
      </c>
      <c r="AE58">
        <f>AC5/(1-AD5)</f>
        <v>2429.4933268229165</v>
      </c>
      <c r="AF58">
        <f>AD5*AE5</f>
        <v>607.37333170572913</v>
      </c>
      <c r="AG58" s="9266">
        <v>0.15000000596046448</v>
      </c>
      <c r="AH58">
        <f>AG5*AE5</f>
        <v>364.42401350434614</v>
      </c>
      <c r="AI58">
        <f>AD5-AG5</f>
        <v>9.9999994039535522E-2</v>
      </c>
      <c r="AJ58">
        <f>AF5-AH5</f>
        <v>242.94931820138299</v>
      </c>
      <c r="AK58" s="9265">
        <v>3.9999999105930328E-2</v>
      </c>
      <c r="AL58">
        <f>AK5*AE5</f>
        <v>97.179730900780356</v>
      </c>
      <c r="AM58">
        <f>AE5*(1+AK5)</f>
        <v>2526.6730577236967</v>
      </c>
      <c r="AN58" s="9264">
        <v>2.9999999329447746E-2</v>
      </c>
      <c r="AO58">
        <f>AN5*AM5</f>
        <v>75.800190037444594</v>
      </c>
      <c r="AP58">
        <f>AM5+AO5</f>
        <v>2602.4732477611415</v>
      </c>
      <c r="AQ58" s="9263">
        <v>0.10000000149011612</v>
      </c>
      <c r="AR58">
        <f>AP5/(1-AQ5)</f>
        <v>2891.6369467444624</v>
      </c>
      <c r="AS58">
        <f>AQ5*AR5</f>
        <v>289.16369898332107</v>
      </c>
      <c r="AT58" s="9278">
        <v>0.10000000149011612</v>
      </c>
      <c r="AU58">
        <f>AT5*AR5</f>
        <v>289.16369898332107</v>
      </c>
      <c r="AV58">
        <f>AQ5-AT5</f>
        <v>0</v>
      </c>
      <c r="AW58">
        <f>AS5-AU5</f>
        <v>0</v>
      </c>
      <c r="AX58">
        <f>AR5</f>
        <v>2891.6369467444624</v>
      </c>
      <c r="AY58">
        <f t="shared" ref="AY58:BV58" si="109">AA5/12*$Q$5</f>
        <v>-303.68666585286456</v>
      </c>
      <c r="AZ58">
        <f t="shared" si="109"/>
        <v>0</v>
      </c>
      <c r="BA58">
        <f t="shared" si="109"/>
        <v>-303.68666585286456</v>
      </c>
      <c r="BB58">
        <f t="shared" si="109"/>
        <v>-4.1666666666666664E-2</v>
      </c>
      <c r="BC58">
        <f t="shared" si="109"/>
        <v>-404.91555447048609</v>
      </c>
      <c r="BD58">
        <f t="shared" si="109"/>
        <v>-101.22888861762152</v>
      </c>
      <c r="BE58">
        <f t="shared" si="109"/>
        <v>-2.5000000993410747E-2</v>
      </c>
      <c r="BF58">
        <f t="shared" si="109"/>
        <v>-60.737335584057689</v>
      </c>
      <c r="BG58">
        <f t="shared" si="109"/>
        <v>-1.666666567325592E-2</v>
      </c>
      <c r="BH58">
        <f t="shared" si="109"/>
        <v>-40.491553033563832</v>
      </c>
      <c r="BI58">
        <f t="shared" si="109"/>
        <v>-6.666666517655055E-3</v>
      </c>
      <c r="BJ58">
        <f t="shared" si="109"/>
        <v>-16.196621816796725</v>
      </c>
      <c r="BK58">
        <f t="shared" si="109"/>
        <v>-421.11217628728281</v>
      </c>
      <c r="BL58">
        <f t="shared" si="109"/>
        <v>-4.999999888241291E-3</v>
      </c>
      <c r="BM58">
        <f t="shared" si="109"/>
        <v>-12.633365006240766</v>
      </c>
      <c r="BN58">
        <f t="shared" si="109"/>
        <v>-433.74554129352356</v>
      </c>
      <c r="BO58">
        <f t="shared" si="109"/>
        <v>-1.6666666915019352E-2</v>
      </c>
      <c r="BP58">
        <f t="shared" si="109"/>
        <v>-481.93949112407705</v>
      </c>
      <c r="BQ58">
        <f t="shared" si="109"/>
        <v>-48.193949830553514</v>
      </c>
      <c r="BR58">
        <f t="shared" si="109"/>
        <v>-1.6666666915019352E-2</v>
      </c>
      <c r="BS58">
        <f t="shared" si="109"/>
        <v>-48.193949830553514</v>
      </c>
      <c r="BT58">
        <f t="shared" si="109"/>
        <v>0</v>
      </c>
      <c r="BU58">
        <f t="shared" si="109"/>
        <v>0</v>
      </c>
      <c r="BV58">
        <f t="shared" si="109"/>
        <v>-481.93949112407705</v>
      </c>
      <c r="BW58" s="9293" t="s">
        <v>66</v>
      </c>
      <c r="BX58" s="9292" t="s">
        <v>61</v>
      </c>
      <c r="BY58" s="9291" t="s">
        <v>60</v>
      </c>
      <c r="BZ58" s="9290" t="s">
        <v>65</v>
      </c>
      <c r="CA58" s="9289" t="s">
        <v>58</v>
      </c>
      <c r="CB58" s="9288" t="s">
        <v>64</v>
      </c>
      <c r="CC58" s="9287" t="s">
        <v>63</v>
      </c>
      <c r="CD58" s="9279">
        <v>3</v>
      </c>
      <c r="CE58" s="9286">
        <v>500000</v>
      </c>
      <c r="CF58" s="9285">
        <v>0</v>
      </c>
      <c r="CG58" s="9284">
        <v>0</v>
      </c>
      <c r="CH58">
        <f>CF5*(1+CG5)</f>
        <v>0</v>
      </c>
      <c r="CI58" s="9294">
        <v>0.25</v>
      </c>
      <c r="CJ58">
        <f>CH5/(1-CI5)</f>
        <v>0</v>
      </c>
      <c r="CK58">
        <f>CI5*CJ5</f>
        <v>0</v>
      </c>
      <c r="CL58" s="9283">
        <v>0.15000000596046448</v>
      </c>
      <c r="CM58">
        <f>CL5*CJ5</f>
        <v>0</v>
      </c>
      <c r="CN58">
        <f>CI5-CL5</f>
        <v>9.9999994039535522E-2</v>
      </c>
      <c r="CO58">
        <f>CK5-CM5</f>
        <v>0</v>
      </c>
      <c r="CP58" s="9282">
        <v>3.9999999105930328E-2</v>
      </c>
      <c r="CQ58">
        <f>CP5*CJ5</f>
        <v>0</v>
      </c>
      <c r="CR58">
        <f>CJ5*(1+CP5)</f>
        <v>0</v>
      </c>
      <c r="CS58" s="9281">
        <v>2.9999999329447746E-2</v>
      </c>
      <c r="CT58">
        <f>CS5*CR5</f>
        <v>0</v>
      </c>
      <c r="CU58">
        <f>CR5+CT5</f>
        <v>0</v>
      </c>
      <c r="CV58" s="9280">
        <v>0.10000000149011612</v>
      </c>
      <c r="CW58">
        <f>CU5/(1-CV5)</f>
        <v>0</v>
      </c>
      <c r="CX58">
        <f>CV5*CW5</f>
        <v>0</v>
      </c>
      <c r="CY58" s="9295">
        <v>0.10000000149011612</v>
      </c>
      <c r="CZ58">
        <f>CY5*CW5</f>
        <v>0</v>
      </c>
      <c r="DA58">
        <f>CV5-CY5</f>
        <v>0</v>
      </c>
      <c r="DB58">
        <f>CX5-CZ5</f>
        <v>0</v>
      </c>
      <c r="DC58">
        <f>CW5</f>
        <v>0</v>
      </c>
      <c r="DD58">
        <f t="shared" ref="DD58:EA58" si="110">CF5/12*$Q$5</f>
        <v>0</v>
      </c>
      <c r="DE58">
        <f t="shared" si="110"/>
        <v>0</v>
      </c>
      <c r="DF58">
        <f t="shared" si="110"/>
        <v>0</v>
      </c>
      <c r="DG58">
        <f t="shared" si="110"/>
        <v>-4.1666666666666664E-2</v>
      </c>
      <c r="DH58">
        <f t="shared" si="110"/>
        <v>0</v>
      </c>
      <c r="DI58">
        <f t="shared" si="110"/>
        <v>0</v>
      </c>
      <c r="DJ58">
        <f t="shared" si="110"/>
        <v>-2.5000000993410747E-2</v>
      </c>
      <c r="DK58">
        <f t="shared" si="110"/>
        <v>0</v>
      </c>
      <c r="DL58">
        <f t="shared" si="110"/>
        <v>-1.666666567325592E-2</v>
      </c>
      <c r="DM58">
        <f t="shared" si="110"/>
        <v>0</v>
      </c>
      <c r="DN58">
        <f t="shared" si="110"/>
        <v>-6.666666517655055E-3</v>
      </c>
      <c r="DO58">
        <f t="shared" si="110"/>
        <v>0</v>
      </c>
      <c r="DP58">
        <f t="shared" si="110"/>
        <v>0</v>
      </c>
      <c r="DQ58">
        <f t="shared" si="110"/>
        <v>-4.999999888241291E-3</v>
      </c>
      <c r="DR58">
        <f t="shared" si="110"/>
        <v>0</v>
      </c>
      <c r="DS58">
        <f t="shared" si="110"/>
        <v>0</v>
      </c>
      <c r="DT58">
        <f t="shared" si="110"/>
        <v>-1.6666666915019352E-2</v>
      </c>
      <c r="DU58">
        <f t="shared" si="110"/>
        <v>0</v>
      </c>
      <c r="DV58">
        <f t="shared" si="110"/>
        <v>0</v>
      </c>
      <c r="DW58">
        <f t="shared" si="110"/>
        <v>-1.6666666915019352E-2</v>
      </c>
      <c r="DX58">
        <f t="shared" si="110"/>
        <v>0</v>
      </c>
      <c r="DY58">
        <f t="shared" si="110"/>
        <v>0</v>
      </c>
      <c r="DZ58">
        <f t="shared" si="110"/>
        <v>0</v>
      </c>
      <c r="EA58">
        <f t="shared" si="110"/>
        <v>0</v>
      </c>
      <c r="EB58" s="9305" t="s">
        <v>67</v>
      </c>
      <c r="EC58" s="9306" t="s">
        <v>68</v>
      </c>
      <c r="ED58" s="9307" t="s">
        <v>110</v>
      </c>
      <c r="EE58" s="9308">
        <v>240322</v>
      </c>
      <c r="EF58" s="9309" t="s">
        <v>58</v>
      </c>
      <c r="EG58" s="9310" t="s">
        <v>59</v>
      </c>
      <c r="EH58" s="9311">
        <v>0.9704899787902832</v>
      </c>
      <c r="EI58" s="9312">
        <v>3</v>
      </c>
      <c r="EJ58" s="9313">
        <v>100000</v>
      </c>
      <c r="EK58">
        <f>EH13*EJ13</f>
        <v>50099.998712539673</v>
      </c>
      <c r="EL58" s="9314">
        <v>0</v>
      </c>
      <c r="EM58">
        <f>EK13*(1+EL13)</f>
        <v>50099.998712539673</v>
      </c>
      <c r="EN58" s="9320">
        <v>0.25</v>
      </c>
      <c r="EO58">
        <f>EM13/(1-EN13)</f>
        <v>66799.99828338623</v>
      </c>
      <c r="EP58">
        <f>EN13*EO13</f>
        <v>16699.999570846558</v>
      </c>
      <c r="EQ58" s="9315">
        <v>0.15000000596046448</v>
      </c>
      <c r="ER58">
        <f>EQ13*EO13</f>
        <v>10020.000140666951</v>
      </c>
      <c r="ES58">
        <f>EN13-EQ13</f>
        <v>9.9999994039535522E-2</v>
      </c>
      <c r="ET58">
        <f>EP13-ER13</f>
        <v>6679.9994301796069</v>
      </c>
      <c r="EU58" s="9316">
        <v>3.9999999105930328E-2</v>
      </c>
      <c r="EV58">
        <f>EU13*EO13</f>
        <v>2671.9998716115965</v>
      </c>
      <c r="EW58">
        <f>EO13*(1+EU13)</f>
        <v>69471.998154997826</v>
      </c>
      <c r="EX58" s="9317">
        <v>0</v>
      </c>
      <c r="EY58" s="9318">
        <v>15</v>
      </c>
      <c r="EZ58">
        <f>EW13+EY13</f>
        <v>69486.998154997826</v>
      </c>
      <c r="FA58" s="9319">
        <v>0.10000000149011612</v>
      </c>
      <c r="FB58">
        <f>EZ13/(1-FA13)</f>
        <v>77207.775855607091</v>
      </c>
      <c r="FC58">
        <f>FA13*FB13</f>
        <v>7720.7777006092601</v>
      </c>
      <c r="FD58" s="9304">
        <v>0.10000000149011612</v>
      </c>
      <c r="FE58">
        <f>FD13*FB13</f>
        <v>7720.7777006092601</v>
      </c>
      <c r="FF58">
        <f>FA13-FD13</f>
        <v>0</v>
      </c>
      <c r="FG58">
        <f>FC13-FE13</f>
        <v>0</v>
      </c>
      <c r="FH58">
        <f>FB13</f>
        <v>77207.775855607091</v>
      </c>
      <c r="FI58">
        <f>EH13*EJ13/365*DZ13</f>
        <v>0</v>
      </c>
      <c r="FJ58" s="9296">
        <v>0</v>
      </c>
      <c r="FK58">
        <f>FI13*(1+FJ13)</f>
        <v>0</v>
      </c>
      <c r="FL58" s="9297">
        <v>0.25</v>
      </c>
      <c r="FM58">
        <f>FK13/(1-FL13)</f>
        <v>0</v>
      </c>
      <c r="FN58">
        <f>FL13*FM13</f>
        <v>0</v>
      </c>
      <c r="FO58" s="9298">
        <v>0.15000000596046448</v>
      </c>
      <c r="FP58">
        <f>FO13*FM13</f>
        <v>0</v>
      </c>
      <c r="FQ58">
        <f>FL13-FO13</f>
        <v>9.9999994039535522E-2</v>
      </c>
      <c r="FR58">
        <f>FN13-FP13</f>
        <v>0</v>
      </c>
      <c r="FS58" s="9299">
        <v>3.9999999105930328E-2</v>
      </c>
      <c r="FT58">
        <f>FS13*FM13</f>
        <v>0</v>
      </c>
      <c r="FU58">
        <f>FM13*(1+FS13)</f>
        <v>0</v>
      </c>
      <c r="FV58" s="9300">
        <v>0</v>
      </c>
      <c r="FW58" s="9301">
        <v>15</v>
      </c>
      <c r="FX58">
        <f>FU13+FW13</f>
        <v>15</v>
      </c>
      <c r="FY58" s="9302">
        <v>0.10000000149011612</v>
      </c>
      <c r="FZ58">
        <f>FX13/(1-FY13)</f>
        <v>16.666666694261409</v>
      </c>
      <c r="GA58">
        <f>FY13*FZ13</f>
        <v>1.6666666942614095</v>
      </c>
      <c r="GB58" s="9303">
        <v>0.10000000149011612</v>
      </c>
      <c r="GC58">
        <f>GB13*FZ13</f>
        <v>1.6666666942614095</v>
      </c>
      <c r="GD58">
        <f>FY13-GB13</f>
        <v>0</v>
      </c>
      <c r="GE58">
        <f>GA13-GC13</f>
        <v>0</v>
      </c>
      <c r="GF58">
        <f>FZ13</f>
        <v>16.666666694261409</v>
      </c>
      <c r="RF58">
        <f>(IF(BV58&gt;(2001/12),2001/12,BV58)*1822.12)+(IF(BV58&gt;(2001/12),2001/12,BV58)*1822.12)+(IF(EA58&gt;(2001/12),2001/12,EA58)*0)+(IF(EA58&gt;(2001/12),2001/12,EA58)*0)+(IF(GF58&gt;(2001/12),2001/12,GF58)*0.97049)</f>
        <v>-1756286.9963006463</v>
      </c>
    </row>
    <row r="59" spans="1:474" x14ac:dyDescent="0.2">
      <c r="A59" t="s">
        <v>82</v>
      </c>
      <c r="B59" t="s">
        <v>155</v>
      </c>
      <c r="C59" t="s">
        <v>156</v>
      </c>
      <c r="D59" t="s">
        <v>52</v>
      </c>
      <c r="F59" t="s">
        <v>53</v>
      </c>
      <c r="G59" t="s">
        <v>54</v>
      </c>
      <c r="H59" t="s">
        <v>105</v>
      </c>
      <c r="I59" t="s">
        <v>106</v>
      </c>
      <c r="J59" t="s">
        <v>57</v>
      </c>
      <c r="K59" s="9321">
        <v>42832.988958333335</v>
      </c>
      <c r="L59" s="9321">
        <v>42460</v>
      </c>
      <c r="M59" t="s">
        <v>58</v>
      </c>
      <c r="N59">
        <v>-1</v>
      </c>
      <c r="O59">
        <v>5000</v>
      </c>
      <c r="P59">
        <v>-372</v>
      </c>
      <c r="Q59">
        <v>0</v>
      </c>
      <c r="R59" s="9336" t="s">
        <v>62</v>
      </c>
      <c r="S59" s="9335" t="s">
        <v>61</v>
      </c>
      <c r="T59" s="9334" t="s">
        <v>60</v>
      </c>
      <c r="U59" s="9333" t="s">
        <v>65</v>
      </c>
      <c r="V59" s="9332" t="s">
        <v>58</v>
      </c>
      <c r="W59" s="9331" t="s">
        <v>64</v>
      </c>
      <c r="X59" s="9330" t="s">
        <v>63</v>
      </c>
      <c r="Y59" s="9322">
        <v>3</v>
      </c>
      <c r="Z59" s="9329">
        <v>500000</v>
      </c>
      <c r="AA59" s="9328">
        <v>1822.1199951171875</v>
      </c>
      <c r="AB59" s="9327">
        <v>0</v>
      </c>
      <c r="AC59">
        <f>AA5*(1+AB5)</f>
        <v>1822.1199951171875</v>
      </c>
      <c r="AD59" s="9337">
        <v>0.25</v>
      </c>
      <c r="AE59">
        <f>AC5/(1-AD5)</f>
        <v>2429.4933268229165</v>
      </c>
      <c r="AF59">
        <f>AD5*AE5</f>
        <v>607.37333170572913</v>
      </c>
      <c r="AG59" s="9326">
        <v>0.15000000596046448</v>
      </c>
      <c r="AH59">
        <f>AG5*AE5</f>
        <v>364.42401350434614</v>
      </c>
      <c r="AI59">
        <f>AD5-AG5</f>
        <v>9.9999994039535522E-2</v>
      </c>
      <c r="AJ59">
        <f>AF5-AH5</f>
        <v>242.94931820138299</v>
      </c>
      <c r="AK59" s="9325">
        <v>3.9999999105930328E-2</v>
      </c>
      <c r="AL59">
        <f>AK5*AE5</f>
        <v>97.179730900780356</v>
      </c>
      <c r="AM59">
        <f>AE5*(1+AK5)</f>
        <v>2526.6730577236967</v>
      </c>
      <c r="AN59" s="9324">
        <v>2.9999999329447746E-2</v>
      </c>
      <c r="AO59">
        <f>AN5*AM5</f>
        <v>75.800190037444594</v>
      </c>
      <c r="AP59">
        <f>AM5+AO5</f>
        <v>2602.4732477611415</v>
      </c>
      <c r="AQ59" s="9323">
        <v>0.10000000149011612</v>
      </c>
      <c r="AR59">
        <f>AP5/(1-AQ5)</f>
        <v>2891.6369467444624</v>
      </c>
      <c r="AS59">
        <f>AQ5*AR5</f>
        <v>289.16369898332107</v>
      </c>
      <c r="AT59" s="9338">
        <v>0.10000000149011612</v>
      </c>
      <c r="AU59">
        <f>AT5*AR5</f>
        <v>289.16369898332107</v>
      </c>
      <c r="AV59">
        <f>AQ5-AT5</f>
        <v>0</v>
      </c>
      <c r="AW59">
        <f>AS5-AU5</f>
        <v>0</v>
      </c>
      <c r="AX59">
        <f>AR5</f>
        <v>2891.6369467444624</v>
      </c>
      <c r="AY59">
        <f t="shared" ref="AY59:BV59" si="111">AA5/12*$Q$5</f>
        <v>-303.68666585286456</v>
      </c>
      <c r="AZ59">
        <f t="shared" si="111"/>
        <v>0</v>
      </c>
      <c r="BA59">
        <f t="shared" si="111"/>
        <v>-303.68666585286456</v>
      </c>
      <c r="BB59">
        <f t="shared" si="111"/>
        <v>-4.1666666666666664E-2</v>
      </c>
      <c r="BC59">
        <f t="shared" si="111"/>
        <v>-404.91555447048609</v>
      </c>
      <c r="BD59">
        <f t="shared" si="111"/>
        <v>-101.22888861762152</v>
      </c>
      <c r="BE59">
        <f t="shared" si="111"/>
        <v>-2.5000000993410747E-2</v>
      </c>
      <c r="BF59">
        <f t="shared" si="111"/>
        <v>-60.737335584057689</v>
      </c>
      <c r="BG59">
        <f t="shared" si="111"/>
        <v>-1.666666567325592E-2</v>
      </c>
      <c r="BH59">
        <f t="shared" si="111"/>
        <v>-40.491553033563832</v>
      </c>
      <c r="BI59">
        <f t="shared" si="111"/>
        <v>-6.666666517655055E-3</v>
      </c>
      <c r="BJ59">
        <f t="shared" si="111"/>
        <v>-16.196621816796725</v>
      </c>
      <c r="BK59">
        <f t="shared" si="111"/>
        <v>-421.11217628728281</v>
      </c>
      <c r="BL59">
        <f t="shared" si="111"/>
        <v>-4.999999888241291E-3</v>
      </c>
      <c r="BM59">
        <f t="shared" si="111"/>
        <v>-12.633365006240766</v>
      </c>
      <c r="BN59">
        <f t="shared" si="111"/>
        <v>-433.74554129352356</v>
      </c>
      <c r="BO59">
        <f t="shared" si="111"/>
        <v>-1.6666666915019352E-2</v>
      </c>
      <c r="BP59">
        <f t="shared" si="111"/>
        <v>-481.93949112407705</v>
      </c>
      <c r="BQ59">
        <f t="shared" si="111"/>
        <v>-48.193949830553514</v>
      </c>
      <c r="BR59">
        <f t="shared" si="111"/>
        <v>-1.6666666915019352E-2</v>
      </c>
      <c r="BS59">
        <f t="shared" si="111"/>
        <v>-48.193949830553514</v>
      </c>
      <c r="BT59">
        <f t="shared" si="111"/>
        <v>0</v>
      </c>
      <c r="BU59">
        <f t="shared" si="111"/>
        <v>0</v>
      </c>
      <c r="BV59">
        <f t="shared" si="111"/>
        <v>-481.93949112407705</v>
      </c>
      <c r="BW59" s="9353" t="s">
        <v>66</v>
      </c>
      <c r="BX59" s="9352" t="s">
        <v>61</v>
      </c>
      <c r="BY59" s="9351" t="s">
        <v>60</v>
      </c>
      <c r="BZ59" s="9350" t="s">
        <v>65</v>
      </c>
      <c r="CA59" s="9349" t="s">
        <v>58</v>
      </c>
      <c r="CB59" s="9348" t="s">
        <v>64</v>
      </c>
      <c r="CC59" s="9347" t="s">
        <v>63</v>
      </c>
      <c r="CD59" s="9339">
        <v>3</v>
      </c>
      <c r="CE59" s="9346">
        <v>500000</v>
      </c>
      <c r="CF59" s="9345">
        <v>0</v>
      </c>
      <c r="CG59" s="9344">
        <v>0</v>
      </c>
      <c r="CH59">
        <f>CF5*(1+CG5)</f>
        <v>0</v>
      </c>
      <c r="CI59" s="9354">
        <v>0.25</v>
      </c>
      <c r="CJ59">
        <f>CH5/(1-CI5)</f>
        <v>0</v>
      </c>
      <c r="CK59">
        <f>CI5*CJ5</f>
        <v>0</v>
      </c>
      <c r="CL59" s="9343">
        <v>0.15000000596046448</v>
      </c>
      <c r="CM59">
        <f>CL5*CJ5</f>
        <v>0</v>
      </c>
      <c r="CN59">
        <f>CI5-CL5</f>
        <v>9.9999994039535522E-2</v>
      </c>
      <c r="CO59">
        <f>CK5-CM5</f>
        <v>0</v>
      </c>
      <c r="CP59" s="9342">
        <v>3.9999999105930328E-2</v>
      </c>
      <c r="CQ59">
        <f>CP5*CJ5</f>
        <v>0</v>
      </c>
      <c r="CR59">
        <f>CJ5*(1+CP5)</f>
        <v>0</v>
      </c>
      <c r="CS59" s="9341">
        <v>2.9999999329447746E-2</v>
      </c>
      <c r="CT59">
        <f>CS5*CR5</f>
        <v>0</v>
      </c>
      <c r="CU59">
        <f>CR5+CT5</f>
        <v>0</v>
      </c>
      <c r="CV59" s="9340">
        <v>0.10000000149011612</v>
      </c>
      <c r="CW59">
        <f>CU5/(1-CV5)</f>
        <v>0</v>
      </c>
      <c r="CX59">
        <f>CV5*CW5</f>
        <v>0</v>
      </c>
      <c r="CY59" s="9355">
        <v>0.10000000149011612</v>
      </c>
      <c r="CZ59">
        <f>CY5*CW5</f>
        <v>0</v>
      </c>
      <c r="DA59">
        <f>CV5-CY5</f>
        <v>0</v>
      </c>
      <c r="DB59">
        <f>CX5-CZ5</f>
        <v>0</v>
      </c>
      <c r="DC59">
        <f>CW5</f>
        <v>0</v>
      </c>
      <c r="DD59">
        <f t="shared" ref="DD59:EA59" si="112">CF5/12*$Q$5</f>
        <v>0</v>
      </c>
      <c r="DE59">
        <f t="shared" si="112"/>
        <v>0</v>
      </c>
      <c r="DF59">
        <f t="shared" si="112"/>
        <v>0</v>
      </c>
      <c r="DG59">
        <f t="shared" si="112"/>
        <v>-4.1666666666666664E-2</v>
      </c>
      <c r="DH59">
        <f t="shared" si="112"/>
        <v>0</v>
      </c>
      <c r="DI59">
        <f t="shared" si="112"/>
        <v>0</v>
      </c>
      <c r="DJ59">
        <f t="shared" si="112"/>
        <v>-2.5000000993410747E-2</v>
      </c>
      <c r="DK59">
        <f t="shared" si="112"/>
        <v>0</v>
      </c>
      <c r="DL59">
        <f t="shared" si="112"/>
        <v>-1.666666567325592E-2</v>
      </c>
      <c r="DM59">
        <f t="shared" si="112"/>
        <v>0</v>
      </c>
      <c r="DN59">
        <f t="shared" si="112"/>
        <v>-6.666666517655055E-3</v>
      </c>
      <c r="DO59">
        <f t="shared" si="112"/>
        <v>0</v>
      </c>
      <c r="DP59">
        <f t="shared" si="112"/>
        <v>0</v>
      </c>
      <c r="DQ59">
        <f t="shared" si="112"/>
        <v>-4.999999888241291E-3</v>
      </c>
      <c r="DR59">
        <f t="shared" si="112"/>
        <v>0</v>
      </c>
      <c r="DS59">
        <f t="shared" si="112"/>
        <v>0</v>
      </c>
      <c r="DT59">
        <f t="shared" si="112"/>
        <v>-1.6666666915019352E-2</v>
      </c>
      <c r="DU59">
        <f t="shared" si="112"/>
        <v>0</v>
      </c>
      <c r="DV59">
        <f t="shared" si="112"/>
        <v>0</v>
      </c>
      <c r="DW59">
        <f t="shared" si="112"/>
        <v>-1.6666666915019352E-2</v>
      </c>
      <c r="DX59">
        <f t="shared" si="112"/>
        <v>0</v>
      </c>
      <c r="DY59">
        <f t="shared" si="112"/>
        <v>0</v>
      </c>
      <c r="DZ59">
        <f t="shared" si="112"/>
        <v>0</v>
      </c>
      <c r="EA59">
        <f t="shared" si="112"/>
        <v>0</v>
      </c>
      <c r="EB59" s="9365" t="s">
        <v>67</v>
      </c>
      <c r="EC59" s="9366" t="s">
        <v>68</v>
      </c>
      <c r="ED59" s="9367" t="s">
        <v>69</v>
      </c>
      <c r="EE59" s="9368">
        <v>240322</v>
      </c>
      <c r="EF59" s="9369" t="s">
        <v>58</v>
      </c>
      <c r="EG59" s="9370" t="s">
        <v>59</v>
      </c>
      <c r="EH59" s="9371">
        <v>0.50099998712539673</v>
      </c>
      <c r="EI59" s="9372">
        <v>3</v>
      </c>
      <c r="EJ59" s="9373">
        <v>100000</v>
      </c>
      <c r="EK59">
        <f>EH13*EJ13</f>
        <v>50099.998712539673</v>
      </c>
      <c r="EL59" s="9374">
        <v>0</v>
      </c>
      <c r="EM59">
        <f>EK13*(1+EL13)</f>
        <v>50099.998712539673</v>
      </c>
      <c r="EN59" s="9380">
        <v>0.25</v>
      </c>
      <c r="EO59">
        <f>EM13/(1-EN13)</f>
        <v>66799.99828338623</v>
      </c>
      <c r="EP59">
        <f>EN13*EO13</f>
        <v>16699.999570846558</v>
      </c>
      <c r="EQ59" s="9375">
        <v>0.15000000596046448</v>
      </c>
      <c r="ER59">
        <f>EQ13*EO13</f>
        <v>10020.000140666951</v>
      </c>
      <c r="ES59">
        <f>EN13-EQ13</f>
        <v>9.9999994039535522E-2</v>
      </c>
      <c r="ET59">
        <f>EP13-ER13</f>
        <v>6679.9994301796069</v>
      </c>
      <c r="EU59" s="9376">
        <v>3.9999999105930328E-2</v>
      </c>
      <c r="EV59">
        <f>EU13*EO13</f>
        <v>2671.9998716115965</v>
      </c>
      <c r="EW59">
        <f>EO13*(1+EU13)</f>
        <v>69471.998154997826</v>
      </c>
      <c r="EX59" s="9377">
        <v>0</v>
      </c>
      <c r="EY59" s="9378">
        <v>15</v>
      </c>
      <c r="EZ59">
        <f>EW13+EY13</f>
        <v>69486.998154997826</v>
      </c>
      <c r="FA59" s="9379">
        <v>0.10000000149011612</v>
      </c>
      <c r="FB59">
        <f>EZ13/(1-FA13)</f>
        <v>77207.775855607091</v>
      </c>
      <c r="FC59">
        <f>FA13*FB13</f>
        <v>7720.7777006092601</v>
      </c>
      <c r="FD59" s="9364">
        <v>0.10000000149011612</v>
      </c>
      <c r="FE59">
        <f>FD13*FB13</f>
        <v>7720.7777006092601</v>
      </c>
      <c r="FF59">
        <f>FA13-FD13</f>
        <v>0</v>
      </c>
      <c r="FG59">
        <f>FC13-FE13</f>
        <v>0</v>
      </c>
      <c r="FH59">
        <f>FB13</f>
        <v>77207.775855607091</v>
      </c>
      <c r="FI59">
        <f>EH13*EJ13/365*DZ13</f>
        <v>0</v>
      </c>
      <c r="FJ59" s="9356">
        <v>0</v>
      </c>
      <c r="FK59">
        <f>FI13*(1+FJ13)</f>
        <v>0</v>
      </c>
      <c r="FL59" s="9357">
        <v>0.25</v>
      </c>
      <c r="FM59">
        <f>FK13/(1-FL13)</f>
        <v>0</v>
      </c>
      <c r="FN59">
        <f>FL13*FM13</f>
        <v>0</v>
      </c>
      <c r="FO59" s="9358">
        <v>0.15000000596046448</v>
      </c>
      <c r="FP59">
        <f>FO13*FM13</f>
        <v>0</v>
      </c>
      <c r="FQ59">
        <f>FL13-FO13</f>
        <v>9.9999994039535522E-2</v>
      </c>
      <c r="FR59">
        <f>FN13-FP13</f>
        <v>0</v>
      </c>
      <c r="FS59" s="9359">
        <v>3.9999999105930328E-2</v>
      </c>
      <c r="FT59">
        <f>FS13*FM13</f>
        <v>0</v>
      </c>
      <c r="FU59">
        <f>FM13*(1+FS13)</f>
        <v>0</v>
      </c>
      <c r="FV59" s="9360">
        <v>0</v>
      </c>
      <c r="FW59" s="9361">
        <v>15</v>
      </c>
      <c r="FX59">
        <f>FU13+FW13</f>
        <v>15</v>
      </c>
      <c r="FY59" s="9362">
        <v>0.10000000149011612</v>
      </c>
      <c r="FZ59">
        <f>FX13/(1-FY13)</f>
        <v>16.666666694261409</v>
      </c>
      <c r="GA59">
        <f>FY13*FZ13</f>
        <v>1.6666666942614095</v>
      </c>
      <c r="GB59" s="9363">
        <v>0.10000000149011612</v>
      </c>
      <c r="GC59">
        <f>GB13*FZ13</f>
        <v>1.6666666942614095</v>
      </c>
      <c r="GD59">
        <f>FY13-GB13</f>
        <v>0</v>
      </c>
      <c r="GE59">
        <f>GA13-GC13</f>
        <v>0</v>
      </c>
      <c r="GF59">
        <f>FZ13</f>
        <v>16.666666694261409</v>
      </c>
      <c r="GG59" s="9390" t="s">
        <v>70</v>
      </c>
      <c r="GH59" s="9391" t="s">
        <v>68</v>
      </c>
      <c r="GI59" s="9392" t="s">
        <v>69</v>
      </c>
      <c r="GJ59" s="9393">
        <v>240322</v>
      </c>
      <c r="GK59" s="9394" t="s">
        <v>58</v>
      </c>
      <c r="GL59" s="9395" t="s">
        <v>59</v>
      </c>
      <c r="GM59" s="9396">
        <v>0.12530000507831573</v>
      </c>
      <c r="GN59" s="9397">
        <v>3</v>
      </c>
      <c r="GO59" s="9398">
        <v>100000</v>
      </c>
      <c r="GP59">
        <f>GM13*GO13</f>
        <v>12530.000507831573</v>
      </c>
      <c r="GQ59" s="9399">
        <v>0</v>
      </c>
      <c r="GR59">
        <f>GP13*(1+GQ13)</f>
        <v>12530.000507831573</v>
      </c>
      <c r="GS59" s="9405">
        <v>0.25</v>
      </c>
      <c r="GT59">
        <f>GR13/(1-GS13)</f>
        <v>16706.667343775433</v>
      </c>
      <c r="GU59">
        <f>GS13*GT13</f>
        <v>4176.6668359438581</v>
      </c>
      <c r="GV59" s="9400">
        <v>0.15000000596046448</v>
      </c>
      <c r="GW59">
        <f>GV13*GT13</f>
        <v>2506.0002011458123</v>
      </c>
      <c r="GX59">
        <f>GS13-GV13</f>
        <v>9.9999994039535522E-2</v>
      </c>
      <c r="GY59">
        <f>GU13-GW13</f>
        <v>1670.6666347980458</v>
      </c>
      <c r="GZ59" s="9401">
        <v>3.9999999105930328E-2</v>
      </c>
      <c r="HA59">
        <f>GZ13*GT13</f>
        <v>668.26667881409276</v>
      </c>
      <c r="HB59">
        <f>GT13*(1+GZ13)</f>
        <v>17374.934022589525</v>
      </c>
      <c r="HC59" s="9402">
        <v>0</v>
      </c>
      <c r="HD59" s="9403">
        <v>15</v>
      </c>
      <c r="HE59">
        <f>HB13+HD13</f>
        <v>17389.934022589525</v>
      </c>
      <c r="HF59" s="9404">
        <v>0.10000000149011612</v>
      </c>
      <c r="HG59">
        <f>HE13/(1-HF13)</f>
        <v>19322.148945979745</v>
      </c>
      <c r="HH59">
        <f>HF13*HG13</f>
        <v>1932.2149233902201</v>
      </c>
      <c r="HI59" s="9389">
        <v>0.10000000149011612</v>
      </c>
      <c r="HJ59">
        <f>HI13*HG13</f>
        <v>1932.2149233902201</v>
      </c>
      <c r="HK59">
        <f>HF13-HI13</f>
        <v>0</v>
      </c>
      <c r="HL59">
        <f>HH13-HJ13</f>
        <v>0</v>
      </c>
      <c r="HM59">
        <f>HG13</f>
        <v>19322.148945979745</v>
      </c>
      <c r="HN59">
        <f>GM13*GO13/365*GE13</f>
        <v>0</v>
      </c>
      <c r="HO59" s="9381">
        <v>0</v>
      </c>
      <c r="HP59">
        <f>HN13*(1+HO13)</f>
        <v>0</v>
      </c>
      <c r="HQ59" s="9382">
        <v>0.25</v>
      </c>
      <c r="HR59">
        <f>HP13/(1-HQ13)</f>
        <v>0</v>
      </c>
      <c r="HS59">
        <f>HQ13*HR13</f>
        <v>0</v>
      </c>
      <c r="HT59" s="9383">
        <v>0.15000000596046448</v>
      </c>
      <c r="HU59">
        <f>HT13*HR13</f>
        <v>0</v>
      </c>
      <c r="HV59">
        <f>HQ13-HT13</f>
        <v>9.9999994039535522E-2</v>
      </c>
      <c r="HW59">
        <f>HS13-HU13</f>
        <v>0</v>
      </c>
      <c r="HX59" s="9384">
        <v>3.9999999105930328E-2</v>
      </c>
      <c r="HY59">
        <f>HX13*HR13</f>
        <v>0</v>
      </c>
      <c r="HZ59">
        <f>HR13*(1+HX13)</f>
        <v>0</v>
      </c>
      <c r="IA59" s="9385">
        <v>0</v>
      </c>
      <c r="IB59" s="9386">
        <v>15</v>
      </c>
      <c r="IC59">
        <f>HZ13+IB13</f>
        <v>15</v>
      </c>
      <c r="ID59" s="9387">
        <v>0.10000000149011612</v>
      </c>
      <c r="IE59">
        <f>IC13/(1-ID13)</f>
        <v>16.666666694261409</v>
      </c>
      <c r="IF59">
        <f>ID13*IE13</f>
        <v>1.6666666942614095</v>
      </c>
      <c r="IG59" s="9388">
        <v>0.10000000149011612</v>
      </c>
      <c r="IH59">
        <f>IG13*IE13</f>
        <v>1.6666666942614095</v>
      </c>
      <c r="II59">
        <f>ID13-IG13</f>
        <v>0</v>
      </c>
      <c r="IJ59">
        <f>IF13-IH13</f>
        <v>0</v>
      </c>
      <c r="IK59">
        <f>IE13</f>
        <v>16.666666694261409</v>
      </c>
      <c r="IL59" s="9415" t="s">
        <v>71</v>
      </c>
      <c r="IM59" s="9416" t="s">
        <v>68</v>
      </c>
      <c r="IN59" s="9417" t="s">
        <v>69</v>
      </c>
      <c r="IO59" s="9418">
        <v>240322</v>
      </c>
      <c r="IP59" s="9419" t="s">
        <v>58</v>
      </c>
      <c r="IQ59" s="9420" t="s">
        <v>59</v>
      </c>
      <c r="IR59" s="9421">
        <v>6.1900001019239426E-2</v>
      </c>
      <c r="IS59" s="9422">
        <v>3</v>
      </c>
      <c r="IT59" s="9423">
        <v>100000</v>
      </c>
      <c r="IU59">
        <f>IR13*IT13</f>
        <v>6190.0001019239426</v>
      </c>
      <c r="IV59" s="9424">
        <v>0</v>
      </c>
      <c r="IW59">
        <f>IU13*(1+IV13)</f>
        <v>6190.0001019239426</v>
      </c>
      <c r="IX59" s="9430">
        <v>0.25</v>
      </c>
      <c r="IY59">
        <f>IW13/(1-IX13)</f>
        <v>8253.333469231924</v>
      </c>
      <c r="IZ59">
        <f>IX13*IY13</f>
        <v>2063.333367307981</v>
      </c>
      <c r="JA59" s="9425">
        <v>0.15000000596046448</v>
      </c>
      <c r="JB59">
        <f>JA13*IY13</f>
        <v>1238.0000695784895</v>
      </c>
      <c r="JC59">
        <f>IX13-JA13</f>
        <v>9.9999994039535522E-2</v>
      </c>
      <c r="JD59">
        <f>IZ13-JB13</f>
        <v>825.33329772949151</v>
      </c>
      <c r="JE59" s="9426">
        <v>3.9999999105930328E-2</v>
      </c>
      <c r="JF59">
        <f>JE13*IY13</f>
        <v>330.13333139022183</v>
      </c>
      <c r="JG59">
        <f>IY13*(1+JE13)</f>
        <v>8583.4668006221455</v>
      </c>
      <c r="JH59" s="9427">
        <v>0</v>
      </c>
      <c r="JI59" s="9428">
        <v>15</v>
      </c>
      <c r="JJ59">
        <f>JG13+JI13</f>
        <v>8598.4668006221455</v>
      </c>
      <c r="JK59" s="9429">
        <v>0.10000000149011612</v>
      </c>
      <c r="JL59">
        <f>JJ13/(1-JK13)</f>
        <v>9553.8520165094378</v>
      </c>
      <c r="JM59">
        <f>JK13*JL13</f>
        <v>955.3852158872927</v>
      </c>
      <c r="JN59" s="9414">
        <v>0.10000000149011612</v>
      </c>
      <c r="JO59">
        <f>JN13*JL13</f>
        <v>955.3852158872927</v>
      </c>
      <c r="JP59">
        <f>JK13-JN13</f>
        <v>0</v>
      </c>
      <c r="JQ59">
        <f>JM13-JO13</f>
        <v>0</v>
      </c>
      <c r="JR59">
        <f>JL13</f>
        <v>9553.8520165094378</v>
      </c>
      <c r="JS59">
        <f>IR13*IT13/365*IJ13</f>
        <v>0</v>
      </c>
      <c r="JT59" s="9406">
        <v>0</v>
      </c>
      <c r="JU59">
        <f>JS13*(1+JT13)</f>
        <v>0</v>
      </c>
      <c r="JV59" s="9407">
        <v>0.25</v>
      </c>
      <c r="JW59">
        <f>JU13/(1-JV13)</f>
        <v>0</v>
      </c>
      <c r="JX59">
        <f>JV13*JW13</f>
        <v>0</v>
      </c>
      <c r="JY59" s="9408">
        <v>0.15000000596046448</v>
      </c>
      <c r="JZ59">
        <f>JY13*JW13</f>
        <v>0</v>
      </c>
      <c r="KA59">
        <f>JV13-JY13</f>
        <v>9.9999994039535522E-2</v>
      </c>
      <c r="KB59">
        <f>JX13-JZ13</f>
        <v>0</v>
      </c>
      <c r="KC59" s="9409">
        <v>3.9999999105930328E-2</v>
      </c>
      <c r="KD59">
        <f>KC13*JW13</f>
        <v>0</v>
      </c>
      <c r="KE59">
        <f>JW13*(1+KC13)</f>
        <v>0</v>
      </c>
      <c r="KF59" s="9410">
        <v>0</v>
      </c>
      <c r="KG59" s="9411">
        <v>15</v>
      </c>
      <c r="KH59">
        <f>KE13+KG13</f>
        <v>15</v>
      </c>
      <c r="KI59" s="9412">
        <v>0.10000000149011612</v>
      </c>
      <c r="KJ59">
        <f>KH13/(1-KI13)</f>
        <v>16.666666694261409</v>
      </c>
      <c r="KK59">
        <f>KI13*KJ13</f>
        <v>1.6666666942614095</v>
      </c>
      <c r="KL59" s="9413">
        <v>0.10000000149011612</v>
      </c>
      <c r="KM59">
        <f>KL13*KJ13</f>
        <v>1.6666666942614095</v>
      </c>
      <c r="KN59">
        <f>KI13-KL13</f>
        <v>0</v>
      </c>
      <c r="KO59">
        <f>KK13-KM13</f>
        <v>0</v>
      </c>
      <c r="KP59">
        <f>KJ13</f>
        <v>16.666666694261409</v>
      </c>
      <c r="KQ59" s="9440" t="s">
        <v>72</v>
      </c>
      <c r="KR59" s="9441" t="s">
        <v>68</v>
      </c>
      <c r="KS59" s="9442" t="s">
        <v>69</v>
      </c>
      <c r="KT59" s="9443">
        <v>240322</v>
      </c>
      <c r="KU59" s="9444" t="s">
        <v>58</v>
      </c>
      <c r="KV59" s="9445" t="s">
        <v>59</v>
      </c>
      <c r="KW59" s="9446">
        <v>0.21080000698566437</v>
      </c>
      <c r="KX59" s="9447">
        <v>3</v>
      </c>
      <c r="KY59" s="9448">
        <v>100000</v>
      </c>
      <c r="KZ59">
        <f>KW13*KY13</f>
        <v>21080.000698566437</v>
      </c>
      <c r="LA59" s="9449">
        <v>0</v>
      </c>
      <c r="LB59">
        <f>KZ13*(1+LA13)</f>
        <v>21080.000698566437</v>
      </c>
      <c r="LC59" s="9455">
        <v>0.25</v>
      </c>
      <c r="LD59">
        <f>LB13/(1-LC13)</f>
        <v>28106.667598088581</v>
      </c>
      <c r="LE59">
        <f>LC13*LD13</f>
        <v>7026.6668995221453</v>
      </c>
      <c r="LF59" s="9450">
        <v>0.15000000596046448</v>
      </c>
      <c r="LG59">
        <f>LF13*LD13</f>
        <v>4216.0003072420814</v>
      </c>
      <c r="LH59">
        <f>LC13-LF13</f>
        <v>9.9999994039535522E-2</v>
      </c>
      <c r="LI59">
        <f>LE13-LG13</f>
        <v>2810.6665922800639</v>
      </c>
      <c r="LJ59" s="9451">
        <v>3.9999999105930328E-2</v>
      </c>
      <c r="LK59">
        <f>LJ13*LD13</f>
        <v>1124.2666787942242</v>
      </c>
      <c r="LL59">
        <f>LD13*(1+LJ13)</f>
        <v>29230.934276882806</v>
      </c>
      <c r="LM59" s="9452">
        <v>0</v>
      </c>
      <c r="LN59" s="9453">
        <v>15</v>
      </c>
      <c r="LO59">
        <f>LL13+LN13</f>
        <v>29245.934276882806</v>
      </c>
      <c r="LP59" s="9454">
        <v>0.10000000149011612</v>
      </c>
      <c r="LQ59">
        <f>LO13/(1-LP13)</f>
        <v>32495.482583672056</v>
      </c>
      <c r="LR59">
        <f>LP13*LQ13</f>
        <v>3249.5483067892478</v>
      </c>
      <c r="LS59" s="9439">
        <v>0.10000000149011612</v>
      </c>
      <c r="LT59">
        <f>LS13*LQ13</f>
        <v>3249.5483067892478</v>
      </c>
      <c r="LU59">
        <f>LP13-LS13</f>
        <v>0</v>
      </c>
      <c r="LV59">
        <f>LR13-LT13</f>
        <v>0</v>
      </c>
      <c r="LW59">
        <f>LQ13</f>
        <v>32495.482583672056</v>
      </c>
      <c r="LX59">
        <f>KW13*KY13/365*KO13</f>
        <v>0</v>
      </c>
      <c r="LY59" s="9431">
        <v>0</v>
      </c>
      <c r="LZ59">
        <f>LX13*(1+LY13)</f>
        <v>0</v>
      </c>
      <c r="MA59" s="9432">
        <v>0.25</v>
      </c>
      <c r="MB59">
        <f>LZ13/(1-MA13)</f>
        <v>0</v>
      </c>
      <c r="MC59">
        <f>MA13*MB13</f>
        <v>0</v>
      </c>
      <c r="MD59" s="9433">
        <v>0.15000000596046448</v>
      </c>
      <c r="ME59">
        <f>MD13*MB13</f>
        <v>0</v>
      </c>
      <c r="MF59">
        <f>MA13-MD13</f>
        <v>9.9999994039535522E-2</v>
      </c>
      <c r="MG59">
        <f>MC13-ME13</f>
        <v>0</v>
      </c>
      <c r="MH59" s="9434">
        <v>3.9999999105930328E-2</v>
      </c>
      <c r="MI59">
        <f>MH13*MB13</f>
        <v>0</v>
      </c>
      <c r="MJ59">
        <f>MB13*(1+MH13)</f>
        <v>0</v>
      </c>
      <c r="MK59" s="9435">
        <v>0</v>
      </c>
      <c r="ML59" s="9436">
        <v>15</v>
      </c>
      <c r="MM59">
        <f>MJ13+ML13</f>
        <v>15</v>
      </c>
      <c r="MN59" s="9437">
        <v>0.10000000149011612</v>
      </c>
      <c r="MO59">
        <f>MM13/(1-MN13)</f>
        <v>16.666666694261409</v>
      </c>
      <c r="MP59">
        <f>MN13*MO13</f>
        <v>1.6666666942614095</v>
      </c>
      <c r="MQ59" s="9438">
        <v>0.10000000149011612</v>
      </c>
      <c r="MR59">
        <f>MQ13*MO13</f>
        <v>1.6666666942614095</v>
      </c>
      <c r="MS59">
        <f>MN13-MQ13</f>
        <v>0</v>
      </c>
      <c r="MT59">
        <f>MP13-MR13</f>
        <v>0</v>
      </c>
      <c r="MU59">
        <f>MO13</f>
        <v>16.666666694261409</v>
      </c>
      <c r="MV59" s="9465" t="s">
        <v>73</v>
      </c>
      <c r="MW59" s="9466" t="s">
        <v>68</v>
      </c>
      <c r="MX59" s="9467" t="s">
        <v>69</v>
      </c>
      <c r="MY59" s="9468">
        <v>240322</v>
      </c>
      <c r="MZ59" s="9469" t="s">
        <v>58</v>
      </c>
      <c r="NA59" s="9470" t="s">
        <v>59</v>
      </c>
      <c r="NB59" s="9471">
        <v>0.45249998569488525</v>
      </c>
      <c r="NC59" s="9472">
        <v>1</v>
      </c>
      <c r="ND59" s="9473">
        <v>100000</v>
      </c>
      <c r="NE59">
        <f>NB13*ND13</f>
        <v>45249.998569488525</v>
      </c>
      <c r="NF59" s="9474">
        <v>0</v>
      </c>
      <c r="NG59">
        <f>NE13*(1+NF13)</f>
        <v>45249.998569488525</v>
      </c>
      <c r="NH59" s="9480">
        <v>0.25</v>
      </c>
      <c r="NI59">
        <f>NG13/(1-NH13)</f>
        <v>60333.331425984703</v>
      </c>
      <c r="NJ59">
        <f>NH13*NI13</f>
        <v>15083.332856496176</v>
      </c>
      <c r="NK59" s="9475">
        <v>0.15000000596046448</v>
      </c>
      <c r="NL59">
        <f>NK13*NI13</f>
        <v>9050.0000735123849</v>
      </c>
      <c r="NM59">
        <f>NH13-NK13</f>
        <v>9.9999994039535522E-2</v>
      </c>
      <c r="NN59">
        <f>NJ13-NL13</f>
        <v>6033.3327829837908</v>
      </c>
      <c r="NO59" s="9476">
        <v>3.9999999105930328E-2</v>
      </c>
      <c r="NP59">
        <f>NO13*NI13</f>
        <v>2413.3332030971865</v>
      </c>
      <c r="NQ59">
        <f>NI13*(1+NO13)</f>
        <v>62746.66462908189</v>
      </c>
      <c r="NR59" s="9477">
        <v>0</v>
      </c>
      <c r="NS59" s="9478">
        <v>15</v>
      </c>
      <c r="NT59">
        <f>NQ13+NS13</f>
        <v>62761.66462908189</v>
      </c>
      <c r="NU59" s="9479">
        <v>0.10000000149011612</v>
      </c>
      <c r="NV59">
        <f>NT13/(1-NU13)</f>
        <v>69735.183036661561</v>
      </c>
      <c r="NW59">
        <f>NU13*NV13</f>
        <v>6973.518407579676</v>
      </c>
      <c r="NX59" s="9464">
        <v>0.10000000149011612</v>
      </c>
      <c r="NY59">
        <f>NX13*NV13</f>
        <v>6973.518407579676</v>
      </c>
      <c r="NZ59">
        <f>NU13-NX13</f>
        <v>0</v>
      </c>
      <c r="OA59">
        <f>NW13-NY13</f>
        <v>0</v>
      </c>
      <c r="OB59">
        <f>NV13</f>
        <v>69735.183036661561</v>
      </c>
      <c r="OC59">
        <f>NB13*ND13/365*MT13</f>
        <v>0</v>
      </c>
      <c r="OD59" s="9456">
        <v>0</v>
      </c>
      <c r="OE59">
        <f>OC13*(1+OD13)</f>
        <v>0</v>
      </c>
      <c r="OF59" s="9457">
        <v>0.25</v>
      </c>
      <c r="OG59">
        <f>OE13/(1-OF13)</f>
        <v>0</v>
      </c>
      <c r="OH59">
        <f>OF13*OG13</f>
        <v>0</v>
      </c>
      <c r="OI59" s="9458">
        <v>0.15000000596046448</v>
      </c>
      <c r="OJ59">
        <f>OI13*OG13</f>
        <v>0</v>
      </c>
      <c r="OK59">
        <f>OF13-OI13</f>
        <v>9.9999994039535522E-2</v>
      </c>
      <c r="OL59">
        <f>OH13-OJ13</f>
        <v>0</v>
      </c>
      <c r="OM59" s="9459">
        <v>3.9999999105930328E-2</v>
      </c>
      <c r="ON59">
        <f>OM13*OG13</f>
        <v>0</v>
      </c>
      <c r="OO59">
        <f>OG13*(1+OM13)</f>
        <v>0</v>
      </c>
      <c r="OP59" s="9460">
        <v>0</v>
      </c>
      <c r="OQ59" s="9461">
        <v>15</v>
      </c>
      <c r="OR59">
        <f>OO13+OQ13</f>
        <v>15</v>
      </c>
      <c r="OS59" s="9462">
        <v>0.10000000149011612</v>
      </c>
      <c r="OT59">
        <f>OR13/(1-OS13)</f>
        <v>16.666666694261409</v>
      </c>
      <c r="OU59">
        <f>OS13*OT13</f>
        <v>1.6666666942614095</v>
      </c>
      <c r="OV59" s="9463">
        <v>0.10000000149011612</v>
      </c>
      <c r="OW59">
        <f>OV13*OT13</f>
        <v>1.6666666942614095</v>
      </c>
      <c r="OX59">
        <f>OS13-OV13</f>
        <v>0</v>
      </c>
      <c r="OY59">
        <f>OU13-OW13</f>
        <v>0</v>
      </c>
      <c r="OZ59">
        <f>OT13</f>
        <v>16.666666694261409</v>
      </c>
      <c r="PA59" s="9490" t="s">
        <v>74</v>
      </c>
      <c r="PB59" s="9491" t="s">
        <v>68</v>
      </c>
      <c r="PC59" s="9492" t="s">
        <v>69</v>
      </c>
      <c r="PD59" s="9493">
        <v>240322</v>
      </c>
      <c r="PE59" s="9494" t="s">
        <v>58</v>
      </c>
      <c r="PF59" s="9495" t="s">
        <v>59</v>
      </c>
      <c r="PG59" s="9496">
        <v>0.90439999103546143</v>
      </c>
      <c r="PH59" s="9497">
        <v>1</v>
      </c>
      <c r="PI59" s="9498">
        <v>100000</v>
      </c>
      <c r="PJ59">
        <f>PG13*PI13</f>
        <v>90439.999103546143</v>
      </c>
      <c r="PK59" s="9499">
        <v>0</v>
      </c>
      <c r="PL59">
        <f>PJ13*(1+PK13)</f>
        <v>90439.999103546143</v>
      </c>
      <c r="PM59" s="9505">
        <v>0.25</v>
      </c>
      <c r="PN59">
        <f>PL13/(1-PM13)</f>
        <v>120586.66547139485</v>
      </c>
      <c r="PO59">
        <f>PM13*PN13</f>
        <v>30146.666367848713</v>
      </c>
      <c r="PP59" s="9500">
        <v>0.15000000596046448</v>
      </c>
      <c r="PQ59">
        <f>PP13*PN13</f>
        <v>18088.000539461766</v>
      </c>
      <c r="PR59">
        <f>PM13-PP13</f>
        <v>9.9999994039535522E-2</v>
      </c>
      <c r="PS59">
        <f>PO13-PQ13</f>
        <v>12058.665828386947</v>
      </c>
      <c r="PT59" s="9501">
        <v>3.9999999105930328E-2</v>
      </c>
      <c r="PU59">
        <f>PT13*PN13</f>
        <v>4823.4665110429132</v>
      </c>
      <c r="PV59">
        <f>PN13*(1+PT13)</f>
        <v>125410.13198243777</v>
      </c>
      <c r="PW59" s="9502">
        <v>0</v>
      </c>
      <c r="PX59" s="9503">
        <v>15</v>
      </c>
      <c r="PY59">
        <f>PV13+PX13</f>
        <v>125425.13198243777</v>
      </c>
      <c r="PZ59" s="9504">
        <v>0.10000000149011612</v>
      </c>
      <c r="QA59">
        <f>PY13/(1-PZ13)</f>
        <v>139361.25798900248</v>
      </c>
      <c r="QB59">
        <f>PZ13*QA13</f>
        <v>13936.126006564706</v>
      </c>
      <c r="QC59" s="9489">
        <v>0.10000000149011612</v>
      </c>
      <c r="QD59">
        <f>QC13*QA13</f>
        <v>13936.126006564706</v>
      </c>
      <c r="QE59">
        <f>PZ13-QC13</f>
        <v>0</v>
      </c>
      <c r="QF59">
        <f>QB13-QD13</f>
        <v>0</v>
      </c>
      <c r="QG59">
        <f>QA13</f>
        <v>139361.25798900248</v>
      </c>
      <c r="QH59">
        <f>OYG13*OYI13/365*OY13</f>
        <v>0</v>
      </c>
      <c r="QI59" s="9481">
        <v>0</v>
      </c>
      <c r="QJ59">
        <f>QH13*(1+QI13)</f>
        <v>0</v>
      </c>
      <c r="QK59" s="9482">
        <v>0.25</v>
      </c>
      <c r="QL59">
        <f>QJ13/(1-QK13)</f>
        <v>0</v>
      </c>
      <c r="QM59">
        <f>QK13*QL13</f>
        <v>0</v>
      </c>
      <c r="QN59" s="9483">
        <v>0.15000000596046448</v>
      </c>
      <c r="QO59">
        <f>QN13*QL13</f>
        <v>0</v>
      </c>
      <c r="QP59">
        <f>QK13-QN13</f>
        <v>9.9999994039535522E-2</v>
      </c>
      <c r="QQ59">
        <f>QM13-QO13</f>
        <v>0</v>
      </c>
      <c r="QR59" s="9484">
        <v>3.9999999105930328E-2</v>
      </c>
      <c r="QS59">
        <f>QR13*QL13</f>
        <v>0</v>
      </c>
      <c r="QT59">
        <f>QL13*(1+QR13)</f>
        <v>0</v>
      </c>
      <c r="QU59" s="9485">
        <v>0</v>
      </c>
      <c r="QV59" s="9486">
        <v>15</v>
      </c>
      <c r="QW59">
        <f>QT13+QV13</f>
        <v>15</v>
      </c>
      <c r="QX59" s="9487">
        <v>0.10000000149011612</v>
      </c>
      <c r="QY59">
        <f>QW13/(1-QX13)</f>
        <v>16.666666694261409</v>
      </c>
      <c r="QZ59">
        <f>QX13*QY13</f>
        <v>1.6666666942614095</v>
      </c>
      <c r="RA59" s="9488">
        <v>0.10000000149011612</v>
      </c>
      <c r="RB59">
        <f>RA13*QY13</f>
        <v>1.6666666942614095</v>
      </c>
      <c r="RC59">
        <f>QX13-RA13</f>
        <v>0</v>
      </c>
      <c r="RD59">
        <f>QZ13-RB13</f>
        <v>0</v>
      </c>
      <c r="RE59">
        <f>QY13</f>
        <v>16.666666694261409</v>
      </c>
      <c r="RF59">
        <f>(IF(BV59&gt;(2001/12),2001/12,BV59)*1822.12)+(IF(BV59&gt;(2001/12),2001/12,BV59)*1822.12)+(IF(EA59&gt;(2001/12),2001/12,EA59)*0)+(IF(EA59&gt;(2001/12),2001/12,EA59)*0)+(IF(GF59&gt;(2001/12),2001/12,GF59)*0.501)+(IF(IK59&gt;(2001/12),2001/12,IK59)*0.1253)+(IF(KP59&gt;(2001/12),2001/12,KP59)*0.0619)+(IF(MU59&gt;(2001/12),2001/12,MU59)*0.2108)+(IF(OZ59&gt;(2001/12),2001/12,OZ59)*0.4525)+(IF(RE59&gt;(2001/12),2001/12,RE59)*0.9044)</f>
        <v>-1756265.5728006107</v>
      </c>
    </row>
    <row r="60" spans="1:474" x14ac:dyDescent="0.2">
      <c r="A60" t="s">
        <v>82</v>
      </c>
      <c r="B60" t="s">
        <v>155</v>
      </c>
      <c r="C60" t="s">
        <v>156</v>
      </c>
      <c r="D60" t="s">
        <v>52</v>
      </c>
      <c r="F60" t="s">
        <v>53</v>
      </c>
      <c r="G60" t="s">
        <v>54</v>
      </c>
      <c r="H60" t="s">
        <v>105</v>
      </c>
      <c r="I60" t="s">
        <v>106</v>
      </c>
      <c r="J60" t="s">
        <v>57</v>
      </c>
      <c r="K60" s="9506">
        <v>42832.988958333335</v>
      </c>
      <c r="L60" s="9506">
        <v>42551</v>
      </c>
      <c r="M60" t="s">
        <v>58</v>
      </c>
      <c r="N60">
        <v>2</v>
      </c>
      <c r="O60">
        <v>2500</v>
      </c>
      <c r="P60">
        <v>-281</v>
      </c>
      <c r="Q60">
        <v>3</v>
      </c>
      <c r="R60" s="9521" t="s">
        <v>62</v>
      </c>
      <c r="S60" s="9520" t="s">
        <v>61</v>
      </c>
      <c r="T60" s="9519" t="s">
        <v>85</v>
      </c>
      <c r="U60" s="9518" t="s">
        <v>65</v>
      </c>
      <c r="V60" s="9517" t="s">
        <v>58</v>
      </c>
      <c r="W60" s="9516" t="s">
        <v>64</v>
      </c>
      <c r="X60" s="9515" t="s">
        <v>63</v>
      </c>
      <c r="Y60" s="9507">
        <v>3</v>
      </c>
      <c r="Z60" s="9514">
        <v>500000</v>
      </c>
      <c r="AA60" s="9513">
        <v>0</v>
      </c>
      <c r="AB60" s="9512">
        <v>0</v>
      </c>
      <c r="AC60">
        <f>AA5*(1+AB5)</f>
        <v>1822.1199951171875</v>
      </c>
      <c r="AD60" s="9522">
        <v>0.25</v>
      </c>
      <c r="AE60">
        <f>AC5/(1-AD5)</f>
        <v>2429.4933268229165</v>
      </c>
      <c r="AF60">
        <f>AD5*AE5</f>
        <v>607.37333170572913</v>
      </c>
      <c r="AG60" s="9511">
        <v>0.15000000596046448</v>
      </c>
      <c r="AH60">
        <f>AG5*AE5</f>
        <v>364.42401350434614</v>
      </c>
      <c r="AI60">
        <f>AD5-AG5</f>
        <v>9.9999994039535522E-2</v>
      </c>
      <c r="AJ60">
        <f>AF5-AH5</f>
        <v>242.94931820138299</v>
      </c>
      <c r="AK60" s="9510">
        <v>3.9999999105930328E-2</v>
      </c>
      <c r="AL60">
        <f>AK5*AE5</f>
        <v>97.179730900780356</v>
      </c>
      <c r="AM60">
        <f>AE5*(1+AK5)</f>
        <v>2526.6730577236967</v>
      </c>
      <c r="AN60" s="9509">
        <v>2.9999999329447746E-2</v>
      </c>
      <c r="AO60">
        <f>AN5*AM5</f>
        <v>75.800190037444594</v>
      </c>
      <c r="AP60">
        <f>AM5+AO5</f>
        <v>2602.4732477611415</v>
      </c>
      <c r="AQ60" s="9508">
        <v>0.10000000149011612</v>
      </c>
      <c r="AR60">
        <f>AP5/(1-AQ5)</f>
        <v>2891.6369467444624</v>
      </c>
      <c r="AS60">
        <f>AQ5*AR5</f>
        <v>289.16369898332107</v>
      </c>
      <c r="AT60" s="9523">
        <v>0.10000000149011612</v>
      </c>
      <c r="AU60">
        <f>AT5*AR5</f>
        <v>289.16369898332107</v>
      </c>
      <c r="AV60">
        <f>AQ5-AT5</f>
        <v>0</v>
      </c>
      <c r="AW60">
        <f>AS5-AU5</f>
        <v>0</v>
      </c>
      <c r="AX60">
        <f>AR5</f>
        <v>2891.6369467444624</v>
      </c>
      <c r="AY60">
        <f t="shared" ref="AY60:BV60" si="113">AA5/12*$Q$5</f>
        <v>-303.68666585286456</v>
      </c>
      <c r="AZ60">
        <f t="shared" si="113"/>
        <v>0</v>
      </c>
      <c r="BA60">
        <f t="shared" si="113"/>
        <v>-303.68666585286456</v>
      </c>
      <c r="BB60">
        <f t="shared" si="113"/>
        <v>-4.1666666666666664E-2</v>
      </c>
      <c r="BC60">
        <f t="shared" si="113"/>
        <v>-404.91555447048609</v>
      </c>
      <c r="BD60">
        <f t="shared" si="113"/>
        <v>-101.22888861762152</v>
      </c>
      <c r="BE60">
        <f t="shared" si="113"/>
        <v>-2.5000000993410747E-2</v>
      </c>
      <c r="BF60">
        <f t="shared" si="113"/>
        <v>-60.737335584057689</v>
      </c>
      <c r="BG60">
        <f t="shared" si="113"/>
        <v>-1.666666567325592E-2</v>
      </c>
      <c r="BH60">
        <f t="shared" si="113"/>
        <v>-40.491553033563832</v>
      </c>
      <c r="BI60">
        <f t="shared" si="113"/>
        <v>-6.666666517655055E-3</v>
      </c>
      <c r="BJ60">
        <f t="shared" si="113"/>
        <v>-16.196621816796725</v>
      </c>
      <c r="BK60">
        <f t="shared" si="113"/>
        <v>-421.11217628728281</v>
      </c>
      <c r="BL60">
        <f t="shared" si="113"/>
        <v>-4.999999888241291E-3</v>
      </c>
      <c r="BM60">
        <f t="shared" si="113"/>
        <v>-12.633365006240766</v>
      </c>
      <c r="BN60">
        <f t="shared" si="113"/>
        <v>-433.74554129352356</v>
      </c>
      <c r="BO60">
        <f t="shared" si="113"/>
        <v>-1.6666666915019352E-2</v>
      </c>
      <c r="BP60">
        <f t="shared" si="113"/>
        <v>-481.93949112407705</v>
      </c>
      <c r="BQ60">
        <f t="shared" si="113"/>
        <v>-48.193949830553514</v>
      </c>
      <c r="BR60">
        <f t="shared" si="113"/>
        <v>-1.6666666915019352E-2</v>
      </c>
      <c r="BS60">
        <f t="shared" si="113"/>
        <v>-48.193949830553514</v>
      </c>
      <c r="BT60">
        <f t="shared" si="113"/>
        <v>0</v>
      </c>
      <c r="BU60">
        <f t="shared" si="113"/>
        <v>0</v>
      </c>
      <c r="BV60">
        <f t="shared" si="113"/>
        <v>-481.93949112407705</v>
      </c>
      <c r="BW60" s="9538" t="s">
        <v>66</v>
      </c>
      <c r="BX60" s="9537" t="s">
        <v>61</v>
      </c>
      <c r="BY60" s="9536" t="s">
        <v>85</v>
      </c>
      <c r="BZ60" s="9535" t="s">
        <v>65</v>
      </c>
      <c r="CA60" s="9534" t="s">
        <v>58</v>
      </c>
      <c r="CB60" s="9533" t="s">
        <v>64</v>
      </c>
      <c r="CC60" s="9532" t="s">
        <v>63</v>
      </c>
      <c r="CD60" s="9524">
        <v>3</v>
      </c>
      <c r="CE60" s="9531">
        <v>500000</v>
      </c>
      <c r="CF60" s="9530">
        <v>0</v>
      </c>
      <c r="CG60" s="9529">
        <v>0</v>
      </c>
      <c r="CH60">
        <f>CF5*(1+CG5)</f>
        <v>0</v>
      </c>
      <c r="CI60" s="9539">
        <v>0.25</v>
      </c>
      <c r="CJ60">
        <f>CH5/(1-CI5)</f>
        <v>0</v>
      </c>
      <c r="CK60">
        <f>CI5*CJ5</f>
        <v>0</v>
      </c>
      <c r="CL60" s="9528">
        <v>0.15000000596046448</v>
      </c>
      <c r="CM60">
        <f>CL5*CJ5</f>
        <v>0</v>
      </c>
      <c r="CN60">
        <f>CI5-CL5</f>
        <v>9.9999994039535522E-2</v>
      </c>
      <c r="CO60">
        <f>CK5-CM5</f>
        <v>0</v>
      </c>
      <c r="CP60" s="9527">
        <v>3.9999999105930328E-2</v>
      </c>
      <c r="CQ60">
        <f>CP5*CJ5</f>
        <v>0</v>
      </c>
      <c r="CR60">
        <f>CJ5*(1+CP5)</f>
        <v>0</v>
      </c>
      <c r="CS60" s="9526">
        <v>2.9999999329447746E-2</v>
      </c>
      <c r="CT60">
        <f>CS5*CR5</f>
        <v>0</v>
      </c>
      <c r="CU60">
        <f>CR5+CT5</f>
        <v>0</v>
      </c>
      <c r="CV60" s="9525">
        <v>0.10000000149011612</v>
      </c>
      <c r="CW60">
        <f>CU5/(1-CV5)</f>
        <v>0</v>
      </c>
      <c r="CX60">
        <f>CV5*CW5</f>
        <v>0</v>
      </c>
      <c r="CY60" s="9540">
        <v>0.10000000149011612</v>
      </c>
      <c r="CZ60">
        <f>CY5*CW5</f>
        <v>0</v>
      </c>
      <c r="DA60">
        <f>CV5-CY5</f>
        <v>0</v>
      </c>
      <c r="DB60">
        <f>CX5-CZ5</f>
        <v>0</v>
      </c>
      <c r="DC60">
        <f>CW5</f>
        <v>0</v>
      </c>
      <c r="DD60">
        <f t="shared" ref="DD60:EA60" si="114">CF5/12*$Q$5</f>
        <v>0</v>
      </c>
      <c r="DE60">
        <f t="shared" si="114"/>
        <v>0</v>
      </c>
      <c r="DF60">
        <f t="shared" si="114"/>
        <v>0</v>
      </c>
      <c r="DG60">
        <f t="shared" si="114"/>
        <v>-4.1666666666666664E-2</v>
      </c>
      <c r="DH60">
        <f t="shared" si="114"/>
        <v>0</v>
      </c>
      <c r="DI60">
        <f t="shared" si="114"/>
        <v>0</v>
      </c>
      <c r="DJ60">
        <f t="shared" si="114"/>
        <v>-2.5000000993410747E-2</v>
      </c>
      <c r="DK60">
        <f t="shared" si="114"/>
        <v>0</v>
      </c>
      <c r="DL60">
        <f t="shared" si="114"/>
        <v>-1.666666567325592E-2</v>
      </c>
      <c r="DM60">
        <f t="shared" si="114"/>
        <v>0</v>
      </c>
      <c r="DN60">
        <f t="shared" si="114"/>
        <v>-6.666666517655055E-3</v>
      </c>
      <c r="DO60">
        <f t="shared" si="114"/>
        <v>0</v>
      </c>
      <c r="DP60">
        <f t="shared" si="114"/>
        <v>0</v>
      </c>
      <c r="DQ60">
        <f t="shared" si="114"/>
        <v>-4.999999888241291E-3</v>
      </c>
      <c r="DR60">
        <f t="shared" si="114"/>
        <v>0</v>
      </c>
      <c r="DS60">
        <f t="shared" si="114"/>
        <v>0</v>
      </c>
      <c r="DT60">
        <f t="shared" si="114"/>
        <v>-1.6666666915019352E-2</v>
      </c>
      <c r="DU60">
        <f t="shared" si="114"/>
        <v>0</v>
      </c>
      <c r="DV60">
        <f t="shared" si="114"/>
        <v>0</v>
      </c>
      <c r="DW60">
        <f t="shared" si="114"/>
        <v>-1.6666666915019352E-2</v>
      </c>
      <c r="DX60">
        <f t="shared" si="114"/>
        <v>0</v>
      </c>
      <c r="DY60">
        <f t="shared" si="114"/>
        <v>0</v>
      </c>
      <c r="DZ60">
        <f t="shared" si="114"/>
        <v>0</v>
      </c>
      <c r="EA60">
        <f t="shared" si="114"/>
        <v>0</v>
      </c>
      <c r="EB60" s="9550" t="s">
        <v>67</v>
      </c>
      <c r="EC60" s="9551" t="s">
        <v>68</v>
      </c>
      <c r="ED60" s="9552" t="s">
        <v>69</v>
      </c>
      <c r="EE60" s="9553">
        <v>240322</v>
      </c>
      <c r="EF60" s="9554" t="s">
        <v>58</v>
      </c>
      <c r="EG60" s="9555" t="s">
        <v>59</v>
      </c>
      <c r="EH60" s="9556">
        <v>0.50099998712539673</v>
      </c>
      <c r="EI60" s="9557">
        <v>3</v>
      </c>
      <c r="EJ60" s="9558">
        <v>100000</v>
      </c>
      <c r="EK60">
        <f>EH13*EJ13</f>
        <v>50099.998712539673</v>
      </c>
      <c r="EL60" s="9559">
        <v>0</v>
      </c>
      <c r="EM60">
        <f>EK13*(1+EL13)</f>
        <v>50099.998712539673</v>
      </c>
      <c r="EN60" s="9565">
        <v>0.25</v>
      </c>
      <c r="EO60">
        <f>EM13/(1-EN13)</f>
        <v>66799.99828338623</v>
      </c>
      <c r="EP60">
        <f>EN13*EO13</f>
        <v>16699.999570846558</v>
      </c>
      <c r="EQ60" s="9560">
        <v>0.15000000596046448</v>
      </c>
      <c r="ER60">
        <f>EQ13*EO13</f>
        <v>10020.000140666951</v>
      </c>
      <c r="ES60">
        <f>EN13-EQ13</f>
        <v>9.9999994039535522E-2</v>
      </c>
      <c r="ET60">
        <f>EP13-ER13</f>
        <v>6679.9994301796069</v>
      </c>
      <c r="EU60" s="9561">
        <v>3.9999999105930328E-2</v>
      </c>
      <c r="EV60">
        <f>EU13*EO13</f>
        <v>2671.9998716115965</v>
      </c>
      <c r="EW60">
        <f>EO13*(1+EU13)</f>
        <v>69471.998154997826</v>
      </c>
      <c r="EX60" s="9562">
        <v>0</v>
      </c>
      <c r="EY60" s="9563">
        <v>15</v>
      </c>
      <c r="EZ60">
        <f>EW13+EY13</f>
        <v>69486.998154997826</v>
      </c>
      <c r="FA60" s="9564">
        <v>0.10000000149011612</v>
      </c>
      <c r="FB60">
        <f>EZ13/(1-FA13)</f>
        <v>77207.775855607091</v>
      </c>
      <c r="FC60">
        <f>FA13*FB13</f>
        <v>7720.7777006092601</v>
      </c>
      <c r="FD60" s="9549">
        <v>0.10000000149011612</v>
      </c>
      <c r="FE60">
        <f>FD13*FB13</f>
        <v>7720.7777006092601</v>
      </c>
      <c r="FF60">
        <f>FA13-FD13</f>
        <v>0</v>
      </c>
      <c r="FG60">
        <f>FC13-FE13</f>
        <v>0</v>
      </c>
      <c r="FH60">
        <f>FB13</f>
        <v>77207.775855607091</v>
      </c>
      <c r="FI60">
        <f>EH13*EJ13/365*DZ13</f>
        <v>0</v>
      </c>
      <c r="FJ60" s="9541">
        <v>0</v>
      </c>
      <c r="FK60">
        <f>FI13*(1+FJ13)</f>
        <v>0</v>
      </c>
      <c r="FL60" s="9542">
        <v>0.25</v>
      </c>
      <c r="FM60">
        <f>FK13/(1-FL13)</f>
        <v>0</v>
      </c>
      <c r="FN60">
        <f>FL13*FM13</f>
        <v>0</v>
      </c>
      <c r="FO60" s="9543">
        <v>0.15000000596046448</v>
      </c>
      <c r="FP60">
        <f>FO13*FM13</f>
        <v>0</v>
      </c>
      <c r="FQ60">
        <f>FL13-FO13</f>
        <v>9.9999994039535522E-2</v>
      </c>
      <c r="FR60">
        <f>FN13-FP13</f>
        <v>0</v>
      </c>
      <c r="FS60" s="9544">
        <v>3.9999999105930328E-2</v>
      </c>
      <c r="FT60">
        <f>FS13*FM13</f>
        <v>0</v>
      </c>
      <c r="FU60">
        <f>FM13*(1+FS13)</f>
        <v>0</v>
      </c>
      <c r="FV60" s="9545">
        <v>0</v>
      </c>
      <c r="FW60" s="9546">
        <v>15</v>
      </c>
      <c r="FX60">
        <f>FU13+FW13</f>
        <v>15</v>
      </c>
      <c r="FY60" s="9547">
        <v>0.10000000149011612</v>
      </c>
      <c r="FZ60">
        <f>FX13/(1-FY13)</f>
        <v>16.666666694261409</v>
      </c>
      <c r="GA60">
        <f>FY13*FZ13</f>
        <v>1.6666666942614095</v>
      </c>
      <c r="GB60" s="9548">
        <v>0.10000000149011612</v>
      </c>
      <c r="GC60">
        <f>GB13*FZ13</f>
        <v>1.6666666942614095</v>
      </c>
      <c r="GD60">
        <f>FY13-GB13</f>
        <v>0</v>
      </c>
      <c r="GE60">
        <f>GA13-GC13</f>
        <v>0</v>
      </c>
      <c r="GF60">
        <f>FZ13</f>
        <v>16.666666694261409</v>
      </c>
      <c r="GG60" s="9575" t="s">
        <v>70</v>
      </c>
      <c r="GH60" s="9576" t="s">
        <v>68</v>
      </c>
      <c r="GI60" s="9577" t="s">
        <v>69</v>
      </c>
      <c r="GJ60" s="9578">
        <v>240322</v>
      </c>
      <c r="GK60" s="9579" t="s">
        <v>58</v>
      </c>
      <c r="GL60" s="9580" t="s">
        <v>59</v>
      </c>
      <c r="GM60" s="9581">
        <v>0.12530000507831573</v>
      </c>
      <c r="GN60" s="9582">
        <v>3</v>
      </c>
      <c r="GO60" s="9583">
        <v>100000</v>
      </c>
      <c r="GP60">
        <f>GM13*GO13</f>
        <v>12530.000507831573</v>
      </c>
      <c r="GQ60" s="9584">
        <v>0</v>
      </c>
      <c r="GR60">
        <f>GP13*(1+GQ13)</f>
        <v>12530.000507831573</v>
      </c>
      <c r="GS60" s="9590">
        <v>0.25</v>
      </c>
      <c r="GT60">
        <f>GR13/(1-GS13)</f>
        <v>16706.667343775433</v>
      </c>
      <c r="GU60">
        <f>GS13*GT13</f>
        <v>4176.6668359438581</v>
      </c>
      <c r="GV60" s="9585">
        <v>0.15000000596046448</v>
      </c>
      <c r="GW60">
        <f>GV13*GT13</f>
        <v>2506.0002011458123</v>
      </c>
      <c r="GX60">
        <f>GS13-GV13</f>
        <v>9.9999994039535522E-2</v>
      </c>
      <c r="GY60">
        <f>GU13-GW13</f>
        <v>1670.6666347980458</v>
      </c>
      <c r="GZ60" s="9586">
        <v>3.9999999105930328E-2</v>
      </c>
      <c r="HA60">
        <f>GZ13*GT13</f>
        <v>668.26667881409276</v>
      </c>
      <c r="HB60">
        <f>GT13*(1+GZ13)</f>
        <v>17374.934022589525</v>
      </c>
      <c r="HC60" s="9587">
        <v>0</v>
      </c>
      <c r="HD60" s="9588">
        <v>15</v>
      </c>
      <c r="HE60">
        <f>HB13+HD13</f>
        <v>17389.934022589525</v>
      </c>
      <c r="HF60" s="9589">
        <v>0.10000000149011612</v>
      </c>
      <c r="HG60">
        <f>HE13/(1-HF13)</f>
        <v>19322.148945979745</v>
      </c>
      <c r="HH60">
        <f>HF13*HG13</f>
        <v>1932.2149233902201</v>
      </c>
      <c r="HI60" s="9574">
        <v>0.10000000149011612</v>
      </c>
      <c r="HJ60">
        <f>HI13*HG13</f>
        <v>1932.2149233902201</v>
      </c>
      <c r="HK60">
        <f>HF13-HI13</f>
        <v>0</v>
      </c>
      <c r="HL60">
        <f>HH13-HJ13</f>
        <v>0</v>
      </c>
      <c r="HM60">
        <f>HG13</f>
        <v>19322.148945979745</v>
      </c>
      <c r="HN60">
        <f>GM13*GO13/365*GE13</f>
        <v>0</v>
      </c>
      <c r="HO60" s="9566">
        <v>0</v>
      </c>
      <c r="HP60">
        <f>HN13*(1+HO13)</f>
        <v>0</v>
      </c>
      <c r="HQ60" s="9567">
        <v>0.25</v>
      </c>
      <c r="HR60">
        <f>HP13/(1-HQ13)</f>
        <v>0</v>
      </c>
      <c r="HS60">
        <f>HQ13*HR13</f>
        <v>0</v>
      </c>
      <c r="HT60" s="9568">
        <v>0.15000000596046448</v>
      </c>
      <c r="HU60">
        <f>HT13*HR13</f>
        <v>0</v>
      </c>
      <c r="HV60">
        <f>HQ13-HT13</f>
        <v>9.9999994039535522E-2</v>
      </c>
      <c r="HW60">
        <f>HS13-HU13</f>
        <v>0</v>
      </c>
      <c r="HX60" s="9569">
        <v>3.9999999105930328E-2</v>
      </c>
      <c r="HY60">
        <f>HX13*HR13</f>
        <v>0</v>
      </c>
      <c r="HZ60">
        <f>HR13*(1+HX13)</f>
        <v>0</v>
      </c>
      <c r="IA60" s="9570">
        <v>0</v>
      </c>
      <c r="IB60" s="9571">
        <v>15</v>
      </c>
      <c r="IC60">
        <f>HZ13+IB13</f>
        <v>15</v>
      </c>
      <c r="ID60" s="9572">
        <v>0.10000000149011612</v>
      </c>
      <c r="IE60">
        <f>IC13/(1-ID13)</f>
        <v>16.666666694261409</v>
      </c>
      <c r="IF60">
        <f>ID13*IE13</f>
        <v>1.6666666942614095</v>
      </c>
      <c r="IG60" s="9573">
        <v>0.10000000149011612</v>
      </c>
      <c r="IH60">
        <f>IG13*IE13</f>
        <v>1.6666666942614095</v>
      </c>
      <c r="II60">
        <f>ID13-IG13</f>
        <v>0</v>
      </c>
      <c r="IJ60">
        <f>IF13-IH13</f>
        <v>0</v>
      </c>
      <c r="IK60">
        <f>IE13</f>
        <v>16.666666694261409</v>
      </c>
      <c r="IL60" s="9600" t="s">
        <v>71</v>
      </c>
      <c r="IM60" s="9601" t="s">
        <v>68</v>
      </c>
      <c r="IN60" s="9602" t="s">
        <v>69</v>
      </c>
      <c r="IO60" s="9603">
        <v>240322</v>
      </c>
      <c r="IP60" s="9604" t="s">
        <v>58</v>
      </c>
      <c r="IQ60" s="9605" t="s">
        <v>59</v>
      </c>
      <c r="IR60" s="9606">
        <v>6.1900001019239426E-2</v>
      </c>
      <c r="IS60" s="9607">
        <v>3</v>
      </c>
      <c r="IT60" s="9608">
        <v>100000</v>
      </c>
      <c r="IU60">
        <f>IR13*IT13</f>
        <v>6190.0001019239426</v>
      </c>
      <c r="IV60" s="9609">
        <v>0</v>
      </c>
      <c r="IW60">
        <f>IU13*(1+IV13)</f>
        <v>6190.0001019239426</v>
      </c>
      <c r="IX60" s="9615">
        <v>0.25</v>
      </c>
      <c r="IY60">
        <f>IW13/(1-IX13)</f>
        <v>8253.333469231924</v>
      </c>
      <c r="IZ60">
        <f>IX13*IY13</f>
        <v>2063.333367307981</v>
      </c>
      <c r="JA60" s="9610">
        <v>0.15000000596046448</v>
      </c>
      <c r="JB60">
        <f>JA13*IY13</f>
        <v>1238.0000695784895</v>
      </c>
      <c r="JC60">
        <f>IX13-JA13</f>
        <v>9.9999994039535522E-2</v>
      </c>
      <c r="JD60">
        <f>IZ13-JB13</f>
        <v>825.33329772949151</v>
      </c>
      <c r="JE60" s="9611">
        <v>3.9999999105930328E-2</v>
      </c>
      <c r="JF60">
        <f>JE13*IY13</f>
        <v>330.13333139022183</v>
      </c>
      <c r="JG60">
        <f>IY13*(1+JE13)</f>
        <v>8583.4668006221455</v>
      </c>
      <c r="JH60" s="9612">
        <v>0</v>
      </c>
      <c r="JI60" s="9613">
        <v>15</v>
      </c>
      <c r="JJ60">
        <f>JG13+JI13</f>
        <v>8598.4668006221455</v>
      </c>
      <c r="JK60" s="9614">
        <v>0.10000000149011612</v>
      </c>
      <c r="JL60">
        <f>JJ13/(1-JK13)</f>
        <v>9553.8520165094378</v>
      </c>
      <c r="JM60">
        <f>JK13*JL13</f>
        <v>955.3852158872927</v>
      </c>
      <c r="JN60" s="9599">
        <v>0.10000000149011612</v>
      </c>
      <c r="JO60">
        <f>JN13*JL13</f>
        <v>955.3852158872927</v>
      </c>
      <c r="JP60">
        <f>JK13-JN13</f>
        <v>0</v>
      </c>
      <c r="JQ60">
        <f>JM13-JO13</f>
        <v>0</v>
      </c>
      <c r="JR60">
        <f>JL13</f>
        <v>9553.8520165094378</v>
      </c>
      <c r="JS60">
        <f>IR13*IT13/365*IJ13</f>
        <v>0</v>
      </c>
      <c r="JT60" s="9591">
        <v>0</v>
      </c>
      <c r="JU60">
        <f>JS13*(1+JT13)</f>
        <v>0</v>
      </c>
      <c r="JV60" s="9592">
        <v>0.25</v>
      </c>
      <c r="JW60">
        <f>JU13/(1-JV13)</f>
        <v>0</v>
      </c>
      <c r="JX60">
        <f>JV13*JW13</f>
        <v>0</v>
      </c>
      <c r="JY60" s="9593">
        <v>0.15000000596046448</v>
      </c>
      <c r="JZ60">
        <f>JY13*JW13</f>
        <v>0</v>
      </c>
      <c r="KA60">
        <f>JV13-JY13</f>
        <v>9.9999994039535522E-2</v>
      </c>
      <c r="KB60">
        <f>JX13-JZ13</f>
        <v>0</v>
      </c>
      <c r="KC60" s="9594">
        <v>3.9999999105930328E-2</v>
      </c>
      <c r="KD60">
        <f>KC13*JW13</f>
        <v>0</v>
      </c>
      <c r="KE60">
        <f>JW13*(1+KC13)</f>
        <v>0</v>
      </c>
      <c r="KF60" s="9595">
        <v>0</v>
      </c>
      <c r="KG60" s="9596">
        <v>15</v>
      </c>
      <c r="KH60">
        <f>KE13+KG13</f>
        <v>15</v>
      </c>
      <c r="KI60" s="9597">
        <v>0.10000000149011612</v>
      </c>
      <c r="KJ60">
        <f>KH13/(1-KI13)</f>
        <v>16.666666694261409</v>
      </c>
      <c r="KK60">
        <f>KI13*KJ13</f>
        <v>1.6666666942614095</v>
      </c>
      <c r="KL60" s="9598">
        <v>0.10000000149011612</v>
      </c>
      <c r="KM60">
        <f>KL13*KJ13</f>
        <v>1.6666666942614095</v>
      </c>
      <c r="KN60">
        <f>KI13-KL13</f>
        <v>0</v>
      </c>
      <c r="KO60">
        <f>KK13-KM13</f>
        <v>0</v>
      </c>
      <c r="KP60">
        <f>KJ13</f>
        <v>16.666666694261409</v>
      </c>
      <c r="KQ60" s="9625" t="s">
        <v>72</v>
      </c>
      <c r="KR60" s="9626" t="s">
        <v>68</v>
      </c>
      <c r="KS60" s="9627" t="s">
        <v>69</v>
      </c>
      <c r="KT60" s="9628">
        <v>240322</v>
      </c>
      <c r="KU60" s="9629" t="s">
        <v>58</v>
      </c>
      <c r="KV60" s="9630" t="s">
        <v>59</v>
      </c>
      <c r="KW60" s="9631">
        <v>0.21080000698566437</v>
      </c>
      <c r="KX60" s="9632">
        <v>3</v>
      </c>
      <c r="KY60" s="9633">
        <v>100000</v>
      </c>
      <c r="KZ60">
        <f>KW13*KY13</f>
        <v>21080.000698566437</v>
      </c>
      <c r="LA60" s="9634">
        <v>0</v>
      </c>
      <c r="LB60">
        <f>KZ13*(1+LA13)</f>
        <v>21080.000698566437</v>
      </c>
      <c r="LC60" s="9640">
        <v>0.25</v>
      </c>
      <c r="LD60">
        <f>LB13/(1-LC13)</f>
        <v>28106.667598088581</v>
      </c>
      <c r="LE60">
        <f>LC13*LD13</f>
        <v>7026.6668995221453</v>
      </c>
      <c r="LF60" s="9635">
        <v>0.15000000596046448</v>
      </c>
      <c r="LG60">
        <f>LF13*LD13</f>
        <v>4216.0003072420814</v>
      </c>
      <c r="LH60">
        <f>LC13-LF13</f>
        <v>9.9999994039535522E-2</v>
      </c>
      <c r="LI60">
        <f>LE13-LG13</f>
        <v>2810.6665922800639</v>
      </c>
      <c r="LJ60" s="9636">
        <v>3.9999999105930328E-2</v>
      </c>
      <c r="LK60">
        <f>LJ13*LD13</f>
        <v>1124.2666787942242</v>
      </c>
      <c r="LL60">
        <f>LD13*(1+LJ13)</f>
        <v>29230.934276882806</v>
      </c>
      <c r="LM60" s="9637">
        <v>0</v>
      </c>
      <c r="LN60" s="9638">
        <v>15</v>
      </c>
      <c r="LO60">
        <f>LL13+LN13</f>
        <v>29245.934276882806</v>
      </c>
      <c r="LP60" s="9639">
        <v>0.10000000149011612</v>
      </c>
      <c r="LQ60">
        <f>LO13/(1-LP13)</f>
        <v>32495.482583672056</v>
      </c>
      <c r="LR60">
        <f>LP13*LQ13</f>
        <v>3249.5483067892478</v>
      </c>
      <c r="LS60" s="9624">
        <v>0.10000000149011612</v>
      </c>
      <c r="LT60">
        <f>LS13*LQ13</f>
        <v>3249.5483067892478</v>
      </c>
      <c r="LU60">
        <f>LP13-LS13</f>
        <v>0</v>
      </c>
      <c r="LV60">
        <f>LR13-LT13</f>
        <v>0</v>
      </c>
      <c r="LW60">
        <f>LQ13</f>
        <v>32495.482583672056</v>
      </c>
      <c r="LX60">
        <f>KW13*KY13/365*KO13</f>
        <v>0</v>
      </c>
      <c r="LY60" s="9616">
        <v>0</v>
      </c>
      <c r="LZ60">
        <f>LX13*(1+LY13)</f>
        <v>0</v>
      </c>
      <c r="MA60" s="9617">
        <v>0.25</v>
      </c>
      <c r="MB60">
        <f>LZ13/(1-MA13)</f>
        <v>0</v>
      </c>
      <c r="MC60">
        <f>MA13*MB13</f>
        <v>0</v>
      </c>
      <c r="MD60" s="9618">
        <v>0.15000000596046448</v>
      </c>
      <c r="ME60">
        <f>MD13*MB13</f>
        <v>0</v>
      </c>
      <c r="MF60">
        <f>MA13-MD13</f>
        <v>9.9999994039535522E-2</v>
      </c>
      <c r="MG60">
        <f>MC13-ME13</f>
        <v>0</v>
      </c>
      <c r="MH60" s="9619">
        <v>3.9999999105930328E-2</v>
      </c>
      <c r="MI60">
        <f>MH13*MB13</f>
        <v>0</v>
      </c>
      <c r="MJ60">
        <f>MB13*(1+MH13)</f>
        <v>0</v>
      </c>
      <c r="MK60" s="9620">
        <v>0</v>
      </c>
      <c r="ML60" s="9621">
        <v>15</v>
      </c>
      <c r="MM60">
        <f>MJ13+ML13</f>
        <v>15</v>
      </c>
      <c r="MN60" s="9622">
        <v>0.10000000149011612</v>
      </c>
      <c r="MO60">
        <f>MM13/(1-MN13)</f>
        <v>16.666666694261409</v>
      </c>
      <c r="MP60">
        <f>MN13*MO13</f>
        <v>1.6666666942614095</v>
      </c>
      <c r="MQ60" s="9623">
        <v>0.10000000149011612</v>
      </c>
      <c r="MR60">
        <f>MQ13*MO13</f>
        <v>1.6666666942614095</v>
      </c>
      <c r="MS60">
        <f>MN13-MQ13</f>
        <v>0</v>
      </c>
      <c r="MT60">
        <f>MP13-MR13</f>
        <v>0</v>
      </c>
      <c r="MU60">
        <f>MO13</f>
        <v>16.666666694261409</v>
      </c>
      <c r="MV60" s="9650" t="s">
        <v>73</v>
      </c>
      <c r="MW60" s="9651" t="s">
        <v>68</v>
      </c>
      <c r="MX60" s="9652" t="s">
        <v>69</v>
      </c>
      <c r="MY60" s="9653">
        <v>240322</v>
      </c>
      <c r="MZ60" s="9654" t="s">
        <v>58</v>
      </c>
      <c r="NA60" s="9655" t="s">
        <v>59</v>
      </c>
      <c r="NB60" s="9656">
        <v>0.45249998569488525</v>
      </c>
      <c r="NC60" s="9657">
        <v>1</v>
      </c>
      <c r="ND60" s="9658">
        <v>100000</v>
      </c>
      <c r="NE60">
        <f>NB13*ND13</f>
        <v>45249.998569488525</v>
      </c>
      <c r="NF60" s="9659">
        <v>0</v>
      </c>
      <c r="NG60">
        <f>NE13*(1+NF13)</f>
        <v>45249.998569488525</v>
      </c>
      <c r="NH60" s="9665">
        <v>0.25</v>
      </c>
      <c r="NI60">
        <f>NG13/(1-NH13)</f>
        <v>60333.331425984703</v>
      </c>
      <c r="NJ60">
        <f>NH13*NI13</f>
        <v>15083.332856496176</v>
      </c>
      <c r="NK60" s="9660">
        <v>0.15000000596046448</v>
      </c>
      <c r="NL60">
        <f>NK13*NI13</f>
        <v>9050.0000735123849</v>
      </c>
      <c r="NM60">
        <f>NH13-NK13</f>
        <v>9.9999994039535522E-2</v>
      </c>
      <c r="NN60">
        <f>NJ13-NL13</f>
        <v>6033.3327829837908</v>
      </c>
      <c r="NO60" s="9661">
        <v>3.9999999105930328E-2</v>
      </c>
      <c r="NP60">
        <f>NO13*NI13</f>
        <v>2413.3332030971865</v>
      </c>
      <c r="NQ60">
        <f>NI13*(1+NO13)</f>
        <v>62746.66462908189</v>
      </c>
      <c r="NR60" s="9662">
        <v>0</v>
      </c>
      <c r="NS60" s="9663">
        <v>15</v>
      </c>
      <c r="NT60">
        <f>NQ13+NS13</f>
        <v>62761.66462908189</v>
      </c>
      <c r="NU60" s="9664">
        <v>0.10000000149011612</v>
      </c>
      <c r="NV60">
        <f>NT13/(1-NU13)</f>
        <v>69735.183036661561</v>
      </c>
      <c r="NW60">
        <f>NU13*NV13</f>
        <v>6973.518407579676</v>
      </c>
      <c r="NX60" s="9649">
        <v>0.10000000149011612</v>
      </c>
      <c r="NY60">
        <f>NX13*NV13</f>
        <v>6973.518407579676</v>
      </c>
      <c r="NZ60">
        <f>NU13-NX13</f>
        <v>0</v>
      </c>
      <c r="OA60">
        <f>NW13-NY13</f>
        <v>0</v>
      </c>
      <c r="OB60">
        <f>NV13</f>
        <v>69735.183036661561</v>
      </c>
      <c r="OC60">
        <f>NB13*ND13/365*MT13</f>
        <v>0</v>
      </c>
      <c r="OD60" s="9641">
        <v>0</v>
      </c>
      <c r="OE60">
        <f>OC13*(1+OD13)</f>
        <v>0</v>
      </c>
      <c r="OF60" s="9642">
        <v>0.25</v>
      </c>
      <c r="OG60">
        <f>OE13/(1-OF13)</f>
        <v>0</v>
      </c>
      <c r="OH60">
        <f>OF13*OG13</f>
        <v>0</v>
      </c>
      <c r="OI60" s="9643">
        <v>0.15000000596046448</v>
      </c>
      <c r="OJ60">
        <f>OI13*OG13</f>
        <v>0</v>
      </c>
      <c r="OK60">
        <f>OF13-OI13</f>
        <v>9.9999994039535522E-2</v>
      </c>
      <c r="OL60">
        <f>OH13-OJ13</f>
        <v>0</v>
      </c>
      <c r="OM60" s="9644">
        <v>3.9999999105930328E-2</v>
      </c>
      <c r="ON60">
        <f>OM13*OG13</f>
        <v>0</v>
      </c>
      <c r="OO60">
        <f>OG13*(1+OM13)</f>
        <v>0</v>
      </c>
      <c r="OP60" s="9645">
        <v>0</v>
      </c>
      <c r="OQ60" s="9646">
        <v>15</v>
      </c>
      <c r="OR60">
        <f>OO13+OQ13</f>
        <v>15</v>
      </c>
      <c r="OS60" s="9647">
        <v>0.10000000149011612</v>
      </c>
      <c r="OT60">
        <f>OR13/(1-OS13)</f>
        <v>16.666666694261409</v>
      </c>
      <c r="OU60">
        <f>OS13*OT13</f>
        <v>1.6666666942614095</v>
      </c>
      <c r="OV60" s="9648">
        <v>0.10000000149011612</v>
      </c>
      <c r="OW60">
        <f>OV13*OT13</f>
        <v>1.6666666942614095</v>
      </c>
      <c r="OX60">
        <f>OS13-OV13</f>
        <v>0</v>
      </c>
      <c r="OY60">
        <f>OU13-OW13</f>
        <v>0</v>
      </c>
      <c r="OZ60">
        <f>OT13</f>
        <v>16.666666694261409</v>
      </c>
      <c r="PA60" s="9675" t="s">
        <v>74</v>
      </c>
      <c r="PB60" s="9676" t="s">
        <v>68</v>
      </c>
      <c r="PC60" s="9677" t="s">
        <v>69</v>
      </c>
      <c r="PD60" s="9678">
        <v>240322</v>
      </c>
      <c r="PE60" s="9679" t="s">
        <v>58</v>
      </c>
      <c r="PF60" s="9680" t="s">
        <v>59</v>
      </c>
      <c r="PG60" s="9681">
        <v>0.90439999103546143</v>
      </c>
      <c r="PH60" s="9682">
        <v>1</v>
      </c>
      <c r="PI60" s="9683">
        <v>100000</v>
      </c>
      <c r="PJ60">
        <f>PG13*PI13</f>
        <v>90439.999103546143</v>
      </c>
      <c r="PK60" s="9684">
        <v>0</v>
      </c>
      <c r="PL60">
        <f>PJ13*(1+PK13)</f>
        <v>90439.999103546143</v>
      </c>
      <c r="PM60" s="9690">
        <v>0.25</v>
      </c>
      <c r="PN60">
        <f>PL13/(1-PM13)</f>
        <v>120586.66547139485</v>
      </c>
      <c r="PO60">
        <f>PM13*PN13</f>
        <v>30146.666367848713</v>
      </c>
      <c r="PP60" s="9685">
        <v>0.15000000596046448</v>
      </c>
      <c r="PQ60">
        <f>PP13*PN13</f>
        <v>18088.000539461766</v>
      </c>
      <c r="PR60">
        <f>PM13-PP13</f>
        <v>9.9999994039535522E-2</v>
      </c>
      <c r="PS60">
        <f>PO13-PQ13</f>
        <v>12058.665828386947</v>
      </c>
      <c r="PT60" s="9686">
        <v>3.9999999105930328E-2</v>
      </c>
      <c r="PU60">
        <f>PT13*PN13</f>
        <v>4823.4665110429132</v>
      </c>
      <c r="PV60">
        <f>PN13*(1+PT13)</f>
        <v>125410.13198243777</v>
      </c>
      <c r="PW60" s="9687">
        <v>0</v>
      </c>
      <c r="PX60" s="9688">
        <v>15</v>
      </c>
      <c r="PY60">
        <f>PV13+PX13</f>
        <v>125425.13198243777</v>
      </c>
      <c r="PZ60" s="9689">
        <v>0.10000000149011612</v>
      </c>
      <c r="QA60">
        <f>PY13/(1-PZ13)</f>
        <v>139361.25798900248</v>
      </c>
      <c r="QB60">
        <f>PZ13*QA13</f>
        <v>13936.126006564706</v>
      </c>
      <c r="QC60" s="9674">
        <v>0.10000000149011612</v>
      </c>
      <c r="QD60">
        <f>QC13*QA13</f>
        <v>13936.126006564706</v>
      </c>
      <c r="QE60">
        <f>PZ13-QC13</f>
        <v>0</v>
      </c>
      <c r="QF60">
        <f>QB13-QD13</f>
        <v>0</v>
      </c>
      <c r="QG60">
        <f>QA13</f>
        <v>139361.25798900248</v>
      </c>
      <c r="QH60">
        <f>OYG13*OYI13/365*OY13</f>
        <v>0</v>
      </c>
      <c r="QI60" s="9666">
        <v>0</v>
      </c>
      <c r="QJ60">
        <f>QH13*(1+QI13)</f>
        <v>0</v>
      </c>
      <c r="QK60" s="9667">
        <v>0.25</v>
      </c>
      <c r="QL60">
        <f>QJ13/(1-QK13)</f>
        <v>0</v>
      </c>
      <c r="QM60">
        <f>QK13*QL13</f>
        <v>0</v>
      </c>
      <c r="QN60" s="9668">
        <v>0.15000000596046448</v>
      </c>
      <c r="QO60">
        <f>QN13*QL13</f>
        <v>0</v>
      </c>
      <c r="QP60">
        <f>QK13-QN13</f>
        <v>9.9999994039535522E-2</v>
      </c>
      <c r="QQ60">
        <f>QM13-QO13</f>
        <v>0</v>
      </c>
      <c r="QR60" s="9669">
        <v>3.9999999105930328E-2</v>
      </c>
      <c r="QS60">
        <f>QR13*QL13</f>
        <v>0</v>
      </c>
      <c r="QT60">
        <f>QL13*(1+QR13)</f>
        <v>0</v>
      </c>
      <c r="QU60" s="9670">
        <v>0</v>
      </c>
      <c r="QV60" s="9671">
        <v>15</v>
      </c>
      <c r="QW60">
        <f>QT13+QV13</f>
        <v>15</v>
      </c>
      <c r="QX60" s="9672">
        <v>0.10000000149011612</v>
      </c>
      <c r="QY60">
        <f>QW13/(1-QX13)</f>
        <v>16.666666694261409</v>
      </c>
      <c r="QZ60">
        <f>QX13*QY13</f>
        <v>1.6666666942614095</v>
      </c>
      <c r="RA60" s="9673">
        <v>0.10000000149011612</v>
      </c>
      <c r="RB60">
        <f>RA13*QY13</f>
        <v>1.6666666942614095</v>
      </c>
      <c r="RC60">
        <f>QX13-RA13</f>
        <v>0</v>
      </c>
      <c r="RD60">
        <f>QZ13-RB13</f>
        <v>0</v>
      </c>
      <c r="RE60">
        <f>QY13</f>
        <v>16.666666694261409</v>
      </c>
      <c r="RF60">
        <f>(IF(BV60&gt;(2011/12),2011/12,BV60)*0)+(IF(BV60&gt;(2011/12),2011/12,BV60)*0)+(IF(EA60&gt;(2011/12),2011/12,EA60)*0)+(IF(EA60&gt;(2011/12),2011/12,EA60)*0)+(IF(GF60&gt;(2011/12),2011/12,GF60)*0.501)+(IF(IK60&gt;(2011/12),2011/12,IK60)*0.1253)+(IF(KP60&gt;(2011/12),2011/12,KP60)*0.0619)+(IF(MU60&gt;(2011/12),2011/12,MU60)*0.2108)+(IF(OZ60&gt;(2011/12),2011/12,OZ60)*0.4525)+(IF(RE60&gt;(2011/12),2011/12,RE60)*0.9044)</f>
        <v>37.598333395584312</v>
      </c>
    </row>
    <row r="61" spans="1:474" x14ac:dyDescent="0.2">
      <c r="A61" t="s">
        <v>82</v>
      </c>
      <c r="B61" t="s">
        <v>155</v>
      </c>
      <c r="C61" t="s">
        <v>156</v>
      </c>
      <c r="D61" t="s">
        <v>52</v>
      </c>
      <c r="F61" t="s">
        <v>53</v>
      </c>
      <c r="G61" t="s">
        <v>54</v>
      </c>
      <c r="H61" t="s">
        <v>105</v>
      </c>
      <c r="I61" t="s">
        <v>106</v>
      </c>
      <c r="J61" t="s">
        <v>57</v>
      </c>
      <c r="K61" s="9691">
        <v>42832.988958333335</v>
      </c>
      <c r="L61" s="9691">
        <v>42675</v>
      </c>
      <c r="M61" t="s">
        <v>58</v>
      </c>
      <c r="N61">
        <v>7</v>
      </c>
      <c r="O61">
        <v>2750</v>
      </c>
      <c r="P61">
        <v>-157</v>
      </c>
      <c r="Q61">
        <v>7</v>
      </c>
      <c r="R61" s="9706" t="s">
        <v>62</v>
      </c>
      <c r="S61" s="9705" t="s">
        <v>61</v>
      </c>
      <c r="T61" s="9704" t="s">
        <v>85</v>
      </c>
      <c r="U61" s="9703" t="s">
        <v>65</v>
      </c>
      <c r="V61" s="9702" t="s">
        <v>58</v>
      </c>
      <c r="W61" s="9701" t="s">
        <v>64</v>
      </c>
      <c r="X61" s="9700" t="s">
        <v>63</v>
      </c>
      <c r="Y61" s="9692">
        <v>3</v>
      </c>
      <c r="Z61" s="9699">
        <v>500000</v>
      </c>
      <c r="AA61" s="9698">
        <v>0</v>
      </c>
      <c r="AB61" s="9697">
        <v>0</v>
      </c>
      <c r="AC61">
        <f>AA5*(1+AB5)</f>
        <v>1822.1199951171875</v>
      </c>
      <c r="AD61" s="9707">
        <v>0.25</v>
      </c>
      <c r="AE61">
        <f>AC5/(1-AD5)</f>
        <v>2429.4933268229165</v>
      </c>
      <c r="AF61">
        <f>AD5*AE5</f>
        <v>607.37333170572913</v>
      </c>
      <c r="AG61" s="9696">
        <v>0.15000000596046448</v>
      </c>
      <c r="AH61">
        <f>AG5*AE5</f>
        <v>364.42401350434614</v>
      </c>
      <c r="AI61">
        <f>AD5-AG5</f>
        <v>9.9999994039535522E-2</v>
      </c>
      <c r="AJ61">
        <f>AF5-AH5</f>
        <v>242.94931820138299</v>
      </c>
      <c r="AK61" s="9695">
        <v>3.9999999105930328E-2</v>
      </c>
      <c r="AL61">
        <f>AK5*AE5</f>
        <v>97.179730900780356</v>
      </c>
      <c r="AM61">
        <f>AE5*(1+AK5)</f>
        <v>2526.6730577236967</v>
      </c>
      <c r="AN61" s="9694">
        <v>2.9999999329447746E-2</v>
      </c>
      <c r="AO61">
        <f>AN5*AM5</f>
        <v>75.800190037444594</v>
      </c>
      <c r="AP61">
        <f>AM5+AO5</f>
        <v>2602.4732477611415</v>
      </c>
      <c r="AQ61" s="9693">
        <v>0.10000000149011612</v>
      </c>
      <c r="AR61">
        <f>AP5/(1-AQ5)</f>
        <v>2891.6369467444624</v>
      </c>
      <c r="AS61">
        <f>AQ5*AR5</f>
        <v>289.16369898332107</v>
      </c>
      <c r="AT61" s="9708">
        <v>0.10000000149011612</v>
      </c>
      <c r="AU61">
        <f>AT5*AR5</f>
        <v>289.16369898332107</v>
      </c>
      <c r="AV61">
        <f>AQ5-AT5</f>
        <v>0</v>
      </c>
      <c r="AW61">
        <f>AS5-AU5</f>
        <v>0</v>
      </c>
      <c r="AX61">
        <f>AR5</f>
        <v>2891.6369467444624</v>
      </c>
      <c r="AY61">
        <f t="shared" ref="AY61:BV61" si="115">AA5/12*$Q$5</f>
        <v>-303.68666585286456</v>
      </c>
      <c r="AZ61">
        <f t="shared" si="115"/>
        <v>0</v>
      </c>
      <c r="BA61">
        <f t="shared" si="115"/>
        <v>-303.68666585286456</v>
      </c>
      <c r="BB61">
        <f t="shared" si="115"/>
        <v>-4.1666666666666664E-2</v>
      </c>
      <c r="BC61">
        <f t="shared" si="115"/>
        <v>-404.91555447048609</v>
      </c>
      <c r="BD61">
        <f t="shared" si="115"/>
        <v>-101.22888861762152</v>
      </c>
      <c r="BE61">
        <f t="shared" si="115"/>
        <v>-2.5000000993410747E-2</v>
      </c>
      <c r="BF61">
        <f t="shared" si="115"/>
        <v>-60.737335584057689</v>
      </c>
      <c r="BG61">
        <f t="shared" si="115"/>
        <v>-1.666666567325592E-2</v>
      </c>
      <c r="BH61">
        <f t="shared" si="115"/>
        <v>-40.491553033563832</v>
      </c>
      <c r="BI61">
        <f t="shared" si="115"/>
        <v>-6.666666517655055E-3</v>
      </c>
      <c r="BJ61">
        <f t="shared" si="115"/>
        <v>-16.196621816796725</v>
      </c>
      <c r="BK61">
        <f t="shared" si="115"/>
        <v>-421.11217628728281</v>
      </c>
      <c r="BL61">
        <f t="shared" si="115"/>
        <v>-4.999999888241291E-3</v>
      </c>
      <c r="BM61">
        <f t="shared" si="115"/>
        <v>-12.633365006240766</v>
      </c>
      <c r="BN61">
        <f t="shared" si="115"/>
        <v>-433.74554129352356</v>
      </c>
      <c r="BO61">
        <f t="shared" si="115"/>
        <v>-1.6666666915019352E-2</v>
      </c>
      <c r="BP61">
        <f t="shared" si="115"/>
        <v>-481.93949112407705</v>
      </c>
      <c r="BQ61">
        <f t="shared" si="115"/>
        <v>-48.193949830553514</v>
      </c>
      <c r="BR61">
        <f t="shared" si="115"/>
        <v>-1.6666666915019352E-2</v>
      </c>
      <c r="BS61">
        <f t="shared" si="115"/>
        <v>-48.193949830553514</v>
      </c>
      <c r="BT61">
        <f t="shared" si="115"/>
        <v>0</v>
      </c>
      <c r="BU61">
        <f t="shared" si="115"/>
        <v>0</v>
      </c>
      <c r="BV61">
        <f t="shared" si="115"/>
        <v>-481.93949112407705</v>
      </c>
      <c r="BW61" s="9723" t="s">
        <v>66</v>
      </c>
      <c r="BX61" s="9722" t="s">
        <v>61</v>
      </c>
      <c r="BY61" s="9721" t="s">
        <v>85</v>
      </c>
      <c r="BZ61" s="9720" t="s">
        <v>65</v>
      </c>
      <c r="CA61" s="9719" t="s">
        <v>58</v>
      </c>
      <c r="CB61" s="9718" t="s">
        <v>64</v>
      </c>
      <c r="CC61" s="9717" t="s">
        <v>63</v>
      </c>
      <c r="CD61" s="9709">
        <v>3</v>
      </c>
      <c r="CE61" s="9716">
        <v>500000</v>
      </c>
      <c r="CF61" s="9715">
        <v>0</v>
      </c>
      <c r="CG61" s="9714">
        <v>0</v>
      </c>
      <c r="CH61">
        <f>CF5*(1+CG5)</f>
        <v>0</v>
      </c>
      <c r="CI61" s="9724">
        <v>0.25</v>
      </c>
      <c r="CJ61">
        <f>CH5/(1-CI5)</f>
        <v>0</v>
      </c>
      <c r="CK61">
        <f>CI5*CJ5</f>
        <v>0</v>
      </c>
      <c r="CL61" s="9713">
        <v>0.15000000596046448</v>
      </c>
      <c r="CM61">
        <f>CL5*CJ5</f>
        <v>0</v>
      </c>
      <c r="CN61">
        <f>CI5-CL5</f>
        <v>9.9999994039535522E-2</v>
      </c>
      <c r="CO61">
        <f>CK5-CM5</f>
        <v>0</v>
      </c>
      <c r="CP61" s="9712">
        <v>3.9999999105930328E-2</v>
      </c>
      <c r="CQ61">
        <f>CP5*CJ5</f>
        <v>0</v>
      </c>
      <c r="CR61">
        <f>CJ5*(1+CP5)</f>
        <v>0</v>
      </c>
      <c r="CS61" s="9711">
        <v>2.9999999329447746E-2</v>
      </c>
      <c r="CT61">
        <f>CS5*CR5</f>
        <v>0</v>
      </c>
      <c r="CU61">
        <f>CR5+CT5</f>
        <v>0</v>
      </c>
      <c r="CV61" s="9710">
        <v>0.10000000149011612</v>
      </c>
      <c r="CW61">
        <f>CU5/(1-CV5)</f>
        <v>0</v>
      </c>
      <c r="CX61">
        <f>CV5*CW5</f>
        <v>0</v>
      </c>
      <c r="CY61" s="9725">
        <v>0.10000000149011612</v>
      </c>
      <c r="CZ61">
        <f>CY5*CW5</f>
        <v>0</v>
      </c>
      <c r="DA61">
        <f>CV5-CY5</f>
        <v>0</v>
      </c>
      <c r="DB61">
        <f>CX5-CZ5</f>
        <v>0</v>
      </c>
      <c r="DC61">
        <f>CW5</f>
        <v>0</v>
      </c>
      <c r="DD61">
        <f t="shared" ref="DD61:EA61" si="116">CF5/12*$Q$5</f>
        <v>0</v>
      </c>
      <c r="DE61">
        <f t="shared" si="116"/>
        <v>0</v>
      </c>
      <c r="DF61">
        <f t="shared" si="116"/>
        <v>0</v>
      </c>
      <c r="DG61">
        <f t="shared" si="116"/>
        <v>-4.1666666666666664E-2</v>
      </c>
      <c r="DH61">
        <f t="shared" si="116"/>
        <v>0</v>
      </c>
      <c r="DI61">
        <f t="shared" si="116"/>
        <v>0</v>
      </c>
      <c r="DJ61">
        <f t="shared" si="116"/>
        <v>-2.5000000993410747E-2</v>
      </c>
      <c r="DK61">
        <f t="shared" si="116"/>
        <v>0</v>
      </c>
      <c r="DL61">
        <f t="shared" si="116"/>
        <v>-1.666666567325592E-2</v>
      </c>
      <c r="DM61">
        <f t="shared" si="116"/>
        <v>0</v>
      </c>
      <c r="DN61">
        <f t="shared" si="116"/>
        <v>-6.666666517655055E-3</v>
      </c>
      <c r="DO61">
        <f t="shared" si="116"/>
        <v>0</v>
      </c>
      <c r="DP61">
        <f t="shared" si="116"/>
        <v>0</v>
      </c>
      <c r="DQ61">
        <f t="shared" si="116"/>
        <v>-4.999999888241291E-3</v>
      </c>
      <c r="DR61">
        <f t="shared" si="116"/>
        <v>0</v>
      </c>
      <c r="DS61">
        <f t="shared" si="116"/>
        <v>0</v>
      </c>
      <c r="DT61">
        <f t="shared" si="116"/>
        <v>-1.6666666915019352E-2</v>
      </c>
      <c r="DU61">
        <f t="shared" si="116"/>
        <v>0</v>
      </c>
      <c r="DV61">
        <f t="shared" si="116"/>
        <v>0</v>
      </c>
      <c r="DW61">
        <f t="shared" si="116"/>
        <v>-1.6666666915019352E-2</v>
      </c>
      <c r="DX61">
        <f t="shared" si="116"/>
        <v>0</v>
      </c>
      <c r="DY61">
        <f t="shared" si="116"/>
        <v>0</v>
      </c>
      <c r="DZ61">
        <f t="shared" si="116"/>
        <v>0</v>
      </c>
      <c r="EA61">
        <f t="shared" si="116"/>
        <v>0</v>
      </c>
      <c r="EB61" s="9735" t="s">
        <v>67</v>
      </c>
      <c r="EC61" s="9736" t="s">
        <v>68</v>
      </c>
      <c r="ED61" s="9737" t="s">
        <v>69</v>
      </c>
      <c r="EE61" s="9738">
        <v>240322</v>
      </c>
      <c r="EF61" s="9739" t="s">
        <v>58</v>
      </c>
      <c r="EG61" s="9740" t="s">
        <v>59</v>
      </c>
      <c r="EH61" s="9741">
        <v>0.50099998712539673</v>
      </c>
      <c r="EI61" s="9742">
        <v>3</v>
      </c>
      <c r="EJ61" s="9743">
        <v>100000</v>
      </c>
      <c r="EK61">
        <f>EH13*EJ13</f>
        <v>50099.998712539673</v>
      </c>
      <c r="EL61" s="9744">
        <v>0</v>
      </c>
      <c r="EM61">
        <f>EK13*(1+EL13)</f>
        <v>50099.998712539673</v>
      </c>
      <c r="EN61" s="9750">
        <v>0.25</v>
      </c>
      <c r="EO61">
        <f>EM13/(1-EN13)</f>
        <v>66799.99828338623</v>
      </c>
      <c r="EP61">
        <f>EN13*EO13</f>
        <v>16699.999570846558</v>
      </c>
      <c r="EQ61" s="9745">
        <v>0.15000000596046448</v>
      </c>
      <c r="ER61">
        <f>EQ13*EO13</f>
        <v>10020.000140666951</v>
      </c>
      <c r="ES61">
        <f>EN13-EQ13</f>
        <v>9.9999994039535522E-2</v>
      </c>
      <c r="ET61">
        <f>EP13-ER13</f>
        <v>6679.9994301796069</v>
      </c>
      <c r="EU61" s="9746">
        <v>3.9999999105930328E-2</v>
      </c>
      <c r="EV61">
        <f>EU13*EO13</f>
        <v>2671.9998716115965</v>
      </c>
      <c r="EW61">
        <f>EO13*(1+EU13)</f>
        <v>69471.998154997826</v>
      </c>
      <c r="EX61" s="9747">
        <v>0</v>
      </c>
      <c r="EY61" s="9748">
        <v>15</v>
      </c>
      <c r="EZ61">
        <f>EW13+EY13</f>
        <v>69486.998154997826</v>
      </c>
      <c r="FA61" s="9749">
        <v>0.10000000149011612</v>
      </c>
      <c r="FB61">
        <f>EZ13/(1-FA13)</f>
        <v>77207.775855607091</v>
      </c>
      <c r="FC61">
        <f>FA13*FB13</f>
        <v>7720.7777006092601</v>
      </c>
      <c r="FD61" s="9734">
        <v>0.10000000149011612</v>
      </c>
      <c r="FE61">
        <f>FD13*FB13</f>
        <v>7720.7777006092601</v>
      </c>
      <c r="FF61">
        <f>FA13-FD13</f>
        <v>0</v>
      </c>
      <c r="FG61">
        <f>FC13-FE13</f>
        <v>0</v>
      </c>
      <c r="FH61">
        <f>FB13</f>
        <v>77207.775855607091</v>
      </c>
      <c r="FI61">
        <f>EH13*EJ13/365*DZ13</f>
        <v>0</v>
      </c>
      <c r="FJ61" s="9726">
        <v>0</v>
      </c>
      <c r="FK61">
        <f>FI13*(1+FJ13)</f>
        <v>0</v>
      </c>
      <c r="FL61" s="9727">
        <v>0.25</v>
      </c>
      <c r="FM61">
        <f>FK13/(1-FL13)</f>
        <v>0</v>
      </c>
      <c r="FN61">
        <f>FL13*FM13</f>
        <v>0</v>
      </c>
      <c r="FO61" s="9728">
        <v>0.15000000596046448</v>
      </c>
      <c r="FP61">
        <f>FO13*FM13</f>
        <v>0</v>
      </c>
      <c r="FQ61">
        <f>FL13-FO13</f>
        <v>9.9999994039535522E-2</v>
      </c>
      <c r="FR61">
        <f>FN13-FP13</f>
        <v>0</v>
      </c>
      <c r="FS61" s="9729">
        <v>3.9999999105930328E-2</v>
      </c>
      <c r="FT61">
        <f>FS13*FM13</f>
        <v>0</v>
      </c>
      <c r="FU61">
        <f>FM13*(1+FS13)</f>
        <v>0</v>
      </c>
      <c r="FV61" s="9730">
        <v>0</v>
      </c>
      <c r="FW61" s="9731">
        <v>15</v>
      </c>
      <c r="FX61">
        <f>FU13+FW13</f>
        <v>15</v>
      </c>
      <c r="FY61" s="9732">
        <v>0.10000000149011612</v>
      </c>
      <c r="FZ61">
        <f>FX13/(1-FY13)</f>
        <v>16.666666694261409</v>
      </c>
      <c r="GA61">
        <f>FY13*FZ13</f>
        <v>1.6666666942614095</v>
      </c>
      <c r="GB61" s="9733">
        <v>0.10000000149011612</v>
      </c>
      <c r="GC61">
        <f>GB13*FZ13</f>
        <v>1.6666666942614095</v>
      </c>
      <c r="GD61">
        <f>FY13-GB13</f>
        <v>0</v>
      </c>
      <c r="GE61">
        <f>GA13-GC13</f>
        <v>0</v>
      </c>
      <c r="GF61">
        <f>FZ13</f>
        <v>16.666666694261409</v>
      </c>
      <c r="GG61" s="9760" t="s">
        <v>70</v>
      </c>
      <c r="GH61" s="9761" t="s">
        <v>68</v>
      </c>
      <c r="GI61" s="9762" t="s">
        <v>69</v>
      </c>
      <c r="GJ61" s="9763">
        <v>240322</v>
      </c>
      <c r="GK61" s="9764" t="s">
        <v>58</v>
      </c>
      <c r="GL61" s="9765" t="s">
        <v>59</v>
      </c>
      <c r="GM61" s="9766">
        <v>0.12530000507831573</v>
      </c>
      <c r="GN61" s="9767">
        <v>3</v>
      </c>
      <c r="GO61" s="9768">
        <v>100000</v>
      </c>
      <c r="GP61">
        <f>GM13*GO13</f>
        <v>12530.000507831573</v>
      </c>
      <c r="GQ61" s="9769">
        <v>0</v>
      </c>
      <c r="GR61">
        <f>GP13*(1+GQ13)</f>
        <v>12530.000507831573</v>
      </c>
      <c r="GS61" s="9775">
        <v>0.25</v>
      </c>
      <c r="GT61">
        <f>GR13/(1-GS13)</f>
        <v>16706.667343775433</v>
      </c>
      <c r="GU61">
        <f>GS13*GT13</f>
        <v>4176.6668359438581</v>
      </c>
      <c r="GV61" s="9770">
        <v>0.15000000596046448</v>
      </c>
      <c r="GW61">
        <f>GV13*GT13</f>
        <v>2506.0002011458123</v>
      </c>
      <c r="GX61">
        <f>GS13-GV13</f>
        <v>9.9999994039535522E-2</v>
      </c>
      <c r="GY61">
        <f>GU13-GW13</f>
        <v>1670.6666347980458</v>
      </c>
      <c r="GZ61" s="9771">
        <v>3.9999999105930328E-2</v>
      </c>
      <c r="HA61">
        <f>GZ13*GT13</f>
        <v>668.26667881409276</v>
      </c>
      <c r="HB61">
        <f>GT13*(1+GZ13)</f>
        <v>17374.934022589525</v>
      </c>
      <c r="HC61" s="9772">
        <v>0</v>
      </c>
      <c r="HD61" s="9773">
        <v>15</v>
      </c>
      <c r="HE61">
        <f>HB13+HD13</f>
        <v>17389.934022589525</v>
      </c>
      <c r="HF61" s="9774">
        <v>0.10000000149011612</v>
      </c>
      <c r="HG61">
        <f>HE13/(1-HF13)</f>
        <v>19322.148945979745</v>
      </c>
      <c r="HH61">
        <f>HF13*HG13</f>
        <v>1932.2149233902201</v>
      </c>
      <c r="HI61" s="9759">
        <v>0.10000000149011612</v>
      </c>
      <c r="HJ61">
        <f>HI13*HG13</f>
        <v>1932.2149233902201</v>
      </c>
      <c r="HK61">
        <f>HF13-HI13</f>
        <v>0</v>
      </c>
      <c r="HL61">
        <f>HH13-HJ13</f>
        <v>0</v>
      </c>
      <c r="HM61">
        <f>HG13</f>
        <v>19322.148945979745</v>
      </c>
      <c r="HN61">
        <f>GM13*GO13/365*GE13</f>
        <v>0</v>
      </c>
      <c r="HO61" s="9751">
        <v>0</v>
      </c>
      <c r="HP61">
        <f>HN13*(1+HO13)</f>
        <v>0</v>
      </c>
      <c r="HQ61" s="9752">
        <v>0.25</v>
      </c>
      <c r="HR61">
        <f>HP13/(1-HQ13)</f>
        <v>0</v>
      </c>
      <c r="HS61">
        <f>HQ13*HR13</f>
        <v>0</v>
      </c>
      <c r="HT61" s="9753">
        <v>0.15000000596046448</v>
      </c>
      <c r="HU61">
        <f>HT13*HR13</f>
        <v>0</v>
      </c>
      <c r="HV61">
        <f>HQ13-HT13</f>
        <v>9.9999994039535522E-2</v>
      </c>
      <c r="HW61">
        <f>HS13-HU13</f>
        <v>0</v>
      </c>
      <c r="HX61" s="9754">
        <v>3.9999999105930328E-2</v>
      </c>
      <c r="HY61">
        <f>HX13*HR13</f>
        <v>0</v>
      </c>
      <c r="HZ61">
        <f>HR13*(1+HX13)</f>
        <v>0</v>
      </c>
      <c r="IA61" s="9755">
        <v>0</v>
      </c>
      <c r="IB61" s="9756">
        <v>15</v>
      </c>
      <c r="IC61">
        <f>HZ13+IB13</f>
        <v>15</v>
      </c>
      <c r="ID61" s="9757">
        <v>0.10000000149011612</v>
      </c>
      <c r="IE61">
        <f>IC13/(1-ID13)</f>
        <v>16.666666694261409</v>
      </c>
      <c r="IF61">
        <f>ID13*IE13</f>
        <v>1.6666666942614095</v>
      </c>
      <c r="IG61" s="9758">
        <v>0.10000000149011612</v>
      </c>
      <c r="IH61">
        <f>IG13*IE13</f>
        <v>1.6666666942614095</v>
      </c>
      <c r="II61">
        <f>ID13-IG13</f>
        <v>0</v>
      </c>
      <c r="IJ61">
        <f>IF13-IH13</f>
        <v>0</v>
      </c>
      <c r="IK61">
        <f>IE13</f>
        <v>16.666666694261409</v>
      </c>
      <c r="IL61" s="9785" t="s">
        <v>71</v>
      </c>
      <c r="IM61" s="9786" t="s">
        <v>68</v>
      </c>
      <c r="IN61" s="9787" t="s">
        <v>69</v>
      </c>
      <c r="IO61" s="9788">
        <v>240322</v>
      </c>
      <c r="IP61" s="9789" t="s">
        <v>58</v>
      </c>
      <c r="IQ61" s="9790" t="s">
        <v>59</v>
      </c>
      <c r="IR61" s="9791">
        <v>6.1900001019239426E-2</v>
      </c>
      <c r="IS61" s="9792">
        <v>3</v>
      </c>
      <c r="IT61" s="9793">
        <v>100000</v>
      </c>
      <c r="IU61">
        <f>IR13*IT13</f>
        <v>6190.0001019239426</v>
      </c>
      <c r="IV61" s="9794">
        <v>0</v>
      </c>
      <c r="IW61">
        <f>IU13*(1+IV13)</f>
        <v>6190.0001019239426</v>
      </c>
      <c r="IX61" s="9800">
        <v>0.25</v>
      </c>
      <c r="IY61">
        <f>IW13/(1-IX13)</f>
        <v>8253.333469231924</v>
      </c>
      <c r="IZ61">
        <f>IX13*IY13</f>
        <v>2063.333367307981</v>
      </c>
      <c r="JA61" s="9795">
        <v>0.15000000596046448</v>
      </c>
      <c r="JB61">
        <f>JA13*IY13</f>
        <v>1238.0000695784895</v>
      </c>
      <c r="JC61">
        <f>IX13-JA13</f>
        <v>9.9999994039535522E-2</v>
      </c>
      <c r="JD61">
        <f>IZ13-JB13</f>
        <v>825.33329772949151</v>
      </c>
      <c r="JE61" s="9796">
        <v>3.9999999105930328E-2</v>
      </c>
      <c r="JF61">
        <f>JE13*IY13</f>
        <v>330.13333139022183</v>
      </c>
      <c r="JG61">
        <f>IY13*(1+JE13)</f>
        <v>8583.4668006221455</v>
      </c>
      <c r="JH61" s="9797">
        <v>0</v>
      </c>
      <c r="JI61" s="9798">
        <v>15</v>
      </c>
      <c r="JJ61">
        <f>JG13+JI13</f>
        <v>8598.4668006221455</v>
      </c>
      <c r="JK61" s="9799">
        <v>0.10000000149011612</v>
      </c>
      <c r="JL61">
        <f>JJ13/(1-JK13)</f>
        <v>9553.8520165094378</v>
      </c>
      <c r="JM61">
        <f>JK13*JL13</f>
        <v>955.3852158872927</v>
      </c>
      <c r="JN61" s="9784">
        <v>0.10000000149011612</v>
      </c>
      <c r="JO61">
        <f>JN13*JL13</f>
        <v>955.3852158872927</v>
      </c>
      <c r="JP61">
        <f>JK13-JN13</f>
        <v>0</v>
      </c>
      <c r="JQ61">
        <f>JM13-JO13</f>
        <v>0</v>
      </c>
      <c r="JR61">
        <f>JL13</f>
        <v>9553.8520165094378</v>
      </c>
      <c r="JS61">
        <f>IR13*IT13/365*IJ13</f>
        <v>0</v>
      </c>
      <c r="JT61" s="9776">
        <v>0</v>
      </c>
      <c r="JU61">
        <f>JS13*(1+JT13)</f>
        <v>0</v>
      </c>
      <c r="JV61" s="9777">
        <v>0.25</v>
      </c>
      <c r="JW61">
        <f>JU13/(1-JV13)</f>
        <v>0</v>
      </c>
      <c r="JX61">
        <f>JV13*JW13</f>
        <v>0</v>
      </c>
      <c r="JY61" s="9778">
        <v>0.15000000596046448</v>
      </c>
      <c r="JZ61">
        <f>JY13*JW13</f>
        <v>0</v>
      </c>
      <c r="KA61">
        <f>JV13-JY13</f>
        <v>9.9999994039535522E-2</v>
      </c>
      <c r="KB61">
        <f>JX13-JZ13</f>
        <v>0</v>
      </c>
      <c r="KC61" s="9779">
        <v>3.9999999105930328E-2</v>
      </c>
      <c r="KD61">
        <f>KC13*JW13</f>
        <v>0</v>
      </c>
      <c r="KE61">
        <f>JW13*(1+KC13)</f>
        <v>0</v>
      </c>
      <c r="KF61" s="9780">
        <v>0</v>
      </c>
      <c r="KG61" s="9781">
        <v>15</v>
      </c>
      <c r="KH61">
        <f>KE13+KG13</f>
        <v>15</v>
      </c>
      <c r="KI61" s="9782">
        <v>0.10000000149011612</v>
      </c>
      <c r="KJ61">
        <f>KH13/(1-KI13)</f>
        <v>16.666666694261409</v>
      </c>
      <c r="KK61">
        <f>KI13*KJ13</f>
        <v>1.6666666942614095</v>
      </c>
      <c r="KL61" s="9783">
        <v>0.10000000149011612</v>
      </c>
      <c r="KM61">
        <f>KL13*KJ13</f>
        <v>1.6666666942614095</v>
      </c>
      <c r="KN61">
        <f>KI13-KL13</f>
        <v>0</v>
      </c>
      <c r="KO61">
        <f>KK13-KM13</f>
        <v>0</v>
      </c>
      <c r="KP61">
        <f>KJ13</f>
        <v>16.666666694261409</v>
      </c>
      <c r="KQ61" s="9810" t="s">
        <v>72</v>
      </c>
      <c r="KR61" s="9811" t="s">
        <v>68</v>
      </c>
      <c r="KS61" s="9812" t="s">
        <v>69</v>
      </c>
      <c r="KT61" s="9813">
        <v>240322</v>
      </c>
      <c r="KU61" s="9814" t="s">
        <v>58</v>
      </c>
      <c r="KV61" s="9815" t="s">
        <v>59</v>
      </c>
      <c r="KW61" s="9816">
        <v>0.21080000698566437</v>
      </c>
      <c r="KX61" s="9817">
        <v>3</v>
      </c>
      <c r="KY61" s="9818">
        <v>100000</v>
      </c>
      <c r="KZ61">
        <f>KW13*KY13</f>
        <v>21080.000698566437</v>
      </c>
      <c r="LA61" s="9819">
        <v>0</v>
      </c>
      <c r="LB61">
        <f>KZ13*(1+LA13)</f>
        <v>21080.000698566437</v>
      </c>
      <c r="LC61" s="9825">
        <v>0.25</v>
      </c>
      <c r="LD61">
        <f>LB13/(1-LC13)</f>
        <v>28106.667598088581</v>
      </c>
      <c r="LE61">
        <f>LC13*LD13</f>
        <v>7026.6668995221453</v>
      </c>
      <c r="LF61" s="9820">
        <v>0.15000000596046448</v>
      </c>
      <c r="LG61">
        <f>LF13*LD13</f>
        <v>4216.0003072420814</v>
      </c>
      <c r="LH61">
        <f>LC13-LF13</f>
        <v>9.9999994039535522E-2</v>
      </c>
      <c r="LI61">
        <f>LE13-LG13</f>
        <v>2810.6665922800639</v>
      </c>
      <c r="LJ61" s="9821">
        <v>3.9999999105930328E-2</v>
      </c>
      <c r="LK61">
        <f>LJ13*LD13</f>
        <v>1124.2666787942242</v>
      </c>
      <c r="LL61">
        <f>LD13*(1+LJ13)</f>
        <v>29230.934276882806</v>
      </c>
      <c r="LM61" s="9822">
        <v>0</v>
      </c>
      <c r="LN61" s="9823">
        <v>15</v>
      </c>
      <c r="LO61">
        <f>LL13+LN13</f>
        <v>29245.934276882806</v>
      </c>
      <c r="LP61" s="9824">
        <v>0.10000000149011612</v>
      </c>
      <c r="LQ61">
        <f>LO13/(1-LP13)</f>
        <v>32495.482583672056</v>
      </c>
      <c r="LR61">
        <f>LP13*LQ13</f>
        <v>3249.5483067892478</v>
      </c>
      <c r="LS61" s="9809">
        <v>0.10000000149011612</v>
      </c>
      <c r="LT61">
        <f>LS13*LQ13</f>
        <v>3249.5483067892478</v>
      </c>
      <c r="LU61">
        <f>LP13-LS13</f>
        <v>0</v>
      </c>
      <c r="LV61">
        <f>LR13-LT13</f>
        <v>0</v>
      </c>
      <c r="LW61">
        <f>LQ13</f>
        <v>32495.482583672056</v>
      </c>
      <c r="LX61">
        <f>KW13*KY13/365*KO13</f>
        <v>0</v>
      </c>
      <c r="LY61" s="9801">
        <v>0</v>
      </c>
      <c r="LZ61">
        <f>LX13*(1+LY13)</f>
        <v>0</v>
      </c>
      <c r="MA61" s="9802">
        <v>0.25</v>
      </c>
      <c r="MB61">
        <f>LZ13/(1-MA13)</f>
        <v>0</v>
      </c>
      <c r="MC61">
        <f>MA13*MB13</f>
        <v>0</v>
      </c>
      <c r="MD61" s="9803">
        <v>0.15000000596046448</v>
      </c>
      <c r="ME61">
        <f>MD13*MB13</f>
        <v>0</v>
      </c>
      <c r="MF61">
        <f>MA13-MD13</f>
        <v>9.9999994039535522E-2</v>
      </c>
      <c r="MG61">
        <f>MC13-ME13</f>
        <v>0</v>
      </c>
      <c r="MH61" s="9804">
        <v>3.9999999105930328E-2</v>
      </c>
      <c r="MI61">
        <f>MH13*MB13</f>
        <v>0</v>
      </c>
      <c r="MJ61">
        <f>MB13*(1+MH13)</f>
        <v>0</v>
      </c>
      <c r="MK61" s="9805">
        <v>0</v>
      </c>
      <c r="ML61" s="9806">
        <v>15</v>
      </c>
      <c r="MM61">
        <f>MJ13+ML13</f>
        <v>15</v>
      </c>
      <c r="MN61" s="9807">
        <v>0.10000000149011612</v>
      </c>
      <c r="MO61">
        <f>MM13/(1-MN13)</f>
        <v>16.666666694261409</v>
      </c>
      <c r="MP61">
        <f>MN13*MO13</f>
        <v>1.6666666942614095</v>
      </c>
      <c r="MQ61" s="9808">
        <v>0.10000000149011612</v>
      </c>
      <c r="MR61">
        <f>MQ13*MO13</f>
        <v>1.6666666942614095</v>
      </c>
      <c r="MS61">
        <f>MN13-MQ13</f>
        <v>0</v>
      </c>
      <c r="MT61">
        <f>MP13-MR13</f>
        <v>0</v>
      </c>
      <c r="MU61">
        <f>MO13</f>
        <v>16.666666694261409</v>
      </c>
      <c r="MV61" s="9835" t="s">
        <v>73</v>
      </c>
      <c r="MW61" s="9836" t="s">
        <v>68</v>
      </c>
      <c r="MX61" s="9837" t="s">
        <v>69</v>
      </c>
      <c r="MY61" s="9838">
        <v>240322</v>
      </c>
      <c r="MZ61" s="9839" t="s">
        <v>58</v>
      </c>
      <c r="NA61" s="9840" t="s">
        <v>59</v>
      </c>
      <c r="NB61" s="9841">
        <v>0.45249998569488525</v>
      </c>
      <c r="NC61" s="9842">
        <v>1</v>
      </c>
      <c r="ND61" s="9843">
        <v>100000</v>
      </c>
      <c r="NE61">
        <f>NB13*ND13</f>
        <v>45249.998569488525</v>
      </c>
      <c r="NF61" s="9844">
        <v>0</v>
      </c>
      <c r="NG61">
        <f>NE13*(1+NF13)</f>
        <v>45249.998569488525</v>
      </c>
      <c r="NH61" s="9850">
        <v>0.25</v>
      </c>
      <c r="NI61">
        <f>NG13/(1-NH13)</f>
        <v>60333.331425984703</v>
      </c>
      <c r="NJ61">
        <f>NH13*NI13</f>
        <v>15083.332856496176</v>
      </c>
      <c r="NK61" s="9845">
        <v>0.15000000596046448</v>
      </c>
      <c r="NL61">
        <f>NK13*NI13</f>
        <v>9050.0000735123849</v>
      </c>
      <c r="NM61">
        <f>NH13-NK13</f>
        <v>9.9999994039535522E-2</v>
      </c>
      <c r="NN61">
        <f>NJ13-NL13</f>
        <v>6033.3327829837908</v>
      </c>
      <c r="NO61" s="9846">
        <v>3.9999999105930328E-2</v>
      </c>
      <c r="NP61">
        <f>NO13*NI13</f>
        <v>2413.3332030971865</v>
      </c>
      <c r="NQ61">
        <f>NI13*(1+NO13)</f>
        <v>62746.66462908189</v>
      </c>
      <c r="NR61" s="9847">
        <v>0</v>
      </c>
      <c r="NS61" s="9848">
        <v>15</v>
      </c>
      <c r="NT61">
        <f>NQ13+NS13</f>
        <v>62761.66462908189</v>
      </c>
      <c r="NU61" s="9849">
        <v>0.10000000149011612</v>
      </c>
      <c r="NV61">
        <f>NT13/(1-NU13)</f>
        <v>69735.183036661561</v>
      </c>
      <c r="NW61">
        <f>NU13*NV13</f>
        <v>6973.518407579676</v>
      </c>
      <c r="NX61" s="9834">
        <v>0.10000000149011612</v>
      </c>
      <c r="NY61">
        <f>NX13*NV13</f>
        <v>6973.518407579676</v>
      </c>
      <c r="NZ61">
        <f>NU13-NX13</f>
        <v>0</v>
      </c>
      <c r="OA61">
        <f>NW13-NY13</f>
        <v>0</v>
      </c>
      <c r="OB61">
        <f>NV13</f>
        <v>69735.183036661561</v>
      </c>
      <c r="OC61">
        <f>NB13*ND13/365*MT13</f>
        <v>0</v>
      </c>
      <c r="OD61" s="9826">
        <v>0</v>
      </c>
      <c r="OE61">
        <f>OC13*(1+OD13)</f>
        <v>0</v>
      </c>
      <c r="OF61" s="9827">
        <v>0.25</v>
      </c>
      <c r="OG61">
        <f>OE13/(1-OF13)</f>
        <v>0</v>
      </c>
      <c r="OH61">
        <f>OF13*OG13</f>
        <v>0</v>
      </c>
      <c r="OI61" s="9828">
        <v>0.15000000596046448</v>
      </c>
      <c r="OJ61">
        <f>OI13*OG13</f>
        <v>0</v>
      </c>
      <c r="OK61">
        <f>OF13-OI13</f>
        <v>9.9999994039535522E-2</v>
      </c>
      <c r="OL61">
        <f>OH13-OJ13</f>
        <v>0</v>
      </c>
      <c r="OM61" s="9829">
        <v>3.9999999105930328E-2</v>
      </c>
      <c r="ON61">
        <f>OM13*OG13</f>
        <v>0</v>
      </c>
      <c r="OO61">
        <f>OG13*(1+OM13)</f>
        <v>0</v>
      </c>
      <c r="OP61" s="9830">
        <v>0</v>
      </c>
      <c r="OQ61" s="9831">
        <v>15</v>
      </c>
      <c r="OR61">
        <f>OO13+OQ13</f>
        <v>15</v>
      </c>
      <c r="OS61" s="9832">
        <v>0.10000000149011612</v>
      </c>
      <c r="OT61">
        <f>OR13/(1-OS13)</f>
        <v>16.666666694261409</v>
      </c>
      <c r="OU61">
        <f>OS13*OT13</f>
        <v>1.6666666942614095</v>
      </c>
      <c r="OV61" s="9833">
        <v>0.10000000149011612</v>
      </c>
      <c r="OW61">
        <f>OV13*OT13</f>
        <v>1.6666666942614095</v>
      </c>
      <c r="OX61">
        <f>OS13-OV13</f>
        <v>0</v>
      </c>
      <c r="OY61">
        <f>OU13-OW13</f>
        <v>0</v>
      </c>
      <c r="OZ61">
        <f>OT13</f>
        <v>16.666666694261409</v>
      </c>
      <c r="PA61" s="9860" t="s">
        <v>74</v>
      </c>
      <c r="PB61" s="9861" t="s">
        <v>68</v>
      </c>
      <c r="PC61" s="9862" t="s">
        <v>69</v>
      </c>
      <c r="PD61" s="9863">
        <v>240322</v>
      </c>
      <c r="PE61" s="9864" t="s">
        <v>58</v>
      </c>
      <c r="PF61" s="9865" t="s">
        <v>59</v>
      </c>
      <c r="PG61" s="9866">
        <v>0.90439999103546143</v>
      </c>
      <c r="PH61" s="9867">
        <v>1</v>
      </c>
      <c r="PI61" s="9868">
        <v>100000</v>
      </c>
      <c r="PJ61">
        <f>PG13*PI13</f>
        <v>90439.999103546143</v>
      </c>
      <c r="PK61" s="9869">
        <v>0</v>
      </c>
      <c r="PL61">
        <f>PJ13*(1+PK13)</f>
        <v>90439.999103546143</v>
      </c>
      <c r="PM61" s="9875">
        <v>0.25</v>
      </c>
      <c r="PN61">
        <f>PL13/(1-PM13)</f>
        <v>120586.66547139485</v>
      </c>
      <c r="PO61">
        <f>PM13*PN13</f>
        <v>30146.666367848713</v>
      </c>
      <c r="PP61" s="9870">
        <v>0.15000000596046448</v>
      </c>
      <c r="PQ61">
        <f>PP13*PN13</f>
        <v>18088.000539461766</v>
      </c>
      <c r="PR61">
        <f>PM13-PP13</f>
        <v>9.9999994039535522E-2</v>
      </c>
      <c r="PS61">
        <f>PO13-PQ13</f>
        <v>12058.665828386947</v>
      </c>
      <c r="PT61" s="9871">
        <v>3.9999999105930328E-2</v>
      </c>
      <c r="PU61">
        <f>PT13*PN13</f>
        <v>4823.4665110429132</v>
      </c>
      <c r="PV61">
        <f>PN13*(1+PT13)</f>
        <v>125410.13198243777</v>
      </c>
      <c r="PW61" s="9872">
        <v>0</v>
      </c>
      <c r="PX61" s="9873">
        <v>15</v>
      </c>
      <c r="PY61">
        <f>PV13+PX13</f>
        <v>125425.13198243777</v>
      </c>
      <c r="PZ61" s="9874">
        <v>0.10000000149011612</v>
      </c>
      <c r="QA61">
        <f>PY13/(1-PZ13)</f>
        <v>139361.25798900248</v>
      </c>
      <c r="QB61">
        <f>PZ13*QA13</f>
        <v>13936.126006564706</v>
      </c>
      <c r="QC61" s="9859">
        <v>0.10000000149011612</v>
      </c>
      <c r="QD61">
        <f>QC13*QA13</f>
        <v>13936.126006564706</v>
      </c>
      <c r="QE61">
        <f>PZ13-QC13</f>
        <v>0</v>
      </c>
      <c r="QF61">
        <f>QB13-QD13</f>
        <v>0</v>
      </c>
      <c r="QG61">
        <f>QA13</f>
        <v>139361.25798900248</v>
      </c>
      <c r="QH61">
        <f>OYG13*OYI13/365*OY13</f>
        <v>0</v>
      </c>
      <c r="QI61" s="9851">
        <v>0</v>
      </c>
      <c r="QJ61">
        <f>QH13*(1+QI13)</f>
        <v>0</v>
      </c>
      <c r="QK61" s="9852">
        <v>0.25</v>
      </c>
      <c r="QL61">
        <f>QJ13/(1-QK13)</f>
        <v>0</v>
      </c>
      <c r="QM61">
        <f>QK13*QL13</f>
        <v>0</v>
      </c>
      <c r="QN61" s="9853">
        <v>0.15000000596046448</v>
      </c>
      <c r="QO61">
        <f>QN13*QL13</f>
        <v>0</v>
      </c>
      <c r="QP61">
        <f>QK13-QN13</f>
        <v>9.9999994039535522E-2</v>
      </c>
      <c r="QQ61">
        <f>QM13-QO13</f>
        <v>0</v>
      </c>
      <c r="QR61" s="9854">
        <v>3.9999999105930328E-2</v>
      </c>
      <c r="QS61">
        <f>QR13*QL13</f>
        <v>0</v>
      </c>
      <c r="QT61">
        <f>QL13*(1+QR13)</f>
        <v>0</v>
      </c>
      <c r="QU61" s="9855">
        <v>0</v>
      </c>
      <c r="QV61" s="9856">
        <v>15</v>
      </c>
      <c r="QW61">
        <f>QT13+QV13</f>
        <v>15</v>
      </c>
      <c r="QX61" s="9857">
        <v>0.10000000149011612</v>
      </c>
      <c r="QY61">
        <f>QW13/(1-QX13)</f>
        <v>16.666666694261409</v>
      </c>
      <c r="QZ61">
        <f>QX13*QY13</f>
        <v>1.6666666942614095</v>
      </c>
      <c r="RA61" s="9858">
        <v>0.10000000149011612</v>
      </c>
      <c r="RB61">
        <f>RA13*QY13</f>
        <v>1.6666666942614095</v>
      </c>
      <c r="RC61">
        <f>QX13-RA13</f>
        <v>0</v>
      </c>
      <c r="RD61">
        <f>QZ13-RB13</f>
        <v>0</v>
      </c>
      <c r="RE61">
        <f>QY13</f>
        <v>16.666666694261409</v>
      </c>
      <c r="RF61">
        <f>(IF(BV61&gt;(2011/12),2011/12,BV61)*0)+(IF(BV61&gt;(2011/12),2011/12,BV61)*0)+(IF(EA61&gt;(2011/12),2011/12,EA61)*0)+(IF(EA61&gt;(2011/12),2011/12,EA61)*0)+(IF(GF61&gt;(2011/12),2011/12,GF61)*0.501)+(IF(IK61&gt;(2011/12),2011/12,IK61)*0.1253)+(IF(KP61&gt;(2011/12),2011/12,KP61)*0.0619)+(IF(MU61&gt;(2011/12),2011/12,MU61)*0.2108)+(IF(OZ61&gt;(2011/12),2011/12,OZ61)*0.4525)+(IF(RE61&gt;(2011/12),2011/12,RE61)*0.9044)</f>
        <v>37.598333395584312</v>
      </c>
    </row>
    <row r="62" spans="1:474" x14ac:dyDescent="0.2">
      <c r="A62" t="s">
        <v>157</v>
      </c>
      <c r="B62" t="s">
        <v>153</v>
      </c>
      <c r="C62" t="s">
        <v>158</v>
      </c>
      <c r="D62" t="s">
        <v>52</v>
      </c>
      <c r="F62" t="s">
        <v>53</v>
      </c>
      <c r="G62" t="s">
        <v>54</v>
      </c>
      <c r="H62" t="s">
        <v>55</v>
      </c>
      <c r="I62" t="s">
        <v>56</v>
      </c>
      <c r="J62" t="s">
        <v>57</v>
      </c>
      <c r="K62" s="9876">
        <v>42832.988958333335</v>
      </c>
      <c r="L62" s="9876">
        <v>42475</v>
      </c>
      <c r="M62" t="s">
        <v>58</v>
      </c>
      <c r="N62">
        <v>0</v>
      </c>
      <c r="O62">
        <v>13500</v>
      </c>
      <c r="P62">
        <v>-357</v>
      </c>
      <c r="Q62">
        <v>1</v>
      </c>
      <c r="R62" s="9891" t="s">
        <v>62</v>
      </c>
      <c r="S62" s="9890" t="s">
        <v>61</v>
      </c>
      <c r="T62" s="9889" t="s">
        <v>60</v>
      </c>
      <c r="U62" s="9888" t="s">
        <v>65</v>
      </c>
      <c r="V62" s="9887" t="s">
        <v>58</v>
      </c>
      <c r="W62" s="9886" t="s">
        <v>64</v>
      </c>
      <c r="X62" s="9885" t="s">
        <v>63</v>
      </c>
      <c r="Y62" s="9877">
        <v>3</v>
      </c>
      <c r="Z62" s="9884">
        <v>500000</v>
      </c>
      <c r="AA62" s="9883">
        <v>1822.1199951171875</v>
      </c>
      <c r="AB62" s="9882">
        <v>0</v>
      </c>
      <c r="AC62">
        <f>AA5*(1+AB5)</f>
        <v>1822.1199951171875</v>
      </c>
      <c r="AD62" s="9892">
        <v>0.25</v>
      </c>
      <c r="AE62">
        <f>AC5/(1-AD5)</f>
        <v>2429.4933268229165</v>
      </c>
      <c r="AF62">
        <f>AD5*AE5</f>
        <v>607.37333170572913</v>
      </c>
      <c r="AG62" s="9881">
        <v>0.15000000596046448</v>
      </c>
      <c r="AH62">
        <f>AG5*AE5</f>
        <v>364.42401350434614</v>
      </c>
      <c r="AI62">
        <f>AD5-AG5</f>
        <v>9.9999994039535522E-2</v>
      </c>
      <c r="AJ62">
        <f>AF5-AH5</f>
        <v>242.94931820138299</v>
      </c>
      <c r="AK62" s="9880">
        <v>3.9999999105930328E-2</v>
      </c>
      <c r="AL62">
        <f>AK5*AE5</f>
        <v>97.179730900780356</v>
      </c>
      <c r="AM62">
        <f>AE5*(1+AK5)</f>
        <v>2526.6730577236967</v>
      </c>
      <c r="AN62" s="9879">
        <v>2.9999999329447746E-2</v>
      </c>
      <c r="AO62">
        <f>AN5*AM5</f>
        <v>75.800190037444594</v>
      </c>
      <c r="AP62">
        <f>AM5+AO5</f>
        <v>2602.4732477611415</v>
      </c>
      <c r="AQ62" s="9878">
        <v>0.10000000149011612</v>
      </c>
      <c r="AR62">
        <f>AP5/(1-AQ5)</f>
        <v>2891.6369467444624</v>
      </c>
      <c r="AS62">
        <f>AQ5*AR5</f>
        <v>289.16369898332107</v>
      </c>
      <c r="AT62" s="9893">
        <v>0.10000000149011612</v>
      </c>
      <c r="AU62">
        <f>AT5*AR5</f>
        <v>289.16369898332107</v>
      </c>
      <c r="AV62">
        <f>AQ5-AT5</f>
        <v>0</v>
      </c>
      <c r="AW62">
        <f>AS5-AU5</f>
        <v>0</v>
      </c>
      <c r="AX62">
        <f>AR5</f>
        <v>2891.6369467444624</v>
      </c>
      <c r="AY62">
        <f t="shared" ref="AY62:BV62" si="117">AA5/12*$Q$5</f>
        <v>-303.68666585286456</v>
      </c>
      <c r="AZ62">
        <f t="shared" si="117"/>
        <v>0</v>
      </c>
      <c r="BA62">
        <f t="shared" si="117"/>
        <v>-303.68666585286456</v>
      </c>
      <c r="BB62">
        <f t="shared" si="117"/>
        <v>-4.1666666666666664E-2</v>
      </c>
      <c r="BC62">
        <f t="shared" si="117"/>
        <v>-404.91555447048609</v>
      </c>
      <c r="BD62">
        <f t="shared" si="117"/>
        <v>-101.22888861762152</v>
      </c>
      <c r="BE62">
        <f t="shared" si="117"/>
        <v>-2.5000000993410747E-2</v>
      </c>
      <c r="BF62">
        <f t="shared" si="117"/>
        <v>-60.737335584057689</v>
      </c>
      <c r="BG62">
        <f t="shared" si="117"/>
        <v>-1.666666567325592E-2</v>
      </c>
      <c r="BH62">
        <f t="shared" si="117"/>
        <v>-40.491553033563832</v>
      </c>
      <c r="BI62">
        <f t="shared" si="117"/>
        <v>-6.666666517655055E-3</v>
      </c>
      <c r="BJ62">
        <f t="shared" si="117"/>
        <v>-16.196621816796725</v>
      </c>
      <c r="BK62">
        <f t="shared" si="117"/>
        <v>-421.11217628728281</v>
      </c>
      <c r="BL62">
        <f t="shared" si="117"/>
        <v>-4.999999888241291E-3</v>
      </c>
      <c r="BM62">
        <f t="shared" si="117"/>
        <v>-12.633365006240766</v>
      </c>
      <c r="BN62">
        <f t="shared" si="117"/>
        <v>-433.74554129352356</v>
      </c>
      <c r="BO62">
        <f t="shared" si="117"/>
        <v>-1.6666666915019352E-2</v>
      </c>
      <c r="BP62">
        <f t="shared" si="117"/>
        <v>-481.93949112407705</v>
      </c>
      <c r="BQ62">
        <f t="shared" si="117"/>
        <v>-48.193949830553514</v>
      </c>
      <c r="BR62">
        <f t="shared" si="117"/>
        <v>-1.6666666915019352E-2</v>
      </c>
      <c r="BS62">
        <f t="shared" si="117"/>
        <v>-48.193949830553514</v>
      </c>
      <c r="BT62">
        <f t="shared" si="117"/>
        <v>0</v>
      </c>
      <c r="BU62">
        <f t="shared" si="117"/>
        <v>0</v>
      </c>
      <c r="BV62">
        <f t="shared" si="117"/>
        <v>-481.93949112407705</v>
      </c>
      <c r="BW62" s="9908" t="s">
        <v>66</v>
      </c>
      <c r="BX62" s="9907" t="s">
        <v>61</v>
      </c>
      <c r="BY62" s="9906" t="s">
        <v>60</v>
      </c>
      <c r="BZ62" s="9905" t="s">
        <v>65</v>
      </c>
      <c r="CA62" s="9904" t="s">
        <v>58</v>
      </c>
      <c r="CB62" s="9903" t="s">
        <v>64</v>
      </c>
      <c r="CC62" s="9902" t="s">
        <v>63</v>
      </c>
      <c r="CD62" s="9894">
        <v>3</v>
      </c>
      <c r="CE62" s="9901">
        <v>500000</v>
      </c>
      <c r="CF62" s="9900">
        <v>0</v>
      </c>
      <c r="CG62" s="9899">
        <v>0</v>
      </c>
      <c r="CH62">
        <f>CF5*(1+CG5)</f>
        <v>0</v>
      </c>
      <c r="CI62" s="9909">
        <v>0.25</v>
      </c>
      <c r="CJ62">
        <f>CH5/(1-CI5)</f>
        <v>0</v>
      </c>
      <c r="CK62">
        <f>CI5*CJ5</f>
        <v>0</v>
      </c>
      <c r="CL62" s="9898">
        <v>0.15000000596046448</v>
      </c>
      <c r="CM62">
        <f>CL5*CJ5</f>
        <v>0</v>
      </c>
      <c r="CN62">
        <f>CI5-CL5</f>
        <v>9.9999994039535522E-2</v>
      </c>
      <c r="CO62">
        <f>CK5-CM5</f>
        <v>0</v>
      </c>
      <c r="CP62" s="9897">
        <v>3.9999999105930328E-2</v>
      </c>
      <c r="CQ62">
        <f>CP5*CJ5</f>
        <v>0</v>
      </c>
      <c r="CR62">
        <f>CJ5*(1+CP5)</f>
        <v>0</v>
      </c>
      <c r="CS62" s="9896">
        <v>2.9999999329447746E-2</v>
      </c>
      <c r="CT62">
        <f>CS5*CR5</f>
        <v>0</v>
      </c>
      <c r="CU62">
        <f>CR5+CT5</f>
        <v>0</v>
      </c>
      <c r="CV62" s="9895">
        <v>0.10000000149011612</v>
      </c>
      <c r="CW62">
        <f>CU5/(1-CV5)</f>
        <v>0</v>
      </c>
      <c r="CX62">
        <f>CV5*CW5</f>
        <v>0</v>
      </c>
      <c r="CY62" s="9910">
        <v>0.10000000149011612</v>
      </c>
      <c r="CZ62">
        <f>CY5*CW5</f>
        <v>0</v>
      </c>
      <c r="DA62">
        <f>CV5-CY5</f>
        <v>0</v>
      </c>
      <c r="DB62">
        <f>CX5-CZ5</f>
        <v>0</v>
      </c>
      <c r="DC62">
        <f>CW5</f>
        <v>0</v>
      </c>
      <c r="DD62">
        <f t="shared" ref="DD62:EA62" si="118">CF5/12*$Q$5</f>
        <v>0</v>
      </c>
      <c r="DE62">
        <f t="shared" si="118"/>
        <v>0</v>
      </c>
      <c r="DF62">
        <f t="shared" si="118"/>
        <v>0</v>
      </c>
      <c r="DG62">
        <f t="shared" si="118"/>
        <v>-4.1666666666666664E-2</v>
      </c>
      <c r="DH62">
        <f t="shared" si="118"/>
        <v>0</v>
      </c>
      <c r="DI62">
        <f t="shared" si="118"/>
        <v>0</v>
      </c>
      <c r="DJ62">
        <f t="shared" si="118"/>
        <v>-2.5000000993410747E-2</v>
      </c>
      <c r="DK62">
        <f t="shared" si="118"/>
        <v>0</v>
      </c>
      <c r="DL62">
        <f t="shared" si="118"/>
        <v>-1.666666567325592E-2</v>
      </c>
      <c r="DM62">
        <f t="shared" si="118"/>
        <v>0</v>
      </c>
      <c r="DN62">
        <f t="shared" si="118"/>
        <v>-6.666666517655055E-3</v>
      </c>
      <c r="DO62">
        <f t="shared" si="118"/>
        <v>0</v>
      </c>
      <c r="DP62">
        <f t="shared" si="118"/>
        <v>0</v>
      </c>
      <c r="DQ62">
        <f t="shared" si="118"/>
        <v>-4.999999888241291E-3</v>
      </c>
      <c r="DR62">
        <f t="shared" si="118"/>
        <v>0</v>
      </c>
      <c r="DS62">
        <f t="shared" si="118"/>
        <v>0</v>
      </c>
      <c r="DT62">
        <f t="shared" si="118"/>
        <v>-1.6666666915019352E-2</v>
      </c>
      <c r="DU62">
        <f t="shared" si="118"/>
        <v>0</v>
      </c>
      <c r="DV62">
        <f t="shared" si="118"/>
        <v>0</v>
      </c>
      <c r="DW62">
        <f t="shared" si="118"/>
        <v>-1.6666666915019352E-2</v>
      </c>
      <c r="DX62">
        <f t="shared" si="118"/>
        <v>0</v>
      </c>
      <c r="DY62">
        <f t="shared" si="118"/>
        <v>0</v>
      </c>
      <c r="DZ62">
        <f t="shared" si="118"/>
        <v>0</v>
      </c>
      <c r="EA62">
        <f t="shared" si="118"/>
        <v>0</v>
      </c>
      <c r="EB62" s="9920" t="s">
        <v>67</v>
      </c>
      <c r="EC62" s="9921" t="s">
        <v>68</v>
      </c>
      <c r="ED62" s="9922" t="s">
        <v>69</v>
      </c>
      <c r="EE62" s="9923">
        <v>240322</v>
      </c>
      <c r="EF62" s="9924" t="s">
        <v>58</v>
      </c>
      <c r="EG62" s="9925" t="s">
        <v>59</v>
      </c>
      <c r="EH62" s="9926">
        <v>0.50099998712539673</v>
      </c>
      <c r="EI62" s="9927">
        <v>3</v>
      </c>
      <c r="EJ62" s="9928">
        <v>100000</v>
      </c>
      <c r="EK62">
        <f>EH13*EJ13</f>
        <v>50099.998712539673</v>
      </c>
      <c r="EL62" s="9929">
        <v>0</v>
      </c>
      <c r="EM62">
        <f>EK13*(1+EL13)</f>
        <v>50099.998712539673</v>
      </c>
      <c r="EN62" s="9935">
        <v>0.25</v>
      </c>
      <c r="EO62">
        <f>EM13/(1-EN13)</f>
        <v>66799.99828338623</v>
      </c>
      <c r="EP62">
        <f>EN13*EO13</f>
        <v>16699.999570846558</v>
      </c>
      <c r="EQ62" s="9930">
        <v>0.15000000596046448</v>
      </c>
      <c r="ER62">
        <f>EQ13*EO13</f>
        <v>10020.000140666951</v>
      </c>
      <c r="ES62">
        <f>EN13-EQ13</f>
        <v>9.9999994039535522E-2</v>
      </c>
      <c r="ET62">
        <f>EP13-ER13</f>
        <v>6679.9994301796069</v>
      </c>
      <c r="EU62" s="9931">
        <v>3.9999999105930328E-2</v>
      </c>
      <c r="EV62">
        <f>EU13*EO13</f>
        <v>2671.9998716115965</v>
      </c>
      <c r="EW62">
        <f>EO13*(1+EU13)</f>
        <v>69471.998154997826</v>
      </c>
      <c r="EX62" s="9932">
        <v>0</v>
      </c>
      <c r="EY62" s="9933">
        <v>15</v>
      </c>
      <c r="EZ62">
        <f>EW13+EY13</f>
        <v>69486.998154997826</v>
      </c>
      <c r="FA62" s="9934">
        <v>0.10000000149011612</v>
      </c>
      <c r="FB62">
        <f>EZ13/(1-FA13)</f>
        <v>77207.775855607091</v>
      </c>
      <c r="FC62">
        <f>FA13*FB13</f>
        <v>7720.7777006092601</v>
      </c>
      <c r="FD62" s="9919">
        <v>0.10000000149011612</v>
      </c>
      <c r="FE62">
        <f>FD13*FB13</f>
        <v>7720.7777006092601</v>
      </c>
      <c r="FF62">
        <f>FA13-FD13</f>
        <v>0</v>
      </c>
      <c r="FG62">
        <f>FC13-FE13</f>
        <v>0</v>
      </c>
      <c r="FH62">
        <f>FB13</f>
        <v>77207.775855607091</v>
      </c>
      <c r="FI62">
        <f>EH13*EJ13/365*DZ13</f>
        <v>0</v>
      </c>
      <c r="FJ62" s="9911">
        <v>0</v>
      </c>
      <c r="FK62">
        <f>FI13*(1+FJ13)</f>
        <v>0</v>
      </c>
      <c r="FL62" s="9912">
        <v>0.25</v>
      </c>
      <c r="FM62">
        <f>FK13/(1-FL13)</f>
        <v>0</v>
      </c>
      <c r="FN62">
        <f>FL13*FM13</f>
        <v>0</v>
      </c>
      <c r="FO62" s="9913">
        <v>0.15000000596046448</v>
      </c>
      <c r="FP62">
        <f>FO13*FM13</f>
        <v>0</v>
      </c>
      <c r="FQ62">
        <f>FL13-FO13</f>
        <v>9.9999994039535522E-2</v>
      </c>
      <c r="FR62">
        <f>FN13-FP13</f>
        <v>0</v>
      </c>
      <c r="FS62" s="9914">
        <v>3.9999999105930328E-2</v>
      </c>
      <c r="FT62">
        <f>FS13*FM13</f>
        <v>0</v>
      </c>
      <c r="FU62">
        <f>FM13*(1+FS13)</f>
        <v>0</v>
      </c>
      <c r="FV62" s="9915">
        <v>0</v>
      </c>
      <c r="FW62" s="9916">
        <v>15</v>
      </c>
      <c r="FX62">
        <f>FU13+FW13</f>
        <v>15</v>
      </c>
      <c r="FY62" s="9917">
        <v>0.10000000149011612</v>
      </c>
      <c r="FZ62">
        <f>FX13/(1-FY13)</f>
        <v>16.666666694261409</v>
      </c>
      <c r="GA62">
        <f>FY13*FZ13</f>
        <v>1.6666666942614095</v>
      </c>
      <c r="GB62" s="9918">
        <v>0.10000000149011612</v>
      </c>
      <c r="GC62">
        <f>GB13*FZ13</f>
        <v>1.6666666942614095</v>
      </c>
      <c r="GD62">
        <f>FY13-GB13</f>
        <v>0</v>
      </c>
      <c r="GE62">
        <f>GA13-GC13</f>
        <v>0</v>
      </c>
      <c r="GF62">
        <f>FZ13</f>
        <v>16.666666694261409</v>
      </c>
      <c r="GG62" s="9945" t="s">
        <v>70</v>
      </c>
      <c r="GH62" s="9946" t="s">
        <v>68</v>
      </c>
      <c r="GI62" s="9947" t="s">
        <v>69</v>
      </c>
      <c r="GJ62" s="9948">
        <v>240322</v>
      </c>
      <c r="GK62" s="9949" t="s">
        <v>58</v>
      </c>
      <c r="GL62" s="9950" t="s">
        <v>59</v>
      </c>
      <c r="GM62" s="9951">
        <v>0.12530000507831573</v>
      </c>
      <c r="GN62" s="9952">
        <v>3</v>
      </c>
      <c r="GO62" s="9953">
        <v>100000</v>
      </c>
      <c r="GP62">
        <f>GM13*GO13</f>
        <v>12530.000507831573</v>
      </c>
      <c r="GQ62" s="9954">
        <v>0</v>
      </c>
      <c r="GR62">
        <f>GP13*(1+GQ13)</f>
        <v>12530.000507831573</v>
      </c>
      <c r="GS62" s="9960">
        <v>0.25</v>
      </c>
      <c r="GT62">
        <f>GR13/(1-GS13)</f>
        <v>16706.667343775433</v>
      </c>
      <c r="GU62">
        <f>GS13*GT13</f>
        <v>4176.6668359438581</v>
      </c>
      <c r="GV62" s="9955">
        <v>0.15000000596046448</v>
      </c>
      <c r="GW62">
        <f>GV13*GT13</f>
        <v>2506.0002011458123</v>
      </c>
      <c r="GX62">
        <f>GS13-GV13</f>
        <v>9.9999994039535522E-2</v>
      </c>
      <c r="GY62">
        <f>GU13-GW13</f>
        <v>1670.6666347980458</v>
      </c>
      <c r="GZ62" s="9956">
        <v>3.9999999105930328E-2</v>
      </c>
      <c r="HA62">
        <f>GZ13*GT13</f>
        <v>668.26667881409276</v>
      </c>
      <c r="HB62">
        <f>GT13*(1+GZ13)</f>
        <v>17374.934022589525</v>
      </c>
      <c r="HC62" s="9957">
        <v>0</v>
      </c>
      <c r="HD62" s="9958">
        <v>15</v>
      </c>
      <c r="HE62">
        <f>HB13+HD13</f>
        <v>17389.934022589525</v>
      </c>
      <c r="HF62" s="9959">
        <v>0.10000000149011612</v>
      </c>
      <c r="HG62">
        <f>HE13/(1-HF13)</f>
        <v>19322.148945979745</v>
      </c>
      <c r="HH62">
        <f>HF13*HG13</f>
        <v>1932.2149233902201</v>
      </c>
      <c r="HI62" s="9944">
        <v>0.10000000149011612</v>
      </c>
      <c r="HJ62">
        <f>HI13*HG13</f>
        <v>1932.2149233902201</v>
      </c>
      <c r="HK62">
        <f>HF13-HI13</f>
        <v>0</v>
      </c>
      <c r="HL62">
        <f>HH13-HJ13</f>
        <v>0</v>
      </c>
      <c r="HM62">
        <f>HG13</f>
        <v>19322.148945979745</v>
      </c>
      <c r="HN62">
        <f>GM13*GO13/365*GE13</f>
        <v>0</v>
      </c>
      <c r="HO62" s="9936">
        <v>0</v>
      </c>
      <c r="HP62">
        <f>HN13*(1+HO13)</f>
        <v>0</v>
      </c>
      <c r="HQ62" s="9937">
        <v>0.25</v>
      </c>
      <c r="HR62">
        <f>HP13/(1-HQ13)</f>
        <v>0</v>
      </c>
      <c r="HS62">
        <f>HQ13*HR13</f>
        <v>0</v>
      </c>
      <c r="HT62" s="9938">
        <v>0.15000000596046448</v>
      </c>
      <c r="HU62">
        <f>HT13*HR13</f>
        <v>0</v>
      </c>
      <c r="HV62">
        <f>HQ13-HT13</f>
        <v>9.9999994039535522E-2</v>
      </c>
      <c r="HW62">
        <f>HS13-HU13</f>
        <v>0</v>
      </c>
      <c r="HX62" s="9939">
        <v>3.9999999105930328E-2</v>
      </c>
      <c r="HY62">
        <f>HX13*HR13</f>
        <v>0</v>
      </c>
      <c r="HZ62">
        <f>HR13*(1+HX13)</f>
        <v>0</v>
      </c>
      <c r="IA62" s="9940">
        <v>0</v>
      </c>
      <c r="IB62" s="9941">
        <v>15</v>
      </c>
      <c r="IC62">
        <f>HZ13+IB13</f>
        <v>15</v>
      </c>
      <c r="ID62" s="9942">
        <v>0.10000000149011612</v>
      </c>
      <c r="IE62">
        <f>IC13/(1-ID13)</f>
        <v>16.666666694261409</v>
      </c>
      <c r="IF62">
        <f>ID13*IE13</f>
        <v>1.6666666942614095</v>
      </c>
      <c r="IG62" s="9943">
        <v>0.10000000149011612</v>
      </c>
      <c r="IH62">
        <f>IG13*IE13</f>
        <v>1.6666666942614095</v>
      </c>
      <c r="II62">
        <f>ID13-IG13</f>
        <v>0</v>
      </c>
      <c r="IJ62">
        <f>IF13-IH13</f>
        <v>0</v>
      </c>
      <c r="IK62">
        <f>IE13</f>
        <v>16.666666694261409</v>
      </c>
      <c r="IL62" s="9970" t="s">
        <v>71</v>
      </c>
      <c r="IM62" s="9971" t="s">
        <v>68</v>
      </c>
      <c r="IN62" s="9972" t="s">
        <v>69</v>
      </c>
      <c r="IO62" s="9973">
        <v>240322</v>
      </c>
      <c r="IP62" s="9974" t="s">
        <v>58</v>
      </c>
      <c r="IQ62" s="9975" t="s">
        <v>59</v>
      </c>
      <c r="IR62" s="9976">
        <v>6.1900001019239426E-2</v>
      </c>
      <c r="IS62" s="9977">
        <v>3</v>
      </c>
      <c r="IT62" s="9978">
        <v>100000</v>
      </c>
      <c r="IU62">
        <f>IR13*IT13</f>
        <v>6190.0001019239426</v>
      </c>
      <c r="IV62" s="9979">
        <v>0</v>
      </c>
      <c r="IW62">
        <f>IU13*(1+IV13)</f>
        <v>6190.0001019239426</v>
      </c>
      <c r="IX62" s="9985">
        <v>0.25</v>
      </c>
      <c r="IY62">
        <f>IW13/(1-IX13)</f>
        <v>8253.333469231924</v>
      </c>
      <c r="IZ62">
        <f>IX13*IY13</f>
        <v>2063.333367307981</v>
      </c>
      <c r="JA62" s="9980">
        <v>0.15000000596046448</v>
      </c>
      <c r="JB62">
        <f>JA13*IY13</f>
        <v>1238.0000695784895</v>
      </c>
      <c r="JC62">
        <f>IX13-JA13</f>
        <v>9.9999994039535522E-2</v>
      </c>
      <c r="JD62">
        <f>IZ13-JB13</f>
        <v>825.33329772949151</v>
      </c>
      <c r="JE62" s="9981">
        <v>3.9999999105930328E-2</v>
      </c>
      <c r="JF62">
        <f>JE13*IY13</f>
        <v>330.13333139022183</v>
      </c>
      <c r="JG62">
        <f>IY13*(1+JE13)</f>
        <v>8583.4668006221455</v>
      </c>
      <c r="JH62" s="9982">
        <v>0</v>
      </c>
      <c r="JI62" s="9983">
        <v>15</v>
      </c>
      <c r="JJ62">
        <f>JG13+JI13</f>
        <v>8598.4668006221455</v>
      </c>
      <c r="JK62" s="9984">
        <v>0.10000000149011612</v>
      </c>
      <c r="JL62">
        <f>JJ13/(1-JK13)</f>
        <v>9553.8520165094378</v>
      </c>
      <c r="JM62">
        <f>JK13*JL13</f>
        <v>955.3852158872927</v>
      </c>
      <c r="JN62" s="9969">
        <v>0.10000000149011612</v>
      </c>
      <c r="JO62">
        <f>JN13*JL13</f>
        <v>955.3852158872927</v>
      </c>
      <c r="JP62">
        <f>JK13-JN13</f>
        <v>0</v>
      </c>
      <c r="JQ62">
        <f>JM13-JO13</f>
        <v>0</v>
      </c>
      <c r="JR62">
        <f>JL13</f>
        <v>9553.8520165094378</v>
      </c>
      <c r="JS62">
        <f>IR13*IT13/365*IJ13</f>
        <v>0</v>
      </c>
      <c r="JT62" s="9961">
        <v>0</v>
      </c>
      <c r="JU62">
        <f>JS13*(1+JT13)</f>
        <v>0</v>
      </c>
      <c r="JV62" s="9962">
        <v>0.25</v>
      </c>
      <c r="JW62">
        <f>JU13/(1-JV13)</f>
        <v>0</v>
      </c>
      <c r="JX62">
        <f>JV13*JW13</f>
        <v>0</v>
      </c>
      <c r="JY62" s="9963">
        <v>0.15000000596046448</v>
      </c>
      <c r="JZ62">
        <f>JY13*JW13</f>
        <v>0</v>
      </c>
      <c r="KA62">
        <f>JV13-JY13</f>
        <v>9.9999994039535522E-2</v>
      </c>
      <c r="KB62">
        <f>JX13-JZ13</f>
        <v>0</v>
      </c>
      <c r="KC62" s="9964">
        <v>3.9999999105930328E-2</v>
      </c>
      <c r="KD62">
        <f>KC13*JW13</f>
        <v>0</v>
      </c>
      <c r="KE62">
        <f>JW13*(1+KC13)</f>
        <v>0</v>
      </c>
      <c r="KF62" s="9965">
        <v>0</v>
      </c>
      <c r="KG62" s="9966">
        <v>15</v>
      </c>
      <c r="KH62">
        <f>KE13+KG13</f>
        <v>15</v>
      </c>
      <c r="KI62" s="9967">
        <v>0.10000000149011612</v>
      </c>
      <c r="KJ62">
        <f>KH13/(1-KI13)</f>
        <v>16.666666694261409</v>
      </c>
      <c r="KK62">
        <f>KI13*KJ13</f>
        <v>1.6666666942614095</v>
      </c>
      <c r="KL62" s="9968">
        <v>0.10000000149011612</v>
      </c>
      <c r="KM62">
        <f>KL13*KJ13</f>
        <v>1.6666666942614095</v>
      </c>
      <c r="KN62">
        <f>KI13-KL13</f>
        <v>0</v>
      </c>
      <c r="KO62">
        <f>KK13-KM13</f>
        <v>0</v>
      </c>
      <c r="KP62">
        <f>KJ13</f>
        <v>16.666666694261409</v>
      </c>
      <c r="KQ62" s="9995" t="s">
        <v>72</v>
      </c>
      <c r="KR62" s="9996" t="s">
        <v>68</v>
      </c>
      <c r="KS62" s="9997" t="s">
        <v>69</v>
      </c>
      <c r="KT62" s="9998">
        <v>240322</v>
      </c>
      <c r="KU62" s="9999" t="s">
        <v>58</v>
      </c>
      <c r="KV62" s="10000" t="s">
        <v>59</v>
      </c>
      <c r="KW62" s="10001">
        <v>0.21080000698566437</v>
      </c>
      <c r="KX62" s="10002">
        <v>3</v>
      </c>
      <c r="KY62" s="10003">
        <v>100000</v>
      </c>
      <c r="KZ62">
        <f>KW13*KY13</f>
        <v>21080.000698566437</v>
      </c>
      <c r="LA62" s="10004">
        <v>0</v>
      </c>
      <c r="LB62">
        <f>KZ13*(1+LA13)</f>
        <v>21080.000698566437</v>
      </c>
      <c r="LC62" s="10010">
        <v>0.25</v>
      </c>
      <c r="LD62">
        <f>LB13/(1-LC13)</f>
        <v>28106.667598088581</v>
      </c>
      <c r="LE62">
        <f>LC13*LD13</f>
        <v>7026.6668995221453</v>
      </c>
      <c r="LF62" s="10005">
        <v>0.15000000596046448</v>
      </c>
      <c r="LG62">
        <f>LF13*LD13</f>
        <v>4216.0003072420814</v>
      </c>
      <c r="LH62">
        <f>LC13-LF13</f>
        <v>9.9999994039535522E-2</v>
      </c>
      <c r="LI62">
        <f>LE13-LG13</f>
        <v>2810.6665922800639</v>
      </c>
      <c r="LJ62" s="10006">
        <v>3.9999999105930328E-2</v>
      </c>
      <c r="LK62">
        <f>LJ13*LD13</f>
        <v>1124.2666787942242</v>
      </c>
      <c r="LL62">
        <f>LD13*(1+LJ13)</f>
        <v>29230.934276882806</v>
      </c>
      <c r="LM62" s="10007">
        <v>0</v>
      </c>
      <c r="LN62" s="10008">
        <v>15</v>
      </c>
      <c r="LO62">
        <f>LL13+LN13</f>
        <v>29245.934276882806</v>
      </c>
      <c r="LP62" s="10009">
        <v>0.10000000149011612</v>
      </c>
      <c r="LQ62">
        <f>LO13/(1-LP13)</f>
        <v>32495.482583672056</v>
      </c>
      <c r="LR62">
        <f>LP13*LQ13</f>
        <v>3249.5483067892478</v>
      </c>
      <c r="LS62" s="9994">
        <v>0.10000000149011612</v>
      </c>
      <c r="LT62">
        <f>LS13*LQ13</f>
        <v>3249.5483067892478</v>
      </c>
      <c r="LU62">
        <f>LP13-LS13</f>
        <v>0</v>
      </c>
      <c r="LV62">
        <f>LR13-LT13</f>
        <v>0</v>
      </c>
      <c r="LW62">
        <f>LQ13</f>
        <v>32495.482583672056</v>
      </c>
      <c r="LX62">
        <f>KW13*KY13/365*KO13</f>
        <v>0</v>
      </c>
      <c r="LY62" s="9986">
        <v>0</v>
      </c>
      <c r="LZ62">
        <f>LX13*(1+LY13)</f>
        <v>0</v>
      </c>
      <c r="MA62" s="9987">
        <v>0.25</v>
      </c>
      <c r="MB62">
        <f>LZ13/(1-MA13)</f>
        <v>0</v>
      </c>
      <c r="MC62">
        <f>MA13*MB13</f>
        <v>0</v>
      </c>
      <c r="MD62" s="9988">
        <v>0.15000000596046448</v>
      </c>
      <c r="ME62">
        <f>MD13*MB13</f>
        <v>0</v>
      </c>
      <c r="MF62">
        <f>MA13-MD13</f>
        <v>9.9999994039535522E-2</v>
      </c>
      <c r="MG62">
        <f>MC13-ME13</f>
        <v>0</v>
      </c>
      <c r="MH62" s="9989">
        <v>3.9999999105930328E-2</v>
      </c>
      <c r="MI62">
        <f>MH13*MB13</f>
        <v>0</v>
      </c>
      <c r="MJ62">
        <f>MB13*(1+MH13)</f>
        <v>0</v>
      </c>
      <c r="MK62" s="9990">
        <v>0</v>
      </c>
      <c r="ML62" s="9991">
        <v>15</v>
      </c>
      <c r="MM62">
        <f>MJ13+ML13</f>
        <v>15</v>
      </c>
      <c r="MN62" s="9992">
        <v>0.10000000149011612</v>
      </c>
      <c r="MO62">
        <f>MM13/(1-MN13)</f>
        <v>16.666666694261409</v>
      </c>
      <c r="MP62">
        <f>MN13*MO13</f>
        <v>1.6666666942614095</v>
      </c>
      <c r="MQ62" s="9993">
        <v>0.10000000149011612</v>
      </c>
      <c r="MR62">
        <f>MQ13*MO13</f>
        <v>1.6666666942614095</v>
      </c>
      <c r="MS62">
        <f>MN13-MQ13</f>
        <v>0</v>
      </c>
      <c r="MT62">
        <f>MP13-MR13</f>
        <v>0</v>
      </c>
      <c r="MU62">
        <f>MO13</f>
        <v>16.666666694261409</v>
      </c>
      <c r="MV62" s="10020" t="s">
        <v>73</v>
      </c>
      <c r="MW62" s="10021" t="s">
        <v>68</v>
      </c>
      <c r="MX62" s="10022" t="s">
        <v>69</v>
      </c>
      <c r="MY62" s="10023">
        <v>240322</v>
      </c>
      <c r="MZ62" s="10024" t="s">
        <v>58</v>
      </c>
      <c r="NA62" s="10025" t="s">
        <v>59</v>
      </c>
      <c r="NB62" s="10026">
        <v>0.45249998569488525</v>
      </c>
      <c r="NC62" s="10027">
        <v>1</v>
      </c>
      <c r="ND62" s="10028">
        <v>100000</v>
      </c>
      <c r="NE62">
        <f>NB13*ND13</f>
        <v>45249.998569488525</v>
      </c>
      <c r="NF62" s="10029">
        <v>0</v>
      </c>
      <c r="NG62">
        <f>NE13*(1+NF13)</f>
        <v>45249.998569488525</v>
      </c>
      <c r="NH62" s="10035">
        <v>0.25</v>
      </c>
      <c r="NI62">
        <f>NG13/(1-NH13)</f>
        <v>60333.331425984703</v>
      </c>
      <c r="NJ62">
        <f>NH13*NI13</f>
        <v>15083.332856496176</v>
      </c>
      <c r="NK62" s="10030">
        <v>0.15000000596046448</v>
      </c>
      <c r="NL62">
        <f>NK13*NI13</f>
        <v>9050.0000735123849</v>
      </c>
      <c r="NM62">
        <f>NH13-NK13</f>
        <v>9.9999994039535522E-2</v>
      </c>
      <c r="NN62">
        <f>NJ13-NL13</f>
        <v>6033.3327829837908</v>
      </c>
      <c r="NO62" s="10031">
        <v>3.9999999105930328E-2</v>
      </c>
      <c r="NP62">
        <f>NO13*NI13</f>
        <v>2413.3332030971865</v>
      </c>
      <c r="NQ62">
        <f>NI13*(1+NO13)</f>
        <v>62746.66462908189</v>
      </c>
      <c r="NR62" s="10032">
        <v>0</v>
      </c>
      <c r="NS62" s="10033">
        <v>15</v>
      </c>
      <c r="NT62">
        <f>NQ13+NS13</f>
        <v>62761.66462908189</v>
      </c>
      <c r="NU62" s="10034">
        <v>0.10000000149011612</v>
      </c>
      <c r="NV62">
        <f>NT13/(1-NU13)</f>
        <v>69735.183036661561</v>
      </c>
      <c r="NW62">
        <f>NU13*NV13</f>
        <v>6973.518407579676</v>
      </c>
      <c r="NX62" s="10019">
        <v>0.10000000149011612</v>
      </c>
      <c r="NY62">
        <f>NX13*NV13</f>
        <v>6973.518407579676</v>
      </c>
      <c r="NZ62">
        <f>NU13-NX13</f>
        <v>0</v>
      </c>
      <c r="OA62">
        <f>NW13-NY13</f>
        <v>0</v>
      </c>
      <c r="OB62">
        <f>NV13</f>
        <v>69735.183036661561</v>
      </c>
      <c r="OC62">
        <f>NB13*ND13/365*MT13</f>
        <v>0</v>
      </c>
      <c r="OD62" s="10011">
        <v>0</v>
      </c>
      <c r="OE62">
        <f>OC13*(1+OD13)</f>
        <v>0</v>
      </c>
      <c r="OF62" s="10012">
        <v>0.25</v>
      </c>
      <c r="OG62">
        <f>OE13/(1-OF13)</f>
        <v>0</v>
      </c>
      <c r="OH62">
        <f>OF13*OG13</f>
        <v>0</v>
      </c>
      <c r="OI62" s="10013">
        <v>0.15000000596046448</v>
      </c>
      <c r="OJ62">
        <f>OI13*OG13</f>
        <v>0</v>
      </c>
      <c r="OK62">
        <f>OF13-OI13</f>
        <v>9.9999994039535522E-2</v>
      </c>
      <c r="OL62">
        <f>OH13-OJ13</f>
        <v>0</v>
      </c>
      <c r="OM62" s="10014">
        <v>3.9999999105930328E-2</v>
      </c>
      <c r="ON62">
        <f>OM13*OG13</f>
        <v>0</v>
      </c>
      <c r="OO62">
        <f>OG13*(1+OM13)</f>
        <v>0</v>
      </c>
      <c r="OP62" s="10015">
        <v>0</v>
      </c>
      <c r="OQ62" s="10016">
        <v>15</v>
      </c>
      <c r="OR62">
        <f>OO13+OQ13</f>
        <v>15</v>
      </c>
      <c r="OS62" s="10017">
        <v>0.10000000149011612</v>
      </c>
      <c r="OT62">
        <f>OR13/(1-OS13)</f>
        <v>16.666666694261409</v>
      </c>
      <c r="OU62">
        <f>OS13*OT13</f>
        <v>1.6666666942614095</v>
      </c>
      <c r="OV62" s="10018">
        <v>0.10000000149011612</v>
      </c>
      <c r="OW62">
        <f>OV13*OT13</f>
        <v>1.6666666942614095</v>
      </c>
      <c r="OX62">
        <f>OS13-OV13</f>
        <v>0</v>
      </c>
      <c r="OY62">
        <f>OU13-OW13</f>
        <v>0</v>
      </c>
      <c r="OZ62">
        <f>OT13</f>
        <v>16.666666694261409</v>
      </c>
      <c r="PA62" s="10045" t="s">
        <v>74</v>
      </c>
      <c r="PB62" s="10046" t="s">
        <v>68</v>
      </c>
      <c r="PC62" s="10047" t="s">
        <v>69</v>
      </c>
      <c r="PD62" s="10048">
        <v>240322</v>
      </c>
      <c r="PE62" s="10049" t="s">
        <v>58</v>
      </c>
      <c r="PF62" s="10050" t="s">
        <v>59</v>
      </c>
      <c r="PG62" s="10051">
        <v>0.90439999103546143</v>
      </c>
      <c r="PH62" s="10052">
        <v>1</v>
      </c>
      <c r="PI62" s="10053">
        <v>100000</v>
      </c>
      <c r="PJ62">
        <f>PG13*PI13</f>
        <v>90439.999103546143</v>
      </c>
      <c r="PK62" s="10054">
        <v>0</v>
      </c>
      <c r="PL62">
        <f>PJ13*(1+PK13)</f>
        <v>90439.999103546143</v>
      </c>
      <c r="PM62" s="10060">
        <v>0.25</v>
      </c>
      <c r="PN62">
        <f>PL13/(1-PM13)</f>
        <v>120586.66547139485</v>
      </c>
      <c r="PO62">
        <f>PM13*PN13</f>
        <v>30146.666367848713</v>
      </c>
      <c r="PP62" s="10055">
        <v>0.15000000596046448</v>
      </c>
      <c r="PQ62">
        <f>PP13*PN13</f>
        <v>18088.000539461766</v>
      </c>
      <c r="PR62">
        <f>PM13-PP13</f>
        <v>9.9999994039535522E-2</v>
      </c>
      <c r="PS62">
        <f>PO13-PQ13</f>
        <v>12058.665828386947</v>
      </c>
      <c r="PT62" s="10056">
        <v>3.9999999105930328E-2</v>
      </c>
      <c r="PU62">
        <f>PT13*PN13</f>
        <v>4823.4665110429132</v>
      </c>
      <c r="PV62">
        <f>PN13*(1+PT13)</f>
        <v>125410.13198243777</v>
      </c>
      <c r="PW62" s="10057">
        <v>0</v>
      </c>
      <c r="PX62" s="10058">
        <v>15</v>
      </c>
      <c r="PY62">
        <f>PV13+PX13</f>
        <v>125425.13198243777</v>
      </c>
      <c r="PZ62" s="10059">
        <v>0.10000000149011612</v>
      </c>
      <c r="QA62">
        <f>PY13/(1-PZ13)</f>
        <v>139361.25798900248</v>
      </c>
      <c r="QB62">
        <f>PZ13*QA13</f>
        <v>13936.126006564706</v>
      </c>
      <c r="QC62" s="10044">
        <v>0.10000000149011612</v>
      </c>
      <c r="QD62">
        <f>QC13*QA13</f>
        <v>13936.126006564706</v>
      </c>
      <c r="QE62">
        <f>PZ13-QC13</f>
        <v>0</v>
      </c>
      <c r="QF62">
        <f>QB13-QD13</f>
        <v>0</v>
      </c>
      <c r="QG62">
        <f>QA13</f>
        <v>139361.25798900248</v>
      </c>
      <c r="QH62">
        <f>OYG13*OYI13/365*OY13</f>
        <v>0</v>
      </c>
      <c r="QI62" s="10036">
        <v>0</v>
      </c>
      <c r="QJ62">
        <f>QH13*(1+QI13)</f>
        <v>0</v>
      </c>
      <c r="QK62" s="10037">
        <v>0.25</v>
      </c>
      <c r="QL62">
        <f>QJ13/(1-QK13)</f>
        <v>0</v>
      </c>
      <c r="QM62">
        <f>QK13*QL13</f>
        <v>0</v>
      </c>
      <c r="QN62" s="10038">
        <v>0.15000000596046448</v>
      </c>
      <c r="QO62">
        <f>QN13*QL13</f>
        <v>0</v>
      </c>
      <c r="QP62">
        <f>QK13-QN13</f>
        <v>9.9999994039535522E-2</v>
      </c>
      <c r="QQ62">
        <f>QM13-QO13</f>
        <v>0</v>
      </c>
      <c r="QR62" s="10039">
        <v>3.9999999105930328E-2</v>
      </c>
      <c r="QS62">
        <f>QR13*QL13</f>
        <v>0</v>
      </c>
      <c r="QT62">
        <f>QL13*(1+QR13)</f>
        <v>0</v>
      </c>
      <c r="QU62" s="10040">
        <v>0</v>
      </c>
      <c r="QV62" s="10041">
        <v>15</v>
      </c>
      <c r="QW62">
        <f>QT13+QV13</f>
        <v>15</v>
      </c>
      <c r="QX62" s="10042">
        <v>0.10000000149011612</v>
      </c>
      <c r="QY62">
        <f>QW13/(1-QX13)</f>
        <v>16.666666694261409</v>
      </c>
      <c r="QZ62">
        <f>QX13*QY13</f>
        <v>1.6666666942614095</v>
      </c>
      <c r="RA62" s="10043">
        <v>0.10000000149011612</v>
      </c>
      <c r="RB62">
        <f>RA13*QY13</f>
        <v>1.6666666942614095</v>
      </c>
      <c r="RC62">
        <f>QX13-RA13</f>
        <v>0</v>
      </c>
      <c r="RD62">
        <f>QZ13-RB13</f>
        <v>0</v>
      </c>
      <c r="RE62">
        <f>QY13</f>
        <v>16.666666694261409</v>
      </c>
      <c r="RF62">
        <f>(IF(BV62&gt;(2001/12),2001/12,BV62)*1822.12)+(IF(BV62&gt;(2001/12),2001/12,BV62)*1822.12)+(IF(EA62&gt;(2001/12),2001/12,EA62)*0)+(IF(EA62&gt;(2001/12),2001/12,EA62)*0)+(IF(GF62&gt;(2001/12),2001/12,GF62)*0.501)+(IF(IK62&gt;(2001/12),2001/12,IK62)*0.1253)+(IF(KP62&gt;(2001/12),2001/12,KP62)*0.0619)+(IF(MU62&gt;(2001/12),2001/12,MU62)*0.2108)+(IF(OZ62&gt;(2001/12),2001/12,OZ62)*0.4525)+(IF(RE62&gt;(2001/12),2001/12,RE62)*0.9044)</f>
        <v>-1756265.5728006107</v>
      </c>
    </row>
    <row r="63" spans="1:474" x14ac:dyDescent="0.2">
      <c r="A63" t="s">
        <v>98</v>
      </c>
      <c r="B63" t="s">
        <v>159</v>
      </c>
      <c r="C63" t="s">
        <v>160</v>
      </c>
      <c r="D63" t="s">
        <v>52</v>
      </c>
      <c r="F63" t="s">
        <v>53</v>
      </c>
      <c r="G63" t="s">
        <v>54</v>
      </c>
      <c r="H63" t="s">
        <v>55</v>
      </c>
      <c r="I63" t="s">
        <v>56</v>
      </c>
      <c r="J63" t="s">
        <v>57</v>
      </c>
      <c r="K63" s="10061">
        <v>42832.988958333335</v>
      </c>
      <c r="L63" s="10061">
        <v>42424</v>
      </c>
      <c r="M63" t="s">
        <v>58</v>
      </c>
      <c r="N63">
        <v>-2</v>
      </c>
      <c r="O63">
        <v>5000</v>
      </c>
      <c r="P63">
        <v>-408</v>
      </c>
      <c r="Q63">
        <v>-1</v>
      </c>
      <c r="R63" s="10076" t="s">
        <v>62</v>
      </c>
      <c r="S63" s="10075" t="s">
        <v>61</v>
      </c>
      <c r="T63" s="10074" t="s">
        <v>60</v>
      </c>
      <c r="U63" s="10073" t="s">
        <v>65</v>
      </c>
      <c r="V63" s="10072" t="s">
        <v>58</v>
      </c>
      <c r="W63" s="10071" t="s">
        <v>64</v>
      </c>
      <c r="X63" s="10070" t="s">
        <v>63</v>
      </c>
      <c r="Y63" s="10062">
        <v>3</v>
      </c>
      <c r="Z63" s="10069">
        <v>500000</v>
      </c>
      <c r="AA63" s="10068">
        <v>1822.1199951171875</v>
      </c>
      <c r="AB63" s="10067">
        <v>0</v>
      </c>
      <c r="AC63">
        <f>AA5*(1+AB5)</f>
        <v>1822.1199951171875</v>
      </c>
      <c r="AD63" s="10077">
        <v>0.25</v>
      </c>
      <c r="AE63">
        <f>AC5/(1-AD5)</f>
        <v>2429.4933268229165</v>
      </c>
      <c r="AF63">
        <f>AD5*AE5</f>
        <v>607.37333170572913</v>
      </c>
      <c r="AG63" s="10066">
        <v>0.15000000596046448</v>
      </c>
      <c r="AH63">
        <f>AG5*AE5</f>
        <v>364.42401350434614</v>
      </c>
      <c r="AI63">
        <f>AD5-AG5</f>
        <v>9.9999994039535522E-2</v>
      </c>
      <c r="AJ63">
        <f>AF5-AH5</f>
        <v>242.94931820138299</v>
      </c>
      <c r="AK63" s="10065">
        <v>3.9999999105930328E-2</v>
      </c>
      <c r="AL63">
        <f>AK5*AE5</f>
        <v>97.179730900780356</v>
      </c>
      <c r="AM63">
        <f>AE5*(1+AK5)</f>
        <v>2526.6730577236967</v>
      </c>
      <c r="AN63" s="10064">
        <v>2.9999999329447746E-2</v>
      </c>
      <c r="AO63">
        <f>AN5*AM5</f>
        <v>75.800190037444594</v>
      </c>
      <c r="AP63">
        <f>AM5+AO5</f>
        <v>2602.4732477611415</v>
      </c>
      <c r="AQ63" s="10063">
        <v>0.10000000149011612</v>
      </c>
      <c r="AR63">
        <f>AP5/(1-AQ5)</f>
        <v>2891.6369467444624</v>
      </c>
      <c r="AS63">
        <f>AQ5*AR5</f>
        <v>289.16369898332107</v>
      </c>
      <c r="AT63" s="10078">
        <v>0.10000000149011612</v>
      </c>
      <c r="AU63">
        <f>AT5*AR5</f>
        <v>289.16369898332107</v>
      </c>
      <c r="AV63">
        <f>AQ5-AT5</f>
        <v>0</v>
      </c>
      <c r="AW63">
        <f>AS5-AU5</f>
        <v>0</v>
      </c>
      <c r="AX63">
        <f>AR5</f>
        <v>2891.6369467444624</v>
      </c>
      <c r="AY63">
        <f t="shared" ref="AY63:BV63" si="119">AA5/12*$Q$5</f>
        <v>-303.68666585286456</v>
      </c>
      <c r="AZ63">
        <f t="shared" si="119"/>
        <v>0</v>
      </c>
      <c r="BA63">
        <f t="shared" si="119"/>
        <v>-303.68666585286456</v>
      </c>
      <c r="BB63">
        <f t="shared" si="119"/>
        <v>-4.1666666666666664E-2</v>
      </c>
      <c r="BC63">
        <f t="shared" si="119"/>
        <v>-404.91555447048609</v>
      </c>
      <c r="BD63">
        <f t="shared" si="119"/>
        <v>-101.22888861762152</v>
      </c>
      <c r="BE63">
        <f t="shared" si="119"/>
        <v>-2.5000000993410747E-2</v>
      </c>
      <c r="BF63">
        <f t="shared" si="119"/>
        <v>-60.737335584057689</v>
      </c>
      <c r="BG63">
        <f t="shared" si="119"/>
        <v>-1.666666567325592E-2</v>
      </c>
      <c r="BH63">
        <f t="shared" si="119"/>
        <v>-40.491553033563832</v>
      </c>
      <c r="BI63">
        <f t="shared" si="119"/>
        <v>-6.666666517655055E-3</v>
      </c>
      <c r="BJ63">
        <f t="shared" si="119"/>
        <v>-16.196621816796725</v>
      </c>
      <c r="BK63">
        <f t="shared" si="119"/>
        <v>-421.11217628728281</v>
      </c>
      <c r="BL63">
        <f t="shared" si="119"/>
        <v>-4.999999888241291E-3</v>
      </c>
      <c r="BM63">
        <f t="shared" si="119"/>
        <v>-12.633365006240766</v>
      </c>
      <c r="BN63">
        <f t="shared" si="119"/>
        <v>-433.74554129352356</v>
      </c>
      <c r="BO63">
        <f t="shared" si="119"/>
        <v>-1.6666666915019352E-2</v>
      </c>
      <c r="BP63">
        <f t="shared" si="119"/>
        <v>-481.93949112407705</v>
      </c>
      <c r="BQ63">
        <f t="shared" si="119"/>
        <v>-48.193949830553514</v>
      </c>
      <c r="BR63">
        <f t="shared" si="119"/>
        <v>-1.6666666915019352E-2</v>
      </c>
      <c r="BS63">
        <f t="shared" si="119"/>
        <v>-48.193949830553514</v>
      </c>
      <c r="BT63">
        <f t="shared" si="119"/>
        <v>0</v>
      </c>
      <c r="BU63">
        <f t="shared" si="119"/>
        <v>0</v>
      </c>
      <c r="BV63">
        <f t="shared" si="119"/>
        <v>-481.93949112407705</v>
      </c>
      <c r="BW63" s="10093" t="s">
        <v>66</v>
      </c>
      <c r="BX63" s="10092" t="s">
        <v>61</v>
      </c>
      <c r="BY63" s="10091" t="s">
        <v>60</v>
      </c>
      <c r="BZ63" s="10090" t="s">
        <v>65</v>
      </c>
      <c r="CA63" s="10089" t="s">
        <v>58</v>
      </c>
      <c r="CB63" s="10088" t="s">
        <v>64</v>
      </c>
      <c r="CC63" s="10087" t="s">
        <v>63</v>
      </c>
      <c r="CD63" s="10079">
        <v>3</v>
      </c>
      <c r="CE63" s="10086">
        <v>500000</v>
      </c>
      <c r="CF63" s="10085">
        <v>0</v>
      </c>
      <c r="CG63" s="10084">
        <v>0</v>
      </c>
      <c r="CH63">
        <f>CF5*(1+CG5)</f>
        <v>0</v>
      </c>
      <c r="CI63" s="10094">
        <v>0.25</v>
      </c>
      <c r="CJ63">
        <f>CH5/(1-CI5)</f>
        <v>0</v>
      </c>
      <c r="CK63">
        <f>CI5*CJ5</f>
        <v>0</v>
      </c>
      <c r="CL63" s="10083">
        <v>0.15000000596046448</v>
      </c>
      <c r="CM63">
        <f>CL5*CJ5</f>
        <v>0</v>
      </c>
      <c r="CN63">
        <f>CI5-CL5</f>
        <v>9.9999994039535522E-2</v>
      </c>
      <c r="CO63">
        <f>CK5-CM5</f>
        <v>0</v>
      </c>
      <c r="CP63" s="10082">
        <v>3.9999999105930328E-2</v>
      </c>
      <c r="CQ63">
        <f>CP5*CJ5</f>
        <v>0</v>
      </c>
      <c r="CR63">
        <f>CJ5*(1+CP5)</f>
        <v>0</v>
      </c>
      <c r="CS63" s="10081">
        <v>2.9999999329447746E-2</v>
      </c>
      <c r="CT63">
        <f>CS5*CR5</f>
        <v>0</v>
      </c>
      <c r="CU63">
        <f>CR5+CT5</f>
        <v>0</v>
      </c>
      <c r="CV63" s="10080">
        <v>0.10000000149011612</v>
      </c>
      <c r="CW63">
        <f>CU5/(1-CV5)</f>
        <v>0</v>
      </c>
      <c r="CX63">
        <f>CV5*CW5</f>
        <v>0</v>
      </c>
      <c r="CY63" s="10095">
        <v>0.10000000149011612</v>
      </c>
      <c r="CZ63">
        <f>CY5*CW5</f>
        <v>0</v>
      </c>
      <c r="DA63">
        <f>CV5-CY5</f>
        <v>0</v>
      </c>
      <c r="DB63">
        <f>CX5-CZ5</f>
        <v>0</v>
      </c>
      <c r="DC63">
        <f>CW5</f>
        <v>0</v>
      </c>
      <c r="DD63">
        <f t="shared" ref="DD63:EA63" si="120">CF5/12*$Q$5</f>
        <v>0</v>
      </c>
      <c r="DE63">
        <f t="shared" si="120"/>
        <v>0</v>
      </c>
      <c r="DF63">
        <f t="shared" si="120"/>
        <v>0</v>
      </c>
      <c r="DG63">
        <f t="shared" si="120"/>
        <v>-4.1666666666666664E-2</v>
      </c>
      <c r="DH63">
        <f t="shared" si="120"/>
        <v>0</v>
      </c>
      <c r="DI63">
        <f t="shared" si="120"/>
        <v>0</v>
      </c>
      <c r="DJ63">
        <f t="shared" si="120"/>
        <v>-2.5000000993410747E-2</v>
      </c>
      <c r="DK63">
        <f t="shared" si="120"/>
        <v>0</v>
      </c>
      <c r="DL63">
        <f t="shared" si="120"/>
        <v>-1.666666567325592E-2</v>
      </c>
      <c r="DM63">
        <f t="shared" si="120"/>
        <v>0</v>
      </c>
      <c r="DN63">
        <f t="shared" si="120"/>
        <v>-6.666666517655055E-3</v>
      </c>
      <c r="DO63">
        <f t="shared" si="120"/>
        <v>0</v>
      </c>
      <c r="DP63">
        <f t="shared" si="120"/>
        <v>0</v>
      </c>
      <c r="DQ63">
        <f t="shared" si="120"/>
        <v>-4.999999888241291E-3</v>
      </c>
      <c r="DR63">
        <f t="shared" si="120"/>
        <v>0</v>
      </c>
      <c r="DS63">
        <f t="shared" si="120"/>
        <v>0</v>
      </c>
      <c r="DT63">
        <f t="shared" si="120"/>
        <v>-1.6666666915019352E-2</v>
      </c>
      <c r="DU63">
        <f t="shared" si="120"/>
        <v>0</v>
      </c>
      <c r="DV63">
        <f t="shared" si="120"/>
        <v>0</v>
      </c>
      <c r="DW63">
        <f t="shared" si="120"/>
        <v>-1.6666666915019352E-2</v>
      </c>
      <c r="DX63">
        <f t="shared" si="120"/>
        <v>0</v>
      </c>
      <c r="DY63">
        <f t="shared" si="120"/>
        <v>0</v>
      </c>
      <c r="DZ63">
        <f t="shared" si="120"/>
        <v>0</v>
      </c>
      <c r="EA63">
        <f t="shared" si="120"/>
        <v>0</v>
      </c>
      <c r="EB63" s="10105" t="s">
        <v>67</v>
      </c>
      <c r="EC63" s="10106" t="s">
        <v>68</v>
      </c>
      <c r="ED63" s="10107" t="s">
        <v>69</v>
      </c>
      <c r="EE63" s="10108">
        <v>240322</v>
      </c>
      <c r="EF63" s="10109" t="s">
        <v>58</v>
      </c>
      <c r="EG63" s="10110" t="s">
        <v>59</v>
      </c>
      <c r="EH63" s="10111">
        <v>0.50099998712539673</v>
      </c>
      <c r="EI63" s="10112">
        <v>3</v>
      </c>
      <c r="EJ63" s="10113">
        <v>100000</v>
      </c>
      <c r="EK63">
        <f>EH13*EJ13</f>
        <v>50099.998712539673</v>
      </c>
      <c r="EL63" s="10114">
        <v>0</v>
      </c>
      <c r="EM63">
        <f>EK13*(1+EL13)</f>
        <v>50099.998712539673</v>
      </c>
      <c r="EN63" s="10120">
        <v>0.25</v>
      </c>
      <c r="EO63">
        <f>EM13/(1-EN13)</f>
        <v>66799.99828338623</v>
      </c>
      <c r="EP63">
        <f>EN13*EO13</f>
        <v>16699.999570846558</v>
      </c>
      <c r="EQ63" s="10115">
        <v>0.15000000596046448</v>
      </c>
      <c r="ER63">
        <f>EQ13*EO13</f>
        <v>10020.000140666951</v>
      </c>
      <c r="ES63">
        <f>EN13-EQ13</f>
        <v>9.9999994039535522E-2</v>
      </c>
      <c r="ET63">
        <f>EP13-ER13</f>
        <v>6679.9994301796069</v>
      </c>
      <c r="EU63" s="10116">
        <v>3.9999999105930328E-2</v>
      </c>
      <c r="EV63">
        <f>EU13*EO13</f>
        <v>2671.9998716115965</v>
      </c>
      <c r="EW63">
        <f>EO13*(1+EU13)</f>
        <v>69471.998154997826</v>
      </c>
      <c r="EX63" s="10117">
        <v>0</v>
      </c>
      <c r="EY63" s="10118">
        <v>15</v>
      </c>
      <c r="EZ63">
        <f>EW13+EY13</f>
        <v>69486.998154997826</v>
      </c>
      <c r="FA63" s="10119">
        <v>0.10000000149011612</v>
      </c>
      <c r="FB63">
        <f>EZ13/(1-FA13)</f>
        <v>77207.775855607091</v>
      </c>
      <c r="FC63">
        <f>FA13*FB13</f>
        <v>7720.7777006092601</v>
      </c>
      <c r="FD63" s="10104">
        <v>0.10000000149011612</v>
      </c>
      <c r="FE63">
        <f>FD13*FB13</f>
        <v>7720.7777006092601</v>
      </c>
      <c r="FF63">
        <f>FA13-FD13</f>
        <v>0</v>
      </c>
      <c r="FG63">
        <f>FC13-FE13</f>
        <v>0</v>
      </c>
      <c r="FH63">
        <f>FB13</f>
        <v>77207.775855607091</v>
      </c>
      <c r="FI63">
        <f>EH13*EJ13/365*DZ13</f>
        <v>0</v>
      </c>
      <c r="FJ63" s="10096">
        <v>0</v>
      </c>
      <c r="FK63">
        <f>FI13*(1+FJ13)</f>
        <v>0</v>
      </c>
      <c r="FL63" s="10097">
        <v>0.25</v>
      </c>
      <c r="FM63">
        <f>FK13/(1-FL13)</f>
        <v>0</v>
      </c>
      <c r="FN63">
        <f>FL13*FM13</f>
        <v>0</v>
      </c>
      <c r="FO63" s="10098">
        <v>0.15000000596046448</v>
      </c>
      <c r="FP63">
        <f>FO13*FM13</f>
        <v>0</v>
      </c>
      <c r="FQ63">
        <f>FL13-FO13</f>
        <v>9.9999994039535522E-2</v>
      </c>
      <c r="FR63">
        <f>FN13-FP13</f>
        <v>0</v>
      </c>
      <c r="FS63" s="10099">
        <v>3.9999999105930328E-2</v>
      </c>
      <c r="FT63">
        <f>FS13*FM13</f>
        <v>0</v>
      </c>
      <c r="FU63">
        <f>FM13*(1+FS13)</f>
        <v>0</v>
      </c>
      <c r="FV63" s="10100">
        <v>0</v>
      </c>
      <c r="FW63" s="10101">
        <v>15</v>
      </c>
      <c r="FX63">
        <f>FU13+FW13</f>
        <v>15</v>
      </c>
      <c r="FY63" s="10102">
        <v>0.10000000149011612</v>
      </c>
      <c r="FZ63">
        <f>FX13/(1-FY13)</f>
        <v>16.666666694261409</v>
      </c>
      <c r="GA63">
        <f>FY13*FZ13</f>
        <v>1.6666666942614095</v>
      </c>
      <c r="GB63" s="10103">
        <v>0.10000000149011612</v>
      </c>
      <c r="GC63">
        <f>GB13*FZ13</f>
        <v>1.6666666942614095</v>
      </c>
      <c r="GD63">
        <f>FY13-GB13</f>
        <v>0</v>
      </c>
      <c r="GE63">
        <f>GA13-GC13</f>
        <v>0</v>
      </c>
      <c r="GF63">
        <f>FZ13</f>
        <v>16.666666694261409</v>
      </c>
      <c r="GG63" s="10130" t="s">
        <v>70</v>
      </c>
      <c r="GH63" s="10131" t="s">
        <v>68</v>
      </c>
      <c r="GI63" s="10132" t="s">
        <v>69</v>
      </c>
      <c r="GJ63" s="10133">
        <v>240322</v>
      </c>
      <c r="GK63" s="10134" t="s">
        <v>58</v>
      </c>
      <c r="GL63" s="10135" t="s">
        <v>59</v>
      </c>
      <c r="GM63" s="10136">
        <v>0.12530000507831573</v>
      </c>
      <c r="GN63" s="10137">
        <v>3</v>
      </c>
      <c r="GO63" s="10138">
        <v>100000</v>
      </c>
      <c r="GP63">
        <f>GM13*GO13</f>
        <v>12530.000507831573</v>
      </c>
      <c r="GQ63" s="10139">
        <v>0</v>
      </c>
      <c r="GR63">
        <f>GP13*(1+GQ13)</f>
        <v>12530.000507831573</v>
      </c>
      <c r="GS63" s="10145">
        <v>0.25</v>
      </c>
      <c r="GT63">
        <f>GR13/(1-GS13)</f>
        <v>16706.667343775433</v>
      </c>
      <c r="GU63">
        <f>GS13*GT13</f>
        <v>4176.6668359438581</v>
      </c>
      <c r="GV63" s="10140">
        <v>0.15000000596046448</v>
      </c>
      <c r="GW63">
        <f>GV13*GT13</f>
        <v>2506.0002011458123</v>
      </c>
      <c r="GX63">
        <f>GS13-GV13</f>
        <v>9.9999994039535522E-2</v>
      </c>
      <c r="GY63">
        <f>GU13-GW13</f>
        <v>1670.6666347980458</v>
      </c>
      <c r="GZ63" s="10141">
        <v>3.9999999105930328E-2</v>
      </c>
      <c r="HA63">
        <f>GZ13*GT13</f>
        <v>668.26667881409276</v>
      </c>
      <c r="HB63">
        <f>GT13*(1+GZ13)</f>
        <v>17374.934022589525</v>
      </c>
      <c r="HC63" s="10142">
        <v>0</v>
      </c>
      <c r="HD63" s="10143">
        <v>15</v>
      </c>
      <c r="HE63">
        <f>HB13+HD13</f>
        <v>17389.934022589525</v>
      </c>
      <c r="HF63" s="10144">
        <v>0.10000000149011612</v>
      </c>
      <c r="HG63">
        <f>HE13/(1-HF13)</f>
        <v>19322.148945979745</v>
      </c>
      <c r="HH63">
        <f>HF13*HG13</f>
        <v>1932.2149233902201</v>
      </c>
      <c r="HI63" s="10129">
        <v>0.10000000149011612</v>
      </c>
      <c r="HJ63">
        <f>HI13*HG13</f>
        <v>1932.2149233902201</v>
      </c>
      <c r="HK63">
        <f>HF13-HI13</f>
        <v>0</v>
      </c>
      <c r="HL63">
        <f>HH13-HJ13</f>
        <v>0</v>
      </c>
      <c r="HM63">
        <f>HG13</f>
        <v>19322.148945979745</v>
      </c>
      <c r="HN63">
        <f>GM13*GO13/365*GE13</f>
        <v>0</v>
      </c>
      <c r="HO63" s="10121">
        <v>0</v>
      </c>
      <c r="HP63">
        <f>HN13*(1+HO13)</f>
        <v>0</v>
      </c>
      <c r="HQ63" s="10122">
        <v>0.25</v>
      </c>
      <c r="HR63">
        <f>HP13/(1-HQ13)</f>
        <v>0</v>
      </c>
      <c r="HS63">
        <f>HQ13*HR13</f>
        <v>0</v>
      </c>
      <c r="HT63" s="10123">
        <v>0.15000000596046448</v>
      </c>
      <c r="HU63">
        <f>HT13*HR13</f>
        <v>0</v>
      </c>
      <c r="HV63">
        <f>HQ13-HT13</f>
        <v>9.9999994039535522E-2</v>
      </c>
      <c r="HW63">
        <f>HS13-HU13</f>
        <v>0</v>
      </c>
      <c r="HX63" s="10124">
        <v>3.9999999105930328E-2</v>
      </c>
      <c r="HY63">
        <f>HX13*HR13</f>
        <v>0</v>
      </c>
      <c r="HZ63">
        <f>HR13*(1+HX13)</f>
        <v>0</v>
      </c>
      <c r="IA63" s="10125">
        <v>0</v>
      </c>
      <c r="IB63" s="10126">
        <v>15</v>
      </c>
      <c r="IC63">
        <f>HZ13+IB13</f>
        <v>15</v>
      </c>
      <c r="ID63" s="10127">
        <v>0.10000000149011612</v>
      </c>
      <c r="IE63">
        <f>IC13/(1-ID13)</f>
        <v>16.666666694261409</v>
      </c>
      <c r="IF63">
        <f>ID13*IE13</f>
        <v>1.6666666942614095</v>
      </c>
      <c r="IG63" s="10128">
        <v>0.10000000149011612</v>
      </c>
      <c r="IH63">
        <f>IG13*IE13</f>
        <v>1.6666666942614095</v>
      </c>
      <c r="II63">
        <f>ID13-IG13</f>
        <v>0</v>
      </c>
      <c r="IJ63">
        <f>IF13-IH13</f>
        <v>0</v>
      </c>
      <c r="IK63">
        <f>IE13</f>
        <v>16.666666694261409</v>
      </c>
      <c r="IL63" s="10155" t="s">
        <v>71</v>
      </c>
      <c r="IM63" s="10156" t="s">
        <v>68</v>
      </c>
      <c r="IN63" s="10157" t="s">
        <v>69</v>
      </c>
      <c r="IO63" s="10158">
        <v>240322</v>
      </c>
      <c r="IP63" s="10159" t="s">
        <v>58</v>
      </c>
      <c r="IQ63" s="10160" t="s">
        <v>59</v>
      </c>
      <c r="IR63" s="10161">
        <v>6.1900001019239426E-2</v>
      </c>
      <c r="IS63" s="10162">
        <v>3</v>
      </c>
      <c r="IT63" s="10163">
        <v>100000</v>
      </c>
      <c r="IU63">
        <f>IR13*IT13</f>
        <v>6190.0001019239426</v>
      </c>
      <c r="IV63" s="10164">
        <v>0</v>
      </c>
      <c r="IW63">
        <f>IU13*(1+IV13)</f>
        <v>6190.0001019239426</v>
      </c>
      <c r="IX63" s="10170">
        <v>0.25</v>
      </c>
      <c r="IY63">
        <f>IW13/(1-IX13)</f>
        <v>8253.333469231924</v>
      </c>
      <c r="IZ63">
        <f>IX13*IY13</f>
        <v>2063.333367307981</v>
      </c>
      <c r="JA63" s="10165">
        <v>0.15000000596046448</v>
      </c>
      <c r="JB63">
        <f>JA13*IY13</f>
        <v>1238.0000695784895</v>
      </c>
      <c r="JC63">
        <f>IX13-JA13</f>
        <v>9.9999994039535522E-2</v>
      </c>
      <c r="JD63">
        <f>IZ13-JB13</f>
        <v>825.33329772949151</v>
      </c>
      <c r="JE63" s="10166">
        <v>3.9999999105930328E-2</v>
      </c>
      <c r="JF63">
        <f>JE13*IY13</f>
        <v>330.13333139022183</v>
      </c>
      <c r="JG63">
        <f>IY13*(1+JE13)</f>
        <v>8583.4668006221455</v>
      </c>
      <c r="JH63" s="10167">
        <v>0</v>
      </c>
      <c r="JI63" s="10168">
        <v>15</v>
      </c>
      <c r="JJ63">
        <f>JG13+JI13</f>
        <v>8598.4668006221455</v>
      </c>
      <c r="JK63" s="10169">
        <v>0.10000000149011612</v>
      </c>
      <c r="JL63">
        <f>JJ13/(1-JK13)</f>
        <v>9553.8520165094378</v>
      </c>
      <c r="JM63">
        <f>JK13*JL13</f>
        <v>955.3852158872927</v>
      </c>
      <c r="JN63" s="10154">
        <v>0.10000000149011612</v>
      </c>
      <c r="JO63">
        <f>JN13*JL13</f>
        <v>955.3852158872927</v>
      </c>
      <c r="JP63">
        <f>JK13-JN13</f>
        <v>0</v>
      </c>
      <c r="JQ63">
        <f>JM13-JO13</f>
        <v>0</v>
      </c>
      <c r="JR63">
        <f>JL13</f>
        <v>9553.8520165094378</v>
      </c>
      <c r="JS63">
        <f>IR13*IT13/365*IJ13</f>
        <v>0</v>
      </c>
      <c r="JT63" s="10146">
        <v>0</v>
      </c>
      <c r="JU63">
        <f>JS13*(1+JT13)</f>
        <v>0</v>
      </c>
      <c r="JV63" s="10147">
        <v>0.25</v>
      </c>
      <c r="JW63">
        <f>JU13/(1-JV13)</f>
        <v>0</v>
      </c>
      <c r="JX63">
        <f>JV13*JW13</f>
        <v>0</v>
      </c>
      <c r="JY63" s="10148">
        <v>0.15000000596046448</v>
      </c>
      <c r="JZ63">
        <f>JY13*JW13</f>
        <v>0</v>
      </c>
      <c r="KA63">
        <f>JV13-JY13</f>
        <v>9.9999994039535522E-2</v>
      </c>
      <c r="KB63">
        <f>JX13-JZ13</f>
        <v>0</v>
      </c>
      <c r="KC63" s="10149">
        <v>3.9999999105930328E-2</v>
      </c>
      <c r="KD63">
        <f>KC13*JW13</f>
        <v>0</v>
      </c>
      <c r="KE63">
        <f>JW13*(1+KC13)</f>
        <v>0</v>
      </c>
      <c r="KF63" s="10150">
        <v>0</v>
      </c>
      <c r="KG63" s="10151">
        <v>15</v>
      </c>
      <c r="KH63">
        <f>KE13+KG13</f>
        <v>15</v>
      </c>
      <c r="KI63" s="10152">
        <v>0.10000000149011612</v>
      </c>
      <c r="KJ63">
        <f>KH13/(1-KI13)</f>
        <v>16.666666694261409</v>
      </c>
      <c r="KK63">
        <f>KI13*KJ13</f>
        <v>1.6666666942614095</v>
      </c>
      <c r="KL63" s="10153">
        <v>0.10000000149011612</v>
      </c>
      <c r="KM63">
        <f>KL13*KJ13</f>
        <v>1.6666666942614095</v>
      </c>
      <c r="KN63">
        <f>KI13-KL13</f>
        <v>0</v>
      </c>
      <c r="KO63">
        <f>KK13-KM13</f>
        <v>0</v>
      </c>
      <c r="KP63">
        <f>KJ13</f>
        <v>16.666666694261409</v>
      </c>
      <c r="KQ63" s="10180" t="s">
        <v>72</v>
      </c>
      <c r="KR63" s="10181" t="s">
        <v>68</v>
      </c>
      <c r="KS63" s="10182" t="s">
        <v>69</v>
      </c>
      <c r="KT63" s="10183">
        <v>240322</v>
      </c>
      <c r="KU63" s="10184" t="s">
        <v>58</v>
      </c>
      <c r="KV63" s="10185" t="s">
        <v>59</v>
      </c>
      <c r="KW63" s="10186">
        <v>0.21080000698566437</v>
      </c>
      <c r="KX63" s="10187">
        <v>3</v>
      </c>
      <c r="KY63" s="10188">
        <v>100000</v>
      </c>
      <c r="KZ63">
        <f>KW13*KY13</f>
        <v>21080.000698566437</v>
      </c>
      <c r="LA63" s="10189">
        <v>0</v>
      </c>
      <c r="LB63">
        <f>KZ13*(1+LA13)</f>
        <v>21080.000698566437</v>
      </c>
      <c r="LC63" s="10195">
        <v>0.25</v>
      </c>
      <c r="LD63">
        <f>LB13/(1-LC13)</f>
        <v>28106.667598088581</v>
      </c>
      <c r="LE63">
        <f>LC13*LD13</f>
        <v>7026.6668995221453</v>
      </c>
      <c r="LF63" s="10190">
        <v>0.15000000596046448</v>
      </c>
      <c r="LG63">
        <f>LF13*LD13</f>
        <v>4216.0003072420814</v>
      </c>
      <c r="LH63">
        <f>LC13-LF13</f>
        <v>9.9999994039535522E-2</v>
      </c>
      <c r="LI63">
        <f>LE13-LG13</f>
        <v>2810.6665922800639</v>
      </c>
      <c r="LJ63" s="10191">
        <v>3.9999999105930328E-2</v>
      </c>
      <c r="LK63">
        <f>LJ13*LD13</f>
        <v>1124.2666787942242</v>
      </c>
      <c r="LL63">
        <f>LD13*(1+LJ13)</f>
        <v>29230.934276882806</v>
      </c>
      <c r="LM63" s="10192">
        <v>0</v>
      </c>
      <c r="LN63" s="10193">
        <v>15</v>
      </c>
      <c r="LO63">
        <f>LL13+LN13</f>
        <v>29245.934276882806</v>
      </c>
      <c r="LP63" s="10194">
        <v>0.10000000149011612</v>
      </c>
      <c r="LQ63">
        <f>LO13/(1-LP13)</f>
        <v>32495.482583672056</v>
      </c>
      <c r="LR63">
        <f>LP13*LQ13</f>
        <v>3249.5483067892478</v>
      </c>
      <c r="LS63" s="10179">
        <v>0.10000000149011612</v>
      </c>
      <c r="LT63">
        <f>LS13*LQ13</f>
        <v>3249.5483067892478</v>
      </c>
      <c r="LU63">
        <f>LP13-LS13</f>
        <v>0</v>
      </c>
      <c r="LV63">
        <f>LR13-LT13</f>
        <v>0</v>
      </c>
      <c r="LW63">
        <f>LQ13</f>
        <v>32495.482583672056</v>
      </c>
      <c r="LX63">
        <f>KW13*KY13/365*KO13</f>
        <v>0</v>
      </c>
      <c r="LY63" s="10171">
        <v>0</v>
      </c>
      <c r="LZ63">
        <f>LX13*(1+LY13)</f>
        <v>0</v>
      </c>
      <c r="MA63" s="10172">
        <v>0.25</v>
      </c>
      <c r="MB63">
        <f>LZ13/(1-MA13)</f>
        <v>0</v>
      </c>
      <c r="MC63">
        <f>MA13*MB13</f>
        <v>0</v>
      </c>
      <c r="MD63" s="10173">
        <v>0.15000000596046448</v>
      </c>
      <c r="ME63">
        <f>MD13*MB13</f>
        <v>0</v>
      </c>
      <c r="MF63">
        <f>MA13-MD13</f>
        <v>9.9999994039535522E-2</v>
      </c>
      <c r="MG63">
        <f>MC13-ME13</f>
        <v>0</v>
      </c>
      <c r="MH63" s="10174">
        <v>3.9999999105930328E-2</v>
      </c>
      <c r="MI63">
        <f>MH13*MB13</f>
        <v>0</v>
      </c>
      <c r="MJ63">
        <f>MB13*(1+MH13)</f>
        <v>0</v>
      </c>
      <c r="MK63" s="10175">
        <v>0</v>
      </c>
      <c r="ML63" s="10176">
        <v>15</v>
      </c>
      <c r="MM63">
        <f>MJ13+ML13</f>
        <v>15</v>
      </c>
      <c r="MN63" s="10177">
        <v>0.10000000149011612</v>
      </c>
      <c r="MO63">
        <f>MM13/(1-MN13)</f>
        <v>16.666666694261409</v>
      </c>
      <c r="MP63">
        <f>MN13*MO13</f>
        <v>1.6666666942614095</v>
      </c>
      <c r="MQ63" s="10178">
        <v>0.10000000149011612</v>
      </c>
      <c r="MR63">
        <f>MQ13*MO13</f>
        <v>1.6666666942614095</v>
      </c>
      <c r="MS63">
        <f>MN13-MQ13</f>
        <v>0</v>
      </c>
      <c r="MT63">
        <f>MP13-MR13</f>
        <v>0</v>
      </c>
      <c r="MU63">
        <f>MO13</f>
        <v>16.666666694261409</v>
      </c>
      <c r="MV63" s="10205" t="s">
        <v>73</v>
      </c>
      <c r="MW63" s="10206" t="s">
        <v>68</v>
      </c>
      <c r="MX63" s="10207" t="s">
        <v>69</v>
      </c>
      <c r="MY63" s="10208">
        <v>240322</v>
      </c>
      <c r="MZ63" s="10209" t="s">
        <v>58</v>
      </c>
      <c r="NA63" s="10210" t="s">
        <v>59</v>
      </c>
      <c r="NB63" s="10211">
        <v>0.45249998569488525</v>
      </c>
      <c r="NC63" s="10212">
        <v>1</v>
      </c>
      <c r="ND63" s="10213">
        <v>100000</v>
      </c>
      <c r="NE63">
        <f>NB13*ND13</f>
        <v>45249.998569488525</v>
      </c>
      <c r="NF63" s="10214">
        <v>0</v>
      </c>
      <c r="NG63">
        <f>NE13*(1+NF13)</f>
        <v>45249.998569488525</v>
      </c>
      <c r="NH63" s="10220">
        <v>0.25</v>
      </c>
      <c r="NI63">
        <f>NG13/(1-NH13)</f>
        <v>60333.331425984703</v>
      </c>
      <c r="NJ63">
        <f>NH13*NI13</f>
        <v>15083.332856496176</v>
      </c>
      <c r="NK63" s="10215">
        <v>0.15000000596046448</v>
      </c>
      <c r="NL63">
        <f>NK13*NI13</f>
        <v>9050.0000735123849</v>
      </c>
      <c r="NM63">
        <f>NH13-NK13</f>
        <v>9.9999994039535522E-2</v>
      </c>
      <c r="NN63">
        <f>NJ13-NL13</f>
        <v>6033.3327829837908</v>
      </c>
      <c r="NO63" s="10216">
        <v>3.9999999105930328E-2</v>
      </c>
      <c r="NP63">
        <f>NO13*NI13</f>
        <v>2413.3332030971865</v>
      </c>
      <c r="NQ63">
        <f>NI13*(1+NO13)</f>
        <v>62746.66462908189</v>
      </c>
      <c r="NR63" s="10217">
        <v>0</v>
      </c>
      <c r="NS63" s="10218">
        <v>15</v>
      </c>
      <c r="NT63">
        <f>NQ13+NS13</f>
        <v>62761.66462908189</v>
      </c>
      <c r="NU63" s="10219">
        <v>0.10000000149011612</v>
      </c>
      <c r="NV63">
        <f>NT13/(1-NU13)</f>
        <v>69735.183036661561</v>
      </c>
      <c r="NW63">
        <f>NU13*NV13</f>
        <v>6973.518407579676</v>
      </c>
      <c r="NX63" s="10204">
        <v>0.10000000149011612</v>
      </c>
      <c r="NY63">
        <f>NX13*NV13</f>
        <v>6973.518407579676</v>
      </c>
      <c r="NZ63">
        <f>NU13-NX13</f>
        <v>0</v>
      </c>
      <c r="OA63">
        <f>NW13-NY13</f>
        <v>0</v>
      </c>
      <c r="OB63">
        <f>NV13</f>
        <v>69735.183036661561</v>
      </c>
      <c r="OC63">
        <f>NB13*ND13/365*MT13</f>
        <v>0</v>
      </c>
      <c r="OD63" s="10196">
        <v>0</v>
      </c>
      <c r="OE63">
        <f>OC13*(1+OD13)</f>
        <v>0</v>
      </c>
      <c r="OF63" s="10197">
        <v>0.25</v>
      </c>
      <c r="OG63">
        <f>OE13/(1-OF13)</f>
        <v>0</v>
      </c>
      <c r="OH63">
        <f>OF13*OG13</f>
        <v>0</v>
      </c>
      <c r="OI63" s="10198">
        <v>0.15000000596046448</v>
      </c>
      <c r="OJ63">
        <f>OI13*OG13</f>
        <v>0</v>
      </c>
      <c r="OK63">
        <f>OF13-OI13</f>
        <v>9.9999994039535522E-2</v>
      </c>
      <c r="OL63">
        <f>OH13-OJ13</f>
        <v>0</v>
      </c>
      <c r="OM63" s="10199">
        <v>3.9999999105930328E-2</v>
      </c>
      <c r="ON63">
        <f>OM13*OG13</f>
        <v>0</v>
      </c>
      <c r="OO63">
        <f>OG13*(1+OM13)</f>
        <v>0</v>
      </c>
      <c r="OP63" s="10200">
        <v>0</v>
      </c>
      <c r="OQ63" s="10201">
        <v>15</v>
      </c>
      <c r="OR63">
        <f>OO13+OQ13</f>
        <v>15</v>
      </c>
      <c r="OS63" s="10202">
        <v>0.10000000149011612</v>
      </c>
      <c r="OT63">
        <f>OR13/(1-OS13)</f>
        <v>16.666666694261409</v>
      </c>
      <c r="OU63">
        <f>OS13*OT13</f>
        <v>1.6666666942614095</v>
      </c>
      <c r="OV63" s="10203">
        <v>0.10000000149011612</v>
      </c>
      <c r="OW63">
        <f>OV13*OT13</f>
        <v>1.6666666942614095</v>
      </c>
      <c r="OX63">
        <f>OS13-OV13</f>
        <v>0</v>
      </c>
      <c r="OY63">
        <f>OU13-OW13</f>
        <v>0</v>
      </c>
      <c r="OZ63">
        <f>OT13</f>
        <v>16.666666694261409</v>
      </c>
      <c r="PA63" s="10230" t="s">
        <v>74</v>
      </c>
      <c r="PB63" s="10231" t="s">
        <v>68</v>
      </c>
      <c r="PC63" s="10232" t="s">
        <v>69</v>
      </c>
      <c r="PD63" s="10233">
        <v>240322</v>
      </c>
      <c r="PE63" s="10234" t="s">
        <v>58</v>
      </c>
      <c r="PF63" s="10235" t="s">
        <v>59</v>
      </c>
      <c r="PG63" s="10236">
        <v>0.90439999103546143</v>
      </c>
      <c r="PH63" s="10237">
        <v>1</v>
      </c>
      <c r="PI63" s="10238">
        <v>100000</v>
      </c>
      <c r="PJ63">
        <f>PG13*PI13</f>
        <v>90439.999103546143</v>
      </c>
      <c r="PK63" s="10239">
        <v>0</v>
      </c>
      <c r="PL63">
        <f>PJ13*(1+PK13)</f>
        <v>90439.999103546143</v>
      </c>
      <c r="PM63" s="10245">
        <v>0.25</v>
      </c>
      <c r="PN63">
        <f>PL13/(1-PM13)</f>
        <v>120586.66547139485</v>
      </c>
      <c r="PO63">
        <f>PM13*PN13</f>
        <v>30146.666367848713</v>
      </c>
      <c r="PP63" s="10240">
        <v>0.15000000596046448</v>
      </c>
      <c r="PQ63">
        <f>PP13*PN13</f>
        <v>18088.000539461766</v>
      </c>
      <c r="PR63">
        <f>PM13-PP13</f>
        <v>9.9999994039535522E-2</v>
      </c>
      <c r="PS63">
        <f>PO13-PQ13</f>
        <v>12058.665828386947</v>
      </c>
      <c r="PT63" s="10241">
        <v>3.9999999105930328E-2</v>
      </c>
      <c r="PU63">
        <f>PT13*PN13</f>
        <v>4823.4665110429132</v>
      </c>
      <c r="PV63">
        <f>PN13*(1+PT13)</f>
        <v>125410.13198243777</v>
      </c>
      <c r="PW63" s="10242">
        <v>0</v>
      </c>
      <c r="PX63" s="10243">
        <v>15</v>
      </c>
      <c r="PY63">
        <f>PV13+PX13</f>
        <v>125425.13198243777</v>
      </c>
      <c r="PZ63" s="10244">
        <v>0.10000000149011612</v>
      </c>
      <c r="QA63">
        <f>PY13/(1-PZ13)</f>
        <v>139361.25798900248</v>
      </c>
      <c r="QB63">
        <f>PZ13*QA13</f>
        <v>13936.126006564706</v>
      </c>
      <c r="QC63" s="10229">
        <v>0.10000000149011612</v>
      </c>
      <c r="QD63">
        <f>QC13*QA13</f>
        <v>13936.126006564706</v>
      </c>
      <c r="QE63">
        <f>PZ13-QC13</f>
        <v>0</v>
      </c>
      <c r="QF63">
        <f>QB13-QD13</f>
        <v>0</v>
      </c>
      <c r="QG63">
        <f>QA13</f>
        <v>139361.25798900248</v>
      </c>
      <c r="QH63">
        <f>OYG13*OYI13/365*OY13</f>
        <v>0</v>
      </c>
      <c r="QI63" s="10221">
        <v>0</v>
      </c>
      <c r="QJ63">
        <f>QH13*(1+QI13)</f>
        <v>0</v>
      </c>
      <c r="QK63" s="10222">
        <v>0.25</v>
      </c>
      <c r="QL63">
        <f>QJ13/(1-QK13)</f>
        <v>0</v>
      </c>
      <c r="QM63">
        <f>QK13*QL13</f>
        <v>0</v>
      </c>
      <c r="QN63" s="10223">
        <v>0.15000000596046448</v>
      </c>
      <c r="QO63">
        <f>QN13*QL13</f>
        <v>0</v>
      </c>
      <c r="QP63">
        <f>QK13-QN13</f>
        <v>9.9999994039535522E-2</v>
      </c>
      <c r="QQ63">
        <f>QM13-QO13</f>
        <v>0</v>
      </c>
      <c r="QR63" s="10224">
        <v>3.9999999105930328E-2</v>
      </c>
      <c r="QS63">
        <f>QR13*QL13</f>
        <v>0</v>
      </c>
      <c r="QT63">
        <f>QL13*(1+QR13)</f>
        <v>0</v>
      </c>
      <c r="QU63" s="10225">
        <v>0</v>
      </c>
      <c r="QV63" s="10226">
        <v>15</v>
      </c>
      <c r="QW63">
        <f>QT13+QV13</f>
        <v>15</v>
      </c>
      <c r="QX63" s="10227">
        <v>0.10000000149011612</v>
      </c>
      <c r="QY63">
        <f>QW13/(1-QX13)</f>
        <v>16.666666694261409</v>
      </c>
      <c r="QZ63">
        <f>QX13*QY13</f>
        <v>1.6666666942614095</v>
      </c>
      <c r="RA63" s="10228">
        <v>0.10000000149011612</v>
      </c>
      <c r="RB63">
        <f>RA13*QY13</f>
        <v>1.6666666942614095</v>
      </c>
      <c r="RC63">
        <f>QX13-RA13</f>
        <v>0</v>
      </c>
      <c r="RD63">
        <f>QZ13-RB13</f>
        <v>0</v>
      </c>
      <c r="RE63">
        <f>QY13</f>
        <v>16.666666694261409</v>
      </c>
      <c r="RF63">
        <f>(IF(BV63&gt;(2001/12),2001/12,BV63)*1822.12)+(IF(BV63&gt;(2001/12),2001/12,BV63)*1822.12)+(IF(EA63&gt;(2001/12),2001/12,EA63)*0)+(IF(EA63&gt;(2001/12),2001/12,EA63)*0)+(IF(GF63&gt;(2001/12),2001/12,GF63)*0.501)+(IF(IK63&gt;(2001/12),2001/12,IK63)*0.1253)+(IF(KP63&gt;(2001/12),2001/12,KP63)*0.0619)+(IF(MU63&gt;(2001/12),2001/12,MU63)*0.2108)+(IF(OZ63&gt;(2001/12),2001/12,OZ63)*0.4525)+(IF(RE63&gt;(2001/12),2001/12,RE63)*0.9044)</f>
        <v>-1756265.5728006107</v>
      </c>
    </row>
    <row r="64" spans="1:474" x14ac:dyDescent="0.2">
      <c r="A64" t="s">
        <v>98</v>
      </c>
      <c r="B64" t="s">
        <v>159</v>
      </c>
      <c r="C64" t="s">
        <v>160</v>
      </c>
      <c r="D64" t="s">
        <v>52</v>
      </c>
      <c r="F64" t="s">
        <v>53</v>
      </c>
      <c r="G64" t="s">
        <v>54</v>
      </c>
      <c r="H64" t="s">
        <v>55</v>
      </c>
      <c r="I64" t="s">
        <v>56</v>
      </c>
      <c r="J64" t="s">
        <v>57</v>
      </c>
      <c r="K64" s="10246">
        <v>42832.988958333335</v>
      </c>
      <c r="L64" s="10246">
        <v>42460</v>
      </c>
      <c r="M64" t="s">
        <v>58</v>
      </c>
      <c r="N64">
        <v>-1</v>
      </c>
      <c r="O64">
        <v>7000</v>
      </c>
      <c r="P64">
        <v>-372</v>
      </c>
      <c r="Q64">
        <v>0</v>
      </c>
      <c r="R64" s="10261" t="s">
        <v>62</v>
      </c>
      <c r="S64" s="10260" t="s">
        <v>61</v>
      </c>
      <c r="T64" s="10259" t="s">
        <v>60</v>
      </c>
      <c r="U64" s="10258" t="s">
        <v>65</v>
      </c>
      <c r="V64" s="10257" t="s">
        <v>58</v>
      </c>
      <c r="W64" s="10256" t="s">
        <v>64</v>
      </c>
      <c r="X64" s="10255" t="s">
        <v>63</v>
      </c>
      <c r="Y64" s="10247">
        <v>3</v>
      </c>
      <c r="Z64" s="10254">
        <v>500000</v>
      </c>
      <c r="AA64" s="10253">
        <v>1822.1199951171875</v>
      </c>
      <c r="AB64" s="10252">
        <v>0</v>
      </c>
      <c r="AC64">
        <f>AA5*(1+AB5)</f>
        <v>1822.1199951171875</v>
      </c>
      <c r="AD64" s="10262">
        <v>0.25</v>
      </c>
      <c r="AE64">
        <f>AC5/(1-AD5)</f>
        <v>2429.4933268229165</v>
      </c>
      <c r="AF64">
        <f>AD5*AE5</f>
        <v>607.37333170572913</v>
      </c>
      <c r="AG64" s="10251">
        <v>0.15000000596046448</v>
      </c>
      <c r="AH64">
        <f>AG5*AE5</f>
        <v>364.42401350434614</v>
      </c>
      <c r="AI64">
        <f>AD5-AG5</f>
        <v>9.9999994039535522E-2</v>
      </c>
      <c r="AJ64">
        <f>AF5-AH5</f>
        <v>242.94931820138299</v>
      </c>
      <c r="AK64" s="10250">
        <v>3.9999999105930328E-2</v>
      </c>
      <c r="AL64">
        <f>AK5*AE5</f>
        <v>97.179730900780356</v>
      </c>
      <c r="AM64">
        <f>AE5*(1+AK5)</f>
        <v>2526.6730577236967</v>
      </c>
      <c r="AN64" s="10249">
        <v>2.9999999329447746E-2</v>
      </c>
      <c r="AO64">
        <f>AN5*AM5</f>
        <v>75.800190037444594</v>
      </c>
      <c r="AP64">
        <f>AM5+AO5</f>
        <v>2602.4732477611415</v>
      </c>
      <c r="AQ64" s="10248">
        <v>0.10000000149011612</v>
      </c>
      <c r="AR64">
        <f>AP5/(1-AQ5)</f>
        <v>2891.6369467444624</v>
      </c>
      <c r="AS64">
        <f>AQ5*AR5</f>
        <v>289.16369898332107</v>
      </c>
      <c r="AT64" s="10263">
        <v>0.10000000149011612</v>
      </c>
      <c r="AU64">
        <f>AT5*AR5</f>
        <v>289.16369898332107</v>
      </c>
      <c r="AV64">
        <f>AQ5-AT5</f>
        <v>0</v>
      </c>
      <c r="AW64">
        <f>AS5-AU5</f>
        <v>0</v>
      </c>
      <c r="AX64">
        <f>AR5</f>
        <v>2891.6369467444624</v>
      </c>
      <c r="AY64">
        <f t="shared" ref="AY64:BV64" si="121">AA5/12*$Q$5</f>
        <v>-303.68666585286456</v>
      </c>
      <c r="AZ64">
        <f t="shared" si="121"/>
        <v>0</v>
      </c>
      <c r="BA64">
        <f t="shared" si="121"/>
        <v>-303.68666585286456</v>
      </c>
      <c r="BB64">
        <f t="shared" si="121"/>
        <v>-4.1666666666666664E-2</v>
      </c>
      <c r="BC64">
        <f t="shared" si="121"/>
        <v>-404.91555447048609</v>
      </c>
      <c r="BD64">
        <f t="shared" si="121"/>
        <v>-101.22888861762152</v>
      </c>
      <c r="BE64">
        <f t="shared" si="121"/>
        <v>-2.5000000993410747E-2</v>
      </c>
      <c r="BF64">
        <f t="shared" si="121"/>
        <v>-60.737335584057689</v>
      </c>
      <c r="BG64">
        <f t="shared" si="121"/>
        <v>-1.666666567325592E-2</v>
      </c>
      <c r="BH64">
        <f t="shared" si="121"/>
        <v>-40.491553033563832</v>
      </c>
      <c r="BI64">
        <f t="shared" si="121"/>
        <v>-6.666666517655055E-3</v>
      </c>
      <c r="BJ64">
        <f t="shared" si="121"/>
        <v>-16.196621816796725</v>
      </c>
      <c r="BK64">
        <f t="shared" si="121"/>
        <v>-421.11217628728281</v>
      </c>
      <c r="BL64">
        <f t="shared" si="121"/>
        <v>-4.999999888241291E-3</v>
      </c>
      <c r="BM64">
        <f t="shared" si="121"/>
        <v>-12.633365006240766</v>
      </c>
      <c r="BN64">
        <f t="shared" si="121"/>
        <v>-433.74554129352356</v>
      </c>
      <c r="BO64">
        <f t="shared" si="121"/>
        <v>-1.6666666915019352E-2</v>
      </c>
      <c r="BP64">
        <f t="shared" si="121"/>
        <v>-481.93949112407705</v>
      </c>
      <c r="BQ64">
        <f t="shared" si="121"/>
        <v>-48.193949830553514</v>
      </c>
      <c r="BR64">
        <f t="shared" si="121"/>
        <v>-1.6666666915019352E-2</v>
      </c>
      <c r="BS64">
        <f t="shared" si="121"/>
        <v>-48.193949830553514</v>
      </c>
      <c r="BT64">
        <f t="shared" si="121"/>
        <v>0</v>
      </c>
      <c r="BU64">
        <f t="shared" si="121"/>
        <v>0</v>
      </c>
      <c r="BV64">
        <f t="shared" si="121"/>
        <v>-481.93949112407705</v>
      </c>
      <c r="BW64" s="10278" t="s">
        <v>66</v>
      </c>
      <c r="BX64" s="10277" t="s">
        <v>61</v>
      </c>
      <c r="BY64" s="10276" t="s">
        <v>60</v>
      </c>
      <c r="BZ64" s="10275" t="s">
        <v>65</v>
      </c>
      <c r="CA64" s="10274" t="s">
        <v>58</v>
      </c>
      <c r="CB64" s="10273" t="s">
        <v>64</v>
      </c>
      <c r="CC64" s="10272" t="s">
        <v>63</v>
      </c>
      <c r="CD64" s="10264">
        <v>3</v>
      </c>
      <c r="CE64" s="10271">
        <v>500000</v>
      </c>
      <c r="CF64" s="10270">
        <v>0</v>
      </c>
      <c r="CG64" s="10269">
        <v>0</v>
      </c>
      <c r="CH64">
        <f>CF5*(1+CG5)</f>
        <v>0</v>
      </c>
      <c r="CI64" s="10279">
        <v>0.25</v>
      </c>
      <c r="CJ64">
        <f>CH5/(1-CI5)</f>
        <v>0</v>
      </c>
      <c r="CK64">
        <f>CI5*CJ5</f>
        <v>0</v>
      </c>
      <c r="CL64" s="10268">
        <v>0.15000000596046448</v>
      </c>
      <c r="CM64">
        <f>CL5*CJ5</f>
        <v>0</v>
      </c>
      <c r="CN64">
        <f>CI5-CL5</f>
        <v>9.9999994039535522E-2</v>
      </c>
      <c r="CO64">
        <f>CK5-CM5</f>
        <v>0</v>
      </c>
      <c r="CP64" s="10267">
        <v>3.9999999105930328E-2</v>
      </c>
      <c r="CQ64">
        <f>CP5*CJ5</f>
        <v>0</v>
      </c>
      <c r="CR64">
        <f>CJ5*(1+CP5)</f>
        <v>0</v>
      </c>
      <c r="CS64" s="10266">
        <v>2.9999999329447746E-2</v>
      </c>
      <c r="CT64">
        <f>CS5*CR5</f>
        <v>0</v>
      </c>
      <c r="CU64">
        <f>CR5+CT5</f>
        <v>0</v>
      </c>
      <c r="CV64" s="10265">
        <v>0.10000000149011612</v>
      </c>
      <c r="CW64">
        <f>CU5/(1-CV5)</f>
        <v>0</v>
      </c>
      <c r="CX64">
        <f>CV5*CW5</f>
        <v>0</v>
      </c>
      <c r="CY64" s="10280">
        <v>0.10000000149011612</v>
      </c>
      <c r="CZ64">
        <f>CY5*CW5</f>
        <v>0</v>
      </c>
      <c r="DA64">
        <f>CV5-CY5</f>
        <v>0</v>
      </c>
      <c r="DB64">
        <f>CX5-CZ5</f>
        <v>0</v>
      </c>
      <c r="DC64">
        <f>CW5</f>
        <v>0</v>
      </c>
      <c r="DD64">
        <f t="shared" ref="DD64:EA64" si="122">CF5/12*$Q$5</f>
        <v>0</v>
      </c>
      <c r="DE64">
        <f t="shared" si="122"/>
        <v>0</v>
      </c>
      <c r="DF64">
        <f t="shared" si="122"/>
        <v>0</v>
      </c>
      <c r="DG64">
        <f t="shared" si="122"/>
        <v>-4.1666666666666664E-2</v>
      </c>
      <c r="DH64">
        <f t="shared" si="122"/>
        <v>0</v>
      </c>
      <c r="DI64">
        <f t="shared" si="122"/>
        <v>0</v>
      </c>
      <c r="DJ64">
        <f t="shared" si="122"/>
        <v>-2.5000000993410747E-2</v>
      </c>
      <c r="DK64">
        <f t="shared" si="122"/>
        <v>0</v>
      </c>
      <c r="DL64">
        <f t="shared" si="122"/>
        <v>-1.666666567325592E-2</v>
      </c>
      <c r="DM64">
        <f t="shared" si="122"/>
        <v>0</v>
      </c>
      <c r="DN64">
        <f t="shared" si="122"/>
        <v>-6.666666517655055E-3</v>
      </c>
      <c r="DO64">
        <f t="shared" si="122"/>
        <v>0</v>
      </c>
      <c r="DP64">
        <f t="shared" si="122"/>
        <v>0</v>
      </c>
      <c r="DQ64">
        <f t="shared" si="122"/>
        <v>-4.999999888241291E-3</v>
      </c>
      <c r="DR64">
        <f t="shared" si="122"/>
        <v>0</v>
      </c>
      <c r="DS64">
        <f t="shared" si="122"/>
        <v>0</v>
      </c>
      <c r="DT64">
        <f t="shared" si="122"/>
        <v>-1.6666666915019352E-2</v>
      </c>
      <c r="DU64">
        <f t="shared" si="122"/>
        <v>0</v>
      </c>
      <c r="DV64">
        <f t="shared" si="122"/>
        <v>0</v>
      </c>
      <c r="DW64">
        <f t="shared" si="122"/>
        <v>-1.6666666915019352E-2</v>
      </c>
      <c r="DX64">
        <f t="shared" si="122"/>
        <v>0</v>
      </c>
      <c r="DY64">
        <f t="shared" si="122"/>
        <v>0</v>
      </c>
      <c r="DZ64">
        <f t="shared" si="122"/>
        <v>0</v>
      </c>
      <c r="EA64">
        <f t="shared" si="122"/>
        <v>0</v>
      </c>
      <c r="EB64" s="10290" t="s">
        <v>67</v>
      </c>
      <c r="EC64" s="10291" t="s">
        <v>68</v>
      </c>
      <c r="ED64" s="10292" t="s">
        <v>69</v>
      </c>
      <c r="EE64" s="10293">
        <v>240322</v>
      </c>
      <c r="EF64" s="10294" t="s">
        <v>58</v>
      </c>
      <c r="EG64" s="10295" t="s">
        <v>59</v>
      </c>
      <c r="EH64" s="10296">
        <v>0.50099998712539673</v>
      </c>
      <c r="EI64" s="10297">
        <v>3</v>
      </c>
      <c r="EJ64" s="10298">
        <v>100000</v>
      </c>
      <c r="EK64">
        <f>EH13*EJ13</f>
        <v>50099.998712539673</v>
      </c>
      <c r="EL64" s="10299">
        <v>0</v>
      </c>
      <c r="EM64">
        <f>EK13*(1+EL13)</f>
        <v>50099.998712539673</v>
      </c>
      <c r="EN64" s="10305">
        <v>0.25</v>
      </c>
      <c r="EO64">
        <f>EM13/(1-EN13)</f>
        <v>66799.99828338623</v>
      </c>
      <c r="EP64">
        <f>EN13*EO13</f>
        <v>16699.999570846558</v>
      </c>
      <c r="EQ64" s="10300">
        <v>0.15000000596046448</v>
      </c>
      <c r="ER64">
        <f>EQ13*EO13</f>
        <v>10020.000140666951</v>
      </c>
      <c r="ES64">
        <f>EN13-EQ13</f>
        <v>9.9999994039535522E-2</v>
      </c>
      <c r="ET64">
        <f>EP13-ER13</f>
        <v>6679.9994301796069</v>
      </c>
      <c r="EU64" s="10301">
        <v>3.9999999105930328E-2</v>
      </c>
      <c r="EV64">
        <f>EU13*EO13</f>
        <v>2671.9998716115965</v>
      </c>
      <c r="EW64">
        <f>EO13*(1+EU13)</f>
        <v>69471.998154997826</v>
      </c>
      <c r="EX64" s="10302">
        <v>0</v>
      </c>
      <c r="EY64" s="10303">
        <v>15</v>
      </c>
      <c r="EZ64">
        <f>EW13+EY13</f>
        <v>69486.998154997826</v>
      </c>
      <c r="FA64" s="10304">
        <v>0.10000000149011612</v>
      </c>
      <c r="FB64">
        <f>EZ13/(1-FA13)</f>
        <v>77207.775855607091</v>
      </c>
      <c r="FC64">
        <f>FA13*FB13</f>
        <v>7720.7777006092601</v>
      </c>
      <c r="FD64" s="10289">
        <v>0.10000000149011612</v>
      </c>
      <c r="FE64">
        <f>FD13*FB13</f>
        <v>7720.7777006092601</v>
      </c>
      <c r="FF64">
        <f>FA13-FD13</f>
        <v>0</v>
      </c>
      <c r="FG64">
        <f>FC13-FE13</f>
        <v>0</v>
      </c>
      <c r="FH64">
        <f>FB13</f>
        <v>77207.775855607091</v>
      </c>
      <c r="FI64">
        <f>EH13*EJ13/365*DZ13</f>
        <v>0</v>
      </c>
      <c r="FJ64" s="10281">
        <v>0</v>
      </c>
      <c r="FK64">
        <f>FI13*(1+FJ13)</f>
        <v>0</v>
      </c>
      <c r="FL64" s="10282">
        <v>0.25</v>
      </c>
      <c r="FM64">
        <f>FK13/(1-FL13)</f>
        <v>0</v>
      </c>
      <c r="FN64">
        <f>FL13*FM13</f>
        <v>0</v>
      </c>
      <c r="FO64" s="10283">
        <v>0.15000000596046448</v>
      </c>
      <c r="FP64">
        <f>FO13*FM13</f>
        <v>0</v>
      </c>
      <c r="FQ64">
        <f>FL13-FO13</f>
        <v>9.9999994039535522E-2</v>
      </c>
      <c r="FR64">
        <f>FN13-FP13</f>
        <v>0</v>
      </c>
      <c r="FS64" s="10284">
        <v>3.9999999105930328E-2</v>
      </c>
      <c r="FT64">
        <f>FS13*FM13</f>
        <v>0</v>
      </c>
      <c r="FU64">
        <f>FM13*(1+FS13)</f>
        <v>0</v>
      </c>
      <c r="FV64" s="10285">
        <v>0</v>
      </c>
      <c r="FW64" s="10286">
        <v>15</v>
      </c>
      <c r="FX64">
        <f>FU13+FW13</f>
        <v>15</v>
      </c>
      <c r="FY64" s="10287">
        <v>0.10000000149011612</v>
      </c>
      <c r="FZ64">
        <f>FX13/(1-FY13)</f>
        <v>16.666666694261409</v>
      </c>
      <c r="GA64">
        <f>FY13*FZ13</f>
        <v>1.6666666942614095</v>
      </c>
      <c r="GB64" s="10288">
        <v>0.10000000149011612</v>
      </c>
      <c r="GC64">
        <f>GB13*FZ13</f>
        <v>1.6666666942614095</v>
      </c>
      <c r="GD64">
        <f>FY13-GB13</f>
        <v>0</v>
      </c>
      <c r="GE64">
        <f>GA13-GC13</f>
        <v>0</v>
      </c>
      <c r="GF64">
        <f>FZ13</f>
        <v>16.666666694261409</v>
      </c>
      <c r="GG64" s="10315" t="s">
        <v>70</v>
      </c>
      <c r="GH64" s="10316" t="s">
        <v>68</v>
      </c>
      <c r="GI64" s="10317" t="s">
        <v>69</v>
      </c>
      <c r="GJ64" s="10318">
        <v>240322</v>
      </c>
      <c r="GK64" s="10319" t="s">
        <v>58</v>
      </c>
      <c r="GL64" s="10320" t="s">
        <v>59</v>
      </c>
      <c r="GM64" s="10321">
        <v>0.12530000507831573</v>
      </c>
      <c r="GN64" s="10322">
        <v>3</v>
      </c>
      <c r="GO64" s="10323">
        <v>100000</v>
      </c>
      <c r="GP64">
        <f>GM13*GO13</f>
        <v>12530.000507831573</v>
      </c>
      <c r="GQ64" s="10324">
        <v>0</v>
      </c>
      <c r="GR64">
        <f>GP13*(1+GQ13)</f>
        <v>12530.000507831573</v>
      </c>
      <c r="GS64" s="10330">
        <v>0.25</v>
      </c>
      <c r="GT64">
        <f>GR13/(1-GS13)</f>
        <v>16706.667343775433</v>
      </c>
      <c r="GU64">
        <f>GS13*GT13</f>
        <v>4176.6668359438581</v>
      </c>
      <c r="GV64" s="10325">
        <v>0.15000000596046448</v>
      </c>
      <c r="GW64">
        <f>GV13*GT13</f>
        <v>2506.0002011458123</v>
      </c>
      <c r="GX64">
        <f>GS13-GV13</f>
        <v>9.9999994039535522E-2</v>
      </c>
      <c r="GY64">
        <f>GU13-GW13</f>
        <v>1670.6666347980458</v>
      </c>
      <c r="GZ64" s="10326">
        <v>3.9999999105930328E-2</v>
      </c>
      <c r="HA64">
        <f>GZ13*GT13</f>
        <v>668.26667881409276</v>
      </c>
      <c r="HB64">
        <f>GT13*(1+GZ13)</f>
        <v>17374.934022589525</v>
      </c>
      <c r="HC64" s="10327">
        <v>0</v>
      </c>
      <c r="HD64" s="10328">
        <v>15</v>
      </c>
      <c r="HE64">
        <f>HB13+HD13</f>
        <v>17389.934022589525</v>
      </c>
      <c r="HF64" s="10329">
        <v>0.10000000149011612</v>
      </c>
      <c r="HG64">
        <f>HE13/(1-HF13)</f>
        <v>19322.148945979745</v>
      </c>
      <c r="HH64">
        <f>HF13*HG13</f>
        <v>1932.2149233902201</v>
      </c>
      <c r="HI64" s="10314">
        <v>0.10000000149011612</v>
      </c>
      <c r="HJ64">
        <f>HI13*HG13</f>
        <v>1932.2149233902201</v>
      </c>
      <c r="HK64">
        <f>HF13-HI13</f>
        <v>0</v>
      </c>
      <c r="HL64">
        <f>HH13-HJ13</f>
        <v>0</v>
      </c>
      <c r="HM64">
        <f>HG13</f>
        <v>19322.148945979745</v>
      </c>
      <c r="HN64">
        <f>GM13*GO13/365*GE13</f>
        <v>0</v>
      </c>
      <c r="HO64" s="10306">
        <v>0</v>
      </c>
      <c r="HP64">
        <f>HN13*(1+HO13)</f>
        <v>0</v>
      </c>
      <c r="HQ64" s="10307">
        <v>0.25</v>
      </c>
      <c r="HR64">
        <f>HP13/(1-HQ13)</f>
        <v>0</v>
      </c>
      <c r="HS64">
        <f>HQ13*HR13</f>
        <v>0</v>
      </c>
      <c r="HT64" s="10308">
        <v>0.15000000596046448</v>
      </c>
      <c r="HU64">
        <f>HT13*HR13</f>
        <v>0</v>
      </c>
      <c r="HV64">
        <f>HQ13-HT13</f>
        <v>9.9999994039535522E-2</v>
      </c>
      <c r="HW64">
        <f>HS13-HU13</f>
        <v>0</v>
      </c>
      <c r="HX64" s="10309">
        <v>3.9999999105930328E-2</v>
      </c>
      <c r="HY64">
        <f>HX13*HR13</f>
        <v>0</v>
      </c>
      <c r="HZ64">
        <f>HR13*(1+HX13)</f>
        <v>0</v>
      </c>
      <c r="IA64" s="10310">
        <v>0</v>
      </c>
      <c r="IB64" s="10311">
        <v>15</v>
      </c>
      <c r="IC64">
        <f>HZ13+IB13</f>
        <v>15</v>
      </c>
      <c r="ID64" s="10312">
        <v>0.10000000149011612</v>
      </c>
      <c r="IE64">
        <f>IC13/(1-ID13)</f>
        <v>16.666666694261409</v>
      </c>
      <c r="IF64">
        <f>ID13*IE13</f>
        <v>1.6666666942614095</v>
      </c>
      <c r="IG64" s="10313">
        <v>0.10000000149011612</v>
      </c>
      <c r="IH64">
        <f>IG13*IE13</f>
        <v>1.6666666942614095</v>
      </c>
      <c r="II64">
        <f>ID13-IG13</f>
        <v>0</v>
      </c>
      <c r="IJ64">
        <f>IF13-IH13</f>
        <v>0</v>
      </c>
      <c r="IK64">
        <f>IE13</f>
        <v>16.666666694261409</v>
      </c>
      <c r="IL64" s="10340" t="s">
        <v>71</v>
      </c>
      <c r="IM64" s="10341" t="s">
        <v>68</v>
      </c>
      <c r="IN64" s="10342" t="s">
        <v>69</v>
      </c>
      <c r="IO64" s="10343">
        <v>240322</v>
      </c>
      <c r="IP64" s="10344" t="s">
        <v>58</v>
      </c>
      <c r="IQ64" s="10345" t="s">
        <v>59</v>
      </c>
      <c r="IR64" s="10346">
        <v>6.1900001019239426E-2</v>
      </c>
      <c r="IS64" s="10347">
        <v>3</v>
      </c>
      <c r="IT64" s="10348">
        <v>100000</v>
      </c>
      <c r="IU64">
        <f>IR13*IT13</f>
        <v>6190.0001019239426</v>
      </c>
      <c r="IV64" s="10349">
        <v>0</v>
      </c>
      <c r="IW64">
        <f>IU13*(1+IV13)</f>
        <v>6190.0001019239426</v>
      </c>
      <c r="IX64" s="10355">
        <v>0.25</v>
      </c>
      <c r="IY64">
        <f>IW13/(1-IX13)</f>
        <v>8253.333469231924</v>
      </c>
      <c r="IZ64">
        <f>IX13*IY13</f>
        <v>2063.333367307981</v>
      </c>
      <c r="JA64" s="10350">
        <v>0.15000000596046448</v>
      </c>
      <c r="JB64">
        <f>JA13*IY13</f>
        <v>1238.0000695784895</v>
      </c>
      <c r="JC64">
        <f>IX13-JA13</f>
        <v>9.9999994039535522E-2</v>
      </c>
      <c r="JD64">
        <f>IZ13-JB13</f>
        <v>825.33329772949151</v>
      </c>
      <c r="JE64" s="10351">
        <v>3.9999999105930328E-2</v>
      </c>
      <c r="JF64">
        <f>JE13*IY13</f>
        <v>330.13333139022183</v>
      </c>
      <c r="JG64">
        <f>IY13*(1+JE13)</f>
        <v>8583.4668006221455</v>
      </c>
      <c r="JH64" s="10352">
        <v>0</v>
      </c>
      <c r="JI64" s="10353">
        <v>15</v>
      </c>
      <c r="JJ64">
        <f>JG13+JI13</f>
        <v>8598.4668006221455</v>
      </c>
      <c r="JK64" s="10354">
        <v>0.10000000149011612</v>
      </c>
      <c r="JL64">
        <f>JJ13/(1-JK13)</f>
        <v>9553.8520165094378</v>
      </c>
      <c r="JM64">
        <f>JK13*JL13</f>
        <v>955.3852158872927</v>
      </c>
      <c r="JN64" s="10339">
        <v>0.10000000149011612</v>
      </c>
      <c r="JO64">
        <f>JN13*JL13</f>
        <v>955.3852158872927</v>
      </c>
      <c r="JP64">
        <f>JK13-JN13</f>
        <v>0</v>
      </c>
      <c r="JQ64">
        <f>JM13-JO13</f>
        <v>0</v>
      </c>
      <c r="JR64">
        <f>JL13</f>
        <v>9553.8520165094378</v>
      </c>
      <c r="JS64">
        <f>IR13*IT13/365*IJ13</f>
        <v>0</v>
      </c>
      <c r="JT64" s="10331">
        <v>0</v>
      </c>
      <c r="JU64">
        <f>JS13*(1+JT13)</f>
        <v>0</v>
      </c>
      <c r="JV64" s="10332">
        <v>0.25</v>
      </c>
      <c r="JW64">
        <f>JU13/(1-JV13)</f>
        <v>0</v>
      </c>
      <c r="JX64">
        <f>JV13*JW13</f>
        <v>0</v>
      </c>
      <c r="JY64" s="10333">
        <v>0.15000000596046448</v>
      </c>
      <c r="JZ64">
        <f>JY13*JW13</f>
        <v>0</v>
      </c>
      <c r="KA64">
        <f>JV13-JY13</f>
        <v>9.9999994039535522E-2</v>
      </c>
      <c r="KB64">
        <f>JX13-JZ13</f>
        <v>0</v>
      </c>
      <c r="KC64" s="10334">
        <v>3.9999999105930328E-2</v>
      </c>
      <c r="KD64">
        <f>KC13*JW13</f>
        <v>0</v>
      </c>
      <c r="KE64">
        <f>JW13*(1+KC13)</f>
        <v>0</v>
      </c>
      <c r="KF64" s="10335">
        <v>0</v>
      </c>
      <c r="KG64" s="10336">
        <v>15</v>
      </c>
      <c r="KH64">
        <f>KE13+KG13</f>
        <v>15</v>
      </c>
      <c r="KI64" s="10337">
        <v>0.10000000149011612</v>
      </c>
      <c r="KJ64">
        <f>KH13/(1-KI13)</f>
        <v>16.666666694261409</v>
      </c>
      <c r="KK64">
        <f>KI13*KJ13</f>
        <v>1.6666666942614095</v>
      </c>
      <c r="KL64" s="10338">
        <v>0.10000000149011612</v>
      </c>
      <c r="KM64">
        <f>KL13*KJ13</f>
        <v>1.6666666942614095</v>
      </c>
      <c r="KN64">
        <f>KI13-KL13</f>
        <v>0</v>
      </c>
      <c r="KO64">
        <f>KK13-KM13</f>
        <v>0</v>
      </c>
      <c r="KP64">
        <f>KJ13</f>
        <v>16.666666694261409</v>
      </c>
      <c r="KQ64" s="10365" t="s">
        <v>72</v>
      </c>
      <c r="KR64" s="10366" t="s">
        <v>68</v>
      </c>
      <c r="KS64" s="10367" t="s">
        <v>69</v>
      </c>
      <c r="KT64" s="10368">
        <v>240322</v>
      </c>
      <c r="KU64" s="10369" t="s">
        <v>58</v>
      </c>
      <c r="KV64" s="10370" t="s">
        <v>59</v>
      </c>
      <c r="KW64" s="10371">
        <v>0.21080000698566437</v>
      </c>
      <c r="KX64" s="10372">
        <v>3</v>
      </c>
      <c r="KY64" s="10373">
        <v>100000</v>
      </c>
      <c r="KZ64">
        <f>KW13*KY13</f>
        <v>21080.000698566437</v>
      </c>
      <c r="LA64" s="10374">
        <v>0</v>
      </c>
      <c r="LB64">
        <f>KZ13*(1+LA13)</f>
        <v>21080.000698566437</v>
      </c>
      <c r="LC64" s="10380">
        <v>0.25</v>
      </c>
      <c r="LD64">
        <f>LB13/(1-LC13)</f>
        <v>28106.667598088581</v>
      </c>
      <c r="LE64">
        <f>LC13*LD13</f>
        <v>7026.6668995221453</v>
      </c>
      <c r="LF64" s="10375">
        <v>0.15000000596046448</v>
      </c>
      <c r="LG64">
        <f>LF13*LD13</f>
        <v>4216.0003072420814</v>
      </c>
      <c r="LH64">
        <f>LC13-LF13</f>
        <v>9.9999994039535522E-2</v>
      </c>
      <c r="LI64">
        <f>LE13-LG13</f>
        <v>2810.6665922800639</v>
      </c>
      <c r="LJ64" s="10376">
        <v>3.9999999105930328E-2</v>
      </c>
      <c r="LK64">
        <f>LJ13*LD13</f>
        <v>1124.2666787942242</v>
      </c>
      <c r="LL64">
        <f>LD13*(1+LJ13)</f>
        <v>29230.934276882806</v>
      </c>
      <c r="LM64" s="10377">
        <v>0</v>
      </c>
      <c r="LN64" s="10378">
        <v>15</v>
      </c>
      <c r="LO64">
        <f>LL13+LN13</f>
        <v>29245.934276882806</v>
      </c>
      <c r="LP64" s="10379">
        <v>0.10000000149011612</v>
      </c>
      <c r="LQ64">
        <f>LO13/(1-LP13)</f>
        <v>32495.482583672056</v>
      </c>
      <c r="LR64">
        <f>LP13*LQ13</f>
        <v>3249.5483067892478</v>
      </c>
      <c r="LS64" s="10364">
        <v>0.10000000149011612</v>
      </c>
      <c r="LT64">
        <f>LS13*LQ13</f>
        <v>3249.5483067892478</v>
      </c>
      <c r="LU64">
        <f>LP13-LS13</f>
        <v>0</v>
      </c>
      <c r="LV64">
        <f>LR13-LT13</f>
        <v>0</v>
      </c>
      <c r="LW64">
        <f>LQ13</f>
        <v>32495.482583672056</v>
      </c>
      <c r="LX64">
        <f>KW13*KY13/365*KO13</f>
        <v>0</v>
      </c>
      <c r="LY64" s="10356">
        <v>0</v>
      </c>
      <c r="LZ64">
        <f>LX13*(1+LY13)</f>
        <v>0</v>
      </c>
      <c r="MA64" s="10357">
        <v>0.25</v>
      </c>
      <c r="MB64">
        <f>LZ13/(1-MA13)</f>
        <v>0</v>
      </c>
      <c r="MC64">
        <f>MA13*MB13</f>
        <v>0</v>
      </c>
      <c r="MD64" s="10358">
        <v>0.15000000596046448</v>
      </c>
      <c r="ME64">
        <f>MD13*MB13</f>
        <v>0</v>
      </c>
      <c r="MF64">
        <f>MA13-MD13</f>
        <v>9.9999994039535522E-2</v>
      </c>
      <c r="MG64">
        <f>MC13-ME13</f>
        <v>0</v>
      </c>
      <c r="MH64" s="10359">
        <v>3.9999999105930328E-2</v>
      </c>
      <c r="MI64">
        <f>MH13*MB13</f>
        <v>0</v>
      </c>
      <c r="MJ64">
        <f>MB13*(1+MH13)</f>
        <v>0</v>
      </c>
      <c r="MK64" s="10360">
        <v>0</v>
      </c>
      <c r="ML64" s="10361">
        <v>15</v>
      </c>
      <c r="MM64">
        <f>MJ13+ML13</f>
        <v>15</v>
      </c>
      <c r="MN64" s="10362">
        <v>0.10000000149011612</v>
      </c>
      <c r="MO64">
        <f>MM13/(1-MN13)</f>
        <v>16.666666694261409</v>
      </c>
      <c r="MP64">
        <f>MN13*MO13</f>
        <v>1.6666666942614095</v>
      </c>
      <c r="MQ64" s="10363">
        <v>0.10000000149011612</v>
      </c>
      <c r="MR64">
        <f>MQ13*MO13</f>
        <v>1.6666666942614095</v>
      </c>
      <c r="MS64">
        <f>MN13-MQ13</f>
        <v>0</v>
      </c>
      <c r="MT64">
        <f>MP13-MR13</f>
        <v>0</v>
      </c>
      <c r="MU64">
        <f>MO13</f>
        <v>16.666666694261409</v>
      </c>
      <c r="MV64" s="10390" t="s">
        <v>73</v>
      </c>
      <c r="MW64" s="10391" t="s">
        <v>68</v>
      </c>
      <c r="MX64" s="10392" t="s">
        <v>69</v>
      </c>
      <c r="MY64" s="10393">
        <v>240322</v>
      </c>
      <c r="MZ64" s="10394" t="s">
        <v>58</v>
      </c>
      <c r="NA64" s="10395" t="s">
        <v>59</v>
      </c>
      <c r="NB64" s="10396">
        <v>0.45249998569488525</v>
      </c>
      <c r="NC64" s="10397">
        <v>1</v>
      </c>
      <c r="ND64" s="10398">
        <v>100000</v>
      </c>
      <c r="NE64">
        <f>NB13*ND13</f>
        <v>45249.998569488525</v>
      </c>
      <c r="NF64" s="10399">
        <v>0</v>
      </c>
      <c r="NG64">
        <f>NE13*(1+NF13)</f>
        <v>45249.998569488525</v>
      </c>
      <c r="NH64" s="10405">
        <v>0.25</v>
      </c>
      <c r="NI64">
        <f>NG13/(1-NH13)</f>
        <v>60333.331425984703</v>
      </c>
      <c r="NJ64">
        <f>NH13*NI13</f>
        <v>15083.332856496176</v>
      </c>
      <c r="NK64" s="10400">
        <v>0.15000000596046448</v>
      </c>
      <c r="NL64">
        <f>NK13*NI13</f>
        <v>9050.0000735123849</v>
      </c>
      <c r="NM64">
        <f>NH13-NK13</f>
        <v>9.9999994039535522E-2</v>
      </c>
      <c r="NN64">
        <f>NJ13-NL13</f>
        <v>6033.3327829837908</v>
      </c>
      <c r="NO64" s="10401">
        <v>3.9999999105930328E-2</v>
      </c>
      <c r="NP64">
        <f>NO13*NI13</f>
        <v>2413.3332030971865</v>
      </c>
      <c r="NQ64">
        <f>NI13*(1+NO13)</f>
        <v>62746.66462908189</v>
      </c>
      <c r="NR64" s="10402">
        <v>0</v>
      </c>
      <c r="NS64" s="10403">
        <v>15</v>
      </c>
      <c r="NT64">
        <f>NQ13+NS13</f>
        <v>62761.66462908189</v>
      </c>
      <c r="NU64" s="10404">
        <v>0.10000000149011612</v>
      </c>
      <c r="NV64">
        <f>NT13/(1-NU13)</f>
        <v>69735.183036661561</v>
      </c>
      <c r="NW64">
        <f>NU13*NV13</f>
        <v>6973.518407579676</v>
      </c>
      <c r="NX64" s="10389">
        <v>0.10000000149011612</v>
      </c>
      <c r="NY64">
        <f>NX13*NV13</f>
        <v>6973.518407579676</v>
      </c>
      <c r="NZ64">
        <f>NU13-NX13</f>
        <v>0</v>
      </c>
      <c r="OA64">
        <f>NW13-NY13</f>
        <v>0</v>
      </c>
      <c r="OB64">
        <f>NV13</f>
        <v>69735.183036661561</v>
      </c>
      <c r="OC64">
        <f>NB13*ND13/365*MT13</f>
        <v>0</v>
      </c>
      <c r="OD64" s="10381">
        <v>0</v>
      </c>
      <c r="OE64">
        <f>OC13*(1+OD13)</f>
        <v>0</v>
      </c>
      <c r="OF64" s="10382">
        <v>0.25</v>
      </c>
      <c r="OG64">
        <f>OE13/(1-OF13)</f>
        <v>0</v>
      </c>
      <c r="OH64">
        <f>OF13*OG13</f>
        <v>0</v>
      </c>
      <c r="OI64" s="10383">
        <v>0.15000000596046448</v>
      </c>
      <c r="OJ64">
        <f>OI13*OG13</f>
        <v>0</v>
      </c>
      <c r="OK64">
        <f>OF13-OI13</f>
        <v>9.9999994039535522E-2</v>
      </c>
      <c r="OL64">
        <f>OH13-OJ13</f>
        <v>0</v>
      </c>
      <c r="OM64" s="10384">
        <v>3.9999999105930328E-2</v>
      </c>
      <c r="ON64">
        <f>OM13*OG13</f>
        <v>0</v>
      </c>
      <c r="OO64">
        <f>OG13*(1+OM13)</f>
        <v>0</v>
      </c>
      <c r="OP64" s="10385">
        <v>0</v>
      </c>
      <c r="OQ64" s="10386">
        <v>15</v>
      </c>
      <c r="OR64">
        <f>OO13+OQ13</f>
        <v>15</v>
      </c>
      <c r="OS64" s="10387">
        <v>0.10000000149011612</v>
      </c>
      <c r="OT64">
        <f>OR13/(1-OS13)</f>
        <v>16.666666694261409</v>
      </c>
      <c r="OU64">
        <f>OS13*OT13</f>
        <v>1.6666666942614095</v>
      </c>
      <c r="OV64" s="10388">
        <v>0.10000000149011612</v>
      </c>
      <c r="OW64">
        <f>OV13*OT13</f>
        <v>1.6666666942614095</v>
      </c>
      <c r="OX64">
        <f>OS13-OV13</f>
        <v>0</v>
      </c>
      <c r="OY64">
        <f>OU13-OW13</f>
        <v>0</v>
      </c>
      <c r="OZ64">
        <f>OT13</f>
        <v>16.666666694261409</v>
      </c>
      <c r="PA64" s="10415" t="s">
        <v>74</v>
      </c>
      <c r="PB64" s="10416" t="s">
        <v>68</v>
      </c>
      <c r="PC64" s="10417" t="s">
        <v>69</v>
      </c>
      <c r="PD64" s="10418">
        <v>240322</v>
      </c>
      <c r="PE64" s="10419" t="s">
        <v>58</v>
      </c>
      <c r="PF64" s="10420" t="s">
        <v>59</v>
      </c>
      <c r="PG64" s="10421">
        <v>0.90439999103546143</v>
      </c>
      <c r="PH64" s="10422">
        <v>1</v>
      </c>
      <c r="PI64" s="10423">
        <v>100000</v>
      </c>
      <c r="PJ64">
        <f>PG13*PI13</f>
        <v>90439.999103546143</v>
      </c>
      <c r="PK64" s="10424">
        <v>0</v>
      </c>
      <c r="PL64">
        <f>PJ13*(1+PK13)</f>
        <v>90439.999103546143</v>
      </c>
      <c r="PM64" s="10430">
        <v>0.25</v>
      </c>
      <c r="PN64">
        <f>PL13/(1-PM13)</f>
        <v>120586.66547139485</v>
      </c>
      <c r="PO64">
        <f>PM13*PN13</f>
        <v>30146.666367848713</v>
      </c>
      <c r="PP64" s="10425">
        <v>0.15000000596046448</v>
      </c>
      <c r="PQ64">
        <f>PP13*PN13</f>
        <v>18088.000539461766</v>
      </c>
      <c r="PR64">
        <f>PM13-PP13</f>
        <v>9.9999994039535522E-2</v>
      </c>
      <c r="PS64">
        <f>PO13-PQ13</f>
        <v>12058.665828386947</v>
      </c>
      <c r="PT64" s="10426">
        <v>3.9999999105930328E-2</v>
      </c>
      <c r="PU64">
        <f>PT13*PN13</f>
        <v>4823.4665110429132</v>
      </c>
      <c r="PV64">
        <f>PN13*(1+PT13)</f>
        <v>125410.13198243777</v>
      </c>
      <c r="PW64" s="10427">
        <v>0</v>
      </c>
      <c r="PX64" s="10428">
        <v>15</v>
      </c>
      <c r="PY64">
        <f>PV13+PX13</f>
        <v>125425.13198243777</v>
      </c>
      <c r="PZ64" s="10429">
        <v>0.10000000149011612</v>
      </c>
      <c r="QA64">
        <f>PY13/(1-PZ13)</f>
        <v>139361.25798900248</v>
      </c>
      <c r="QB64">
        <f>PZ13*QA13</f>
        <v>13936.126006564706</v>
      </c>
      <c r="QC64" s="10414">
        <v>0.10000000149011612</v>
      </c>
      <c r="QD64">
        <f>QC13*QA13</f>
        <v>13936.126006564706</v>
      </c>
      <c r="QE64">
        <f>PZ13-QC13</f>
        <v>0</v>
      </c>
      <c r="QF64">
        <f>QB13-QD13</f>
        <v>0</v>
      </c>
      <c r="QG64">
        <f>QA13</f>
        <v>139361.25798900248</v>
      </c>
      <c r="QH64">
        <f>OYG13*OYI13/365*OY13</f>
        <v>0</v>
      </c>
      <c r="QI64" s="10406">
        <v>0</v>
      </c>
      <c r="QJ64">
        <f>QH13*(1+QI13)</f>
        <v>0</v>
      </c>
      <c r="QK64" s="10407">
        <v>0.25</v>
      </c>
      <c r="QL64">
        <f>QJ13/(1-QK13)</f>
        <v>0</v>
      </c>
      <c r="QM64">
        <f>QK13*QL13</f>
        <v>0</v>
      </c>
      <c r="QN64" s="10408">
        <v>0.15000000596046448</v>
      </c>
      <c r="QO64">
        <f>QN13*QL13</f>
        <v>0</v>
      </c>
      <c r="QP64">
        <f>QK13-QN13</f>
        <v>9.9999994039535522E-2</v>
      </c>
      <c r="QQ64">
        <f>QM13-QO13</f>
        <v>0</v>
      </c>
      <c r="QR64" s="10409">
        <v>3.9999999105930328E-2</v>
      </c>
      <c r="QS64">
        <f>QR13*QL13</f>
        <v>0</v>
      </c>
      <c r="QT64">
        <f>QL13*(1+QR13)</f>
        <v>0</v>
      </c>
      <c r="QU64" s="10410">
        <v>0</v>
      </c>
      <c r="QV64" s="10411">
        <v>15</v>
      </c>
      <c r="QW64">
        <f>QT13+QV13</f>
        <v>15</v>
      </c>
      <c r="QX64" s="10412">
        <v>0.10000000149011612</v>
      </c>
      <c r="QY64">
        <f>QW13/(1-QX13)</f>
        <v>16.666666694261409</v>
      </c>
      <c r="QZ64">
        <f>QX13*QY13</f>
        <v>1.6666666942614095</v>
      </c>
      <c r="RA64" s="10413">
        <v>0.10000000149011612</v>
      </c>
      <c r="RB64">
        <f>RA13*QY13</f>
        <v>1.6666666942614095</v>
      </c>
      <c r="RC64">
        <f>QX13-RA13</f>
        <v>0</v>
      </c>
      <c r="RD64">
        <f>QZ13-RB13</f>
        <v>0</v>
      </c>
      <c r="RE64">
        <f>QY13</f>
        <v>16.666666694261409</v>
      </c>
      <c r="RF64">
        <f>(IF(BV64&gt;(2001/12),2001/12,BV64)*1822.12)+(IF(BV64&gt;(2001/12),2001/12,BV64)*1822.12)+(IF(EA64&gt;(2001/12),2001/12,EA64)*0)+(IF(EA64&gt;(2001/12),2001/12,EA64)*0)+(IF(GF64&gt;(2001/12),2001/12,GF64)*0.501)+(IF(IK64&gt;(2001/12),2001/12,IK64)*0.1253)+(IF(KP64&gt;(2001/12),2001/12,KP64)*0.0619)+(IF(MU64&gt;(2001/12),2001/12,MU64)*0.2108)+(IF(OZ64&gt;(2001/12),2001/12,OZ64)*0.4525)+(IF(RE64&gt;(2001/12),2001/12,RE64)*0.9044)</f>
        <v>-1756265.5728006107</v>
      </c>
    </row>
    <row r="65" spans="1:474" x14ac:dyDescent="0.2">
      <c r="A65" t="s">
        <v>98</v>
      </c>
      <c r="B65" t="s">
        <v>159</v>
      </c>
      <c r="C65" t="s">
        <v>160</v>
      </c>
      <c r="D65" t="s">
        <v>52</v>
      </c>
      <c r="F65" t="s">
        <v>53</v>
      </c>
      <c r="G65" t="s">
        <v>54</v>
      </c>
      <c r="H65" t="s">
        <v>55</v>
      </c>
      <c r="I65" t="s">
        <v>56</v>
      </c>
      <c r="J65" t="s">
        <v>57</v>
      </c>
      <c r="K65" s="10431">
        <v>42832.988958333335</v>
      </c>
      <c r="L65" s="10431">
        <v>42552</v>
      </c>
      <c r="M65" t="s">
        <v>58</v>
      </c>
      <c r="N65">
        <v>3</v>
      </c>
      <c r="O65">
        <v>3500</v>
      </c>
      <c r="P65">
        <v>-280</v>
      </c>
      <c r="Q65">
        <v>3</v>
      </c>
      <c r="R65" s="10446" t="s">
        <v>62</v>
      </c>
      <c r="S65" s="10445" t="s">
        <v>61</v>
      </c>
      <c r="T65" s="10444" t="s">
        <v>85</v>
      </c>
      <c r="U65" s="10443" t="s">
        <v>65</v>
      </c>
      <c r="V65" s="10442" t="s">
        <v>58</v>
      </c>
      <c r="W65" s="10441" t="s">
        <v>64</v>
      </c>
      <c r="X65" s="10440" t="s">
        <v>63</v>
      </c>
      <c r="Y65" s="10432">
        <v>3</v>
      </c>
      <c r="Z65" s="10439">
        <v>500000</v>
      </c>
      <c r="AA65" s="10438">
        <v>0</v>
      </c>
      <c r="AB65" s="10437">
        <v>0</v>
      </c>
      <c r="AC65">
        <f>AA5*(1+AB5)</f>
        <v>1822.1199951171875</v>
      </c>
      <c r="AD65" s="10447">
        <v>0.25</v>
      </c>
      <c r="AE65">
        <f>AC5/(1-AD5)</f>
        <v>2429.4933268229165</v>
      </c>
      <c r="AF65">
        <f>AD5*AE5</f>
        <v>607.37333170572913</v>
      </c>
      <c r="AG65" s="10436">
        <v>0.15000000596046448</v>
      </c>
      <c r="AH65">
        <f>AG5*AE5</f>
        <v>364.42401350434614</v>
      </c>
      <c r="AI65">
        <f>AD5-AG5</f>
        <v>9.9999994039535522E-2</v>
      </c>
      <c r="AJ65">
        <f>AF5-AH5</f>
        <v>242.94931820138299</v>
      </c>
      <c r="AK65" s="10435">
        <v>3.9999999105930328E-2</v>
      </c>
      <c r="AL65">
        <f>AK5*AE5</f>
        <v>97.179730900780356</v>
      </c>
      <c r="AM65">
        <f>AE5*(1+AK5)</f>
        <v>2526.6730577236967</v>
      </c>
      <c r="AN65" s="10434">
        <v>2.9999999329447746E-2</v>
      </c>
      <c r="AO65">
        <f>AN5*AM5</f>
        <v>75.800190037444594</v>
      </c>
      <c r="AP65">
        <f>AM5+AO5</f>
        <v>2602.4732477611415</v>
      </c>
      <c r="AQ65" s="10433">
        <v>0.10000000149011612</v>
      </c>
      <c r="AR65">
        <f>AP5/(1-AQ5)</f>
        <v>2891.6369467444624</v>
      </c>
      <c r="AS65">
        <f>AQ5*AR5</f>
        <v>289.16369898332107</v>
      </c>
      <c r="AT65" s="10448">
        <v>0.10000000149011612</v>
      </c>
      <c r="AU65">
        <f>AT5*AR5</f>
        <v>289.16369898332107</v>
      </c>
      <c r="AV65">
        <f>AQ5-AT5</f>
        <v>0</v>
      </c>
      <c r="AW65">
        <f>AS5-AU5</f>
        <v>0</v>
      </c>
      <c r="AX65">
        <f>AR5</f>
        <v>2891.6369467444624</v>
      </c>
      <c r="AY65">
        <f t="shared" ref="AY65:BV65" si="123">AA5/12*$Q$5</f>
        <v>-303.68666585286456</v>
      </c>
      <c r="AZ65">
        <f t="shared" si="123"/>
        <v>0</v>
      </c>
      <c r="BA65">
        <f t="shared" si="123"/>
        <v>-303.68666585286456</v>
      </c>
      <c r="BB65">
        <f t="shared" si="123"/>
        <v>-4.1666666666666664E-2</v>
      </c>
      <c r="BC65">
        <f t="shared" si="123"/>
        <v>-404.91555447048609</v>
      </c>
      <c r="BD65">
        <f t="shared" si="123"/>
        <v>-101.22888861762152</v>
      </c>
      <c r="BE65">
        <f t="shared" si="123"/>
        <v>-2.5000000993410747E-2</v>
      </c>
      <c r="BF65">
        <f t="shared" si="123"/>
        <v>-60.737335584057689</v>
      </c>
      <c r="BG65">
        <f t="shared" si="123"/>
        <v>-1.666666567325592E-2</v>
      </c>
      <c r="BH65">
        <f t="shared" si="123"/>
        <v>-40.491553033563832</v>
      </c>
      <c r="BI65">
        <f t="shared" si="123"/>
        <v>-6.666666517655055E-3</v>
      </c>
      <c r="BJ65">
        <f t="shared" si="123"/>
        <v>-16.196621816796725</v>
      </c>
      <c r="BK65">
        <f t="shared" si="123"/>
        <v>-421.11217628728281</v>
      </c>
      <c r="BL65">
        <f t="shared" si="123"/>
        <v>-4.999999888241291E-3</v>
      </c>
      <c r="BM65">
        <f t="shared" si="123"/>
        <v>-12.633365006240766</v>
      </c>
      <c r="BN65">
        <f t="shared" si="123"/>
        <v>-433.74554129352356</v>
      </c>
      <c r="BO65">
        <f t="shared" si="123"/>
        <v>-1.6666666915019352E-2</v>
      </c>
      <c r="BP65">
        <f t="shared" si="123"/>
        <v>-481.93949112407705</v>
      </c>
      <c r="BQ65">
        <f t="shared" si="123"/>
        <v>-48.193949830553514</v>
      </c>
      <c r="BR65">
        <f t="shared" si="123"/>
        <v>-1.6666666915019352E-2</v>
      </c>
      <c r="BS65">
        <f t="shared" si="123"/>
        <v>-48.193949830553514</v>
      </c>
      <c r="BT65">
        <f t="shared" si="123"/>
        <v>0</v>
      </c>
      <c r="BU65">
        <f t="shared" si="123"/>
        <v>0</v>
      </c>
      <c r="BV65">
        <f t="shared" si="123"/>
        <v>-481.93949112407705</v>
      </c>
      <c r="BW65" s="10463" t="s">
        <v>66</v>
      </c>
      <c r="BX65" s="10462" t="s">
        <v>61</v>
      </c>
      <c r="BY65" s="10461" t="s">
        <v>85</v>
      </c>
      <c r="BZ65" s="10460" t="s">
        <v>65</v>
      </c>
      <c r="CA65" s="10459" t="s">
        <v>58</v>
      </c>
      <c r="CB65" s="10458" t="s">
        <v>64</v>
      </c>
      <c r="CC65" s="10457" t="s">
        <v>63</v>
      </c>
      <c r="CD65" s="10449">
        <v>3</v>
      </c>
      <c r="CE65" s="10456">
        <v>500000</v>
      </c>
      <c r="CF65" s="10455">
        <v>0</v>
      </c>
      <c r="CG65" s="10454">
        <v>0</v>
      </c>
      <c r="CH65">
        <f>CF5*(1+CG5)</f>
        <v>0</v>
      </c>
      <c r="CI65" s="10464">
        <v>0.25</v>
      </c>
      <c r="CJ65">
        <f>CH5/(1-CI5)</f>
        <v>0</v>
      </c>
      <c r="CK65">
        <f>CI5*CJ5</f>
        <v>0</v>
      </c>
      <c r="CL65" s="10453">
        <v>0.15000000596046448</v>
      </c>
      <c r="CM65">
        <f>CL5*CJ5</f>
        <v>0</v>
      </c>
      <c r="CN65">
        <f>CI5-CL5</f>
        <v>9.9999994039535522E-2</v>
      </c>
      <c r="CO65">
        <f>CK5-CM5</f>
        <v>0</v>
      </c>
      <c r="CP65" s="10452">
        <v>3.9999999105930328E-2</v>
      </c>
      <c r="CQ65">
        <f>CP5*CJ5</f>
        <v>0</v>
      </c>
      <c r="CR65">
        <f>CJ5*(1+CP5)</f>
        <v>0</v>
      </c>
      <c r="CS65" s="10451">
        <v>2.9999999329447746E-2</v>
      </c>
      <c r="CT65">
        <f>CS5*CR5</f>
        <v>0</v>
      </c>
      <c r="CU65">
        <f>CR5+CT5</f>
        <v>0</v>
      </c>
      <c r="CV65" s="10450">
        <v>0.10000000149011612</v>
      </c>
      <c r="CW65">
        <f>CU5/(1-CV5)</f>
        <v>0</v>
      </c>
      <c r="CX65">
        <f>CV5*CW5</f>
        <v>0</v>
      </c>
      <c r="CY65" s="10465">
        <v>0.10000000149011612</v>
      </c>
      <c r="CZ65">
        <f>CY5*CW5</f>
        <v>0</v>
      </c>
      <c r="DA65">
        <f>CV5-CY5</f>
        <v>0</v>
      </c>
      <c r="DB65">
        <f>CX5-CZ5</f>
        <v>0</v>
      </c>
      <c r="DC65">
        <f>CW5</f>
        <v>0</v>
      </c>
      <c r="DD65">
        <f t="shared" ref="DD65:EA65" si="124">CF5/12*$Q$5</f>
        <v>0</v>
      </c>
      <c r="DE65">
        <f t="shared" si="124"/>
        <v>0</v>
      </c>
      <c r="DF65">
        <f t="shared" si="124"/>
        <v>0</v>
      </c>
      <c r="DG65">
        <f t="shared" si="124"/>
        <v>-4.1666666666666664E-2</v>
      </c>
      <c r="DH65">
        <f t="shared" si="124"/>
        <v>0</v>
      </c>
      <c r="DI65">
        <f t="shared" si="124"/>
        <v>0</v>
      </c>
      <c r="DJ65">
        <f t="shared" si="124"/>
        <v>-2.5000000993410747E-2</v>
      </c>
      <c r="DK65">
        <f t="shared" si="124"/>
        <v>0</v>
      </c>
      <c r="DL65">
        <f t="shared" si="124"/>
        <v>-1.666666567325592E-2</v>
      </c>
      <c r="DM65">
        <f t="shared" si="124"/>
        <v>0</v>
      </c>
      <c r="DN65">
        <f t="shared" si="124"/>
        <v>-6.666666517655055E-3</v>
      </c>
      <c r="DO65">
        <f t="shared" si="124"/>
        <v>0</v>
      </c>
      <c r="DP65">
        <f t="shared" si="124"/>
        <v>0</v>
      </c>
      <c r="DQ65">
        <f t="shared" si="124"/>
        <v>-4.999999888241291E-3</v>
      </c>
      <c r="DR65">
        <f t="shared" si="124"/>
        <v>0</v>
      </c>
      <c r="DS65">
        <f t="shared" si="124"/>
        <v>0</v>
      </c>
      <c r="DT65">
        <f t="shared" si="124"/>
        <v>-1.6666666915019352E-2</v>
      </c>
      <c r="DU65">
        <f t="shared" si="124"/>
        <v>0</v>
      </c>
      <c r="DV65">
        <f t="shared" si="124"/>
        <v>0</v>
      </c>
      <c r="DW65">
        <f t="shared" si="124"/>
        <v>-1.6666666915019352E-2</v>
      </c>
      <c r="DX65">
        <f t="shared" si="124"/>
        <v>0</v>
      </c>
      <c r="DY65">
        <f t="shared" si="124"/>
        <v>0</v>
      </c>
      <c r="DZ65">
        <f t="shared" si="124"/>
        <v>0</v>
      </c>
      <c r="EA65">
        <f t="shared" si="124"/>
        <v>0</v>
      </c>
      <c r="EB65" s="10475" t="s">
        <v>67</v>
      </c>
      <c r="EC65" s="10476" t="s">
        <v>68</v>
      </c>
      <c r="ED65" s="10477" t="s">
        <v>69</v>
      </c>
      <c r="EE65" s="10478">
        <v>240322</v>
      </c>
      <c r="EF65" s="10479" t="s">
        <v>58</v>
      </c>
      <c r="EG65" s="10480" t="s">
        <v>59</v>
      </c>
      <c r="EH65" s="10481">
        <v>0.50099998712539673</v>
      </c>
      <c r="EI65" s="10482">
        <v>3</v>
      </c>
      <c r="EJ65" s="10483">
        <v>100000</v>
      </c>
      <c r="EK65">
        <f>EH13*EJ13</f>
        <v>50099.998712539673</v>
      </c>
      <c r="EL65" s="10484">
        <v>0</v>
      </c>
      <c r="EM65">
        <f>EK13*(1+EL13)</f>
        <v>50099.998712539673</v>
      </c>
      <c r="EN65" s="10490">
        <v>0.25</v>
      </c>
      <c r="EO65">
        <f>EM13/(1-EN13)</f>
        <v>66799.99828338623</v>
      </c>
      <c r="EP65">
        <f>EN13*EO13</f>
        <v>16699.999570846558</v>
      </c>
      <c r="EQ65" s="10485">
        <v>0.15000000596046448</v>
      </c>
      <c r="ER65">
        <f>EQ13*EO13</f>
        <v>10020.000140666951</v>
      </c>
      <c r="ES65">
        <f>EN13-EQ13</f>
        <v>9.9999994039535522E-2</v>
      </c>
      <c r="ET65">
        <f>EP13-ER13</f>
        <v>6679.9994301796069</v>
      </c>
      <c r="EU65" s="10486">
        <v>3.9999999105930328E-2</v>
      </c>
      <c r="EV65">
        <f>EU13*EO13</f>
        <v>2671.9998716115965</v>
      </c>
      <c r="EW65">
        <f>EO13*(1+EU13)</f>
        <v>69471.998154997826</v>
      </c>
      <c r="EX65" s="10487">
        <v>0</v>
      </c>
      <c r="EY65" s="10488">
        <v>15</v>
      </c>
      <c r="EZ65">
        <f>EW13+EY13</f>
        <v>69486.998154997826</v>
      </c>
      <c r="FA65" s="10489">
        <v>0.10000000149011612</v>
      </c>
      <c r="FB65">
        <f>EZ13/(1-FA13)</f>
        <v>77207.775855607091</v>
      </c>
      <c r="FC65">
        <f>FA13*FB13</f>
        <v>7720.7777006092601</v>
      </c>
      <c r="FD65" s="10474">
        <v>0.10000000149011612</v>
      </c>
      <c r="FE65">
        <f>FD13*FB13</f>
        <v>7720.7777006092601</v>
      </c>
      <c r="FF65">
        <f>FA13-FD13</f>
        <v>0</v>
      </c>
      <c r="FG65">
        <f>FC13-FE13</f>
        <v>0</v>
      </c>
      <c r="FH65">
        <f>FB13</f>
        <v>77207.775855607091</v>
      </c>
      <c r="FI65">
        <f>EH13*EJ13/365*DZ13</f>
        <v>0</v>
      </c>
      <c r="FJ65" s="10466">
        <v>0</v>
      </c>
      <c r="FK65">
        <f>FI13*(1+FJ13)</f>
        <v>0</v>
      </c>
      <c r="FL65" s="10467">
        <v>0.25</v>
      </c>
      <c r="FM65">
        <f>FK13/(1-FL13)</f>
        <v>0</v>
      </c>
      <c r="FN65">
        <f>FL13*FM13</f>
        <v>0</v>
      </c>
      <c r="FO65" s="10468">
        <v>0.15000000596046448</v>
      </c>
      <c r="FP65">
        <f>FO13*FM13</f>
        <v>0</v>
      </c>
      <c r="FQ65">
        <f>FL13-FO13</f>
        <v>9.9999994039535522E-2</v>
      </c>
      <c r="FR65">
        <f>FN13-FP13</f>
        <v>0</v>
      </c>
      <c r="FS65" s="10469">
        <v>3.9999999105930328E-2</v>
      </c>
      <c r="FT65">
        <f>FS13*FM13</f>
        <v>0</v>
      </c>
      <c r="FU65">
        <f>FM13*(1+FS13)</f>
        <v>0</v>
      </c>
      <c r="FV65" s="10470">
        <v>0</v>
      </c>
      <c r="FW65" s="10471">
        <v>15</v>
      </c>
      <c r="FX65">
        <f>FU13+FW13</f>
        <v>15</v>
      </c>
      <c r="FY65" s="10472">
        <v>0.10000000149011612</v>
      </c>
      <c r="FZ65">
        <f>FX13/(1-FY13)</f>
        <v>16.666666694261409</v>
      </c>
      <c r="GA65">
        <f>FY13*FZ13</f>
        <v>1.6666666942614095</v>
      </c>
      <c r="GB65" s="10473">
        <v>0.10000000149011612</v>
      </c>
      <c r="GC65">
        <f>GB13*FZ13</f>
        <v>1.6666666942614095</v>
      </c>
      <c r="GD65">
        <f>FY13-GB13</f>
        <v>0</v>
      </c>
      <c r="GE65">
        <f>GA13-GC13</f>
        <v>0</v>
      </c>
      <c r="GF65">
        <f>FZ13</f>
        <v>16.666666694261409</v>
      </c>
      <c r="GG65" s="10500" t="s">
        <v>70</v>
      </c>
      <c r="GH65" s="10501" t="s">
        <v>68</v>
      </c>
      <c r="GI65" s="10502" t="s">
        <v>69</v>
      </c>
      <c r="GJ65" s="10503">
        <v>240322</v>
      </c>
      <c r="GK65" s="10504" t="s">
        <v>58</v>
      </c>
      <c r="GL65" s="10505" t="s">
        <v>59</v>
      </c>
      <c r="GM65" s="10506">
        <v>0.12530000507831573</v>
      </c>
      <c r="GN65" s="10507">
        <v>3</v>
      </c>
      <c r="GO65" s="10508">
        <v>100000</v>
      </c>
      <c r="GP65">
        <f>GM13*GO13</f>
        <v>12530.000507831573</v>
      </c>
      <c r="GQ65" s="10509">
        <v>0</v>
      </c>
      <c r="GR65">
        <f>GP13*(1+GQ13)</f>
        <v>12530.000507831573</v>
      </c>
      <c r="GS65" s="10515">
        <v>0.25</v>
      </c>
      <c r="GT65">
        <f>GR13/(1-GS13)</f>
        <v>16706.667343775433</v>
      </c>
      <c r="GU65">
        <f>GS13*GT13</f>
        <v>4176.6668359438581</v>
      </c>
      <c r="GV65" s="10510">
        <v>0.15000000596046448</v>
      </c>
      <c r="GW65">
        <f>GV13*GT13</f>
        <v>2506.0002011458123</v>
      </c>
      <c r="GX65">
        <f>GS13-GV13</f>
        <v>9.9999994039535522E-2</v>
      </c>
      <c r="GY65">
        <f>GU13-GW13</f>
        <v>1670.6666347980458</v>
      </c>
      <c r="GZ65" s="10511">
        <v>3.9999999105930328E-2</v>
      </c>
      <c r="HA65">
        <f>GZ13*GT13</f>
        <v>668.26667881409276</v>
      </c>
      <c r="HB65">
        <f>GT13*(1+GZ13)</f>
        <v>17374.934022589525</v>
      </c>
      <c r="HC65" s="10512">
        <v>0</v>
      </c>
      <c r="HD65" s="10513">
        <v>15</v>
      </c>
      <c r="HE65">
        <f>HB13+HD13</f>
        <v>17389.934022589525</v>
      </c>
      <c r="HF65" s="10514">
        <v>0.10000000149011612</v>
      </c>
      <c r="HG65">
        <f>HE13/(1-HF13)</f>
        <v>19322.148945979745</v>
      </c>
      <c r="HH65">
        <f>HF13*HG13</f>
        <v>1932.2149233902201</v>
      </c>
      <c r="HI65" s="10499">
        <v>0.10000000149011612</v>
      </c>
      <c r="HJ65">
        <f>HI13*HG13</f>
        <v>1932.2149233902201</v>
      </c>
      <c r="HK65">
        <f>HF13-HI13</f>
        <v>0</v>
      </c>
      <c r="HL65">
        <f>HH13-HJ13</f>
        <v>0</v>
      </c>
      <c r="HM65">
        <f>HG13</f>
        <v>19322.148945979745</v>
      </c>
      <c r="HN65">
        <f>GM13*GO13/365*GE13</f>
        <v>0</v>
      </c>
      <c r="HO65" s="10491">
        <v>0</v>
      </c>
      <c r="HP65">
        <f>HN13*(1+HO13)</f>
        <v>0</v>
      </c>
      <c r="HQ65" s="10492">
        <v>0.25</v>
      </c>
      <c r="HR65">
        <f>HP13/(1-HQ13)</f>
        <v>0</v>
      </c>
      <c r="HS65">
        <f>HQ13*HR13</f>
        <v>0</v>
      </c>
      <c r="HT65" s="10493">
        <v>0.15000000596046448</v>
      </c>
      <c r="HU65">
        <f>HT13*HR13</f>
        <v>0</v>
      </c>
      <c r="HV65">
        <f>HQ13-HT13</f>
        <v>9.9999994039535522E-2</v>
      </c>
      <c r="HW65">
        <f>HS13-HU13</f>
        <v>0</v>
      </c>
      <c r="HX65" s="10494">
        <v>3.9999999105930328E-2</v>
      </c>
      <c r="HY65">
        <f>HX13*HR13</f>
        <v>0</v>
      </c>
      <c r="HZ65">
        <f>HR13*(1+HX13)</f>
        <v>0</v>
      </c>
      <c r="IA65" s="10495">
        <v>0</v>
      </c>
      <c r="IB65" s="10496">
        <v>15</v>
      </c>
      <c r="IC65">
        <f>HZ13+IB13</f>
        <v>15</v>
      </c>
      <c r="ID65" s="10497">
        <v>0.10000000149011612</v>
      </c>
      <c r="IE65">
        <f>IC13/(1-ID13)</f>
        <v>16.666666694261409</v>
      </c>
      <c r="IF65">
        <f>ID13*IE13</f>
        <v>1.6666666942614095</v>
      </c>
      <c r="IG65" s="10498">
        <v>0.10000000149011612</v>
      </c>
      <c r="IH65">
        <f>IG13*IE13</f>
        <v>1.6666666942614095</v>
      </c>
      <c r="II65">
        <f>ID13-IG13</f>
        <v>0</v>
      </c>
      <c r="IJ65">
        <f>IF13-IH13</f>
        <v>0</v>
      </c>
      <c r="IK65">
        <f>IE13</f>
        <v>16.666666694261409</v>
      </c>
      <c r="IL65" s="10525" t="s">
        <v>71</v>
      </c>
      <c r="IM65" s="10526" t="s">
        <v>68</v>
      </c>
      <c r="IN65" s="10527" t="s">
        <v>69</v>
      </c>
      <c r="IO65" s="10528">
        <v>240322</v>
      </c>
      <c r="IP65" s="10529" t="s">
        <v>58</v>
      </c>
      <c r="IQ65" s="10530" t="s">
        <v>59</v>
      </c>
      <c r="IR65" s="10531">
        <v>6.1900001019239426E-2</v>
      </c>
      <c r="IS65" s="10532">
        <v>3</v>
      </c>
      <c r="IT65" s="10533">
        <v>100000</v>
      </c>
      <c r="IU65">
        <f>IR13*IT13</f>
        <v>6190.0001019239426</v>
      </c>
      <c r="IV65" s="10534">
        <v>0</v>
      </c>
      <c r="IW65">
        <f>IU13*(1+IV13)</f>
        <v>6190.0001019239426</v>
      </c>
      <c r="IX65" s="10540">
        <v>0.25</v>
      </c>
      <c r="IY65">
        <f>IW13/(1-IX13)</f>
        <v>8253.333469231924</v>
      </c>
      <c r="IZ65">
        <f>IX13*IY13</f>
        <v>2063.333367307981</v>
      </c>
      <c r="JA65" s="10535">
        <v>0.15000000596046448</v>
      </c>
      <c r="JB65">
        <f>JA13*IY13</f>
        <v>1238.0000695784895</v>
      </c>
      <c r="JC65">
        <f>IX13-JA13</f>
        <v>9.9999994039535522E-2</v>
      </c>
      <c r="JD65">
        <f>IZ13-JB13</f>
        <v>825.33329772949151</v>
      </c>
      <c r="JE65" s="10536">
        <v>3.9999999105930328E-2</v>
      </c>
      <c r="JF65">
        <f>JE13*IY13</f>
        <v>330.13333139022183</v>
      </c>
      <c r="JG65">
        <f>IY13*(1+JE13)</f>
        <v>8583.4668006221455</v>
      </c>
      <c r="JH65" s="10537">
        <v>0</v>
      </c>
      <c r="JI65" s="10538">
        <v>15</v>
      </c>
      <c r="JJ65">
        <f>JG13+JI13</f>
        <v>8598.4668006221455</v>
      </c>
      <c r="JK65" s="10539">
        <v>0.10000000149011612</v>
      </c>
      <c r="JL65">
        <f>JJ13/(1-JK13)</f>
        <v>9553.8520165094378</v>
      </c>
      <c r="JM65">
        <f>JK13*JL13</f>
        <v>955.3852158872927</v>
      </c>
      <c r="JN65" s="10524">
        <v>0.10000000149011612</v>
      </c>
      <c r="JO65">
        <f>JN13*JL13</f>
        <v>955.3852158872927</v>
      </c>
      <c r="JP65">
        <f>JK13-JN13</f>
        <v>0</v>
      </c>
      <c r="JQ65">
        <f>JM13-JO13</f>
        <v>0</v>
      </c>
      <c r="JR65">
        <f>JL13</f>
        <v>9553.8520165094378</v>
      </c>
      <c r="JS65">
        <f>IR13*IT13/365*IJ13</f>
        <v>0</v>
      </c>
      <c r="JT65" s="10516">
        <v>0</v>
      </c>
      <c r="JU65">
        <f>JS13*(1+JT13)</f>
        <v>0</v>
      </c>
      <c r="JV65" s="10517">
        <v>0.25</v>
      </c>
      <c r="JW65">
        <f>JU13/(1-JV13)</f>
        <v>0</v>
      </c>
      <c r="JX65">
        <f>JV13*JW13</f>
        <v>0</v>
      </c>
      <c r="JY65" s="10518">
        <v>0.15000000596046448</v>
      </c>
      <c r="JZ65">
        <f>JY13*JW13</f>
        <v>0</v>
      </c>
      <c r="KA65">
        <f>JV13-JY13</f>
        <v>9.9999994039535522E-2</v>
      </c>
      <c r="KB65">
        <f>JX13-JZ13</f>
        <v>0</v>
      </c>
      <c r="KC65" s="10519">
        <v>3.9999999105930328E-2</v>
      </c>
      <c r="KD65">
        <f>KC13*JW13</f>
        <v>0</v>
      </c>
      <c r="KE65">
        <f>JW13*(1+KC13)</f>
        <v>0</v>
      </c>
      <c r="KF65" s="10520">
        <v>0</v>
      </c>
      <c r="KG65" s="10521">
        <v>15</v>
      </c>
      <c r="KH65">
        <f>KE13+KG13</f>
        <v>15</v>
      </c>
      <c r="KI65" s="10522">
        <v>0.10000000149011612</v>
      </c>
      <c r="KJ65">
        <f>KH13/(1-KI13)</f>
        <v>16.666666694261409</v>
      </c>
      <c r="KK65">
        <f>KI13*KJ13</f>
        <v>1.6666666942614095</v>
      </c>
      <c r="KL65" s="10523">
        <v>0.10000000149011612</v>
      </c>
      <c r="KM65">
        <f>KL13*KJ13</f>
        <v>1.6666666942614095</v>
      </c>
      <c r="KN65">
        <f>KI13-KL13</f>
        <v>0</v>
      </c>
      <c r="KO65">
        <f>KK13-KM13</f>
        <v>0</v>
      </c>
      <c r="KP65">
        <f>KJ13</f>
        <v>16.666666694261409</v>
      </c>
      <c r="KQ65" s="10550" t="s">
        <v>72</v>
      </c>
      <c r="KR65" s="10551" t="s">
        <v>68</v>
      </c>
      <c r="KS65" s="10552" t="s">
        <v>69</v>
      </c>
      <c r="KT65" s="10553">
        <v>240322</v>
      </c>
      <c r="KU65" s="10554" t="s">
        <v>58</v>
      </c>
      <c r="KV65" s="10555" t="s">
        <v>59</v>
      </c>
      <c r="KW65" s="10556">
        <v>0.21080000698566437</v>
      </c>
      <c r="KX65" s="10557">
        <v>3</v>
      </c>
      <c r="KY65" s="10558">
        <v>100000</v>
      </c>
      <c r="KZ65">
        <f>KW13*KY13</f>
        <v>21080.000698566437</v>
      </c>
      <c r="LA65" s="10559">
        <v>0</v>
      </c>
      <c r="LB65">
        <f>KZ13*(1+LA13)</f>
        <v>21080.000698566437</v>
      </c>
      <c r="LC65" s="10565">
        <v>0.25</v>
      </c>
      <c r="LD65">
        <f>LB13/(1-LC13)</f>
        <v>28106.667598088581</v>
      </c>
      <c r="LE65">
        <f>LC13*LD13</f>
        <v>7026.6668995221453</v>
      </c>
      <c r="LF65" s="10560">
        <v>0.15000000596046448</v>
      </c>
      <c r="LG65">
        <f>LF13*LD13</f>
        <v>4216.0003072420814</v>
      </c>
      <c r="LH65">
        <f>LC13-LF13</f>
        <v>9.9999994039535522E-2</v>
      </c>
      <c r="LI65">
        <f>LE13-LG13</f>
        <v>2810.6665922800639</v>
      </c>
      <c r="LJ65" s="10561">
        <v>3.9999999105930328E-2</v>
      </c>
      <c r="LK65">
        <f>LJ13*LD13</f>
        <v>1124.2666787942242</v>
      </c>
      <c r="LL65">
        <f>LD13*(1+LJ13)</f>
        <v>29230.934276882806</v>
      </c>
      <c r="LM65" s="10562">
        <v>0</v>
      </c>
      <c r="LN65" s="10563">
        <v>15</v>
      </c>
      <c r="LO65">
        <f>LL13+LN13</f>
        <v>29245.934276882806</v>
      </c>
      <c r="LP65" s="10564">
        <v>0.10000000149011612</v>
      </c>
      <c r="LQ65">
        <f>LO13/(1-LP13)</f>
        <v>32495.482583672056</v>
      </c>
      <c r="LR65">
        <f>LP13*LQ13</f>
        <v>3249.5483067892478</v>
      </c>
      <c r="LS65" s="10549">
        <v>0.10000000149011612</v>
      </c>
      <c r="LT65">
        <f>LS13*LQ13</f>
        <v>3249.5483067892478</v>
      </c>
      <c r="LU65">
        <f>LP13-LS13</f>
        <v>0</v>
      </c>
      <c r="LV65">
        <f>LR13-LT13</f>
        <v>0</v>
      </c>
      <c r="LW65">
        <f>LQ13</f>
        <v>32495.482583672056</v>
      </c>
      <c r="LX65">
        <f>KW13*KY13/365*KO13</f>
        <v>0</v>
      </c>
      <c r="LY65" s="10541">
        <v>0</v>
      </c>
      <c r="LZ65">
        <f>LX13*(1+LY13)</f>
        <v>0</v>
      </c>
      <c r="MA65" s="10542">
        <v>0.25</v>
      </c>
      <c r="MB65">
        <f>LZ13/(1-MA13)</f>
        <v>0</v>
      </c>
      <c r="MC65">
        <f>MA13*MB13</f>
        <v>0</v>
      </c>
      <c r="MD65" s="10543">
        <v>0.15000000596046448</v>
      </c>
      <c r="ME65">
        <f>MD13*MB13</f>
        <v>0</v>
      </c>
      <c r="MF65">
        <f>MA13-MD13</f>
        <v>9.9999994039535522E-2</v>
      </c>
      <c r="MG65">
        <f>MC13-ME13</f>
        <v>0</v>
      </c>
      <c r="MH65" s="10544">
        <v>3.9999999105930328E-2</v>
      </c>
      <c r="MI65">
        <f>MH13*MB13</f>
        <v>0</v>
      </c>
      <c r="MJ65">
        <f>MB13*(1+MH13)</f>
        <v>0</v>
      </c>
      <c r="MK65" s="10545">
        <v>0</v>
      </c>
      <c r="ML65" s="10546">
        <v>15</v>
      </c>
      <c r="MM65">
        <f>MJ13+ML13</f>
        <v>15</v>
      </c>
      <c r="MN65" s="10547">
        <v>0.10000000149011612</v>
      </c>
      <c r="MO65">
        <f>MM13/(1-MN13)</f>
        <v>16.666666694261409</v>
      </c>
      <c r="MP65">
        <f>MN13*MO13</f>
        <v>1.6666666942614095</v>
      </c>
      <c r="MQ65" s="10548">
        <v>0.10000000149011612</v>
      </c>
      <c r="MR65">
        <f>MQ13*MO13</f>
        <v>1.6666666942614095</v>
      </c>
      <c r="MS65">
        <f>MN13-MQ13</f>
        <v>0</v>
      </c>
      <c r="MT65">
        <f>MP13-MR13</f>
        <v>0</v>
      </c>
      <c r="MU65">
        <f>MO13</f>
        <v>16.666666694261409</v>
      </c>
      <c r="MV65" s="10575" t="s">
        <v>73</v>
      </c>
      <c r="MW65" s="10576" t="s">
        <v>68</v>
      </c>
      <c r="MX65" s="10577" t="s">
        <v>69</v>
      </c>
      <c r="MY65" s="10578">
        <v>240322</v>
      </c>
      <c r="MZ65" s="10579" t="s">
        <v>58</v>
      </c>
      <c r="NA65" s="10580" t="s">
        <v>59</v>
      </c>
      <c r="NB65" s="10581">
        <v>0.45249998569488525</v>
      </c>
      <c r="NC65" s="10582">
        <v>1</v>
      </c>
      <c r="ND65" s="10583">
        <v>100000</v>
      </c>
      <c r="NE65">
        <f>NB13*ND13</f>
        <v>45249.998569488525</v>
      </c>
      <c r="NF65" s="10584">
        <v>0</v>
      </c>
      <c r="NG65">
        <f>NE13*(1+NF13)</f>
        <v>45249.998569488525</v>
      </c>
      <c r="NH65" s="10590">
        <v>0.25</v>
      </c>
      <c r="NI65">
        <f>NG13/(1-NH13)</f>
        <v>60333.331425984703</v>
      </c>
      <c r="NJ65">
        <f>NH13*NI13</f>
        <v>15083.332856496176</v>
      </c>
      <c r="NK65" s="10585">
        <v>0.15000000596046448</v>
      </c>
      <c r="NL65">
        <f>NK13*NI13</f>
        <v>9050.0000735123849</v>
      </c>
      <c r="NM65">
        <f>NH13-NK13</f>
        <v>9.9999994039535522E-2</v>
      </c>
      <c r="NN65">
        <f>NJ13-NL13</f>
        <v>6033.3327829837908</v>
      </c>
      <c r="NO65" s="10586">
        <v>3.9999999105930328E-2</v>
      </c>
      <c r="NP65">
        <f>NO13*NI13</f>
        <v>2413.3332030971865</v>
      </c>
      <c r="NQ65">
        <f>NI13*(1+NO13)</f>
        <v>62746.66462908189</v>
      </c>
      <c r="NR65" s="10587">
        <v>0</v>
      </c>
      <c r="NS65" s="10588">
        <v>15</v>
      </c>
      <c r="NT65">
        <f>NQ13+NS13</f>
        <v>62761.66462908189</v>
      </c>
      <c r="NU65" s="10589">
        <v>0.10000000149011612</v>
      </c>
      <c r="NV65">
        <f>NT13/(1-NU13)</f>
        <v>69735.183036661561</v>
      </c>
      <c r="NW65">
        <f>NU13*NV13</f>
        <v>6973.518407579676</v>
      </c>
      <c r="NX65" s="10574">
        <v>0.10000000149011612</v>
      </c>
      <c r="NY65">
        <f>NX13*NV13</f>
        <v>6973.518407579676</v>
      </c>
      <c r="NZ65">
        <f>NU13-NX13</f>
        <v>0</v>
      </c>
      <c r="OA65">
        <f>NW13-NY13</f>
        <v>0</v>
      </c>
      <c r="OB65">
        <f>NV13</f>
        <v>69735.183036661561</v>
      </c>
      <c r="OC65">
        <f>NB13*ND13/365*MT13</f>
        <v>0</v>
      </c>
      <c r="OD65" s="10566">
        <v>0</v>
      </c>
      <c r="OE65">
        <f>OC13*(1+OD13)</f>
        <v>0</v>
      </c>
      <c r="OF65" s="10567">
        <v>0.25</v>
      </c>
      <c r="OG65">
        <f>OE13/(1-OF13)</f>
        <v>0</v>
      </c>
      <c r="OH65">
        <f>OF13*OG13</f>
        <v>0</v>
      </c>
      <c r="OI65" s="10568">
        <v>0.15000000596046448</v>
      </c>
      <c r="OJ65">
        <f>OI13*OG13</f>
        <v>0</v>
      </c>
      <c r="OK65">
        <f>OF13-OI13</f>
        <v>9.9999994039535522E-2</v>
      </c>
      <c r="OL65">
        <f>OH13-OJ13</f>
        <v>0</v>
      </c>
      <c r="OM65" s="10569">
        <v>3.9999999105930328E-2</v>
      </c>
      <c r="ON65">
        <f>OM13*OG13</f>
        <v>0</v>
      </c>
      <c r="OO65">
        <f>OG13*(1+OM13)</f>
        <v>0</v>
      </c>
      <c r="OP65" s="10570">
        <v>0</v>
      </c>
      <c r="OQ65" s="10571">
        <v>15</v>
      </c>
      <c r="OR65">
        <f>OO13+OQ13</f>
        <v>15</v>
      </c>
      <c r="OS65" s="10572">
        <v>0.10000000149011612</v>
      </c>
      <c r="OT65">
        <f>OR13/(1-OS13)</f>
        <v>16.666666694261409</v>
      </c>
      <c r="OU65">
        <f>OS13*OT13</f>
        <v>1.6666666942614095</v>
      </c>
      <c r="OV65" s="10573">
        <v>0.10000000149011612</v>
      </c>
      <c r="OW65">
        <f>OV13*OT13</f>
        <v>1.6666666942614095</v>
      </c>
      <c r="OX65">
        <f>OS13-OV13</f>
        <v>0</v>
      </c>
      <c r="OY65">
        <f>OU13-OW13</f>
        <v>0</v>
      </c>
      <c r="OZ65">
        <f>OT13</f>
        <v>16.666666694261409</v>
      </c>
      <c r="PA65" s="10600" t="s">
        <v>74</v>
      </c>
      <c r="PB65" s="10601" t="s">
        <v>68</v>
      </c>
      <c r="PC65" s="10602" t="s">
        <v>69</v>
      </c>
      <c r="PD65" s="10603">
        <v>240322</v>
      </c>
      <c r="PE65" s="10604" t="s">
        <v>58</v>
      </c>
      <c r="PF65" s="10605" t="s">
        <v>59</v>
      </c>
      <c r="PG65" s="10606">
        <v>0.90439999103546143</v>
      </c>
      <c r="PH65" s="10607">
        <v>1</v>
      </c>
      <c r="PI65" s="10608">
        <v>100000</v>
      </c>
      <c r="PJ65">
        <f>PG13*PI13</f>
        <v>90439.999103546143</v>
      </c>
      <c r="PK65" s="10609">
        <v>0</v>
      </c>
      <c r="PL65">
        <f>PJ13*(1+PK13)</f>
        <v>90439.999103546143</v>
      </c>
      <c r="PM65" s="10615">
        <v>0.25</v>
      </c>
      <c r="PN65">
        <f>PL13/(1-PM13)</f>
        <v>120586.66547139485</v>
      </c>
      <c r="PO65">
        <f>PM13*PN13</f>
        <v>30146.666367848713</v>
      </c>
      <c r="PP65" s="10610">
        <v>0.15000000596046448</v>
      </c>
      <c r="PQ65">
        <f>PP13*PN13</f>
        <v>18088.000539461766</v>
      </c>
      <c r="PR65">
        <f>PM13-PP13</f>
        <v>9.9999994039535522E-2</v>
      </c>
      <c r="PS65">
        <f>PO13-PQ13</f>
        <v>12058.665828386947</v>
      </c>
      <c r="PT65" s="10611">
        <v>3.9999999105930328E-2</v>
      </c>
      <c r="PU65">
        <f>PT13*PN13</f>
        <v>4823.4665110429132</v>
      </c>
      <c r="PV65">
        <f>PN13*(1+PT13)</f>
        <v>125410.13198243777</v>
      </c>
      <c r="PW65" s="10612">
        <v>0</v>
      </c>
      <c r="PX65" s="10613">
        <v>15</v>
      </c>
      <c r="PY65">
        <f>PV13+PX13</f>
        <v>125425.13198243777</v>
      </c>
      <c r="PZ65" s="10614">
        <v>0.10000000149011612</v>
      </c>
      <c r="QA65">
        <f>PY13/(1-PZ13)</f>
        <v>139361.25798900248</v>
      </c>
      <c r="QB65">
        <f>PZ13*QA13</f>
        <v>13936.126006564706</v>
      </c>
      <c r="QC65" s="10599">
        <v>0.10000000149011612</v>
      </c>
      <c r="QD65">
        <f>QC13*QA13</f>
        <v>13936.126006564706</v>
      </c>
      <c r="QE65">
        <f>PZ13-QC13</f>
        <v>0</v>
      </c>
      <c r="QF65">
        <f>QB13-QD13</f>
        <v>0</v>
      </c>
      <c r="QG65">
        <f>QA13</f>
        <v>139361.25798900248</v>
      </c>
      <c r="QH65">
        <f>OYG13*OYI13/365*OY13</f>
        <v>0</v>
      </c>
      <c r="QI65" s="10591">
        <v>0</v>
      </c>
      <c r="QJ65">
        <f>QH13*(1+QI13)</f>
        <v>0</v>
      </c>
      <c r="QK65" s="10592">
        <v>0.25</v>
      </c>
      <c r="QL65">
        <f>QJ13/(1-QK13)</f>
        <v>0</v>
      </c>
      <c r="QM65">
        <f>QK13*QL13</f>
        <v>0</v>
      </c>
      <c r="QN65" s="10593">
        <v>0.15000000596046448</v>
      </c>
      <c r="QO65">
        <f>QN13*QL13</f>
        <v>0</v>
      </c>
      <c r="QP65">
        <f>QK13-QN13</f>
        <v>9.9999994039535522E-2</v>
      </c>
      <c r="QQ65">
        <f>QM13-QO13</f>
        <v>0</v>
      </c>
      <c r="QR65" s="10594">
        <v>3.9999999105930328E-2</v>
      </c>
      <c r="QS65">
        <f>QR13*QL13</f>
        <v>0</v>
      </c>
      <c r="QT65">
        <f>QL13*(1+QR13)</f>
        <v>0</v>
      </c>
      <c r="QU65" s="10595">
        <v>0</v>
      </c>
      <c r="QV65" s="10596">
        <v>15</v>
      </c>
      <c r="QW65">
        <f>QT13+QV13</f>
        <v>15</v>
      </c>
      <c r="QX65" s="10597">
        <v>0.10000000149011612</v>
      </c>
      <c r="QY65">
        <f>QW13/(1-QX13)</f>
        <v>16.666666694261409</v>
      </c>
      <c r="QZ65">
        <f>QX13*QY13</f>
        <v>1.6666666942614095</v>
      </c>
      <c r="RA65" s="10598">
        <v>0.10000000149011612</v>
      </c>
      <c r="RB65">
        <f>RA13*QY13</f>
        <v>1.6666666942614095</v>
      </c>
      <c r="RC65">
        <f>QX13-RA13</f>
        <v>0</v>
      </c>
      <c r="RD65">
        <f>QZ13-RB13</f>
        <v>0</v>
      </c>
      <c r="RE65">
        <f>QY13</f>
        <v>16.666666694261409</v>
      </c>
      <c r="RF65">
        <f>(IF(BV65&gt;(2011/12),2011/12,BV65)*0)+(IF(BV65&gt;(2011/12),2011/12,BV65)*0)+(IF(EA65&gt;(2011/12),2011/12,EA65)*0)+(IF(EA65&gt;(2011/12),2011/12,EA65)*0)+(IF(GF65&gt;(2011/12),2011/12,GF65)*0.501)+(IF(IK65&gt;(2011/12),2011/12,IK65)*0.1253)+(IF(KP65&gt;(2011/12),2011/12,KP65)*0.0619)+(IF(MU65&gt;(2011/12),2011/12,MU65)*0.2108)+(IF(OZ65&gt;(2011/12),2011/12,OZ65)*0.4525)+(IF(RE65&gt;(2011/12),2011/12,RE65)*0.9044)</f>
        <v>37.598333395584312</v>
      </c>
    </row>
    <row r="66" spans="1:474" x14ac:dyDescent="0.2">
      <c r="A66" t="s">
        <v>148</v>
      </c>
      <c r="B66" t="s">
        <v>161</v>
      </c>
      <c r="C66" t="s">
        <v>162</v>
      </c>
      <c r="D66" t="s">
        <v>52</v>
      </c>
      <c r="F66" t="s">
        <v>53</v>
      </c>
      <c r="G66" t="s">
        <v>54</v>
      </c>
      <c r="H66" t="s">
        <v>55</v>
      </c>
      <c r="I66" t="s">
        <v>56</v>
      </c>
      <c r="J66" t="s">
        <v>57</v>
      </c>
      <c r="K66" s="10616">
        <v>42832.988958333335</v>
      </c>
      <c r="L66" s="10616">
        <v>42753</v>
      </c>
      <c r="M66" t="s">
        <v>58</v>
      </c>
      <c r="N66">
        <v>-3</v>
      </c>
      <c r="O66">
        <v>4500</v>
      </c>
      <c r="P66">
        <v>-79</v>
      </c>
      <c r="Q66">
        <v>-2</v>
      </c>
      <c r="R66" s="10631" t="s">
        <v>62</v>
      </c>
      <c r="S66" s="10630" t="s">
        <v>61</v>
      </c>
      <c r="T66" s="10629" t="s">
        <v>60</v>
      </c>
      <c r="U66" s="10628" t="s">
        <v>65</v>
      </c>
      <c r="V66" s="10627" t="s">
        <v>58</v>
      </c>
      <c r="W66" s="10626" t="s">
        <v>64</v>
      </c>
      <c r="X66" s="10625" t="s">
        <v>63</v>
      </c>
      <c r="Y66" s="10617">
        <v>3</v>
      </c>
      <c r="Z66" s="10624">
        <v>500000</v>
      </c>
      <c r="AA66" s="10623">
        <v>1822.1199951171875</v>
      </c>
      <c r="AB66" s="10622">
        <v>0</v>
      </c>
      <c r="AC66">
        <f>AA5*(1+AB5)</f>
        <v>1822.1199951171875</v>
      </c>
      <c r="AD66" s="10632">
        <v>0.25</v>
      </c>
      <c r="AE66">
        <f>AC5/(1-AD5)</f>
        <v>2429.4933268229165</v>
      </c>
      <c r="AF66">
        <f>AD5*AE5</f>
        <v>607.37333170572913</v>
      </c>
      <c r="AG66" s="10621">
        <v>0.15000000596046448</v>
      </c>
      <c r="AH66">
        <f>AG5*AE5</f>
        <v>364.42401350434614</v>
      </c>
      <c r="AI66">
        <f>AD5-AG5</f>
        <v>9.9999994039535522E-2</v>
      </c>
      <c r="AJ66">
        <f>AF5-AH5</f>
        <v>242.94931820138299</v>
      </c>
      <c r="AK66" s="10620">
        <v>3.9999999105930328E-2</v>
      </c>
      <c r="AL66">
        <f>AK5*AE5</f>
        <v>97.179730900780356</v>
      </c>
      <c r="AM66">
        <f>AE5*(1+AK5)</f>
        <v>2526.6730577236967</v>
      </c>
      <c r="AN66" s="10619">
        <v>2.9999999329447746E-2</v>
      </c>
      <c r="AO66">
        <f>AN5*AM5</f>
        <v>75.800190037444594</v>
      </c>
      <c r="AP66">
        <f>AM5+AO5</f>
        <v>2602.4732477611415</v>
      </c>
      <c r="AQ66" s="10618">
        <v>0.10000000149011612</v>
      </c>
      <c r="AR66">
        <f>AP5/(1-AQ5)</f>
        <v>2891.6369467444624</v>
      </c>
      <c r="AS66">
        <f>AQ5*AR5</f>
        <v>289.16369898332107</v>
      </c>
      <c r="AT66" s="10633">
        <v>0.10000000149011612</v>
      </c>
      <c r="AU66">
        <f>AT5*AR5</f>
        <v>289.16369898332107</v>
      </c>
      <c r="AV66">
        <f>AQ5-AT5</f>
        <v>0</v>
      </c>
      <c r="AW66">
        <f>AS5-AU5</f>
        <v>0</v>
      </c>
      <c r="AX66">
        <f>AR5</f>
        <v>2891.6369467444624</v>
      </c>
      <c r="AY66">
        <f t="shared" ref="AY66:BV66" si="125">AA5/12*$Q$5</f>
        <v>-303.68666585286456</v>
      </c>
      <c r="AZ66">
        <f t="shared" si="125"/>
        <v>0</v>
      </c>
      <c r="BA66">
        <f t="shared" si="125"/>
        <v>-303.68666585286456</v>
      </c>
      <c r="BB66">
        <f t="shared" si="125"/>
        <v>-4.1666666666666664E-2</v>
      </c>
      <c r="BC66">
        <f t="shared" si="125"/>
        <v>-404.91555447048609</v>
      </c>
      <c r="BD66">
        <f t="shared" si="125"/>
        <v>-101.22888861762152</v>
      </c>
      <c r="BE66">
        <f t="shared" si="125"/>
        <v>-2.5000000993410747E-2</v>
      </c>
      <c r="BF66">
        <f t="shared" si="125"/>
        <v>-60.737335584057689</v>
      </c>
      <c r="BG66">
        <f t="shared" si="125"/>
        <v>-1.666666567325592E-2</v>
      </c>
      <c r="BH66">
        <f t="shared" si="125"/>
        <v>-40.491553033563832</v>
      </c>
      <c r="BI66">
        <f t="shared" si="125"/>
        <v>-6.666666517655055E-3</v>
      </c>
      <c r="BJ66">
        <f t="shared" si="125"/>
        <v>-16.196621816796725</v>
      </c>
      <c r="BK66">
        <f t="shared" si="125"/>
        <v>-421.11217628728281</v>
      </c>
      <c r="BL66">
        <f t="shared" si="125"/>
        <v>-4.999999888241291E-3</v>
      </c>
      <c r="BM66">
        <f t="shared" si="125"/>
        <v>-12.633365006240766</v>
      </c>
      <c r="BN66">
        <f t="shared" si="125"/>
        <v>-433.74554129352356</v>
      </c>
      <c r="BO66">
        <f t="shared" si="125"/>
        <v>-1.6666666915019352E-2</v>
      </c>
      <c r="BP66">
        <f t="shared" si="125"/>
        <v>-481.93949112407705</v>
      </c>
      <c r="BQ66">
        <f t="shared" si="125"/>
        <v>-48.193949830553514</v>
      </c>
      <c r="BR66">
        <f t="shared" si="125"/>
        <v>-1.6666666915019352E-2</v>
      </c>
      <c r="BS66">
        <f t="shared" si="125"/>
        <v>-48.193949830553514</v>
      </c>
      <c r="BT66">
        <f t="shared" si="125"/>
        <v>0</v>
      </c>
      <c r="BU66">
        <f t="shared" si="125"/>
        <v>0</v>
      </c>
      <c r="BV66">
        <f t="shared" si="125"/>
        <v>-481.93949112407705</v>
      </c>
      <c r="BW66" s="10648" t="s">
        <v>66</v>
      </c>
      <c r="BX66" s="10647" t="s">
        <v>61</v>
      </c>
      <c r="BY66" s="10646" t="s">
        <v>60</v>
      </c>
      <c r="BZ66" s="10645" t="s">
        <v>65</v>
      </c>
      <c r="CA66" s="10644" t="s">
        <v>58</v>
      </c>
      <c r="CB66" s="10643" t="s">
        <v>64</v>
      </c>
      <c r="CC66" s="10642" t="s">
        <v>63</v>
      </c>
      <c r="CD66" s="10634">
        <v>3</v>
      </c>
      <c r="CE66" s="10641">
        <v>500000</v>
      </c>
      <c r="CF66" s="10640">
        <v>0</v>
      </c>
      <c r="CG66" s="10639">
        <v>0</v>
      </c>
      <c r="CH66">
        <f>CF5*(1+CG5)</f>
        <v>0</v>
      </c>
      <c r="CI66" s="10649">
        <v>0.25</v>
      </c>
      <c r="CJ66">
        <f>CH5/(1-CI5)</f>
        <v>0</v>
      </c>
      <c r="CK66">
        <f>CI5*CJ5</f>
        <v>0</v>
      </c>
      <c r="CL66" s="10638">
        <v>0.15000000596046448</v>
      </c>
      <c r="CM66">
        <f>CL5*CJ5</f>
        <v>0</v>
      </c>
      <c r="CN66">
        <f>CI5-CL5</f>
        <v>9.9999994039535522E-2</v>
      </c>
      <c r="CO66">
        <f>CK5-CM5</f>
        <v>0</v>
      </c>
      <c r="CP66" s="10637">
        <v>3.9999999105930328E-2</v>
      </c>
      <c r="CQ66">
        <f>CP5*CJ5</f>
        <v>0</v>
      </c>
      <c r="CR66">
        <f>CJ5*(1+CP5)</f>
        <v>0</v>
      </c>
      <c r="CS66" s="10636">
        <v>2.9999999329447746E-2</v>
      </c>
      <c r="CT66">
        <f>CS5*CR5</f>
        <v>0</v>
      </c>
      <c r="CU66">
        <f>CR5+CT5</f>
        <v>0</v>
      </c>
      <c r="CV66" s="10635">
        <v>0.10000000149011612</v>
      </c>
      <c r="CW66">
        <f>CU5/(1-CV5)</f>
        <v>0</v>
      </c>
      <c r="CX66">
        <f>CV5*CW5</f>
        <v>0</v>
      </c>
      <c r="CY66" s="10650">
        <v>0.10000000149011612</v>
      </c>
      <c r="CZ66">
        <f>CY5*CW5</f>
        <v>0</v>
      </c>
      <c r="DA66">
        <f>CV5-CY5</f>
        <v>0</v>
      </c>
      <c r="DB66">
        <f>CX5-CZ5</f>
        <v>0</v>
      </c>
      <c r="DC66">
        <f>CW5</f>
        <v>0</v>
      </c>
      <c r="DD66">
        <f t="shared" ref="DD66:EA66" si="126">CF5/12*$Q$5</f>
        <v>0</v>
      </c>
      <c r="DE66">
        <f t="shared" si="126"/>
        <v>0</v>
      </c>
      <c r="DF66">
        <f t="shared" si="126"/>
        <v>0</v>
      </c>
      <c r="DG66">
        <f t="shared" si="126"/>
        <v>-4.1666666666666664E-2</v>
      </c>
      <c r="DH66">
        <f t="shared" si="126"/>
        <v>0</v>
      </c>
      <c r="DI66">
        <f t="shared" si="126"/>
        <v>0</v>
      </c>
      <c r="DJ66">
        <f t="shared" si="126"/>
        <v>-2.5000000993410747E-2</v>
      </c>
      <c r="DK66">
        <f t="shared" si="126"/>
        <v>0</v>
      </c>
      <c r="DL66">
        <f t="shared" si="126"/>
        <v>-1.666666567325592E-2</v>
      </c>
      <c r="DM66">
        <f t="shared" si="126"/>
        <v>0</v>
      </c>
      <c r="DN66">
        <f t="shared" si="126"/>
        <v>-6.666666517655055E-3</v>
      </c>
      <c r="DO66">
        <f t="shared" si="126"/>
        <v>0</v>
      </c>
      <c r="DP66">
        <f t="shared" si="126"/>
        <v>0</v>
      </c>
      <c r="DQ66">
        <f t="shared" si="126"/>
        <v>-4.999999888241291E-3</v>
      </c>
      <c r="DR66">
        <f t="shared" si="126"/>
        <v>0</v>
      </c>
      <c r="DS66">
        <f t="shared" si="126"/>
        <v>0</v>
      </c>
      <c r="DT66">
        <f t="shared" si="126"/>
        <v>-1.6666666915019352E-2</v>
      </c>
      <c r="DU66">
        <f t="shared" si="126"/>
        <v>0</v>
      </c>
      <c r="DV66">
        <f t="shared" si="126"/>
        <v>0</v>
      </c>
      <c r="DW66">
        <f t="shared" si="126"/>
        <v>-1.6666666915019352E-2</v>
      </c>
      <c r="DX66">
        <f t="shared" si="126"/>
        <v>0</v>
      </c>
      <c r="DY66">
        <f t="shared" si="126"/>
        <v>0</v>
      </c>
      <c r="DZ66">
        <f t="shared" si="126"/>
        <v>0</v>
      </c>
      <c r="EA66">
        <f t="shared" si="126"/>
        <v>0</v>
      </c>
      <c r="EB66" s="10660" t="s">
        <v>67</v>
      </c>
      <c r="EC66" s="10661" t="s">
        <v>68</v>
      </c>
      <c r="ED66" s="10662" t="s">
        <v>69</v>
      </c>
      <c r="EE66" s="10663">
        <v>240322</v>
      </c>
      <c r="EF66" s="10664" t="s">
        <v>58</v>
      </c>
      <c r="EG66" s="10665" t="s">
        <v>59</v>
      </c>
      <c r="EH66" s="10666">
        <v>0.50099998712539673</v>
      </c>
      <c r="EI66" s="10667">
        <v>3</v>
      </c>
      <c r="EJ66" s="10668">
        <v>100000</v>
      </c>
      <c r="EK66">
        <f>EH13*EJ13</f>
        <v>50099.998712539673</v>
      </c>
      <c r="EL66" s="10669">
        <v>0</v>
      </c>
      <c r="EM66">
        <f>EK13*(1+EL13)</f>
        <v>50099.998712539673</v>
      </c>
      <c r="EN66" s="10675">
        <v>0.25</v>
      </c>
      <c r="EO66">
        <f>EM13/(1-EN13)</f>
        <v>66799.99828338623</v>
      </c>
      <c r="EP66">
        <f>EN13*EO13</f>
        <v>16699.999570846558</v>
      </c>
      <c r="EQ66" s="10670">
        <v>0.15000000596046448</v>
      </c>
      <c r="ER66">
        <f>EQ13*EO13</f>
        <v>10020.000140666951</v>
      </c>
      <c r="ES66">
        <f>EN13-EQ13</f>
        <v>9.9999994039535522E-2</v>
      </c>
      <c r="ET66">
        <f>EP13-ER13</f>
        <v>6679.9994301796069</v>
      </c>
      <c r="EU66" s="10671">
        <v>3.9999999105930328E-2</v>
      </c>
      <c r="EV66">
        <f>EU13*EO13</f>
        <v>2671.9998716115965</v>
      </c>
      <c r="EW66">
        <f>EO13*(1+EU13)</f>
        <v>69471.998154997826</v>
      </c>
      <c r="EX66" s="10672">
        <v>0</v>
      </c>
      <c r="EY66" s="10673">
        <v>15</v>
      </c>
      <c r="EZ66">
        <f>EW13+EY13</f>
        <v>69486.998154997826</v>
      </c>
      <c r="FA66" s="10674">
        <v>0.10000000149011612</v>
      </c>
      <c r="FB66">
        <f>EZ13/(1-FA13)</f>
        <v>77207.775855607091</v>
      </c>
      <c r="FC66">
        <f>FA13*FB13</f>
        <v>7720.7777006092601</v>
      </c>
      <c r="FD66" s="10659">
        <v>0.10000000149011612</v>
      </c>
      <c r="FE66">
        <f>FD13*FB13</f>
        <v>7720.7777006092601</v>
      </c>
      <c r="FF66">
        <f>FA13-FD13</f>
        <v>0</v>
      </c>
      <c r="FG66">
        <f>FC13-FE13</f>
        <v>0</v>
      </c>
      <c r="FH66">
        <f>FB13</f>
        <v>77207.775855607091</v>
      </c>
      <c r="FI66">
        <f>EH13*EJ13/365*DZ13</f>
        <v>0</v>
      </c>
      <c r="FJ66" s="10651">
        <v>0</v>
      </c>
      <c r="FK66">
        <f>FI13*(1+FJ13)</f>
        <v>0</v>
      </c>
      <c r="FL66" s="10652">
        <v>0.25</v>
      </c>
      <c r="FM66">
        <f>FK13/(1-FL13)</f>
        <v>0</v>
      </c>
      <c r="FN66">
        <f>FL13*FM13</f>
        <v>0</v>
      </c>
      <c r="FO66" s="10653">
        <v>0.15000000596046448</v>
      </c>
      <c r="FP66">
        <f>FO13*FM13</f>
        <v>0</v>
      </c>
      <c r="FQ66">
        <f>FL13-FO13</f>
        <v>9.9999994039535522E-2</v>
      </c>
      <c r="FR66">
        <f>FN13-FP13</f>
        <v>0</v>
      </c>
      <c r="FS66" s="10654">
        <v>3.9999999105930328E-2</v>
      </c>
      <c r="FT66">
        <f>FS13*FM13</f>
        <v>0</v>
      </c>
      <c r="FU66">
        <f>FM13*(1+FS13)</f>
        <v>0</v>
      </c>
      <c r="FV66" s="10655">
        <v>0</v>
      </c>
      <c r="FW66" s="10656">
        <v>15</v>
      </c>
      <c r="FX66">
        <f>FU13+FW13</f>
        <v>15</v>
      </c>
      <c r="FY66" s="10657">
        <v>0.10000000149011612</v>
      </c>
      <c r="FZ66">
        <f>FX13/(1-FY13)</f>
        <v>16.666666694261409</v>
      </c>
      <c r="GA66">
        <f>FY13*FZ13</f>
        <v>1.6666666942614095</v>
      </c>
      <c r="GB66" s="10658">
        <v>0.10000000149011612</v>
      </c>
      <c r="GC66">
        <f>GB13*FZ13</f>
        <v>1.6666666942614095</v>
      </c>
      <c r="GD66">
        <f>FY13-GB13</f>
        <v>0</v>
      </c>
      <c r="GE66">
        <f>GA13-GC13</f>
        <v>0</v>
      </c>
      <c r="GF66">
        <f>FZ13</f>
        <v>16.666666694261409</v>
      </c>
      <c r="GG66" s="10685" t="s">
        <v>70</v>
      </c>
      <c r="GH66" s="10686" t="s">
        <v>68</v>
      </c>
      <c r="GI66" s="10687" t="s">
        <v>69</v>
      </c>
      <c r="GJ66" s="10688">
        <v>240322</v>
      </c>
      <c r="GK66" s="10689" t="s">
        <v>58</v>
      </c>
      <c r="GL66" s="10690" t="s">
        <v>59</v>
      </c>
      <c r="GM66" s="10691">
        <v>0.12530000507831573</v>
      </c>
      <c r="GN66" s="10692">
        <v>3</v>
      </c>
      <c r="GO66" s="10693">
        <v>100000</v>
      </c>
      <c r="GP66">
        <f>GM13*GO13</f>
        <v>12530.000507831573</v>
      </c>
      <c r="GQ66" s="10694">
        <v>0</v>
      </c>
      <c r="GR66">
        <f>GP13*(1+GQ13)</f>
        <v>12530.000507831573</v>
      </c>
      <c r="GS66" s="10700">
        <v>0.25</v>
      </c>
      <c r="GT66">
        <f>GR13/(1-GS13)</f>
        <v>16706.667343775433</v>
      </c>
      <c r="GU66">
        <f>GS13*GT13</f>
        <v>4176.6668359438581</v>
      </c>
      <c r="GV66" s="10695">
        <v>0.15000000596046448</v>
      </c>
      <c r="GW66">
        <f>GV13*GT13</f>
        <v>2506.0002011458123</v>
      </c>
      <c r="GX66">
        <f>GS13-GV13</f>
        <v>9.9999994039535522E-2</v>
      </c>
      <c r="GY66">
        <f>GU13-GW13</f>
        <v>1670.6666347980458</v>
      </c>
      <c r="GZ66" s="10696">
        <v>3.9999999105930328E-2</v>
      </c>
      <c r="HA66">
        <f>GZ13*GT13</f>
        <v>668.26667881409276</v>
      </c>
      <c r="HB66">
        <f>GT13*(1+GZ13)</f>
        <v>17374.934022589525</v>
      </c>
      <c r="HC66" s="10697">
        <v>0</v>
      </c>
      <c r="HD66" s="10698">
        <v>15</v>
      </c>
      <c r="HE66">
        <f>HB13+HD13</f>
        <v>17389.934022589525</v>
      </c>
      <c r="HF66" s="10699">
        <v>0.10000000149011612</v>
      </c>
      <c r="HG66">
        <f>HE13/(1-HF13)</f>
        <v>19322.148945979745</v>
      </c>
      <c r="HH66">
        <f>HF13*HG13</f>
        <v>1932.2149233902201</v>
      </c>
      <c r="HI66" s="10684">
        <v>0.10000000149011612</v>
      </c>
      <c r="HJ66">
        <f>HI13*HG13</f>
        <v>1932.2149233902201</v>
      </c>
      <c r="HK66">
        <f>HF13-HI13</f>
        <v>0</v>
      </c>
      <c r="HL66">
        <f>HH13-HJ13</f>
        <v>0</v>
      </c>
      <c r="HM66">
        <f>HG13</f>
        <v>19322.148945979745</v>
      </c>
      <c r="HN66">
        <f>GM13*GO13/365*GE13</f>
        <v>0</v>
      </c>
      <c r="HO66" s="10676">
        <v>0</v>
      </c>
      <c r="HP66">
        <f>HN13*(1+HO13)</f>
        <v>0</v>
      </c>
      <c r="HQ66" s="10677">
        <v>0.25</v>
      </c>
      <c r="HR66">
        <f>HP13/(1-HQ13)</f>
        <v>0</v>
      </c>
      <c r="HS66">
        <f>HQ13*HR13</f>
        <v>0</v>
      </c>
      <c r="HT66" s="10678">
        <v>0.15000000596046448</v>
      </c>
      <c r="HU66">
        <f>HT13*HR13</f>
        <v>0</v>
      </c>
      <c r="HV66">
        <f>HQ13-HT13</f>
        <v>9.9999994039535522E-2</v>
      </c>
      <c r="HW66">
        <f>HS13-HU13</f>
        <v>0</v>
      </c>
      <c r="HX66" s="10679">
        <v>3.9999999105930328E-2</v>
      </c>
      <c r="HY66">
        <f>HX13*HR13</f>
        <v>0</v>
      </c>
      <c r="HZ66">
        <f>HR13*(1+HX13)</f>
        <v>0</v>
      </c>
      <c r="IA66" s="10680">
        <v>0</v>
      </c>
      <c r="IB66" s="10681">
        <v>15</v>
      </c>
      <c r="IC66">
        <f>HZ13+IB13</f>
        <v>15</v>
      </c>
      <c r="ID66" s="10682">
        <v>0.10000000149011612</v>
      </c>
      <c r="IE66">
        <f>IC13/(1-ID13)</f>
        <v>16.666666694261409</v>
      </c>
      <c r="IF66">
        <f>ID13*IE13</f>
        <v>1.6666666942614095</v>
      </c>
      <c r="IG66" s="10683">
        <v>0.10000000149011612</v>
      </c>
      <c r="IH66">
        <f>IG13*IE13</f>
        <v>1.6666666942614095</v>
      </c>
      <c r="II66">
        <f>ID13-IG13</f>
        <v>0</v>
      </c>
      <c r="IJ66">
        <f>IF13-IH13</f>
        <v>0</v>
      </c>
      <c r="IK66">
        <f>IE13</f>
        <v>16.666666694261409</v>
      </c>
      <c r="IL66" s="10710" t="s">
        <v>71</v>
      </c>
      <c r="IM66" s="10711" t="s">
        <v>68</v>
      </c>
      <c r="IN66" s="10712" t="s">
        <v>69</v>
      </c>
      <c r="IO66" s="10713">
        <v>240322</v>
      </c>
      <c r="IP66" s="10714" t="s">
        <v>58</v>
      </c>
      <c r="IQ66" s="10715" t="s">
        <v>59</v>
      </c>
      <c r="IR66" s="10716">
        <v>6.1900001019239426E-2</v>
      </c>
      <c r="IS66" s="10717">
        <v>3</v>
      </c>
      <c r="IT66" s="10718">
        <v>100000</v>
      </c>
      <c r="IU66">
        <f>IR13*IT13</f>
        <v>6190.0001019239426</v>
      </c>
      <c r="IV66" s="10719">
        <v>0</v>
      </c>
      <c r="IW66">
        <f>IU13*(1+IV13)</f>
        <v>6190.0001019239426</v>
      </c>
      <c r="IX66" s="10725">
        <v>0.25</v>
      </c>
      <c r="IY66">
        <f>IW13/(1-IX13)</f>
        <v>8253.333469231924</v>
      </c>
      <c r="IZ66">
        <f>IX13*IY13</f>
        <v>2063.333367307981</v>
      </c>
      <c r="JA66" s="10720">
        <v>0.15000000596046448</v>
      </c>
      <c r="JB66">
        <f>JA13*IY13</f>
        <v>1238.0000695784895</v>
      </c>
      <c r="JC66">
        <f>IX13-JA13</f>
        <v>9.9999994039535522E-2</v>
      </c>
      <c r="JD66">
        <f>IZ13-JB13</f>
        <v>825.33329772949151</v>
      </c>
      <c r="JE66" s="10721">
        <v>3.9999999105930328E-2</v>
      </c>
      <c r="JF66">
        <f>JE13*IY13</f>
        <v>330.13333139022183</v>
      </c>
      <c r="JG66">
        <f>IY13*(1+JE13)</f>
        <v>8583.4668006221455</v>
      </c>
      <c r="JH66" s="10722">
        <v>0</v>
      </c>
      <c r="JI66" s="10723">
        <v>15</v>
      </c>
      <c r="JJ66">
        <f>JG13+JI13</f>
        <v>8598.4668006221455</v>
      </c>
      <c r="JK66" s="10724">
        <v>0.10000000149011612</v>
      </c>
      <c r="JL66">
        <f>JJ13/(1-JK13)</f>
        <v>9553.8520165094378</v>
      </c>
      <c r="JM66">
        <f>JK13*JL13</f>
        <v>955.3852158872927</v>
      </c>
      <c r="JN66" s="10709">
        <v>0.10000000149011612</v>
      </c>
      <c r="JO66">
        <f>JN13*JL13</f>
        <v>955.3852158872927</v>
      </c>
      <c r="JP66">
        <f>JK13-JN13</f>
        <v>0</v>
      </c>
      <c r="JQ66">
        <f>JM13-JO13</f>
        <v>0</v>
      </c>
      <c r="JR66">
        <f>JL13</f>
        <v>9553.8520165094378</v>
      </c>
      <c r="JS66">
        <f>IR13*IT13/365*IJ13</f>
        <v>0</v>
      </c>
      <c r="JT66" s="10701">
        <v>0</v>
      </c>
      <c r="JU66">
        <f>JS13*(1+JT13)</f>
        <v>0</v>
      </c>
      <c r="JV66" s="10702">
        <v>0.25</v>
      </c>
      <c r="JW66">
        <f>JU13/(1-JV13)</f>
        <v>0</v>
      </c>
      <c r="JX66">
        <f>JV13*JW13</f>
        <v>0</v>
      </c>
      <c r="JY66" s="10703">
        <v>0.15000000596046448</v>
      </c>
      <c r="JZ66">
        <f>JY13*JW13</f>
        <v>0</v>
      </c>
      <c r="KA66">
        <f>JV13-JY13</f>
        <v>9.9999994039535522E-2</v>
      </c>
      <c r="KB66">
        <f>JX13-JZ13</f>
        <v>0</v>
      </c>
      <c r="KC66" s="10704">
        <v>3.9999999105930328E-2</v>
      </c>
      <c r="KD66">
        <f>KC13*JW13</f>
        <v>0</v>
      </c>
      <c r="KE66">
        <f>JW13*(1+KC13)</f>
        <v>0</v>
      </c>
      <c r="KF66" s="10705">
        <v>0</v>
      </c>
      <c r="KG66" s="10706">
        <v>15</v>
      </c>
      <c r="KH66">
        <f>KE13+KG13</f>
        <v>15</v>
      </c>
      <c r="KI66" s="10707">
        <v>0.10000000149011612</v>
      </c>
      <c r="KJ66">
        <f>KH13/(1-KI13)</f>
        <v>16.666666694261409</v>
      </c>
      <c r="KK66">
        <f>KI13*KJ13</f>
        <v>1.6666666942614095</v>
      </c>
      <c r="KL66" s="10708">
        <v>0.10000000149011612</v>
      </c>
      <c r="KM66">
        <f>KL13*KJ13</f>
        <v>1.6666666942614095</v>
      </c>
      <c r="KN66">
        <f>KI13-KL13</f>
        <v>0</v>
      </c>
      <c r="KO66">
        <f>KK13-KM13</f>
        <v>0</v>
      </c>
      <c r="KP66">
        <f>KJ13</f>
        <v>16.666666694261409</v>
      </c>
      <c r="KQ66" s="10735" t="s">
        <v>72</v>
      </c>
      <c r="KR66" s="10736" t="s">
        <v>68</v>
      </c>
      <c r="KS66" s="10737" t="s">
        <v>69</v>
      </c>
      <c r="KT66" s="10738">
        <v>240322</v>
      </c>
      <c r="KU66" s="10739" t="s">
        <v>58</v>
      </c>
      <c r="KV66" s="10740" t="s">
        <v>59</v>
      </c>
      <c r="KW66" s="10741">
        <v>0.21080000698566437</v>
      </c>
      <c r="KX66" s="10742">
        <v>3</v>
      </c>
      <c r="KY66" s="10743">
        <v>100000</v>
      </c>
      <c r="KZ66">
        <f>KW13*KY13</f>
        <v>21080.000698566437</v>
      </c>
      <c r="LA66" s="10744">
        <v>0</v>
      </c>
      <c r="LB66">
        <f>KZ13*(1+LA13)</f>
        <v>21080.000698566437</v>
      </c>
      <c r="LC66" s="10750">
        <v>0.25</v>
      </c>
      <c r="LD66">
        <f>LB13/(1-LC13)</f>
        <v>28106.667598088581</v>
      </c>
      <c r="LE66">
        <f>LC13*LD13</f>
        <v>7026.6668995221453</v>
      </c>
      <c r="LF66" s="10745">
        <v>0.15000000596046448</v>
      </c>
      <c r="LG66">
        <f>LF13*LD13</f>
        <v>4216.0003072420814</v>
      </c>
      <c r="LH66">
        <f>LC13-LF13</f>
        <v>9.9999994039535522E-2</v>
      </c>
      <c r="LI66">
        <f>LE13-LG13</f>
        <v>2810.6665922800639</v>
      </c>
      <c r="LJ66" s="10746">
        <v>3.9999999105930328E-2</v>
      </c>
      <c r="LK66">
        <f>LJ13*LD13</f>
        <v>1124.2666787942242</v>
      </c>
      <c r="LL66">
        <f>LD13*(1+LJ13)</f>
        <v>29230.934276882806</v>
      </c>
      <c r="LM66" s="10747">
        <v>0</v>
      </c>
      <c r="LN66" s="10748">
        <v>15</v>
      </c>
      <c r="LO66">
        <f>LL13+LN13</f>
        <v>29245.934276882806</v>
      </c>
      <c r="LP66" s="10749">
        <v>0.10000000149011612</v>
      </c>
      <c r="LQ66">
        <f>LO13/(1-LP13)</f>
        <v>32495.482583672056</v>
      </c>
      <c r="LR66">
        <f>LP13*LQ13</f>
        <v>3249.5483067892478</v>
      </c>
      <c r="LS66" s="10734">
        <v>0.10000000149011612</v>
      </c>
      <c r="LT66">
        <f>LS13*LQ13</f>
        <v>3249.5483067892478</v>
      </c>
      <c r="LU66">
        <f>LP13-LS13</f>
        <v>0</v>
      </c>
      <c r="LV66">
        <f>LR13-LT13</f>
        <v>0</v>
      </c>
      <c r="LW66">
        <f>LQ13</f>
        <v>32495.482583672056</v>
      </c>
      <c r="LX66">
        <f>KW13*KY13/365*KO13</f>
        <v>0</v>
      </c>
      <c r="LY66" s="10726">
        <v>0</v>
      </c>
      <c r="LZ66">
        <f>LX13*(1+LY13)</f>
        <v>0</v>
      </c>
      <c r="MA66" s="10727">
        <v>0.25</v>
      </c>
      <c r="MB66">
        <f>LZ13/(1-MA13)</f>
        <v>0</v>
      </c>
      <c r="MC66">
        <f>MA13*MB13</f>
        <v>0</v>
      </c>
      <c r="MD66" s="10728">
        <v>0.15000000596046448</v>
      </c>
      <c r="ME66">
        <f>MD13*MB13</f>
        <v>0</v>
      </c>
      <c r="MF66">
        <f>MA13-MD13</f>
        <v>9.9999994039535522E-2</v>
      </c>
      <c r="MG66">
        <f>MC13-ME13</f>
        <v>0</v>
      </c>
      <c r="MH66" s="10729">
        <v>3.9999999105930328E-2</v>
      </c>
      <c r="MI66">
        <f>MH13*MB13</f>
        <v>0</v>
      </c>
      <c r="MJ66">
        <f>MB13*(1+MH13)</f>
        <v>0</v>
      </c>
      <c r="MK66" s="10730">
        <v>0</v>
      </c>
      <c r="ML66" s="10731">
        <v>15</v>
      </c>
      <c r="MM66">
        <f>MJ13+ML13</f>
        <v>15</v>
      </c>
      <c r="MN66" s="10732">
        <v>0.10000000149011612</v>
      </c>
      <c r="MO66">
        <f>MM13/(1-MN13)</f>
        <v>16.666666694261409</v>
      </c>
      <c r="MP66">
        <f>MN13*MO13</f>
        <v>1.6666666942614095</v>
      </c>
      <c r="MQ66" s="10733">
        <v>0.10000000149011612</v>
      </c>
      <c r="MR66">
        <f>MQ13*MO13</f>
        <v>1.6666666942614095</v>
      </c>
      <c r="MS66">
        <f>MN13-MQ13</f>
        <v>0</v>
      </c>
      <c r="MT66">
        <f>MP13-MR13</f>
        <v>0</v>
      </c>
      <c r="MU66">
        <f>MO13</f>
        <v>16.666666694261409</v>
      </c>
      <c r="MV66" s="10760" t="s">
        <v>73</v>
      </c>
      <c r="MW66" s="10761" t="s">
        <v>68</v>
      </c>
      <c r="MX66" s="10762" t="s">
        <v>69</v>
      </c>
      <c r="MY66" s="10763">
        <v>240322</v>
      </c>
      <c r="MZ66" s="10764" t="s">
        <v>58</v>
      </c>
      <c r="NA66" s="10765" t="s">
        <v>59</v>
      </c>
      <c r="NB66" s="10766">
        <v>0.45249998569488525</v>
      </c>
      <c r="NC66" s="10767">
        <v>1</v>
      </c>
      <c r="ND66" s="10768">
        <v>100000</v>
      </c>
      <c r="NE66">
        <f>NB13*ND13</f>
        <v>45249.998569488525</v>
      </c>
      <c r="NF66" s="10769">
        <v>0</v>
      </c>
      <c r="NG66">
        <f>NE13*(1+NF13)</f>
        <v>45249.998569488525</v>
      </c>
      <c r="NH66" s="10775">
        <v>0.25</v>
      </c>
      <c r="NI66">
        <f>NG13/(1-NH13)</f>
        <v>60333.331425984703</v>
      </c>
      <c r="NJ66">
        <f>NH13*NI13</f>
        <v>15083.332856496176</v>
      </c>
      <c r="NK66" s="10770">
        <v>0.15000000596046448</v>
      </c>
      <c r="NL66">
        <f>NK13*NI13</f>
        <v>9050.0000735123849</v>
      </c>
      <c r="NM66">
        <f>NH13-NK13</f>
        <v>9.9999994039535522E-2</v>
      </c>
      <c r="NN66">
        <f>NJ13-NL13</f>
        <v>6033.3327829837908</v>
      </c>
      <c r="NO66" s="10771">
        <v>3.9999999105930328E-2</v>
      </c>
      <c r="NP66">
        <f>NO13*NI13</f>
        <v>2413.3332030971865</v>
      </c>
      <c r="NQ66">
        <f>NI13*(1+NO13)</f>
        <v>62746.66462908189</v>
      </c>
      <c r="NR66" s="10772">
        <v>0</v>
      </c>
      <c r="NS66" s="10773">
        <v>15</v>
      </c>
      <c r="NT66">
        <f>NQ13+NS13</f>
        <v>62761.66462908189</v>
      </c>
      <c r="NU66" s="10774">
        <v>0.10000000149011612</v>
      </c>
      <c r="NV66">
        <f>NT13/(1-NU13)</f>
        <v>69735.183036661561</v>
      </c>
      <c r="NW66">
        <f>NU13*NV13</f>
        <v>6973.518407579676</v>
      </c>
      <c r="NX66" s="10759">
        <v>0.10000000149011612</v>
      </c>
      <c r="NY66">
        <f>NX13*NV13</f>
        <v>6973.518407579676</v>
      </c>
      <c r="NZ66">
        <f>NU13-NX13</f>
        <v>0</v>
      </c>
      <c r="OA66">
        <f>NW13-NY13</f>
        <v>0</v>
      </c>
      <c r="OB66">
        <f>NV13</f>
        <v>69735.183036661561</v>
      </c>
      <c r="OC66">
        <f>NB13*ND13/365*MT13</f>
        <v>0</v>
      </c>
      <c r="OD66" s="10751">
        <v>0</v>
      </c>
      <c r="OE66">
        <f>OC13*(1+OD13)</f>
        <v>0</v>
      </c>
      <c r="OF66" s="10752">
        <v>0.25</v>
      </c>
      <c r="OG66">
        <f>OE13/(1-OF13)</f>
        <v>0</v>
      </c>
      <c r="OH66">
        <f>OF13*OG13</f>
        <v>0</v>
      </c>
      <c r="OI66" s="10753">
        <v>0.15000000596046448</v>
      </c>
      <c r="OJ66">
        <f>OI13*OG13</f>
        <v>0</v>
      </c>
      <c r="OK66">
        <f>OF13-OI13</f>
        <v>9.9999994039535522E-2</v>
      </c>
      <c r="OL66">
        <f>OH13-OJ13</f>
        <v>0</v>
      </c>
      <c r="OM66" s="10754">
        <v>3.9999999105930328E-2</v>
      </c>
      <c r="ON66">
        <f>OM13*OG13</f>
        <v>0</v>
      </c>
      <c r="OO66">
        <f>OG13*(1+OM13)</f>
        <v>0</v>
      </c>
      <c r="OP66" s="10755">
        <v>0</v>
      </c>
      <c r="OQ66" s="10756">
        <v>15</v>
      </c>
      <c r="OR66">
        <f>OO13+OQ13</f>
        <v>15</v>
      </c>
      <c r="OS66" s="10757">
        <v>0.10000000149011612</v>
      </c>
      <c r="OT66">
        <f>OR13/(1-OS13)</f>
        <v>16.666666694261409</v>
      </c>
      <c r="OU66">
        <f>OS13*OT13</f>
        <v>1.6666666942614095</v>
      </c>
      <c r="OV66" s="10758">
        <v>0.10000000149011612</v>
      </c>
      <c r="OW66">
        <f>OV13*OT13</f>
        <v>1.6666666942614095</v>
      </c>
      <c r="OX66">
        <f>OS13-OV13</f>
        <v>0</v>
      </c>
      <c r="OY66">
        <f>OU13-OW13</f>
        <v>0</v>
      </c>
      <c r="OZ66">
        <f>OT13</f>
        <v>16.666666694261409</v>
      </c>
      <c r="PA66" s="10785" t="s">
        <v>74</v>
      </c>
      <c r="PB66" s="10786" t="s">
        <v>68</v>
      </c>
      <c r="PC66" s="10787" t="s">
        <v>69</v>
      </c>
      <c r="PD66" s="10788">
        <v>240322</v>
      </c>
      <c r="PE66" s="10789" t="s">
        <v>58</v>
      </c>
      <c r="PF66" s="10790" t="s">
        <v>59</v>
      </c>
      <c r="PG66" s="10791">
        <v>0.90439999103546143</v>
      </c>
      <c r="PH66" s="10792">
        <v>1</v>
      </c>
      <c r="PI66" s="10793">
        <v>100000</v>
      </c>
      <c r="PJ66">
        <f>PG13*PI13</f>
        <v>90439.999103546143</v>
      </c>
      <c r="PK66" s="10794">
        <v>0</v>
      </c>
      <c r="PL66">
        <f>PJ13*(1+PK13)</f>
        <v>90439.999103546143</v>
      </c>
      <c r="PM66" s="10800">
        <v>0.25</v>
      </c>
      <c r="PN66">
        <f>PL13/(1-PM13)</f>
        <v>120586.66547139485</v>
      </c>
      <c r="PO66">
        <f>PM13*PN13</f>
        <v>30146.666367848713</v>
      </c>
      <c r="PP66" s="10795">
        <v>0.15000000596046448</v>
      </c>
      <c r="PQ66">
        <f>PP13*PN13</f>
        <v>18088.000539461766</v>
      </c>
      <c r="PR66">
        <f>PM13-PP13</f>
        <v>9.9999994039535522E-2</v>
      </c>
      <c r="PS66">
        <f>PO13-PQ13</f>
        <v>12058.665828386947</v>
      </c>
      <c r="PT66" s="10796">
        <v>3.9999999105930328E-2</v>
      </c>
      <c r="PU66">
        <f>PT13*PN13</f>
        <v>4823.4665110429132</v>
      </c>
      <c r="PV66">
        <f>PN13*(1+PT13)</f>
        <v>125410.13198243777</v>
      </c>
      <c r="PW66" s="10797">
        <v>0</v>
      </c>
      <c r="PX66" s="10798">
        <v>15</v>
      </c>
      <c r="PY66">
        <f>PV13+PX13</f>
        <v>125425.13198243777</v>
      </c>
      <c r="PZ66" s="10799">
        <v>0.10000000149011612</v>
      </c>
      <c r="QA66">
        <f>PY13/(1-PZ13)</f>
        <v>139361.25798900248</v>
      </c>
      <c r="QB66">
        <f>PZ13*QA13</f>
        <v>13936.126006564706</v>
      </c>
      <c r="QC66" s="10784">
        <v>0.10000000149011612</v>
      </c>
      <c r="QD66">
        <f>QC13*QA13</f>
        <v>13936.126006564706</v>
      </c>
      <c r="QE66">
        <f>PZ13-QC13</f>
        <v>0</v>
      </c>
      <c r="QF66">
        <f>QB13-QD13</f>
        <v>0</v>
      </c>
      <c r="QG66">
        <f>QA13</f>
        <v>139361.25798900248</v>
      </c>
      <c r="QH66">
        <f>OYG13*OYI13/365*OY13</f>
        <v>0</v>
      </c>
      <c r="QI66" s="10776">
        <v>0</v>
      </c>
      <c r="QJ66">
        <f>QH13*(1+QI13)</f>
        <v>0</v>
      </c>
      <c r="QK66" s="10777">
        <v>0.25</v>
      </c>
      <c r="QL66">
        <f>QJ13/(1-QK13)</f>
        <v>0</v>
      </c>
      <c r="QM66">
        <f>QK13*QL13</f>
        <v>0</v>
      </c>
      <c r="QN66" s="10778">
        <v>0.15000000596046448</v>
      </c>
      <c r="QO66">
        <f>QN13*QL13</f>
        <v>0</v>
      </c>
      <c r="QP66">
        <f>QK13-QN13</f>
        <v>9.9999994039535522E-2</v>
      </c>
      <c r="QQ66">
        <f>QM13-QO13</f>
        <v>0</v>
      </c>
      <c r="QR66" s="10779">
        <v>3.9999999105930328E-2</v>
      </c>
      <c r="QS66">
        <f>QR13*QL13</f>
        <v>0</v>
      </c>
      <c r="QT66">
        <f>QL13*(1+QR13)</f>
        <v>0</v>
      </c>
      <c r="QU66" s="10780">
        <v>0</v>
      </c>
      <c r="QV66" s="10781">
        <v>15</v>
      </c>
      <c r="QW66">
        <f>QT13+QV13</f>
        <v>15</v>
      </c>
      <c r="QX66" s="10782">
        <v>0.10000000149011612</v>
      </c>
      <c r="QY66">
        <f>QW13/(1-QX13)</f>
        <v>16.666666694261409</v>
      </c>
      <c r="QZ66">
        <f>QX13*QY13</f>
        <v>1.6666666942614095</v>
      </c>
      <c r="RA66" s="10783">
        <v>0.10000000149011612</v>
      </c>
      <c r="RB66">
        <f>RA13*QY13</f>
        <v>1.6666666942614095</v>
      </c>
      <c r="RC66">
        <f>QX13-RA13</f>
        <v>0</v>
      </c>
      <c r="RD66">
        <f>QZ13-RB13</f>
        <v>0</v>
      </c>
      <c r="RE66">
        <f>QY13</f>
        <v>16.666666694261409</v>
      </c>
      <c r="RF66">
        <f>(IF(BV66&gt;(2001/12),2001/12,BV66)*1822.12)+(IF(BV66&gt;(2001/12),2001/12,BV66)*1822.12)+(IF(EA66&gt;(2001/12),2001/12,EA66)*0)+(IF(EA66&gt;(2001/12),2001/12,EA66)*0)+(IF(GF66&gt;(2001/12),2001/12,GF66)*0.501)+(IF(IK66&gt;(2001/12),2001/12,IK66)*0.1253)+(IF(KP66&gt;(2001/12),2001/12,KP66)*0.0619)+(IF(MU66&gt;(2001/12),2001/12,MU66)*0.2108)+(IF(OZ66&gt;(2001/12),2001/12,OZ66)*0.4525)+(IF(RE66&gt;(2001/12),2001/12,RE66)*0.9044)</f>
        <v>-1756265.5728006107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Total WYCC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Utilisateur de Microsoft Office</cp:lastModifiedBy>
  <dcterms:created xsi:type="dcterms:W3CDTF">2017-05-14T08:57:22Z</dcterms:created>
  <dcterms:modified xsi:type="dcterms:W3CDTF">2017-05-15T05:56:13Z</dcterms:modified>
</cp:coreProperties>
</file>