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IKA\"/>
    </mc:Choice>
  </mc:AlternateContent>
  <xr:revisionPtr revIDLastSave="0" documentId="13_ncr:1_{95951ABE-DEC2-43A4-BADD-97327F6CC551}" xr6:coauthVersionLast="36" xr6:coauthVersionMax="36" xr10:uidLastSave="{00000000-0000-0000-0000-000000000000}"/>
  <bookViews>
    <workbookView xWindow="0" yWindow="0" windowWidth="14380" windowHeight="4070" firstSheet="3" activeTab="3" xr2:uid="{82B5223B-F087-4846-9C7E-66CBACA93210}"/>
  </bookViews>
  <sheets>
    <sheet name="Sheet1" sheetId="1" state="hidden" r:id="rId1"/>
    <sheet name="Sheet2" sheetId="2" state="hidden" r:id="rId2"/>
    <sheet name="Sheet3" sheetId="3" state="hidden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7" i="4" l="1"/>
  <c r="M98" i="4"/>
  <c r="L97" i="4"/>
  <c r="K97" i="4"/>
  <c r="J97" i="4"/>
  <c r="J98" i="4"/>
  <c r="M96" i="4" l="1"/>
  <c r="L96" i="4"/>
  <c r="K96" i="4"/>
  <c r="J96" i="4"/>
  <c r="M415" i="4" l="1"/>
  <c r="L415" i="4"/>
  <c r="K415" i="4"/>
  <c r="J415" i="4"/>
  <c r="M404" i="4"/>
  <c r="L404" i="4"/>
  <c r="K404" i="4"/>
  <c r="J404" i="4"/>
  <c r="M393" i="4"/>
  <c r="L393" i="4"/>
  <c r="K393" i="4"/>
  <c r="J393" i="4"/>
  <c r="M382" i="4"/>
  <c r="L382" i="4"/>
  <c r="K382" i="4"/>
  <c r="J382" i="4"/>
  <c r="M371" i="4"/>
  <c r="L371" i="4"/>
  <c r="K371" i="4"/>
  <c r="J371" i="4"/>
  <c r="M360" i="4"/>
  <c r="L360" i="4"/>
  <c r="K360" i="4"/>
  <c r="J360" i="4"/>
  <c r="M349" i="4"/>
  <c r="L349" i="4"/>
  <c r="K349" i="4"/>
  <c r="J349" i="4"/>
  <c r="M338" i="4"/>
  <c r="L338" i="4"/>
  <c r="K338" i="4"/>
  <c r="J338" i="4"/>
  <c r="M327" i="4"/>
  <c r="L327" i="4"/>
  <c r="K327" i="4"/>
  <c r="J327" i="4"/>
  <c r="M316" i="4"/>
  <c r="L316" i="4"/>
  <c r="K316" i="4"/>
  <c r="J316" i="4"/>
  <c r="M305" i="4"/>
  <c r="L305" i="4"/>
  <c r="K305" i="4"/>
  <c r="J305" i="4"/>
  <c r="M294" i="4"/>
  <c r="L294" i="4"/>
  <c r="K294" i="4"/>
  <c r="J294" i="4"/>
  <c r="M283" i="4"/>
  <c r="L283" i="4"/>
  <c r="K283" i="4"/>
  <c r="J283" i="4"/>
  <c r="M272" i="4"/>
  <c r="L272" i="4"/>
  <c r="K272" i="4"/>
  <c r="J272" i="4"/>
  <c r="M261" i="4"/>
  <c r="L261" i="4"/>
  <c r="K261" i="4"/>
  <c r="J261" i="4"/>
  <c r="M250" i="4"/>
  <c r="L250" i="4"/>
  <c r="K250" i="4"/>
  <c r="J250" i="4"/>
  <c r="M239" i="4"/>
  <c r="L239" i="4"/>
  <c r="K239" i="4"/>
  <c r="J239" i="4"/>
  <c r="M228" i="4"/>
  <c r="L228" i="4"/>
  <c r="K228" i="4"/>
  <c r="J228" i="4"/>
  <c r="M217" i="4"/>
  <c r="L217" i="4"/>
  <c r="K217" i="4"/>
  <c r="J217" i="4"/>
  <c r="M206" i="4"/>
  <c r="L206" i="4"/>
  <c r="K206" i="4"/>
  <c r="J206" i="4"/>
  <c r="M195" i="4"/>
  <c r="L195" i="4"/>
  <c r="K195" i="4"/>
  <c r="J195" i="4"/>
  <c r="M184" i="4"/>
  <c r="L184" i="4"/>
  <c r="K184" i="4"/>
  <c r="J184" i="4"/>
  <c r="M173" i="4"/>
  <c r="L173" i="4"/>
  <c r="K173" i="4"/>
  <c r="J173" i="4"/>
  <c r="M162" i="4"/>
  <c r="L162" i="4"/>
  <c r="K162" i="4"/>
  <c r="J162" i="4"/>
  <c r="M151" i="4"/>
  <c r="L151" i="4"/>
  <c r="K151" i="4"/>
  <c r="J151" i="4"/>
  <c r="M140" i="4"/>
  <c r="L140" i="4"/>
  <c r="K140" i="4"/>
  <c r="J140" i="4"/>
  <c r="M129" i="4"/>
  <c r="L129" i="4"/>
  <c r="K129" i="4"/>
  <c r="J129" i="4"/>
  <c r="M118" i="4"/>
  <c r="L118" i="4"/>
  <c r="K118" i="4"/>
  <c r="J118" i="4"/>
  <c r="M107" i="4"/>
  <c r="L107" i="4"/>
  <c r="K107" i="4"/>
  <c r="J107" i="4"/>
  <c r="M85" i="4"/>
  <c r="L85" i="4"/>
  <c r="K85" i="4"/>
  <c r="J85" i="4"/>
  <c r="M74" i="4"/>
  <c r="L74" i="4"/>
  <c r="K74" i="4"/>
  <c r="J74" i="4"/>
  <c r="M63" i="4"/>
  <c r="L63" i="4"/>
  <c r="K63" i="4"/>
  <c r="J63" i="4"/>
  <c r="M52" i="4"/>
  <c r="L52" i="4"/>
  <c r="K52" i="4"/>
  <c r="J52" i="4"/>
  <c r="M41" i="4"/>
  <c r="L41" i="4"/>
  <c r="K41" i="4"/>
  <c r="J41" i="4"/>
  <c r="M30" i="4"/>
  <c r="L30" i="4"/>
  <c r="K30" i="4"/>
  <c r="J30" i="4"/>
  <c r="M19" i="4"/>
  <c r="L19" i="4"/>
  <c r="K19" i="4"/>
  <c r="J19" i="4"/>
  <c r="M8" i="4"/>
  <c r="L8" i="4"/>
  <c r="K8" i="4"/>
  <c r="J8" i="4" l="1"/>
  <c r="M420" i="4"/>
  <c r="L420" i="4"/>
  <c r="K420" i="4"/>
  <c r="J420" i="4"/>
  <c r="I420" i="4"/>
  <c r="M419" i="4"/>
  <c r="L419" i="4"/>
  <c r="K419" i="4"/>
  <c r="J419" i="4"/>
  <c r="I419" i="4"/>
  <c r="M409" i="4"/>
  <c r="L409" i="4"/>
  <c r="K409" i="4"/>
  <c r="J409" i="4"/>
  <c r="I409" i="4"/>
  <c r="M408" i="4"/>
  <c r="L408" i="4"/>
  <c r="K408" i="4"/>
  <c r="J408" i="4"/>
  <c r="I408" i="4"/>
  <c r="M398" i="4"/>
  <c r="L398" i="4"/>
  <c r="K398" i="4"/>
  <c r="J398" i="4"/>
  <c r="I398" i="4"/>
  <c r="M397" i="4"/>
  <c r="L397" i="4"/>
  <c r="K397" i="4"/>
  <c r="J397" i="4"/>
  <c r="I397" i="4"/>
  <c r="M387" i="4"/>
  <c r="L387" i="4"/>
  <c r="K387" i="4"/>
  <c r="J387" i="4"/>
  <c r="I387" i="4"/>
  <c r="M386" i="4"/>
  <c r="L386" i="4"/>
  <c r="K386" i="4"/>
  <c r="J386" i="4"/>
  <c r="I386" i="4"/>
  <c r="M376" i="4"/>
  <c r="L376" i="4"/>
  <c r="K376" i="4"/>
  <c r="J376" i="4"/>
  <c r="I376" i="4"/>
  <c r="M375" i="4"/>
  <c r="L375" i="4"/>
  <c r="K375" i="4"/>
  <c r="J375" i="4"/>
  <c r="I375" i="4"/>
  <c r="M365" i="4"/>
  <c r="L365" i="4"/>
  <c r="K365" i="4"/>
  <c r="J365" i="4"/>
  <c r="I365" i="4"/>
  <c r="M364" i="4"/>
  <c r="L364" i="4"/>
  <c r="K364" i="4"/>
  <c r="J364" i="4"/>
  <c r="I364" i="4"/>
  <c r="M354" i="4"/>
  <c r="L354" i="4"/>
  <c r="K354" i="4"/>
  <c r="J354" i="4"/>
  <c r="I354" i="4"/>
  <c r="M353" i="4"/>
  <c r="L353" i="4"/>
  <c r="K353" i="4"/>
  <c r="J353" i="4"/>
  <c r="I353" i="4"/>
  <c r="M343" i="4"/>
  <c r="L343" i="4"/>
  <c r="K343" i="4"/>
  <c r="J343" i="4"/>
  <c r="I343" i="4"/>
  <c r="M342" i="4"/>
  <c r="L342" i="4"/>
  <c r="K342" i="4"/>
  <c r="J342" i="4"/>
  <c r="I342" i="4"/>
  <c r="M332" i="4"/>
  <c r="L332" i="4"/>
  <c r="K332" i="4"/>
  <c r="J332" i="4"/>
  <c r="I332" i="4"/>
  <c r="M331" i="4"/>
  <c r="L331" i="4"/>
  <c r="K331" i="4"/>
  <c r="J331" i="4"/>
  <c r="I331" i="4"/>
  <c r="M321" i="4"/>
  <c r="L321" i="4"/>
  <c r="K321" i="4"/>
  <c r="J321" i="4"/>
  <c r="I321" i="4"/>
  <c r="M320" i="4"/>
  <c r="L320" i="4"/>
  <c r="K320" i="4"/>
  <c r="J320" i="4"/>
  <c r="I320" i="4"/>
  <c r="M310" i="4"/>
  <c r="L310" i="4"/>
  <c r="K310" i="4"/>
  <c r="J310" i="4"/>
  <c r="I310" i="4"/>
  <c r="M309" i="4"/>
  <c r="L309" i="4"/>
  <c r="K309" i="4"/>
  <c r="J309" i="4"/>
  <c r="I309" i="4"/>
  <c r="M299" i="4"/>
  <c r="L299" i="4"/>
  <c r="K299" i="4"/>
  <c r="J299" i="4"/>
  <c r="I299" i="4"/>
  <c r="M298" i="4"/>
  <c r="L298" i="4"/>
  <c r="K298" i="4"/>
  <c r="J298" i="4"/>
  <c r="I298" i="4"/>
  <c r="M288" i="4"/>
  <c r="L288" i="4"/>
  <c r="K288" i="4"/>
  <c r="J288" i="4"/>
  <c r="I288" i="4"/>
  <c r="M287" i="4"/>
  <c r="L287" i="4"/>
  <c r="K287" i="4"/>
  <c r="J287" i="4"/>
  <c r="I287" i="4"/>
  <c r="M277" i="4"/>
  <c r="L277" i="4"/>
  <c r="K277" i="4"/>
  <c r="J277" i="4"/>
  <c r="I277" i="4"/>
  <c r="M276" i="4"/>
  <c r="L276" i="4"/>
  <c r="K276" i="4"/>
  <c r="J276" i="4"/>
  <c r="I276" i="4"/>
  <c r="M266" i="4"/>
  <c r="L266" i="4"/>
  <c r="K266" i="4"/>
  <c r="J266" i="4"/>
  <c r="I266" i="4"/>
  <c r="M265" i="4"/>
  <c r="L265" i="4"/>
  <c r="K265" i="4"/>
  <c r="J265" i="4"/>
  <c r="I265" i="4"/>
  <c r="M255" i="4"/>
  <c r="L255" i="4"/>
  <c r="K255" i="4"/>
  <c r="J255" i="4"/>
  <c r="I255" i="4"/>
  <c r="M254" i="4"/>
  <c r="L254" i="4"/>
  <c r="K254" i="4"/>
  <c r="J254" i="4"/>
  <c r="I254" i="4"/>
  <c r="M244" i="4"/>
  <c r="L244" i="4"/>
  <c r="K244" i="4"/>
  <c r="J244" i="4"/>
  <c r="I244" i="4"/>
  <c r="M243" i="4"/>
  <c r="L243" i="4"/>
  <c r="K243" i="4"/>
  <c r="J243" i="4"/>
  <c r="I243" i="4"/>
  <c r="M233" i="4"/>
  <c r="L233" i="4"/>
  <c r="K233" i="4"/>
  <c r="J233" i="4"/>
  <c r="I233" i="4"/>
  <c r="M232" i="4"/>
  <c r="L232" i="4"/>
  <c r="K232" i="4"/>
  <c r="J232" i="4"/>
  <c r="I232" i="4"/>
  <c r="M222" i="4"/>
  <c r="L222" i="4"/>
  <c r="K222" i="4"/>
  <c r="J222" i="4"/>
  <c r="I222" i="4"/>
  <c r="M221" i="4"/>
  <c r="L221" i="4"/>
  <c r="K221" i="4"/>
  <c r="J221" i="4"/>
  <c r="I221" i="4"/>
  <c r="M211" i="4"/>
  <c r="L211" i="4"/>
  <c r="K211" i="4"/>
  <c r="J211" i="4"/>
  <c r="I211" i="4"/>
  <c r="M210" i="4"/>
  <c r="L210" i="4"/>
  <c r="K210" i="4"/>
  <c r="J210" i="4"/>
  <c r="I210" i="4"/>
  <c r="M200" i="4"/>
  <c r="L200" i="4"/>
  <c r="K200" i="4"/>
  <c r="J200" i="4"/>
  <c r="I200" i="4"/>
  <c r="M199" i="4"/>
  <c r="L199" i="4"/>
  <c r="K199" i="4"/>
  <c r="J199" i="4"/>
  <c r="I199" i="4"/>
  <c r="M189" i="4"/>
  <c r="L189" i="4"/>
  <c r="K189" i="4"/>
  <c r="J189" i="4"/>
  <c r="I189" i="4"/>
  <c r="M188" i="4"/>
  <c r="L188" i="4"/>
  <c r="K188" i="4"/>
  <c r="J188" i="4"/>
  <c r="I188" i="4"/>
  <c r="M178" i="4"/>
  <c r="L178" i="4"/>
  <c r="K178" i="4"/>
  <c r="J178" i="4"/>
  <c r="I178" i="4"/>
  <c r="M177" i="4"/>
  <c r="L177" i="4"/>
  <c r="K177" i="4"/>
  <c r="J177" i="4"/>
  <c r="I177" i="4"/>
  <c r="M167" i="4"/>
  <c r="L167" i="4"/>
  <c r="K167" i="4"/>
  <c r="J167" i="4"/>
  <c r="I167" i="4"/>
  <c r="M166" i="4"/>
  <c r="L166" i="4"/>
  <c r="K166" i="4"/>
  <c r="J166" i="4"/>
  <c r="I166" i="4"/>
  <c r="M156" i="4"/>
  <c r="L156" i="4"/>
  <c r="K156" i="4"/>
  <c r="J156" i="4"/>
  <c r="I156" i="4"/>
  <c r="M155" i="4"/>
  <c r="L155" i="4"/>
  <c r="K155" i="4"/>
  <c r="J155" i="4"/>
  <c r="I155" i="4"/>
  <c r="M145" i="4"/>
  <c r="L145" i="4"/>
  <c r="K145" i="4"/>
  <c r="J145" i="4"/>
  <c r="I145" i="4"/>
  <c r="M144" i="4"/>
  <c r="L144" i="4"/>
  <c r="K144" i="4"/>
  <c r="J144" i="4"/>
  <c r="I144" i="4"/>
  <c r="M134" i="4"/>
  <c r="L134" i="4"/>
  <c r="K134" i="4"/>
  <c r="J134" i="4"/>
  <c r="I134" i="4"/>
  <c r="M133" i="4"/>
  <c r="L133" i="4"/>
  <c r="K133" i="4"/>
  <c r="J133" i="4"/>
  <c r="I133" i="4"/>
  <c r="M123" i="4"/>
  <c r="L123" i="4"/>
  <c r="K123" i="4"/>
  <c r="J123" i="4"/>
  <c r="I123" i="4"/>
  <c r="M122" i="4"/>
  <c r="L122" i="4"/>
  <c r="K122" i="4"/>
  <c r="J122" i="4"/>
  <c r="I122" i="4"/>
  <c r="M112" i="4"/>
  <c r="L112" i="4"/>
  <c r="K112" i="4"/>
  <c r="J112" i="4"/>
  <c r="I112" i="4"/>
  <c r="M111" i="4"/>
  <c r="L111" i="4"/>
  <c r="K111" i="4"/>
  <c r="J111" i="4"/>
  <c r="I111" i="4"/>
  <c r="M101" i="4"/>
  <c r="L101" i="4"/>
  <c r="K101" i="4"/>
  <c r="J101" i="4"/>
  <c r="I101" i="4"/>
  <c r="M100" i="4"/>
  <c r="L100" i="4"/>
  <c r="K100" i="4"/>
  <c r="J100" i="4"/>
  <c r="I100" i="4"/>
  <c r="M90" i="4"/>
  <c r="L90" i="4"/>
  <c r="K90" i="4"/>
  <c r="J90" i="4"/>
  <c r="I90" i="4"/>
  <c r="M89" i="4"/>
  <c r="L89" i="4"/>
  <c r="K89" i="4"/>
  <c r="J89" i="4"/>
  <c r="I89" i="4"/>
  <c r="M79" i="4"/>
  <c r="L79" i="4"/>
  <c r="K79" i="4"/>
  <c r="J79" i="4"/>
  <c r="I79" i="4"/>
  <c r="M78" i="4"/>
  <c r="L78" i="4"/>
  <c r="K78" i="4"/>
  <c r="J78" i="4"/>
  <c r="I78" i="4"/>
  <c r="M68" i="4"/>
  <c r="L68" i="4"/>
  <c r="K68" i="4"/>
  <c r="J68" i="4"/>
  <c r="I68" i="4"/>
  <c r="M67" i="4"/>
  <c r="L67" i="4"/>
  <c r="K67" i="4"/>
  <c r="J67" i="4"/>
  <c r="I67" i="4"/>
  <c r="M57" i="4"/>
  <c r="L57" i="4"/>
  <c r="K57" i="4"/>
  <c r="J57" i="4"/>
  <c r="I57" i="4"/>
  <c r="M56" i="4"/>
  <c r="L56" i="4"/>
  <c r="K56" i="4"/>
  <c r="J56" i="4"/>
  <c r="I56" i="4"/>
  <c r="M46" i="4"/>
  <c r="L46" i="4"/>
  <c r="K46" i="4"/>
  <c r="J46" i="4"/>
  <c r="I46" i="4"/>
  <c r="M45" i="4"/>
  <c r="L45" i="4"/>
  <c r="K45" i="4"/>
  <c r="J45" i="4"/>
  <c r="I45" i="4"/>
  <c r="M35" i="4"/>
  <c r="L35" i="4"/>
  <c r="K35" i="4"/>
  <c r="J35" i="4"/>
  <c r="I35" i="4"/>
  <c r="M34" i="4"/>
  <c r="L34" i="4"/>
  <c r="K34" i="4"/>
  <c r="J34" i="4"/>
  <c r="I34" i="4"/>
  <c r="M24" i="4"/>
  <c r="L24" i="4"/>
  <c r="K24" i="4"/>
  <c r="J24" i="4"/>
  <c r="I24" i="4"/>
  <c r="M23" i="4"/>
  <c r="L23" i="4"/>
  <c r="K23" i="4"/>
  <c r="J23" i="4"/>
  <c r="I23" i="4"/>
  <c r="M13" i="4"/>
  <c r="L13" i="4"/>
  <c r="K13" i="4"/>
  <c r="J13" i="4"/>
  <c r="M12" i="4"/>
  <c r="L12" i="4"/>
  <c r="K12" i="4"/>
  <c r="J12" i="4"/>
  <c r="H90" i="4"/>
  <c r="G90" i="4"/>
  <c r="F90" i="4"/>
  <c r="E90" i="4"/>
  <c r="D90" i="4"/>
  <c r="C90" i="4"/>
  <c r="H89" i="4"/>
  <c r="G89" i="4"/>
  <c r="F89" i="4"/>
  <c r="E89" i="4"/>
  <c r="D89" i="4"/>
  <c r="C89" i="4"/>
  <c r="H420" i="4"/>
  <c r="G420" i="4"/>
  <c r="F420" i="4"/>
  <c r="E420" i="4"/>
  <c r="D420" i="4"/>
  <c r="C420" i="4"/>
  <c r="H419" i="4"/>
  <c r="G419" i="4"/>
  <c r="F419" i="4"/>
  <c r="E419" i="4"/>
  <c r="D419" i="4"/>
  <c r="C419" i="4"/>
  <c r="H409" i="4"/>
  <c r="G409" i="4"/>
  <c r="F409" i="4"/>
  <c r="E409" i="4"/>
  <c r="D409" i="4"/>
  <c r="C409" i="4"/>
  <c r="H408" i="4"/>
  <c r="G408" i="4"/>
  <c r="F408" i="4"/>
  <c r="E408" i="4"/>
  <c r="D408" i="4"/>
  <c r="C408" i="4"/>
  <c r="H398" i="4"/>
  <c r="G398" i="4"/>
  <c r="F398" i="4"/>
  <c r="E398" i="4"/>
  <c r="D398" i="4"/>
  <c r="C398" i="4"/>
  <c r="H397" i="4"/>
  <c r="G397" i="4"/>
  <c r="F397" i="4"/>
  <c r="E397" i="4"/>
  <c r="D397" i="4"/>
  <c r="C397" i="4"/>
  <c r="H387" i="4"/>
  <c r="G387" i="4"/>
  <c r="F387" i="4"/>
  <c r="E387" i="4"/>
  <c r="D387" i="4"/>
  <c r="C387" i="4"/>
  <c r="H386" i="4"/>
  <c r="G386" i="4"/>
  <c r="F386" i="4"/>
  <c r="E386" i="4"/>
  <c r="D386" i="4"/>
  <c r="C386" i="4"/>
  <c r="H376" i="4"/>
  <c r="G376" i="4"/>
  <c r="F376" i="4"/>
  <c r="E376" i="4"/>
  <c r="D376" i="4"/>
  <c r="C376" i="4"/>
  <c r="H375" i="4"/>
  <c r="G375" i="4"/>
  <c r="F375" i="4"/>
  <c r="E375" i="4"/>
  <c r="D375" i="4"/>
  <c r="C375" i="4"/>
  <c r="H365" i="4"/>
  <c r="G365" i="4"/>
  <c r="F365" i="4"/>
  <c r="E365" i="4"/>
  <c r="D365" i="4"/>
  <c r="C365" i="4"/>
  <c r="H364" i="4"/>
  <c r="G364" i="4"/>
  <c r="F364" i="4"/>
  <c r="E364" i="4"/>
  <c r="D364" i="4"/>
  <c r="C364" i="4"/>
  <c r="H354" i="4"/>
  <c r="G354" i="4"/>
  <c r="F354" i="4"/>
  <c r="E354" i="4"/>
  <c r="D354" i="4"/>
  <c r="C354" i="4"/>
  <c r="H353" i="4"/>
  <c r="G353" i="4"/>
  <c r="F353" i="4"/>
  <c r="E353" i="4"/>
  <c r="D353" i="4"/>
  <c r="C353" i="4"/>
  <c r="H343" i="4"/>
  <c r="G343" i="4"/>
  <c r="F343" i="4"/>
  <c r="E343" i="4"/>
  <c r="D343" i="4"/>
  <c r="C343" i="4"/>
  <c r="H342" i="4"/>
  <c r="G342" i="4"/>
  <c r="F342" i="4"/>
  <c r="E342" i="4"/>
  <c r="D342" i="4"/>
  <c r="C342" i="4"/>
  <c r="H332" i="4"/>
  <c r="G332" i="4"/>
  <c r="F332" i="4"/>
  <c r="E332" i="4"/>
  <c r="D332" i="4"/>
  <c r="C332" i="4"/>
  <c r="H331" i="4"/>
  <c r="G331" i="4"/>
  <c r="F331" i="4"/>
  <c r="E331" i="4"/>
  <c r="D331" i="4"/>
  <c r="C331" i="4"/>
  <c r="H321" i="4"/>
  <c r="G321" i="4"/>
  <c r="F321" i="4"/>
  <c r="E321" i="4"/>
  <c r="D321" i="4"/>
  <c r="C321" i="4"/>
  <c r="H320" i="4"/>
  <c r="G320" i="4"/>
  <c r="F320" i="4"/>
  <c r="E320" i="4"/>
  <c r="D320" i="4"/>
  <c r="C320" i="4"/>
  <c r="H310" i="4"/>
  <c r="G310" i="4"/>
  <c r="F310" i="4"/>
  <c r="E310" i="4"/>
  <c r="D310" i="4"/>
  <c r="C310" i="4"/>
  <c r="H309" i="4"/>
  <c r="G309" i="4"/>
  <c r="F309" i="4"/>
  <c r="E309" i="4"/>
  <c r="D309" i="4"/>
  <c r="C309" i="4"/>
  <c r="H299" i="4"/>
  <c r="G299" i="4"/>
  <c r="F299" i="4"/>
  <c r="E299" i="4"/>
  <c r="D299" i="4"/>
  <c r="C299" i="4"/>
  <c r="H298" i="4"/>
  <c r="G298" i="4"/>
  <c r="F298" i="4"/>
  <c r="E298" i="4"/>
  <c r="D298" i="4"/>
  <c r="C298" i="4"/>
  <c r="H288" i="4"/>
  <c r="G288" i="4"/>
  <c r="F288" i="4"/>
  <c r="E288" i="4"/>
  <c r="D288" i="4"/>
  <c r="C288" i="4"/>
  <c r="H287" i="4"/>
  <c r="G287" i="4"/>
  <c r="F287" i="4"/>
  <c r="E287" i="4"/>
  <c r="D287" i="4"/>
  <c r="C287" i="4"/>
  <c r="H277" i="4"/>
  <c r="G277" i="4"/>
  <c r="F277" i="4"/>
  <c r="E277" i="4"/>
  <c r="D277" i="4"/>
  <c r="C277" i="4"/>
  <c r="H276" i="4"/>
  <c r="G276" i="4"/>
  <c r="F276" i="4"/>
  <c r="E276" i="4"/>
  <c r="D276" i="4"/>
  <c r="C276" i="4"/>
  <c r="H266" i="4"/>
  <c r="G266" i="4"/>
  <c r="F266" i="4"/>
  <c r="E266" i="4"/>
  <c r="D266" i="4"/>
  <c r="C266" i="4"/>
  <c r="H265" i="4"/>
  <c r="G265" i="4"/>
  <c r="F265" i="4"/>
  <c r="E265" i="4"/>
  <c r="D265" i="4"/>
  <c r="C265" i="4"/>
  <c r="H255" i="4"/>
  <c r="G255" i="4"/>
  <c r="F255" i="4"/>
  <c r="E255" i="4"/>
  <c r="D255" i="4"/>
  <c r="C255" i="4"/>
  <c r="H254" i="4"/>
  <c r="G254" i="4"/>
  <c r="F254" i="4"/>
  <c r="E254" i="4"/>
  <c r="D254" i="4"/>
  <c r="C254" i="4"/>
  <c r="H244" i="4"/>
  <c r="G244" i="4"/>
  <c r="F244" i="4"/>
  <c r="E244" i="4"/>
  <c r="D244" i="4"/>
  <c r="C244" i="4"/>
  <c r="H243" i="4"/>
  <c r="G243" i="4"/>
  <c r="F243" i="4"/>
  <c r="E243" i="4"/>
  <c r="D243" i="4"/>
  <c r="C243" i="4"/>
  <c r="H233" i="4"/>
  <c r="G233" i="4"/>
  <c r="F233" i="4"/>
  <c r="E233" i="4"/>
  <c r="D233" i="4"/>
  <c r="C233" i="4"/>
  <c r="H232" i="4"/>
  <c r="G232" i="4"/>
  <c r="F232" i="4"/>
  <c r="E232" i="4"/>
  <c r="D232" i="4"/>
  <c r="C232" i="4"/>
  <c r="H222" i="4"/>
  <c r="G222" i="4"/>
  <c r="F222" i="4"/>
  <c r="E222" i="4"/>
  <c r="D222" i="4"/>
  <c r="C222" i="4"/>
  <c r="H221" i="4"/>
  <c r="G221" i="4"/>
  <c r="F221" i="4"/>
  <c r="E221" i="4"/>
  <c r="D221" i="4"/>
  <c r="C221" i="4"/>
  <c r="H211" i="4"/>
  <c r="G211" i="4"/>
  <c r="F211" i="4"/>
  <c r="E211" i="4"/>
  <c r="D211" i="4"/>
  <c r="C211" i="4"/>
  <c r="H210" i="4"/>
  <c r="G210" i="4"/>
  <c r="F210" i="4"/>
  <c r="E210" i="4"/>
  <c r="D210" i="4"/>
  <c r="C210" i="4"/>
  <c r="H200" i="4"/>
  <c r="G200" i="4"/>
  <c r="F200" i="4"/>
  <c r="E200" i="4"/>
  <c r="D200" i="4"/>
  <c r="C200" i="4"/>
  <c r="H199" i="4"/>
  <c r="G199" i="4"/>
  <c r="F199" i="4"/>
  <c r="E199" i="4"/>
  <c r="D199" i="4"/>
  <c r="C199" i="4"/>
  <c r="H189" i="4"/>
  <c r="G189" i="4"/>
  <c r="F189" i="4"/>
  <c r="E189" i="4"/>
  <c r="D189" i="4"/>
  <c r="C189" i="4"/>
  <c r="H188" i="4"/>
  <c r="G188" i="4"/>
  <c r="F188" i="4"/>
  <c r="E188" i="4"/>
  <c r="D188" i="4"/>
  <c r="C188" i="4"/>
  <c r="H178" i="4"/>
  <c r="G178" i="4"/>
  <c r="F178" i="4"/>
  <c r="E178" i="4"/>
  <c r="D178" i="4"/>
  <c r="C178" i="4"/>
  <c r="H177" i="4"/>
  <c r="G177" i="4"/>
  <c r="F177" i="4"/>
  <c r="E177" i="4"/>
  <c r="D177" i="4"/>
  <c r="C177" i="4"/>
  <c r="H167" i="4"/>
  <c r="G167" i="4"/>
  <c r="F167" i="4"/>
  <c r="E167" i="4"/>
  <c r="D167" i="4"/>
  <c r="C167" i="4"/>
  <c r="H166" i="4"/>
  <c r="G166" i="4"/>
  <c r="F166" i="4"/>
  <c r="E166" i="4"/>
  <c r="D166" i="4"/>
  <c r="C166" i="4"/>
  <c r="H156" i="4"/>
  <c r="G156" i="4"/>
  <c r="F156" i="4"/>
  <c r="E156" i="4"/>
  <c r="D156" i="4"/>
  <c r="C156" i="4"/>
  <c r="H155" i="4"/>
  <c r="G155" i="4"/>
  <c r="F155" i="4"/>
  <c r="E155" i="4"/>
  <c r="D155" i="4"/>
  <c r="C155" i="4"/>
  <c r="H145" i="4"/>
  <c r="G145" i="4"/>
  <c r="F145" i="4"/>
  <c r="E145" i="4"/>
  <c r="D145" i="4"/>
  <c r="C145" i="4"/>
  <c r="H144" i="4"/>
  <c r="G144" i="4"/>
  <c r="F144" i="4"/>
  <c r="E144" i="4"/>
  <c r="D144" i="4"/>
  <c r="C144" i="4"/>
  <c r="H134" i="4"/>
  <c r="G134" i="4"/>
  <c r="F134" i="4"/>
  <c r="E134" i="4"/>
  <c r="D134" i="4"/>
  <c r="C134" i="4"/>
  <c r="H133" i="4"/>
  <c r="G133" i="4"/>
  <c r="F133" i="4"/>
  <c r="E133" i="4"/>
  <c r="D133" i="4"/>
  <c r="C133" i="4"/>
  <c r="H123" i="4"/>
  <c r="G123" i="4"/>
  <c r="F123" i="4"/>
  <c r="E123" i="4"/>
  <c r="D123" i="4"/>
  <c r="C123" i="4"/>
  <c r="H122" i="4"/>
  <c r="G122" i="4"/>
  <c r="F122" i="4"/>
  <c r="E122" i="4"/>
  <c r="D122" i="4"/>
  <c r="C122" i="4"/>
  <c r="H112" i="4"/>
  <c r="G112" i="4"/>
  <c r="F112" i="4"/>
  <c r="E112" i="4"/>
  <c r="D112" i="4"/>
  <c r="C112" i="4"/>
  <c r="H111" i="4"/>
  <c r="G111" i="4"/>
  <c r="F111" i="4"/>
  <c r="E111" i="4"/>
  <c r="D111" i="4"/>
  <c r="C111" i="4"/>
  <c r="H101" i="4"/>
  <c r="G101" i="4"/>
  <c r="F101" i="4"/>
  <c r="E101" i="4"/>
  <c r="D101" i="4"/>
  <c r="C101" i="4"/>
  <c r="H100" i="4"/>
  <c r="G100" i="4"/>
  <c r="F100" i="4"/>
  <c r="E100" i="4"/>
  <c r="D100" i="4"/>
  <c r="C100" i="4"/>
  <c r="H79" i="4"/>
  <c r="G79" i="4"/>
  <c r="F79" i="4"/>
  <c r="E79" i="4"/>
  <c r="D79" i="4"/>
  <c r="C79" i="4"/>
  <c r="H78" i="4"/>
  <c r="G78" i="4"/>
  <c r="F78" i="4"/>
  <c r="E78" i="4"/>
  <c r="D78" i="4"/>
  <c r="C78" i="4"/>
  <c r="H68" i="4"/>
  <c r="G68" i="4"/>
  <c r="F68" i="4"/>
  <c r="E68" i="4"/>
  <c r="D68" i="4"/>
  <c r="C68" i="4"/>
  <c r="H67" i="4"/>
  <c r="G67" i="4"/>
  <c r="F67" i="4"/>
  <c r="E67" i="4"/>
  <c r="D67" i="4"/>
  <c r="C67" i="4"/>
  <c r="H57" i="4"/>
  <c r="G57" i="4"/>
  <c r="F57" i="4"/>
  <c r="E57" i="4"/>
  <c r="D57" i="4"/>
  <c r="C57" i="4"/>
  <c r="H56" i="4"/>
  <c r="G56" i="4"/>
  <c r="F56" i="4"/>
  <c r="E56" i="4"/>
  <c r="D56" i="4"/>
  <c r="C56" i="4"/>
  <c r="H46" i="4"/>
  <c r="G46" i="4"/>
  <c r="F46" i="4"/>
  <c r="E46" i="4"/>
  <c r="D46" i="4"/>
  <c r="C46" i="4"/>
  <c r="H45" i="4"/>
  <c r="G45" i="4"/>
  <c r="F45" i="4"/>
  <c r="E45" i="4"/>
  <c r="D45" i="4"/>
  <c r="C45" i="4"/>
  <c r="H35" i="4"/>
  <c r="G35" i="4"/>
  <c r="F35" i="4"/>
  <c r="E35" i="4"/>
  <c r="D35" i="4"/>
  <c r="C35" i="4"/>
  <c r="H34" i="4"/>
  <c r="G34" i="4"/>
  <c r="F34" i="4"/>
  <c r="E34" i="4"/>
  <c r="D34" i="4"/>
  <c r="C34" i="4"/>
  <c r="H24" i="4"/>
  <c r="G24" i="4"/>
  <c r="F24" i="4"/>
  <c r="E24" i="4"/>
  <c r="D24" i="4"/>
  <c r="C24" i="4"/>
  <c r="H23" i="4"/>
  <c r="G23" i="4"/>
  <c r="F23" i="4"/>
  <c r="E23" i="4"/>
  <c r="D23" i="4"/>
  <c r="C23" i="4"/>
  <c r="I13" i="4"/>
  <c r="H13" i="4"/>
  <c r="G13" i="4"/>
  <c r="F13" i="4"/>
  <c r="E13" i="4"/>
  <c r="D13" i="4"/>
  <c r="C13" i="4"/>
  <c r="I12" i="4"/>
  <c r="H12" i="4"/>
  <c r="G12" i="4"/>
  <c r="F12" i="4"/>
  <c r="E12" i="4"/>
  <c r="D12" i="4"/>
  <c r="C12" i="4"/>
  <c r="I603" i="3"/>
  <c r="H603" i="3"/>
  <c r="I602" i="3"/>
  <c r="I605" i="3" s="1"/>
  <c r="H602" i="3"/>
  <c r="H605" i="3" s="1"/>
  <c r="G602" i="3"/>
  <c r="F602" i="3"/>
  <c r="F605" i="3" s="1"/>
  <c r="E602" i="3"/>
  <c r="E605" i="3" s="1"/>
  <c r="D602" i="3"/>
  <c r="D605" i="3" s="1"/>
  <c r="C602" i="3"/>
  <c r="I601" i="3"/>
  <c r="I604" i="3" s="1"/>
  <c r="H601" i="3"/>
  <c r="H604" i="3" s="1"/>
  <c r="G601" i="3"/>
  <c r="G604" i="3" s="1"/>
  <c r="F601" i="3"/>
  <c r="F604" i="3" s="1"/>
  <c r="E601" i="3"/>
  <c r="D601" i="3"/>
  <c r="C601" i="3"/>
  <c r="I600" i="3"/>
  <c r="H600" i="3"/>
  <c r="G600" i="3"/>
  <c r="G603" i="3" s="1"/>
  <c r="F600" i="3"/>
  <c r="F603" i="3" s="1"/>
  <c r="E600" i="3"/>
  <c r="E603" i="3" s="1"/>
  <c r="E604" i="3" s="1"/>
  <c r="D600" i="3"/>
  <c r="D603" i="3" s="1"/>
  <c r="D604" i="3" s="1"/>
  <c r="C600" i="3"/>
  <c r="C603" i="3" s="1"/>
  <c r="C604" i="3" s="1"/>
  <c r="H587" i="3"/>
  <c r="I586" i="3"/>
  <c r="H586" i="3"/>
  <c r="H589" i="3" s="1"/>
  <c r="G586" i="3"/>
  <c r="F586" i="3"/>
  <c r="E586" i="3"/>
  <c r="E589" i="3" s="1"/>
  <c r="D586" i="3"/>
  <c r="C586" i="3"/>
  <c r="C589" i="3" s="1"/>
  <c r="I585" i="3"/>
  <c r="H585" i="3"/>
  <c r="H588" i="3" s="1"/>
  <c r="G585" i="3"/>
  <c r="G588" i="3" s="1"/>
  <c r="F585" i="3"/>
  <c r="F588" i="3" s="1"/>
  <c r="E585" i="3"/>
  <c r="D585" i="3"/>
  <c r="C585" i="3"/>
  <c r="I584" i="3"/>
  <c r="H584" i="3"/>
  <c r="G584" i="3"/>
  <c r="G587" i="3" s="1"/>
  <c r="F584" i="3"/>
  <c r="F587" i="3" s="1"/>
  <c r="E584" i="3"/>
  <c r="E587" i="3" s="1"/>
  <c r="E588" i="3" s="1"/>
  <c r="D584" i="3"/>
  <c r="D587" i="3" s="1"/>
  <c r="D588" i="3" s="1"/>
  <c r="C584" i="3"/>
  <c r="C587" i="3" s="1"/>
  <c r="C588" i="3" s="1"/>
  <c r="I571" i="3"/>
  <c r="H571" i="3"/>
  <c r="I570" i="3"/>
  <c r="I573" i="3" s="1"/>
  <c r="H570" i="3"/>
  <c r="H573" i="3" s="1"/>
  <c r="G570" i="3"/>
  <c r="F570" i="3"/>
  <c r="F573" i="3" s="1"/>
  <c r="E570" i="3"/>
  <c r="D570" i="3"/>
  <c r="C570" i="3"/>
  <c r="I569" i="3"/>
  <c r="I572" i="3" s="1"/>
  <c r="H569" i="3"/>
  <c r="H572" i="3" s="1"/>
  <c r="G569" i="3"/>
  <c r="G572" i="3" s="1"/>
  <c r="F569" i="3"/>
  <c r="F572" i="3" s="1"/>
  <c r="E569" i="3"/>
  <c r="D569" i="3"/>
  <c r="C569" i="3"/>
  <c r="I568" i="3"/>
  <c r="H568" i="3"/>
  <c r="G568" i="3"/>
  <c r="G571" i="3" s="1"/>
  <c r="F568" i="3"/>
  <c r="F571" i="3" s="1"/>
  <c r="E568" i="3"/>
  <c r="E571" i="3" s="1"/>
  <c r="E572" i="3" s="1"/>
  <c r="D568" i="3"/>
  <c r="D571" i="3" s="1"/>
  <c r="D572" i="3" s="1"/>
  <c r="C568" i="3"/>
  <c r="C571" i="3" s="1"/>
  <c r="C572" i="3" s="1"/>
  <c r="I555" i="3"/>
  <c r="H555" i="3"/>
  <c r="I554" i="3"/>
  <c r="I557" i="3" s="1"/>
  <c r="H554" i="3"/>
  <c r="H557" i="3" s="1"/>
  <c r="G554" i="3"/>
  <c r="F554" i="3"/>
  <c r="E554" i="3"/>
  <c r="E557" i="3" s="1"/>
  <c r="D554" i="3"/>
  <c r="C554" i="3"/>
  <c r="C557" i="3" s="1"/>
  <c r="I553" i="3"/>
  <c r="I556" i="3" s="1"/>
  <c r="H553" i="3"/>
  <c r="H556" i="3" s="1"/>
  <c r="G553" i="3"/>
  <c r="G556" i="3" s="1"/>
  <c r="F553" i="3"/>
  <c r="F556" i="3" s="1"/>
  <c r="E553" i="3"/>
  <c r="D553" i="3"/>
  <c r="C553" i="3"/>
  <c r="I552" i="3"/>
  <c r="H552" i="3"/>
  <c r="G552" i="3"/>
  <c r="G555" i="3" s="1"/>
  <c r="F552" i="3"/>
  <c r="F555" i="3" s="1"/>
  <c r="E552" i="3"/>
  <c r="E555" i="3" s="1"/>
  <c r="E556" i="3" s="1"/>
  <c r="D552" i="3"/>
  <c r="D555" i="3" s="1"/>
  <c r="D556" i="3" s="1"/>
  <c r="C552" i="3"/>
  <c r="C555" i="3" s="1"/>
  <c r="C556" i="3" s="1"/>
  <c r="I539" i="3"/>
  <c r="H539" i="3"/>
  <c r="I538" i="3"/>
  <c r="I541" i="3" s="1"/>
  <c r="H538" i="3"/>
  <c r="H541" i="3" s="1"/>
  <c r="G538" i="3"/>
  <c r="F538" i="3"/>
  <c r="F541" i="3" s="1"/>
  <c r="E538" i="3"/>
  <c r="E541" i="3" s="1"/>
  <c r="D538" i="3"/>
  <c r="D541" i="3" s="1"/>
  <c r="C538" i="3"/>
  <c r="C541" i="3" s="1"/>
  <c r="I537" i="3"/>
  <c r="I540" i="3" s="1"/>
  <c r="H537" i="3"/>
  <c r="H540" i="3" s="1"/>
  <c r="G537" i="3"/>
  <c r="G540" i="3" s="1"/>
  <c r="F537" i="3"/>
  <c r="F540" i="3" s="1"/>
  <c r="E537" i="3"/>
  <c r="D537" i="3"/>
  <c r="C537" i="3"/>
  <c r="I536" i="3"/>
  <c r="H536" i="3"/>
  <c r="G536" i="3"/>
  <c r="G539" i="3" s="1"/>
  <c r="F536" i="3"/>
  <c r="F539" i="3" s="1"/>
  <c r="E536" i="3"/>
  <c r="E539" i="3" s="1"/>
  <c r="E540" i="3" s="1"/>
  <c r="D536" i="3"/>
  <c r="D539" i="3" s="1"/>
  <c r="D540" i="3" s="1"/>
  <c r="C536" i="3"/>
  <c r="C539" i="3" s="1"/>
  <c r="C540" i="3" s="1"/>
  <c r="I523" i="3"/>
  <c r="H523" i="3"/>
  <c r="I522" i="3"/>
  <c r="I525" i="3" s="1"/>
  <c r="H522" i="3"/>
  <c r="H525" i="3" s="1"/>
  <c r="G522" i="3"/>
  <c r="F522" i="3"/>
  <c r="F525" i="3" s="1"/>
  <c r="E522" i="3"/>
  <c r="E525" i="3" s="1"/>
  <c r="D522" i="3"/>
  <c r="D525" i="3" s="1"/>
  <c r="C522" i="3"/>
  <c r="C525" i="3" s="1"/>
  <c r="I521" i="3"/>
  <c r="I524" i="3" s="1"/>
  <c r="H521" i="3"/>
  <c r="H524" i="3" s="1"/>
  <c r="G521" i="3"/>
  <c r="G524" i="3" s="1"/>
  <c r="F521" i="3"/>
  <c r="F524" i="3" s="1"/>
  <c r="E521" i="3"/>
  <c r="D521" i="3"/>
  <c r="C521" i="3"/>
  <c r="I520" i="3"/>
  <c r="H520" i="3"/>
  <c r="G520" i="3"/>
  <c r="G523" i="3" s="1"/>
  <c r="F520" i="3"/>
  <c r="F523" i="3" s="1"/>
  <c r="E520" i="3"/>
  <c r="E523" i="3" s="1"/>
  <c r="E524" i="3" s="1"/>
  <c r="D520" i="3"/>
  <c r="D523" i="3" s="1"/>
  <c r="D524" i="3" s="1"/>
  <c r="C520" i="3"/>
  <c r="C523" i="3" s="1"/>
  <c r="C524" i="3" s="1"/>
  <c r="I507" i="3"/>
  <c r="H507" i="3"/>
  <c r="I506" i="3"/>
  <c r="I509" i="3" s="1"/>
  <c r="H506" i="3"/>
  <c r="H509" i="3" s="1"/>
  <c r="G506" i="3"/>
  <c r="F506" i="3"/>
  <c r="F509" i="3" s="1"/>
  <c r="E506" i="3"/>
  <c r="E509" i="3" s="1"/>
  <c r="D506" i="3"/>
  <c r="C506" i="3"/>
  <c r="I505" i="3"/>
  <c r="I508" i="3" s="1"/>
  <c r="H505" i="3"/>
  <c r="H508" i="3" s="1"/>
  <c r="G505" i="3"/>
  <c r="G508" i="3" s="1"/>
  <c r="F505" i="3"/>
  <c r="F508" i="3" s="1"/>
  <c r="E505" i="3"/>
  <c r="D505" i="3"/>
  <c r="C505" i="3"/>
  <c r="I504" i="3"/>
  <c r="H504" i="3"/>
  <c r="G504" i="3"/>
  <c r="G507" i="3" s="1"/>
  <c r="F504" i="3"/>
  <c r="F507" i="3" s="1"/>
  <c r="E504" i="3"/>
  <c r="E507" i="3" s="1"/>
  <c r="E508" i="3" s="1"/>
  <c r="D504" i="3"/>
  <c r="D507" i="3" s="1"/>
  <c r="D508" i="3" s="1"/>
  <c r="C504" i="3"/>
  <c r="C507" i="3" s="1"/>
  <c r="C508" i="3" s="1"/>
  <c r="I491" i="3"/>
  <c r="H491" i="3"/>
  <c r="I490" i="3"/>
  <c r="I493" i="3" s="1"/>
  <c r="H490" i="3"/>
  <c r="H493" i="3" s="1"/>
  <c r="G490" i="3"/>
  <c r="G493" i="3" s="1"/>
  <c r="F490" i="3"/>
  <c r="F493" i="3" s="1"/>
  <c r="E490" i="3"/>
  <c r="D490" i="3"/>
  <c r="D493" i="3" s="1"/>
  <c r="C490" i="3"/>
  <c r="I489" i="3"/>
  <c r="I492" i="3" s="1"/>
  <c r="H489" i="3"/>
  <c r="H492" i="3" s="1"/>
  <c r="G489" i="3"/>
  <c r="G492" i="3" s="1"/>
  <c r="F489" i="3"/>
  <c r="F492" i="3" s="1"/>
  <c r="E489" i="3"/>
  <c r="D489" i="3"/>
  <c r="C489" i="3"/>
  <c r="I488" i="3"/>
  <c r="H488" i="3"/>
  <c r="G488" i="3"/>
  <c r="G491" i="3" s="1"/>
  <c r="F488" i="3"/>
  <c r="F491" i="3" s="1"/>
  <c r="E488" i="3"/>
  <c r="E491" i="3" s="1"/>
  <c r="E492" i="3" s="1"/>
  <c r="D488" i="3"/>
  <c r="D491" i="3" s="1"/>
  <c r="D492" i="3" s="1"/>
  <c r="C488" i="3"/>
  <c r="C491" i="3" s="1"/>
  <c r="C492" i="3" s="1"/>
  <c r="I475" i="3"/>
  <c r="H475" i="3"/>
  <c r="I474" i="3"/>
  <c r="I477" i="3" s="1"/>
  <c r="H474" i="3"/>
  <c r="H477" i="3" s="1"/>
  <c r="G474" i="3"/>
  <c r="G477" i="3" s="1"/>
  <c r="F474" i="3"/>
  <c r="F477" i="3" s="1"/>
  <c r="E474" i="3"/>
  <c r="D474" i="3"/>
  <c r="D477" i="3" s="1"/>
  <c r="C474" i="3"/>
  <c r="I473" i="3"/>
  <c r="I476" i="3" s="1"/>
  <c r="H473" i="3"/>
  <c r="H476" i="3" s="1"/>
  <c r="G473" i="3"/>
  <c r="G476" i="3" s="1"/>
  <c r="F473" i="3"/>
  <c r="F476" i="3" s="1"/>
  <c r="E473" i="3"/>
  <c r="D473" i="3"/>
  <c r="C473" i="3"/>
  <c r="I472" i="3"/>
  <c r="H472" i="3"/>
  <c r="G472" i="3"/>
  <c r="G475" i="3" s="1"/>
  <c r="F472" i="3"/>
  <c r="F475" i="3" s="1"/>
  <c r="E472" i="3"/>
  <c r="E475" i="3" s="1"/>
  <c r="E476" i="3" s="1"/>
  <c r="D472" i="3"/>
  <c r="D475" i="3" s="1"/>
  <c r="D476" i="3" s="1"/>
  <c r="C472" i="3"/>
  <c r="C475" i="3" s="1"/>
  <c r="C476" i="3" s="1"/>
  <c r="I459" i="3"/>
  <c r="H459" i="3"/>
  <c r="I458" i="3"/>
  <c r="I461" i="3" s="1"/>
  <c r="H458" i="3"/>
  <c r="H461" i="3" s="1"/>
  <c r="G458" i="3"/>
  <c r="F458" i="3"/>
  <c r="E458" i="3"/>
  <c r="E461" i="3" s="1"/>
  <c r="D458" i="3"/>
  <c r="D461" i="3" s="1"/>
  <c r="C458" i="3"/>
  <c r="C461" i="3" s="1"/>
  <c r="I457" i="3"/>
  <c r="I460" i="3" s="1"/>
  <c r="H457" i="3"/>
  <c r="H460" i="3" s="1"/>
  <c r="G457" i="3"/>
  <c r="G460" i="3" s="1"/>
  <c r="F457" i="3"/>
  <c r="F460" i="3" s="1"/>
  <c r="E457" i="3"/>
  <c r="D457" i="3"/>
  <c r="C457" i="3"/>
  <c r="I456" i="3"/>
  <c r="H456" i="3"/>
  <c r="G456" i="3"/>
  <c r="G459" i="3" s="1"/>
  <c r="F456" i="3"/>
  <c r="F459" i="3" s="1"/>
  <c r="E456" i="3"/>
  <c r="E459" i="3" s="1"/>
  <c r="E460" i="3" s="1"/>
  <c r="D456" i="3"/>
  <c r="D459" i="3" s="1"/>
  <c r="D460" i="3" s="1"/>
  <c r="C456" i="3"/>
  <c r="C459" i="3" s="1"/>
  <c r="C460" i="3" s="1"/>
  <c r="I443" i="3"/>
  <c r="H443" i="3"/>
  <c r="I442" i="3"/>
  <c r="I445" i="3" s="1"/>
  <c r="H442" i="3"/>
  <c r="H445" i="3" s="1"/>
  <c r="G442" i="3"/>
  <c r="G445" i="3" s="1"/>
  <c r="F442" i="3"/>
  <c r="F445" i="3" s="1"/>
  <c r="E442" i="3"/>
  <c r="D442" i="3"/>
  <c r="D445" i="3" s="1"/>
  <c r="C442" i="3"/>
  <c r="C445" i="3" s="1"/>
  <c r="I441" i="3"/>
  <c r="I444" i="3" s="1"/>
  <c r="H441" i="3"/>
  <c r="H444" i="3" s="1"/>
  <c r="G441" i="3"/>
  <c r="G444" i="3" s="1"/>
  <c r="F441" i="3"/>
  <c r="F444" i="3" s="1"/>
  <c r="E441" i="3"/>
  <c r="D441" i="3"/>
  <c r="C441" i="3"/>
  <c r="I440" i="3"/>
  <c r="H440" i="3"/>
  <c r="G440" i="3"/>
  <c r="G443" i="3" s="1"/>
  <c r="F440" i="3"/>
  <c r="F443" i="3" s="1"/>
  <c r="E440" i="3"/>
  <c r="E443" i="3" s="1"/>
  <c r="E444" i="3" s="1"/>
  <c r="D440" i="3"/>
  <c r="D443" i="3" s="1"/>
  <c r="D444" i="3" s="1"/>
  <c r="C440" i="3"/>
  <c r="C443" i="3" s="1"/>
  <c r="C444" i="3" s="1"/>
  <c r="H427" i="3"/>
  <c r="I426" i="3"/>
  <c r="H426" i="3"/>
  <c r="H429" i="3" s="1"/>
  <c r="G426" i="3"/>
  <c r="G429" i="3" s="1"/>
  <c r="F426" i="3"/>
  <c r="E426" i="3"/>
  <c r="D426" i="3"/>
  <c r="C426" i="3"/>
  <c r="C429" i="3" s="1"/>
  <c r="I425" i="3"/>
  <c r="H425" i="3"/>
  <c r="H428" i="3" s="1"/>
  <c r="G425" i="3"/>
  <c r="G428" i="3" s="1"/>
  <c r="F425" i="3"/>
  <c r="F428" i="3" s="1"/>
  <c r="E425" i="3"/>
  <c r="D425" i="3"/>
  <c r="C425" i="3"/>
  <c r="I424" i="3"/>
  <c r="H424" i="3"/>
  <c r="G424" i="3"/>
  <c r="G427" i="3" s="1"/>
  <c r="F424" i="3"/>
  <c r="F427" i="3" s="1"/>
  <c r="E424" i="3"/>
  <c r="E427" i="3" s="1"/>
  <c r="E428" i="3" s="1"/>
  <c r="D424" i="3"/>
  <c r="D427" i="3" s="1"/>
  <c r="D428" i="3" s="1"/>
  <c r="C424" i="3"/>
  <c r="C427" i="3" s="1"/>
  <c r="C428" i="3" s="1"/>
  <c r="H411" i="3"/>
  <c r="I410" i="3"/>
  <c r="H410" i="3"/>
  <c r="H413" i="3" s="1"/>
  <c r="G410" i="3"/>
  <c r="F410" i="3"/>
  <c r="E410" i="3"/>
  <c r="E413" i="3" s="1"/>
  <c r="D410" i="3"/>
  <c r="D413" i="3" s="1"/>
  <c r="C410" i="3"/>
  <c r="C413" i="3" s="1"/>
  <c r="I409" i="3"/>
  <c r="H409" i="3"/>
  <c r="H412" i="3" s="1"/>
  <c r="G409" i="3"/>
  <c r="G412" i="3" s="1"/>
  <c r="F409" i="3"/>
  <c r="F412" i="3" s="1"/>
  <c r="E409" i="3"/>
  <c r="D409" i="3"/>
  <c r="C409" i="3"/>
  <c r="I408" i="3"/>
  <c r="H408" i="3"/>
  <c r="G408" i="3"/>
  <c r="G411" i="3" s="1"/>
  <c r="F408" i="3"/>
  <c r="F411" i="3" s="1"/>
  <c r="E408" i="3"/>
  <c r="E411" i="3" s="1"/>
  <c r="E412" i="3" s="1"/>
  <c r="D408" i="3"/>
  <c r="D411" i="3" s="1"/>
  <c r="D412" i="3" s="1"/>
  <c r="C408" i="3"/>
  <c r="C411" i="3" s="1"/>
  <c r="C412" i="3" s="1"/>
  <c r="H395" i="3"/>
  <c r="I394" i="3"/>
  <c r="H394" i="3"/>
  <c r="H397" i="3" s="1"/>
  <c r="G394" i="3"/>
  <c r="F394" i="3"/>
  <c r="E394" i="3"/>
  <c r="E397" i="3" s="1"/>
  <c r="D394" i="3"/>
  <c r="D397" i="3" s="1"/>
  <c r="C394" i="3"/>
  <c r="C397" i="3" s="1"/>
  <c r="I393" i="3"/>
  <c r="H393" i="3"/>
  <c r="H396" i="3" s="1"/>
  <c r="G393" i="3"/>
  <c r="G396" i="3" s="1"/>
  <c r="F393" i="3"/>
  <c r="F396" i="3" s="1"/>
  <c r="E393" i="3"/>
  <c r="D393" i="3"/>
  <c r="C393" i="3"/>
  <c r="I392" i="3"/>
  <c r="H392" i="3"/>
  <c r="G392" i="3"/>
  <c r="G395" i="3" s="1"/>
  <c r="F392" i="3"/>
  <c r="F395" i="3" s="1"/>
  <c r="E392" i="3"/>
  <c r="E395" i="3" s="1"/>
  <c r="E396" i="3" s="1"/>
  <c r="D392" i="3"/>
  <c r="D395" i="3" s="1"/>
  <c r="D396" i="3" s="1"/>
  <c r="C392" i="3"/>
  <c r="C395" i="3" s="1"/>
  <c r="C396" i="3" s="1"/>
  <c r="I379" i="3"/>
  <c r="H379" i="3"/>
  <c r="I378" i="3"/>
  <c r="I381" i="3" s="1"/>
  <c r="H378" i="3"/>
  <c r="H381" i="3" s="1"/>
  <c r="G378" i="3"/>
  <c r="F378" i="3"/>
  <c r="F381" i="3" s="1"/>
  <c r="E378" i="3"/>
  <c r="E381" i="3" s="1"/>
  <c r="D378" i="3"/>
  <c r="D381" i="3" s="1"/>
  <c r="C378" i="3"/>
  <c r="C381" i="3" s="1"/>
  <c r="I377" i="3"/>
  <c r="I380" i="3" s="1"/>
  <c r="H377" i="3"/>
  <c r="H380" i="3" s="1"/>
  <c r="G377" i="3"/>
  <c r="G380" i="3" s="1"/>
  <c r="F377" i="3"/>
  <c r="F380" i="3" s="1"/>
  <c r="E377" i="3"/>
  <c r="D377" i="3"/>
  <c r="C377" i="3"/>
  <c r="I376" i="3"/>
  <c r="H376" i="3"/>
  <c r="G376" i="3"/>
  <c r="G379" i="3" s="1"/>
  <c r="F376" i="3"/>
  <c r="F379" i="3" s="1"/>
  <c r="E376" i="3"/>
  <c r="E379" i="3" s="1"/>
  <c r="E380" i="3" s="1"/>
  <c r="D376" i="3"/>
  <c r="D379" i="3" s="1"/>
  <c r="D380" i="3" s="1"/>
  <c r="C376" i="3"/>
  <c r="C379" i="3" s="1"/>
  <c r="C380" i="3" s="1"/>
  <c r="I363" i="3"/>
  <c r="H363" i="3"/>
  <c r="I362" i="3"/>
  <c r="I365" i="3" s="1"/>
  <c r="H362" i="3"/>
  <c r="H365" i="3" s="1"/>
  <c r="G362" i="3"/>
  <c r="G365" i="3" s="1"/>
  <c r="F362" i="3"/>
  <c r="F365" i="3" s="1"/>
  <c r="E362" i="3"/>
  <c r="D362" i="3"/>
  <c r="D365" i="3" s="1"/>
  <c r="C362" i="3"/>
  <c r="I361" i="3"/>
  <c r="I364" i="3" s="1"/>
  <c r="H361" i="3"/>
  <c r="H364" i="3" s="1"/>
  <c r="G361" i="3"/>
  <c r="G364" i="3" s="1"/>
  <c r="F361" i="3"/>
  <c r="F364" i="3" s="1"/>
  <c r="E361" i="3"/>
  <c r="D361" i="3"/>
  <c r="C361" i="3"/>
  <c r="I360" i="3"/>
  <c r="H360" i="3"/>
  <c r="G360" i="3"/>
  <c r="G363" i="3" s="1"/>
  <c r="F360" i="3"/>
  <c r="F363" i="3" s="1"/>
  <c r="E360" i="3"/>
  <c r="E363" i="3" s="1"/>
  <c r="E364" i="3" s="1"/>
  <c r="D360" i="3"/>
  <c r="D363" i="3" s="1"/>
  <c r="D364" i="3" s="1"/>
  <c r="C360" i="3"/>
  <c r="C363" i="3" s="1"/>
  <c r="C364" i="3" s="1"/>
  <c r="I347" i="3"/>
  <c r="H347" i="3"/>
  <c r="I346" i="3"/>
  <c r="I349" i="3" s="1"/>
  <c r="H346" i="3"/>
  <c r="H349" i="3" s="1"/>
  <c r="G346" i="3"/>
  <c r="F346" i="3"/>
  <c r="E346" i="3"/>
  <c r="D346" i="3"/>
  <c r="D349" i="3" s="1"/>
  <c r="C346" i="3"/>
  <c r="I345" i="3"/>
  <c r="I348" i="3" s="1"/>
  <c r="H345" i="3"/>
  <c r="H348" i="3" s="1"/>
  <c r="G345" i="3"/>
  <c r="G348" i="3" s="1"/>
  <c r="F345" i="3"/>
  <c r="F348" i="3" s="1"/>
  <c r="E345" i="3"/>
  <c r="D345" i="3"/>
  <c r="C345" i="3"/>
  <c r="I344" i="3"/>
  <c r="H344" i="3"/>
  <c r="G344" i="3"/>
  <c r="G347" i="3" s="1"/>
  <c r="F344" i="3"/>
  <c r="F347" i="3" s="1"/>
  <c r="E344" i="3"/>
  <c r="E347" i="3" s="1"/>
  <c r="E348" i="3" s="1"/>
  <c r="D344" i="3"/>
  <c r="D347" i="3" s="1"/>
  <c r="D348" i="3" s="1"/>
  <c r="C344" i="3"/>
  <c r="C347" i="3" s="1"/>
  <c r="C348" i="3" s="1"/>
  <c r="I331" i="3"/>
  <c r="H331" i="3"/>
  <c r="I330" i="3"/>
  <c r="I333" i="3" s="1"/>
  <c r="H330" i="3"/>
  <c r="H333" i="3" s="1"/>
  <c r="G330" i="3"/>
  <c r="F330" i="3"/>
  <c r="E330" i="3"/>
  <c r="E333" i="3" s="1"/>
  <c r="D330" i="3"/>
  <c r="D333" i="3" s="1"/>
  <c r="C330" i="3"/>
  <c r="I329" i="3"/>
  <c r="I332" i="3" s="1"/>
  <c r="H329" i="3"/>
  <c r="H332" i="3" s="1"/>
  <c r="G329" i="3"/>
  <c r="G332" i="3" s="1"/>
  <c r="F329" i="3"/>
  <c r="F332" i="3" s="1"/>
  <c r="E329" i="3"/>
  <c r="D329" i="3"/>
  <c r="C329" i="3"/>
  <c r="I328" i="3"/>
  <c r="H328" i="3"/>
  <c r="G328" i="3"/>
  <c r="G331" i="3" s="1"/>
  <c r="F328" i="3"/>
  <c r="F331" i="3" s="1"/>
  <c r="E328" i="3"/>
  <c r="E331" i="3" s="1"/>
  <c r="E332" i="3" s="1"/>
  <c r="D328" i="3"/>
  <c r="D331" i="3" s="1"/>
  <c r="D332" i="3" s="1"/>
  <c r="C328" i="3"/>
  <c r="C331" i="3" s="1"/>
  <c r="C332" i="3" s="1"/>
  <c r="I315" i="3"/>
  <c r="H315" i="3"/>
  <c r="I314" i="3"/>
  <c r="I317" i="3" s="1"/>
  <c r="H314" i="3"/>
  <c r="H317" i="3" s="1"/>
  <c r="G314" i="3"/>
  <c r="F314" i="3"/>
  <c r="F317" i="3" s="1"/>
  <c r="E314" i="3"/>
  <c r="E317" i="3" s="1"/>
  <c r="D314" i="3"/>
  <c r="D317" i="3" s="1"/>
  <c r="C314" i="3"/>
  <c r="C317" i="3" s="1"/>
  <c r="I313" i="3"/>
  <c r="I316" i="3" s="1"/>
  <c r="H313" i="3"/>
  <c r="H316" i="3" s="1"/>
  <c r="G313" i="3"/>
  <c r="G316" i="3" s="1"/>
  <c r="F313" i="3"/>
  <c r="F316" i="3" s="1"/>
  <c r="E313" i="3"/>
  <c r="D313" i="3"/>
  <c r="C313" i="3"/>
  <c r="I312" i="3"/>
  <c r="H312" i="3"/>
  <c r="G312" i="3"/>
  <c r="G315" i="3" s="1"/>
  <c r="F312" i="3"/>
  <c r="F315" i="3" s="1"/>
  <c r="E312" i="3"/>
  <c r="E315" i="3" s="1"/>
  <c r="E316" i="3" s="1"/>
  <c r="D312" i="3"/>
  <c r="D315" i="3" s="1"/>
  <c r="D316" i="3" s="1"/>
  <c r="C312" i="3"/>
  <c r="C315" i="3" s="1"/>
  <c r="C316" i="3" s="1"/>
  <c r="H299" i="3"/>
  <c r="I298" i="3"/>
  <c r="H298" i="3"/>
  <c r="H301" i="3" s="1"/>
  <c r="G298" i="3"/>
  <c r="F298" i="3"/>
  <c r="E298" i="3"/>
  <c r="E301" i="3" s="1"/>
  <c r="D298" i="3"/>
  <c r="C298" i="3"/>
  <c r="C301" i="3" s="1"/>
  <c r="I297" i="3"/>
  <c r="H297" i="3"/>
  <c r="H300" i="3" s="1"/>
  <c r="G297" i="3"/>
  <c r="G300" i="3" s="1"/>
  <c r="F297" i="3"/>
  <c r="F300" i="3" s="1"/>
  <c r="E297" i="3"/>
  <c r="D297" i="3"/>
  <c r="C297" i="3"/>
  <c r="I296" i="3"/>
  <c r="H296" i="3"/>
  <c r="G296" i="3"/>
  <c r="G299" i="3" s="1"/>
  <c r="F296" i="3"/>
  <c r="F299" i="3" s="1"/>
  <c r="E296" i="3"/>
  <c r="E299" i="3" s="1"/>
  <c r="E300" i="3" s="1"/>
  <c r="D296" i="3"/>
  <c r="D299" i="3" s="1"/>
  <c r="D300" i="3" s="1"/>
  <c r="C296" i="3"/>
  <c r="C299" i="3" s="1"/>
  <c r="C300" i="3" s="1"/>
  <c r="I283" i="3"/>
  <c r="H283" i="3"/>
  <c r="I282" i="3"/>
  <c r="I285" i="3" s="1"/>
  <c r="H282" i="3"/>
  <c r="H285" i="3" s="1"/>
  <c r="G282" i="3"/>
  <c r="G285" i="3" s="1"/>
  <c r="F282" i="3"/>
  <c r="F285" i="3" s="1"/>
  <c r="E282" i="3"/>
  <c r="D282" i="3"/>
  <c r="C282" i="3"/>
  <c r="C285" i="3" s="1"/>
  <c r="I281" i="3"/>
  <c r="I284" i="3" s="1"/>
  <c r="H281" i="3"/>
  <c r="H284" i="3" s="1"/>
  <c r="G281" i="3"/>
  <c r="G284" i="3" s="1"/>
  <c r="F281" i="3"/>
  <c r="F284" i="3" s="1"/>
  <c r="E281" i="3"/>
  <c r="D281" i="3"/>
  <c r="C281" i="3"/>
  <c r="I280" i="3"/>
  <c r="H280" i="3"/>
  <c r="G280" i="3"/>
  <c r="G283" i="3" s="1"/>
  <c r="F280" i="3"/>
  <c r="F283" i="3" s="1"/>
  <c r="E280" i="3"/>
  <c r="E283" i="3" s="1"/>
  <c r="E284" i="3" s="1"/>
  <c r="D280" i="3"/>
  <c r="D283" i="3" s="1"/>
  <c r="D284" i="3" s="1"/>
  <c r="C280" i="3"/>
  <c r="C283" i="3" s="1"/>
  <c r="C284" i="3" s="1"/>
  <c r="I267" i="3"/>
  <c r="H267" i="3"/>
  <c r="I266" i="3"/>
  <c r="I269" i="3" s="1"/>
  <c r="H266" i="3"/>
  <c r="H269" i="3" s="1"/>
  <c r="G266" i="3"/>
  <c r="F266" i="3"/>
  <c r="E266" i="3"/>
  <c r="E269" i="3" s="1"/>
  <c r="D266" i="3"/>
  <c r="D269" i="3" s="1"/>
  <c r="C266" i="3"/>
  <c r="I265" i="3"/>
  <c r="I268" i="3" s="1"/>
  <c r="H265" i="3"/>
  <c r="H268" i="3" s="1"/>
  <c r="G265" i="3"/>
  <c r="G268" i="3" s="1"/>
  <c r="F265" i="3"/>
  <c r="F268" i="3" s="1"/>
  <c r="E265" i="3"/>
  <c r="D265" i="3"/>
  <c r="C265" i="3"/>
  <c r="I264" i="3"/>
  <c r="H264" i="3"/>
  <c r="G264" i="3"/>
  <c r="G267" i="3" s="1"/>
  <c r="F264" i="3"/>
  <c r="F267" i="3" s="1"/>
  <c r="E264" i="3"/>
  <c r="E267" i="3" s="1"/>
  <c r="E268" i="3" s="1"/>
  <c r="D264" i="3"/>
  <c r="D267" i="3" s="1"/>
  <c r="D268" i="3" s="1"/>
  <c r="C264" i="3"/>
  <c r="C267" i="3" s="1"/>
  <c r="C268" i="3" s="1"/>
  <c r="I251" i="3"/>
  <c r="H251" i="3"/>
  <c r="I250" i="3"/>
  <c r="I253" i="3" s="1"/>
  <c r="H250" i="3"/>
  <c r="H253" i="3" s="1"/>
  <c r="G250" i="3"/>
  <c r="F250" i="3"/>
  <c r="F253" i="3" s="1"/>
  <c r="E250" i="3"/>
  <c r="E253" i="3" s="1"/>
  <c r="D250" i="3"/>
  <c r="D253" i="3" s="1"/>
  <c r="C250" i="3"/>
  <c r="C253" i="3" s="1"/>
  <c r="I249" i="3"/>
  <c r="I252" i="3" s="1"/>
  <c r="H249" i="3"/>
  <c r="H252" i="3" s="1"/>
  <c r="G249" i="3"/>
  <c r="G252" i="3" s="1"/>
  <c r="F249" i="3"/>
  <c r="F252" i="3" s="1"/>
  <c r="E249" i="3"/>
  <c r="D249" i="3"/>
  <c r="C249" i="3"/>
  <c r="I248" i="3"/>
  <c r="H248" i="3"/>
  <c r="G248" i="3"/>
  <c r="G251" i="3" s="1"/>
  <c r="F248" i="3"/>
  <c r="F251" i="3" s="1"/>
  <c r="E248" i="3"/>
  <c r="E251" i="3" s="1"/>
  <c r="E252" i="3" s="1"/>
  <c r="D248" i="3"/>
  <c r="D251" i="3" s="1"/>
  <c r="D252" i="3" s="1"/>
  <c r="C248" i="3"/>
  <c r="C251" i="3" s="1"/>
  <c r="C252" i="3" s="1"/>
  <c r="I235" i="3"/>
  <c r="H235" i="3"/>
  <c r="I234" i="3"/>
  <c r="I237" i="3" s="1"/>
  <c r="H234" i="3"/>
  <c r="H237" i="3" s="1"/>
  <c r="G234" i="3"/>
  <c r="F234" i="3"/>
  <c r="E234" i="3"/>
  <c r="E237" i="3" s="1"/>
  <c r="D234" i="3"/>
  <c r="D237" i="3" s="1"/>
  <c r="C234" i="3"/>
  <c r="I233" i="3"/>
  <c r="I236" i="3" s="1"/>
  <c r="H233" i="3"/>
  <c r="H236" i="3" s="1"/>
  <c r="G233" i="3"/>
  <c r="G236" i="3" s="1"/>
  <c r="F233" i="3"/>
  <c r="F236" i="3" s="1"/>
  <c r="E233" i="3"/>
  <c r="D233" i="3"/>
  <c r="C233" i="3"/>
  <c r="I232" i="3"/>
  <c r="H232" i="3"/>
  <c r="G232" i="3"/>
  <c r="G235" i="3" s="1"/>
  <c r="F232" i="3"/>
  <c r="F235" i="3" s="1"/>
  <c r="E232" i="3"/>
  <c r="E235" i="3" s="1"/>
  <c r="E236" i="3" s="1"/>
  <c r="D232" i="3"/>
  <c r="D235" i="3" s="1"/>
  <c r="D236" i="3" s="1"/>
  <c r="C232" i="3"/>
  <c r="C235" i="3" s="1"/>
  <c r="C236" i="3" s="1"/>
  <c r="I219" i="3"/>
  <c r="H219" i="3"/>
  <c r="I218" i="3"/>
  <c r="I221" i="3" s="1"/>
  <c r="H218" i="3"/>
  <c r="H221" i="3" s="1"/>
  <c r="G218" i="3"/>
  <c r="G221" i="3" s="1"/>
  <c r="F218" i="3"/>
  <c r="F221" i="3" s="1"/>
  <c r="E218" i="3"/>
  <c r="D218" i="3"/>
  <c r="C218" i="3"/>
  <c r="I217" i="3"/>
  <c r="I220" i="3" s="1"/>
  <c r="H217" i="3"/>
  <c r="H220" i="3" s="1"/>
  <c r="G217" i="3"/>
  <c r="G220" i="3" s="1"/>
  <c r="F217" i="3"/>
  <c r="F220" i="3" s="1"/>
  <c r="E217" i="3"/>
  <c r="D217" i="3"/>
  <c r="C217" i="3"/>
  <c r="I216" i="3"/>
  <c r="H216" i="3"/>
  <c r="G216" i="3"/>
  <c r="G219" i="3" s="1"/>
  <c r="F216" i="3"/>
  <c r="F219" i="3" s="1"/>
  <c r="E216" i="3"/>
  <c r="E219" i="3" s="1"/>
  <c r="E220" i="3" s="1"/>
  <c r="D216" i="3"/>
  <c r="D219" i="3" s="1"/>
  <c r="D220" i="3" s="1"/>
  <c r="C216" i="3"/>
  <c r="C219" i="3" s="1"/>
  <c r="C220" i="3" s="1"/>
  <c r="H203" i="3"/>
  <c r="I202" i="3"/>
  <c r="H202" i="3"/>
  <c r="H205" i="3" s="1"/>
  <c r="G202" i="3"/>
  <c r="F202" i="3"/>
  <c r="E202" i="3"/>
  <c r="E205" i="3" s="1"/>
  <c r="D202" i="3"/>
  <c r="D205" i="3" s="1"/>
  <c r="C202" i="3"/>
  <c r="C205" i="3" s="1"/>
  <c r="I201" i="3"/>
  <c r="H201" i="3"/>
  <c r="H204" i="3" s="1"/>
  <c r="G201" i="3"/>
  <c r="G204" i="3" s="1"/>
  <c r="F201" i="3"/>
  <c r="F204" i="3" s="1"/>
  <c r="E201" i="3"/>
  <c r="D201" i="3"/>
  <c r="C201" i="3"/>
  <c r="I200" i="3"/>
  <c r="H200" i="3"/>
  <c r="G200" i="3"/>
  <c r="G203" i="3" s="1"/>
  <c r="F200" i="3"/>
  <c r="F203" i="3" s="1"/>
  <c r="E200" i="3"/>
  <c r="E203" i="3" s="1"/>
  <c r="E204" i="3" s="1"/>
  <c r="D200" i="3"/>
  <c r="D203" i="3" s="1"/>
  <c r="D204" i="3" s="1"/>
  <c r="C200" i="3"/>
  <c r="C203" i="3" s="1"/>
  <c r="C204" i="3" s="1"/>
  <c r="I187" i="3"/>
  <c r="H187" i="3"/>
  <c r="I186" i="3"/>
  <c r="I189" i="3" s="1"/>
  <c r="H186" i="3"/>
  <c r="H189" i="3" s="1"/>
  <c r="G186" i="3"/>
  <c r="F186" i="3"/>
  <c r="E186" i="3"/>
  <c r="D186" i="3"/>
  <c r="D189" i="3" s="1"/>
  <c r="C186" i="3"/>
  <c r="C189" i="3" s="1"/>
  <c r="I185" i="3"/>
  <c r="I188" i="3" s="1"/>
  <c r="H185" i="3"/>
  <c r="H188" i="3" s="1"/>
  <c r="G185" i="3"/>
  <c r="G188" i="3" s="1"/>
  <c r="F185" i="3"/>
  <c r="F188" i="3" s="1"/>
  <c r="E185" i="3"/>
  <c r="D185" i="3"/>
  <c r="C185" i="3"/>
  <c r="I184" i="3"/>
  <c r="H184" i="3"/>
  <c r="G184" i="3"/>
  <c r="G187" i="3" s="1"/>
  <c r="F184" i="3"/>
  <c r="F187" i="3" s="1"/>
  <c r="E184" i="3"/>
  <c r="E187" i="3" s="1"/>
  <c r="E188" i="3" s="1"/>
  <c r="D184" i="3"/>
  <c r="D187" i="3" s="1"/>
  <c r="D188" i="3" s="1"/>
  <c r="C184" i="3"/>
  <c r="C187" i="3" s="1"/>
  <c r="C188" i="3" s="1"/>
  <c r="I171" i="3"/>
  <c r="H171" i="3"/>
  <c r="E171" i="3"/>
  <c r="E172" i="3" s="1"/>
  <c r="I170" i="3"/>
  <c r="I173" i="3" s="1"/>
  <c r="H170" i="3"/>
  <c r="H173" i="3" s="1"/>
  <c r="G170" i="3"/>
  <c r="F170" i="3"/>
  <c r="F173" i="3" s="1"/>
  <c r="E170" i="3"/>
  <c r="E173" i="3" s="1"/>
  <c r="D170" i="3"/>
  <c r="C170" i="3"/>
  <c r="I169" i="3"/>
  <c r="I172" i="3" s="1"/>
  <c r="H169" i="3"/>
  <c r="H172" i="3" s="1"/>
  <c r="G169" i="3"/>
  <c r="G172" i="3" s="1"/>
  <c r="F169" i="3"/>
  <c r="E169" i="3"/>
  <c r="D169" i="3"/>
  <c r="C169" i="3"/>
  <c r="I168" i="3"/>
  <c r="H168" i="3"/>
  <c r="G168" i="3"/>
  <c r="G171" i="3" s="1"/>
  <c r="G173" i="3" s="1"/>
  <c r="F168" i="3"/>
  <c r="F171" i="3" s="1"/>
  <c r="F172" i="3" s="1"/>
  <c r="E168" i="3"/>
  <c r="D168" i="3"/>
  <c r="D171" i="3" s="1"/>
  <c r="D172" i="3" s="1"/>
  <c r="C168" i="3"/>
  <c r="C171" i="3" s="1"/>
  <c r="I155" i="3"/>
  <c r="H155" i="3"/>
  <c r="I154" i="3"/>
  <c r="I157" i="3" s="1"/>
  <c r="H154" i="3"/>
  <c r="H157" i="3" s="1"/>
  <c r="G154" i="3"/>
  <c r="G157" i="3" s="1"/>
  <c r="F154" i="3"/>
  <c r="F157" i="3" s="1"/>
  <c r="E154" i="3"/>
  <c r="E157" i="3" s="1"/>
  <c r="D154" i="3"/>
  <c r="D157" i="3" s="1"/>
  <c r="C154" i="3"/>
  <c r="I153" i="3"/>
  <c r="I156" i="3" s="1"/>
  <c r="H153" i="3"/>
  <c r="H156" i="3" s="1"/>
  <c r="G153" i="3"/>
  <c r="G156" i="3" s="1"/>
  <c r="F153" i="3"/>
  <c r="F156" i="3" s="1"/>
  <c r="E153" i="3"/>
  <c r="D153" i="3"/>
  <c r="C153" i="3"/>
  <c r="I152" i="3"/>
  <c r="H152" i="3"/>
  <c r="G152" i="3"/>
  <c r="G155" i="3" s="1"/>
  <c r="F152" i="3"/>
  <c r="F155" i="3" s="1"/>
  <c r="E152" i="3"/>
  <c r="E155" i="3" s="1"/>
  <c r="E156" i="3" s="1"/>
  <c r="D152" i="3"/>
  <c r="D155" i="3" s="1"/>
  <c r="D156" i="3" s="1"/>
  <c r="C152" i="3"/>
  <c r="C155" i="3" s="1"/>
  <c r="C156" i="3" s="1"/>
  <c r="I139" i="3"/>
  <c r="H139" i="3"/>
  <c r="I138" i="3"/>
  <c r="I141" i="3" s="1"/>
  <c r="H138" i="3"/>
  <c r="H141" i="3" s="1"/>
  <c r="G138" i="3"/>
  <c r="F138" i="3"/>
  <c r="E138" i="3"/>
  <c r="E141" i="3" s="1"/>
  <c r="D138" i="3"/>
  <c r="D141" i="3" s="1"/>
  <c r="C138" i="3"/>
  <c r="I137" i="3"/>
  <c r="I140" i="3" s="1"/>
  <c r="H137" i="3"/>
  <c r="H140" i="3" s="1"/>
  <c r="G137" i="3"/>
  <c r="G140" i="3" s="1"/>
  <c r="F137" i="3"/>
  <c r="F140" i="3" s="1"/>
  <c r="E137" i="3"/>
  <c r="D137" i="3"/>
  <c r="C137" i="3"/>
  <c r="I136" i="3"/>
  <c r="H136" i="3"/>
  <c r="G136" i="3"/>
  <c r="G139" i="3" s="1"/>
  <c r="F136" i="3"/>
  <c r="F139" i="3" s="1"/>
  <c r="E136" i="3"/>
  <c r="E139" i="3" s="1"/>
  <c r="E140" i="3" s="1"/>
  <c r="D136" i="3"/>
  <c r="D139" i="3" s="1"/>
  <c r="D140" i="3" s="1"/>
  <c r="C136" i="3"/>
  <c r="C139" i="3" s="1"/>
  <c r="C140" i="3" s="1"/>
  <c r="H123" i="3"/>
  <c r="I122" i="3"/>
  <c r="H122" i="3"/>
  <c r="H125" i="3" s="1"/>
  <c r="G122" i="3"/>
  <c r="F122" i="3"/>
  <c r="E122" i="3"/>
  <c r="E125" i="3" s="1"/>
  <c r="D122" i="3"/>
  <c r="D125" i="3" s="1"/>
  <c r="C122" i="3"/>
  <c r="C125" i="3" s="1"/>
  <c r="I121" i="3"/>
  <c r="H121" i="3"/>
  <c r="H124" i="3" s="1"/>
  <c r="G121" i="3"/>
  <c r="G124" i="3" s="1"/>
  <c r="F121" i="3"/>
  <c r="F124" i="3" s="1"/>
  <c r="E121" i="3"/>
  <c r="D121" i="3"/>
  <c r="C121" i="3"/>
  <c r="I120" i="3"/>
  <c r="H120" i="3"/>
  <c r="G120" i="3"/>
  <c r="G123" i="3" s="1"/>
  <c r="F120" i="3"/>
  <c r="F123" i="3" s="1"/>
  <c r="E120" i="3"/>
  <c r="E123" i="3" s="1"/>
  <c r="E124" i="3" s="1"/>
  <c r="D120" i="3"/>
  <c r="D123" i="3" s="1"/>
  <c r="D124" i="3" s="1"/>
  <c r="C120" i="3"/>
  <c r="C123" i="3" s="1"/>
  <c r="C124" i="3" s="1"/>
  <c r="I107" i="3"/>
  <c r="H107" i="3"/>
  <c r="I106" i="3"/>
  <c r="I109" i="3" s="1"/>
  <c r="H106" i="3"/>
  <c r="H109" i="3" s="1"/>
  <c r="G106" i="3"/>
  <c r="F106" i="3"/>
  <c r="E106" i="3"/>
  <c r="E109" i="3" s="1"/>
  <c r="D106" i="3"/>
  <c r="D109" i="3" s="1"/>
  <c r="C106" i="3"/>
  <c r="C109" i="3" s="1"/>
  <c r="I105" i="3"/>
  <c r="I108" i="3" s="1"/>
  <c r="H105" i="3"/>
  <c r="H108" i="3" s="1"/>
  <c r="G105" i="3"/>
  <c r="G108" i="3" s="1"/>
  <c r="F105" i="3"/>
  <c r="F108" i="3" s="1"/>
  <c r="E105" i="3"/>
  <c r="D105" i="3"/>
  <c r="C105" i="3"/>
  <c r="I104" i="3"/>
  <c r="H104" i="3"/>
  <c r="G104" i="3"/>
  <c r="G107" i="3" s="1"/>
  <c r="F104" i="3"/>
  <c r="F107" i="3" s="1"/>
  <c r="E104" i="3"/>
  <c r="E107" i="3" s="1"/>
  <c r="E108" i="3" s="1"/>
  <c r="D104" i="3"/>
  <c r="D107" i="3" s="1"/>
  <c r="D108" i="3" s="1"/>
  <c r="C104" i="3"/>
  <c r="C107" i="3" s="1"/>
  <c r="C108" i="3" s="1"/>
  <c r="H91" i="3"/>
  <c r="I90" i="3"/>
  <c r="H90" i="3"/>
  <c r="H93" i="3" s="1"/>
  <c r="G90" i="3"/>
  <c r="G93" i="3" s="1"/>
  <c r="F90" i="3"/>
  <c r="E90" i="3"/>
  <c r="E93" i="3" s="1"/>
  <c r="D90" i="3"/>
  <c r="D93" i="3" s="1"/>
  <c r="C90" i="3"/>
  <c r="C93" i="3" s="1"/>
  <c r="I89" i="3"/>
  <c r="H89" i="3"/>
  <c r="H92" i="3" s="1"/>
  <c r="G89" i="3"/>
  <c r="G92" i="3" s="1"/>
  <c r="F89" i="3"/>
  <c r="F92" i="3" s="1"/>
  <c r="E89" i="3"/>
  <c r="D89" i="3"/>
  <c r="C89" i="3"/>
  <c r="I88" i="3"/>
  <c r="H88" i="3"/>
  <c r="G88" i="3"/>
  <c r="G91" i="3" s="1"/>
  <c r="F88" i="3"/>
  <c r="F91" i="3" s="1"/>
  <c r="E88" i="3"/>
  <c r="E91" i="3" s="1"/>
  <c r="E92" i="3" s="1"/>
  <c r="D88" i="3"/>
  <c r="D91" i="3" s="1"/>
  <c r="D92" i="3" s="1"/>
  <c r="C88" i="3"/>
  <c r="C91" i="3" s="1"/>
  <c r="C92" i="3" s="1"/>
  <c r="I75" i="3"/>
  <c r="H75" i="3"/>
  <c r="I74" i="3"/>
  <c r="I77" i="3" s="1"/>
  <c r="H74" i="3"/>
  <c r="H77" i="3" s="1"/>
  <c r="G74" i="3"/>
  <c r="G77" i="3" s="1"/>
  <c r="F74" i="3"/>
  <c r="F77" i="3" s="1"/>
  <c r="E74" i="3"/>
  <c r="D74" i="3"/>
  <c r="D77" i="3" s="1"/>
  <c r="C74" i="3"/>
  <c r="I73" i="3"/>
  <c r="I76" i="3" s="1"/>
  <c r="H73" i="3"/>
  <c r="H76" i="3" s="1"/>
  <c r="G73" i="3"/>
  <c r="G76" i="3" s="1"/>
  <c r="F73" i="3"/>
  <c r="F76" i="3" s="1"/>
  <c r="E73" i="3"/>
  <c r="D73" i="3"/>
  <c r="C73" i="3"/>
  <c r="I72" i="3"/>
  <c r="H72" i="3"/>
  <c r="G72" i="3"/>
  <c r="G75" i="3" s="1"/>
  <c r="F72" i="3"/>
  <c r="F75" i="3" s="1"/>
  <c r="E72" i="3"/>
  <c r="E75" i="3" s="1"/>
  <c r="E76" i="3" s="1"/>
  <c r="D72" i="3"/>
  <c r="D75" i="3" s="1"/>
  <c r="D76" i="3" s="1"/>
  <c r="C72" i="3"/>
  <c r="C75" i="3" s="1"/>
  <c r="C76" i="3" s="1"/>
  <c r="I59" i="3"/>
  <c r="H59" i="3"/>
  <c r="I58" i="3"/>
  <c r="I61" i="3" s="1"/>
  <c r="H58" i="3"/>
  <c r="H61" i="3" s="1"/>
  <c r="G58" i="3"/>
  <c r="F58" i="3"/>
  <c r="F61" i="3" s="1"/>
  <c r="E58" i="3"/>
  <c r="E61" i="3" s="1"/>
  <c r="D58" i="3"/>
  <c r="C58" i="3"/>
  <c r="I57" i="3"/>
  <c r="I60" i="3" s="1"/>
  <c r="H57" i="3"/>
  <c r="H60" i="3" s="1"/>
  <c r="G57" i="3"/>
  <c r="G60" i="3" s="1"/>
  <c r="F57" i="3"/>
  <c r="F60" i="3" s="1"/>
  <c r="E57" i="3"/>
  <c r="D57" i="3"/>
  <c r="C57" i="3"/>
  <c r="I56" i="3"/>
  <c r="H56" i="3"/>
  <c r="G56" i="3"/>
  <c r="G59" i="3" s="1"/>
  <c r="F56" i="3"/>
  <c r="F59" i="3" s="1"/>
  <c r="E56" i="3"/>
  <c r="E59" i="3" s="1"/>
  <c r="E60" i="3" s="1"/>
  <c r="D56" i="3"/>
  <c r="D59" i="3" s="1"/>
  <c r="D60" i="3" s="1"/>
  <c r="C56" i="3"/>
  <c r="C59" i="3" s="1"/>
  <c r="C60" i="3" s="1"/>
  <c r="I43" i="3"/>
  <c r="H43" i="3"/>
  <c r="I42" i="3"/>
  <c r="I45" i="3" s="1"/>
  <c r="H42" i="3"/>
  <c r="H45" i="3" s="1"/>
  <c r="G42" i="3"/>
  <c r="F42" i="3"/>
  <c r="E42" i="3"/>
  <c r="D42" i="3"/>
  <c r="D45" i="3" s="1"/>
  <c r="C42" i="3"/>
  <c r="C45" i="3" s="1"/>
  <c r="I41" i="3"/>
  <c r="I44" i="3" s="1"/>
  <c r="H41" i="3"/>
  <c r="H44" i="3" s="1"/>
  <c r="G41" i="3"/>
  <c r="G44" i="3" s="1"/>
  <c r="F41" i="3"/>
  <c r="F44" i="3" s="1"/>
  <c r="E41" i="3"/>
  <c r="D41" i="3"/>
  <c r="C41" i="3"/>
  <c r="I40" i="3"/>
  <c r="H40" i="3"/>
  <c r="G40" i="3"/>
  <c r="G43" i="3" s="1"/>
  <c r="F40" i="3"/>
  <c r="F43" i="3" s="1"/>
  <c r="E40" i="3"/>
  <c r="E43" i="3" s="1"/>
  <c r="E44" i="3" s="1"/>
  <c r="D40" i="3"/>
  <c r="D43" i="3" s="1"/>
  <c r="D44" i="3" s="1"/>
  <c r="C40" i="3"/>
  <c r="C43" i="3" s="1"/>
  <c r="C44" i="3" s="1"/>
  <c r="H27" i="3"/>
  <c r="I26" i="3"/>
  <c r="H26" i="3"/>
  <c r="H29" i="3" s="1"/>
  <c r="G26" i="3"/>
  <c r="F26" i="3"/>
  <c r="E26" i="3"/>
  <c r="E29" i="3" s="1"/>
  <c r="D26" i="3"/>
  <c r="C26" i="3"/>
  <c r="C29" i="3" s="1"/>
  <c r="I25" i="3"/>
  <c r="H25" i="3"/>
  <c r="H28" i="3" s="1"/>
  <c r="G25" i="3"/>
  <c r="G28" i="3" s="1"/>
  <c r="F25" i="3"/>
  <c r="F28" i="3" s="1"/>
  <c r="E25" i="3"/>
  <c r="D25" i="3"/>
  <c r="C25" i="3"/>
  <c r="I24" i="3"/>
  <c r="H24" i="3"/>
  <c r="G24" i="3"/>
  <c r="G27" i="3" s="1"/>
  <c r="F24" i="3"/>
  <c r="F27" i="3" s="1"/>
  <c r="E24" i="3"/>
  <c r="E27" i="3" s="1"/>
  <c r="E28" i="3" s="1"/>
  <c r="D24" i="3"/>
  <c r="D27" i="3" s="1"/>
  <c r="D28" i="3" s="1"/>
  <c r="C24" i="3"/>
  <c r="C27" i="3" s="1"/>
  <c r="C28" i="3" s="1"/>
  <c r="I10" i="3"/>
  <c r="I9" i="3"/>
  <c r="I8" i="3"/>
  <c r="H10" i="3"/>
  <c r="H11" i="3" s="1"/>
  <c r="H13" i="3" s="1"/>
  <c r="H9" i="3"/>
  <c r="H8" i="3"/>
  <c r="G10" i="3"/>
  <c r="G9" i="3"/>
  <c r="G8" i="3"/>
  <c r="F10" i="3"/>
  <c r="F9" i="3"/>
  <c r="F8" i="3"/>
  <c r="E10" i="3"/>
  <c r="E9" i="3"/>
  <c r="E8" i="3"/>
  <c r="F11" i="3"/>
  <c r="F12" i="3" s="1"/>
  <c r="F13" i="3"/>
  <c r="D13" i="3"/>
  <c r="D12" i="3"/>
  <c r="G11" i="3"/>
  <c r="G13" i="3" s="1"/>
  <c r="D11" i="3"/>
  <c r="D10" i="3"/>
  <c r="D9" i="3"/>
  <c r="D8" i="3"/>
  <c r="C12" i="3"/>
  <c r="C10" i="3"/>
  <c r="C9" i="3"/>
  <c r="C8" i="3"/>
  <c r="BH620" i="2"/>
  <c r="BJ617" i="2"/>
  <c r="BK615" i="2"/>
  <c r="BJ615" i="2"/>
  <c r="BI615" i="2"/>
  <c r="BH615" i="2"/>
  <c r="BG615" i="2"/>
  <c r="BF615" i="2"/>
  <c r="BK614" i="2"/>
  <c r="BJ614" i="2"/>
  <c r="BI614" i="2"/>
  <c r="BH614" i="2"/>
  <c r="BG614" i="2"/>
  <c r="BF614" i="2"/>
  <c r="BK613" i="2"/>
  <c r="BJ613" i="2"/>
  <c r="BI613" i="2"/>
  <c r="BH613" i="2"/>
  <c r="BG613" i="2"/>
  <c r="BF613" i="2"/>
  <c r="BK612" i="2"/>
  <c r="BJ612" i="2"/>
  <c r="BI612" i="2"/>
  <c r="BH612" i="2"/>
  <c r="BG612" i="2"/>
  <c r="BF612" i="2"/>
  <c r="BK611" i="2"/>
  <c r="BJ611" i="2"/>
  <c r="BI611" i="2"/>
  <c r="BH611" i="2"/>
  <c r="BG611" i="2"/>
  <c r="BF611" i="2"/>
  <c r="BK610" i="2"/>
  <c r="BJ610" i="2"/>
  <c r="BI610" i="2"/>
  <c r="BH610" i="2"/>
  <c r="BG610" i="2"/>
  <c r="BF610" i="2"/>
  <c r="BK605" i="2"/>
  <c r="BK622" i="2" s="1"/>
  <c r="BJ605" i="2"/>
  <c r="BJ622" i="2" s="1"/>
  <c r="BI605" i="2"/>
  <c r="BI622" i="2" s="1"/>
  <c r="BH605" i="2"/>
  <c r="BH622" i="2" s="1"/>
  <c r="BG605" i="2"/>
  <c r="BG622" i="2" s="1"/>
  <c r="BF605" i="2"/>
  <c r="BF622" i="2" s="1"/>
  <c r="BB605" i="2"/>
  <c r="BB607" i="2" s="1"/>
  <c r="BA605" i="2"/>
  <c r="AZ605" i="2"/>
  <c r="AY605" i="2"/>
  <c r="AX605" i="2"/>
  <c r="AW605" i="2"/>
  <c r="AS605" i="2"/>
  <c r="AS607" i="2" s="1"/>
  <c r="AR605" i="2"/>
  <c r="AQ605" i="2"/>
  <c r="AP605" i="2"/>
  <c r="AO605" i="2"/>
  <c r="AN605" i="2"/>
  <c r="AJ605" i="2"/>
  <c r="AJ607" i="2" s="1"/>
  <c r="AI605" i="2"/>
  <c r="AH605" i="2"/>
  <c r="AG605" i="2"/>
  <c r="AF605" i="2"/>
  <c r="AE605" i="2"/>
  <c r="AA605" i="2"/>
  <c r="AA607" i="2" s="1"/>
  <c r="Z605" i="2"/>
  <c r="Y605" i="2"/>
  <c r="X605" i="2"/>
  <c r="W605" i="2"/>
  <c r="V605" i="2"/>
  <c r="R605" i="2"/>
  <c r="R607" i="2" s="1"/>
  <c r="Q605" i="2"/>
  <c r="P605" i="2"/>
  <c r="O605" i="2"/>
  <c r="N605" i="2"/>
  <c r="M605" i="2"/>
  <c r="I605" i="2"/>
  <c r="I607" i="2" s="1"/>
  <c r="H605" i="2"/>
  <c r="G605" i="2"/>
  <c r="F605" i="2"/>
  <c r="E605" i="2"/>
  <c r="D605" i="2"/>
  <c r="BK604" i="2"/>
  <c r="BK621" i="2" s="1"/>
  <c r="BJ604" i="2"/>
  <c r="BJ621" i="2" s="1"/>
  <c r="BI604" i="2"/>
  <c r="BI621" i="2" s="1"/>
  <c r="BH604" i="2"/>
  <c r="BH621" i="2" s="1"/>
  <c r="BG604" i="2"/>
  <c r="BG621" i="2" s="1"/>
  <c r="BF604" i="2"/>
  <c r="BF621" i="2" s="1"/>
  <c r="BB604" i="2"/>
  <c r="BA604" i="2"/>
  <c r="BA608" i="2" s="1"/>
  <c r="AZ604" i="2"/>
  <c r="AY604" i="2"/>
  <c r="AX604" i="2"/>
  <c r="AW604" i="2"/>
  <c r="AS604" i="2"/>
  <c r="AR604" i="2"/>
  <c r="AQ604" i="2"/>
  <c r="AP604" i="2"/>
  <c r="AO604" i="2"/>
  <c r="AN604" i="2"/>
  <c r="AJ604" i="2"/>
  <c r="AI604" i="2"/>
  <c r="AH604" i="2"/>
  <c r="AG604" i="2"/>
  <c r="AF604" i="2"/>
  <c r="AE604" i="2"/>
  <c r="AE608" i="2" s="1"/>
  <c r="AA604" i="2"/>
  <c r="Z604" i="2"/>
  <c r="Y604" i="2"/>
  <c r="X604" i="2"/>
  <c r="W604" i="2"/>
  <c r="V604" i="2"/>
  <c r="R604" i="2"/>
  <c r="Q604" i="2"/>
  <c r="P604" i="2"/>
  <c r="O604" i="2"/>
  <c r="N604" i="2"/>
  <c r="M604" i="2"/>
  <c r="I604" i="2"/>
  <c r="H604" i="2"/>
  <c r="G604" i="2"/>
  <c r="F604" i="2"/>
  <c r="F608" i="2" s="1"/>
  <c r="E604" i="2"/>
  <c r="D604" i="2"/>
  <c r="BK603" i="2"/>
  <c r="BK620" i="2" s="1"/>
  <c r="BJ603" i="2"/>
  <c r="BJ620" i="2" s="1"/>
  <c r="BI603" i="2"/>
  <c r="BI620" i="2" s="1"/>
  <c r="BH603" i="2"/>
  <c r="BG603" i="2"/>
  <c r="BG620" i="2" s="1"/>
  <c r="BF603" i="2"/>
  <c r="BF620" i="2" s="1"/>
  <c r="BB603" i="2"/>
  <c r="BA603" i="2"/>
  <c r="AZ603" i="2"/>
  <c r="AY603" i="2"/>
  <c r="AX603" i="2"/>
  <c r="AW603" i="2"/>
  <c r="AS603" i="2"/>
  <c r="AR603" i="2"/>
  <c r="AQ603" i="2"/>
  <c r="AP603" i="2"/>
  <c r="AO603" i="2"/>
  <c r="AN603" i="2"/>
  <c r="AJ603" i="2"/>
  <c r="AI603" i="2"/>
  <c r="AH603" i="2"/>
  <c r="AG603" i="2"/>
  <c r="AF603" i="2"/>
  <c r="AE603" i="2"/>
  <c r="AA603" i="2"/>
  <c r="Z603" i="2"/>
  <c r="Y603" i="2"/>
  <c r="X603" i="2"/>
  <c r="W603" i="2"/>
  <c r="V603" i="2"/>
  <c r="R603" i="2"/>
  <c r="Q603" i="2"/>
  <c r="P603" i="2"/>
  <c r="O603" i="2"/>
  <c r="N603" i="2"/>
  <c r="M603" i="2"/>
  <c r="I603" i="2"/>
  <c r="H603" i="2"/>
  <c r="G603" i="2"/>
  <c r="F603" i="2"/>
  <c r="E603" i="2"/>
  <c r="D603" i="2"/>
  <c r="BK602" i="2"/>
  <c r="BK619" i="2" s="1"/>
  <c r="BJ602" i="2"/>
  <c r="BJ619" i="2" s="1"/>
  <c r="BI602" i="2"/>
  <c r="BI619" i="2" s="1"/>
  <c r="BH602" i="2"/>
  <c r="BH619" i="2" s="1"/>
  <c r="BG602" i="2"/>
  <c r="BG619" i="2" s="1"/>
  <c r="BF602" i="2"/>
  <c r="BF619" i="2" s="1"/>
  <c r="BB602" i="2"/>
  <c r="BA602" i="2"/>
  <c r="AZ602" i="2"/>
  <c r="AY602" i="2"/>
  <c r="AX602" i="2"/>
  <c r="AW602" i="2"/>
  <c r="AS602" i="2"/>
  <c r="AR602" i="2"/>
  <c r="AQ602" i="2"/>
  <c r="AP602" i="2"/>
  <c r="AO602" i="2"/>
  <c r="AN602" i="2"/>
  <c r="AJ602" i="2"/>
  <c r="AI602" i="2"/>
  <c r="AH602" i="2"/>
  <c r="AG602" i="2"/>
  <c r="AF602" i="2"/>
  <c r="AE602" i="2"/>
  <c r="AA602" i="2"/>
  <c r="Z602" i="2"/>
  <c r="Y602" i="2"/>
  <c r="X602" i="2"/>
  <c r="W602" i="2"/>
  <c r="V602" i="2"/>
  <c r="R602" i="2"/>
  <c r="Q602" i="2"/>
  <c r="P602" i="2"/>
  <c r="O602" i="2"/>
  <c r="N602" i="2"/>
  <c r="M602" i="2"/>
  <c r="I602" i="2"/>
  <c r="H602" i="2"/>
  <c r="G602" i="2"/>
  <c r="F602" i="2"/>
  <c r="E602" i="2"/>
  <c r="D602" i="2"/>
  <c r="BK601" i="2"/>
  <c r="BK618" i="2" s="1"/>
  <c r="BJ601" i="2"/>
  <c r="BJ618" i="2" s="1"/>
  <c r="BI601" i="2"/>
  <c r="BI618" i="2" s="1"/>
  <c r="BH601" i="2"/>
  <c r="BH618" i="2" s="1"/>
  <c r="BG601" i="2"/>
  <c r="BG618" i="2" s="1"/>
  <c r="BF601" i="2"/>
  <c r="BF618" i="2" s="1"/>
  <c r="BB601" i="2"/>
  <c r="BB606" i="2" s="1"/>
  <c r="BA601" i="2"/>
  <c r="AZ601" i="2"/>
  <c r="AY601" i="2"/>
  <c r="AX601" i="2"/>
  <c r="AW601" i="2"/>
  <c r="AS601" i="2"/>
  <c r="AS606" i="2" s="1"/>
  <c r="AR601" i="2"/>
  <c r="AQ601" i="2"/>
  <c r="AP601" i="2"/>
  <c r="AO601" i="2"/>
  <c r="AN601" i="2"/>
  <c r="AJ601" i="2"/>
  <c r="AJ606" i="2" s="1"/>
  <c r="AI601" i="2"/>
  <c r="AH601" i="2"/>
  <c r="AG601" i="2"/>
  <c r="AF601" i="2"/>
  <c r="AE601" i="2"/>
  <c r="AA601" i="2"/>
  <c r="AA606" i="2" s="1"/>
  <c r="Z601" i="2"/>
  <c r="Y601" i="2"/>
  <c r="X601" i="2"/>
  <c r="W601" i="2"/>
  <c r="V601" i="2"/>
  <c r="R601" i="2"/>
  <c r="R606" i="2" s="1"/>
  <c r="Q601" i="2"/>
  <c r="P601" i="2"/>
  <c r="O601" i="2"/>
  <c r="N601" i="2"/>
  <c r="M601" i="2"/>
  <c r="I601" i="2"/>
  <c r="I606" i="2" s="1"/>
  <c r="H601" i="2"/>
  <c r="G601" i="2"/>
  <c r="F601" i="2"/>
  <c r="E601" i="2"/>
  <c r="D601" i="2"/>
  <c r="BK600" i="2"/>
  <c r="BK608" i="2" s="1"/>
  <c r="BJ600" i="2"/>
  <c r="BJ608" i="2" s="1"/>
  <c r="BI600" i="2"/>
  <c r="BI617" i="2" s="1"/>
  <c r="BH600" i="2"/>
  <c r="BH617" i="2" s="1"/>
  <c r="BG600" i="2"/>
  <c r="BG617" i="2" s="1"/>
  <c r="BF600" i="2"/>
  <c r="BF617" i="2" s="1"/>
  <c r="BB600" i="2"/>
  <c r="BB608" i="2" s="1"/>
  <c r="BA600" i="2"/>
  <c r="AZ600" i="2"/>
  <c r="AZ608" i="2" s="1"/>
  <c r="AY600" i="2"/>
  <c r="AY608" i="2" s="1"/>
  <c r="AX600" i="2"/>
  <c r="AX608" i="2" s="1"/>
  <c r="AW600" i="2"/>
  <c r="AW608" i="2" s="1"/>
  <c r="AS600" i="2"/>
  <c r="AS608" i="2" s="1"/>
  <c r="AR600" i="2"/>
  <c r="AR608" i="2" s="1"/>
  <c r="AQ600" i="2"/>
  <c r="AQ608" i="2" s="1"/>
  <c r="AP600" i="2"/>
  <c r="AP608" i="2" s="1"/>
  <c r="AO600" i="2"/>
  <c r="AO608" i="2" s="1"/>
  <c r="AN600" i="2"/>
  <c r="AN608" i="2" s="1"/>
  <c r="AJ600" i="2"/>
  <c r="AJ608" i="2" s="1"/>
  <c r="AI600" i="2"/>
  <c r="AI608" i="2" s="1"/>
  <c r="AH600" i="2"/>
  <c r="AH608" i="2" s="1"/>
  <c r="AG600" i="2"/>
  <c r="AG608" i="2" s="1"/>
  <c r="AF600" i="2"/>
  <c r="AF608" i="2" s="1"/>
  <c r="AE600" i="2"/>
  <c r="AA600" i="2"/>
  <c r="AA608" i="2" s="1"/>
  <c r="Z600" i="2"/>
  <c r="Z608" i="2" s="1"/>
  <c r="Y600" i="2"/>
  <c r="Y608" i="2" s="1"/>
  <c r="X600" i="2"/>
  <c r="X608" i="2" s="1"/>
  <c r="W600" i="2"/>
  <c r="W608" i="2" s="1"/>
  <c r="V600" i="2"/>
  <c r="V608" i="2" s="1"/>
  <c r="R600" i="2"/>
  <c r="R608" i="2" s="1"/>
  <c r="Q600" i="2"/>
  <c r="Q608" i="2" s="1"/>
  <c r="P600" i="2"/>
  <c r="P608" i="2" s="1"/>
  <c r="O600" i="2"/>
  <c r="O608" i="2" s="1"/>
  <c r="N600" i="2"/>
  <c r="N608" i="2" s="1"/>
  <c r="M600" i="2"/>
  <c r="M608" i="2" s="1"/>
  <c r="I600" i="2"/>
  <c r="I608" i="2" s="1"/>
  <c r="H600" i="2"/>
  <c r="H608" i="2" s="1"/>
  <c r="G600" i="2"/>
  <c r="G608" i="2" s="1"/>
  <c r="F600" i="2"/>
  <c r="E600" i="2"/>
  <c r="E608" i="2" s="1"/>
  <c r="D600" i="2"/>
  <c r="D608" i="2" s="1"/>
  <c r="BK592" i="2"/>
  <c r="BJ592" i="2"/>
  <c r="BI592" i="2"/>
  <c r="BH592" i="2"/>
  <c r="BG592" i="2"/>
  <c r="BF592" i="2"/>
  <c r="BB592" i="2"/>
  <c r="BA592" i="2"/>
  <c r="AZ592" i="2"/>
  <c r="AY592" i="2"/>
  <c r="AX592" i="2"/>
  <c r="AW592" i="2"/>
  <c r="AS592" i="2"/>
  <c r="AR592" i="2"/>
  <c r="AQ592" i="2"/>
  <c r="AP592" i="2"/>
  <c r="AO592" i="2"/>
  <c r="AN592" i="2"/>
  <c r="AJ592" i="2"/>
  <c r="AI592" i="2"/>
  <c r="AH592" i="2"/>
  <c r="AG592" i="2"/>
  <c r="AF592" i="2"/>
  <c r="AE592" i="2"/>
  <c r="AA592" i="2"/>
  <c r="Z592" i="2"/>
  <c r="Y592" i="2"/>
  <c r="X592" i="2"/>
  <c r="W592" i="2"/>
  <c r="V592" i="2"/>
  <c r="R592" i="2"/>
  <c r="Q592" i="2"/>
  <c r="P592" i="2"/>
  <c r="O592" i="2"/>
  <c r="N592" i="2"/>
  <c r="M592" i="2"/>
  <c r="I592" i="2"/>
  <c r="H592" i="2"/>
  <c r="G592" i="2"/>
  <c r="F592" i="2"/>
  <c r="E592" i="2"/>
  <c r="D592" i="2"/>
  <c r="BB591" i="2"/>
  <c r="AS591" i="2"/>
  <c r="AJ591" i="2"/>
  <c r="BB590" i="2"/>
  <c r="AS590" i="2"/>
  <c r="AJ590" i="2"/>
  <c r="BK576" i="2"/>
  <c r="BJ576" i="2"/>
  <c r="BI576" i="2"/>
  <c r="BH576" i="2"/>
  <c r="BG576" i="2"/>
  <c r="BF576" i="2"/>
  <c r="BB576" i="2"/>
  <c r="BA576" i="2"/>
  <c r="AZ576" i="2"/>
  <c r="AY576" i="2"/>
  <c r="AX576" i="2"/>
  <c r="AW576" i="2"/>
  <c r="AS576" i="2"/>
  <c r="AR576" i="2"/>
  <c r="AQ576" i="2"/>
  <c r="AP576" i="2"/>
  <c r="AO576" i="2"/>
  <c r="AN576" i="2"/>
  <c r="AJ576" i="2"/>
  <c r="AI576" i="2"/>
  <c r="AH576" i="2"/>
  <c r="AG576" i="2"/>
  <c r="AF576" i="2"/>
  <c r="AE576" i="2"/>
  <c r="AA576" i="2"/>
  <c r="Z576" i="2"/>
  <c r="Y576" i="2"/>
  <c r="X576" i="2"/>
  <c r="W576" i="2"/>
  <c r="V576" i="2"/>
  <c r="R576" i="2"/>
  <c r="Q576" i="2"/>
  <c r="P576" i="2"/>
  <c r="O576" i="2"/>
  <c r="N576" i="2"/>
  <c r="M576" i="2"/>
  <c r="I576" i="2"/>
  <c r="H576" i="2"/>
  <c r="G576" i="2"/>
  <c r="F576" i="2"/>
  <c r="E576" i="2"/>
  <c r="D576" i="2"/>
  <c r="BB575" i="2"/>
  <c r="AS575" i="2"/>
  <c r="AJ575" i="2"/>
  <c r="BB574" i="2"/>
  <c r="AS574" i="2"/>
  <c r="AJ574" i="2"/>
  <c r="BK560" i="2"/>
  <c r="BJ560" i="2"/>
  <c r="BI560" i="2"/>
  <c r="BH560" i="2"/>
  <c r="BG560" i="2"/>
  <c r="BF560" i="2"/>
  <c r="BB560" i="2"/>
  <c r="BA560" i="2"/>
  <c r="AZ560" i="2"/>
  <c r="AY560" i="2"/>
  <c r="AX560" i="2"/>
  <c r="AW560" i="2"/>
  <c r="AS560" i="2"/>
  <c r="AR560" i="2"/>
  <c r="AQ560" i="2"/>
  <c r="AP560" i="2"/>
  <c r="AO560" i="2"/>
  <c r="AN560" i="2"/>
  <c r="AJ560" i="2"/>
  <c r="AI560" i="2"/>
  <c r="AH560" i="2"/>
  <c r="AG560" i="2"/>
  <c r="AF560" i="2"/>
  <c r="AE560" i="2"/>
  <c r="AA560" i="2"/>
  <c r="Z560" i="2"/>
  <c r="Y560" i="2"/>
  <c r="X560" i="2"/>
  <c r="W560" i="2"/>
  <c r="V560" i="2"/>
  <c r="R560" i="2"/>
  <c r="Q560" i="2"/>
  <c r="P560" i="2"/>
  <c r="O560" i="2"/>
  <c r="N560" i="2"/>
  <c r="M560" i="2"/>
  <c r="I560" i="2"/>
  <c r="H560" i="2"/>
  <c r="G560" i="2"/>
  <c r="F560" i="2"/>
  <c r="E560" i="2"/>
  <c r="D560" i="2"/>
  <c r="BB559" i="2"/>
  <c r="AS559" i="2"/>
  <c r="AJ559" i="2"/>
  <c r="BB558" i="2"/>
  <c r="AS558" i="2"/>
  <c r="AJ558" i="2"/>
  <c r="BK544" i="2"/>
  <c r="BJ544" i="2"/>
  <c r="BI544" i="2"/>
  <c r="BH544" i="2"/>
  <c r="BG544" i="2"/>
  <c r="BF544" i="2"/>
  <c r="BB544" i="2"/>
  <c r="BA544" i="2"/>
  <c r="AZ544" i="2"/>
  <c r="AY544" i="2"/>
  <c r="AX544" i="2"/>
  <c r="AW544" i="2"/>
  <c r="AS544" i="2"/>
  <c r="AR544" i="2"/>
  <c r="AQ544" i="2"/>
  <c r="AP544" i="2"/>
  <c r="AO544" i="2"/>
  <c r="AN544" i="2"/>
  <c r="AJ544" i="2"/>
  <c r="AI544" i="2"/>
  <c r="AH544" i="2"/>
  <c r="AG544" i="2"/>
  <c r="AF544" i="2"/>
  <c r="AE544" i="2"/>
  <c r="AA544" i="2"/>
  <c r="Z544" i="2"/>
  <c r="Y544" i="2"/>
  <c r="X544" i="2"/>
  <c r="W544" i="2"/>
  <c r="V544" i="2"/>
  <c r="R544" i="2"/>
  <c r="Q544" i="2"/>
  <c r="P544" i="2"/>
  <c r="O544" i="2"/>
  <c r="N544" i="2"/>
  <c r="M544" i="2"/>
  <c r="I544" i="2"/>
  <c r="H544" i="2"/>
  <c r="G544" i="2"/>
  <c r="F544" i="2"/>
  <c r="E544" i="2"/>
  <c r="D544" i="2"/>
  <c r="BB543" i="2"/>
  <c r="AS543" i="2"/>
  <c r="AJ543" i="2"/>
  <c r="BB542" i="2"/>
  <c r="AS542" i="2"/>
  <c r="AJ542" i="2"/>
  <c r="BK528" i="2"/>
  <c r="BJ528" i="2"/>
  <c r="BI528" i="2"/>
  <c r="BH528" i="2"/>
  <c r="BG528" i="2"/>
  <c r="BF528" i="2"/>
  <c r="BB528" i="2"/>
  <c r="BA528" i="2"/>
  <c r="AZ528" i="2"/>
  <c r="AY528" i="2"/>
  <c r="AX528" i="2"/>
  <c r="AW528" i="2"/>
  <c r="AS528" i="2"/>
  <c r="AR528" i="2"/>
  <c r="AQ528" i="2"/>
  <c r="AP528" i="2"/>
  <c r="AO528" i="2"/>
  <c r="AN528" i="2"/>
  <c r="AJ528" i="2"/>
  <c r="AI528" i="2"/>
  <c r="AH528" i="2"/>
  <c r="AG528" i="2"/>
  <c r="AF528" i="2"/>
  <c r="AE528" i="2"/>
  <c r="AA528" i="2"/>
  <c r="Z528" i="2"/>
  <c r="Y528" i="2"/>
  <c r="X528" i="2"/>
  <c r="W528" i="2"/>
  <c r="V528" i="2"/>
  <c r="R528" i="2"/>
  <c r="Q528" i="2"/>
  <c r="P528" i="2"/>
  <c r="O528" i="2"/>
  <c r="N528" i="2"/>
  <c r="M528" i="2"/>
  <c r="I528" i="2"/>
  <c r="H528" i="2"/>
  <c r="G528" i="2"/>
  <c r="F528" i="2"/>
  <c r="E528" i="2"/>
  <c r="D528" i="2"/>
  <c r="BB527" i="2"/>
  <c r="AS527" i="2"/>
  <c r="AJ527" i="2"/>
  <c r="BB526" i="2"/>
  <c r="AS526" i="2"/>
  <c r="AJ526" i="2"/>
  <c r="BK512" i="2"/>
  <c r="BJ512" i="2"/>
  <c r="BI512" i="2"/>
  <c r="BH512" i="2"/>
  <c r="BG512" i="2"/>
  <c r="BF512" i="2"/>
  <c r="BB512" i="2"/>
  <c r="BA512" i="2"/>
  <c r="AZ512" i="2"/>
  <c r="AY512" i="2"/>
  <c r="AX512" i="2"/>
  <c r="AW512" i="2"/>
  <c r="AS512" i="2"/>
  <c r="AR512" i="2"/>
  <c r="AQ512" i="2"/>
  <c r="AP512" i="2"/>
  <c r="AO512" i="2"/>
  <c r="AN512" i="2"/>
  <c r="AJ512" i="2"/>
  <c r="AI512" i="2"/>
  <c r="AH512" i="2"/>
  <c r="AG512" i="2"/>
  <c r="AF512" i="2"/>
  <c r="AE512" i="2"/>
  <c r="AA512" i="2"/>
  <c r="Z512" i="2"/>
  <c r="Y512" i="2"/>
  <c r="X512" i="2"/>
  <c r="W512" i="2"/>
  <c r="V512" i="2"/>
  <c r="R512" i="2"/>
  <c r="Q512" i="2"/>
  <c r="P512" i="2"/>
  <c r="O512" i="2"/>
  <c r="N512" i="2"/>
  <c r="M512" i="2"/>
  <c r="I512" i="2"/>
  <c r="H512" i="2"/>
  <c r="G512" i="2"/>
  <c r="F512" i="2"/>
  <c r="E512" i="2"/>
  <c r="D512" i="2"/>
  <c r="BB511" i="2"/>
  <c r="AS511" i="2"/>
  <c r="AJ511" i="2"/>
  <c r="BB510" i="2"/>
  <c r="AS510" i="2"/>
  <c r="AJ510" i="2"/>
  <c r="BK496" i="2"/>
  <c r="BJ496" i="2"/>
  <c r="BI496" i="2"/>
  <c r="BH496" i="2"/>
  <c r="BG496" i="2"/>
  <c r="BF496" i="2"/>
  <c r="BB496" i="2"/>
  <c r="BA496" i="2"/>
  <c r="AZ496" i="2"/>
  <c r="AY496" i="2"/>
  <c r="AX496" i="2"/>
  <c r="AW496" i="2"/>
  <c r="AS496" i="2"/>
  <c r="AR496" i="2"/>
  <c r="AQ496" i="2"/>
  <c r="AP496" i="2"/>
  <c r="AO496" i="2"/>
  <c r="AN496" i="2"/>
  <c r="AJ496" i="2"/>
  <c r="AI496" i="2"/>
  <c r="AH496" i="2"/>
  <c r="AG496" i="2"/>
  <c r="AF496" i="2"/>
  <c r="AE496" i="2"/>
  <c r="AA496" i="2"/>
  <c r="Z496" i="2"/>
  <c r="Y496" i="2"/>
  <c r="X496" i="2"/>
  <c r="W496" i="2"/>
  <c r="V496" i="2"/>
  <c r="R496" i="2"/>
  <c r="Q496" i="2"/>
  <c r="P496" i="2"/>
  <c r="O496" i="2"/>
  <c r="N496" i="2"/>
  <c r="M496" i="2"/>
  <c r="I496" i="2"/>
  <c r="H496" i="2"/>
  <c r="G496" i="2"/>
  <c r="F496" i="2"/>
  <c r="E496" i="2"/>
  <c r="D496" i="2"/>
  <c r="BB495" i="2"/>
  <c r="AS495" i="2"/>
  <c r="AJ495" i="2"/>
  <c r="BB494" i="2"/>
  <c r="AS494" i="2"/>
  <c r="AJ494" i="2"/>
  <c r="BK480" i="2"/>
  <c r="BJ480" i="2"/>
  <c r="BI480" i="2"/>
  <c r="BH480" i="2"/>
  <c r="BG480" i="2"/>
  <c r="BF480" i="2"/>
  <c r="BB480" i="2"/>
  <c r="BA480" i="2"/>
  <c r="AZ480" i="2"/>
  <c r="AY480" i="2"/>
  <c r="AX480" i="2"/>
  <c r="AW480" i="2"/>
  <c r="AS480" i="2"/>
  <c r="AR480" i="2"/>
  <c r="AQ480" i="2"/>
  <c r="AP480" i="2"/>
  <c r="AO480" i="2"/>
  <c r="AN480" i="2"/>
  <c r="AJ480" i="2"/>
  <c r="AI480" i="2"/>
  <c r="AH480" i="2"/>
  <c r="AG480" i="2"/>
  <c r="AF480" i="2"/>
  <c r="AE480" i="2"/>
  <c r="AA480" i="2"/>
  <c r="Z480" i="2"/>
  <c r="Y480" i="2"/>
  <c r="X480" i="2"/>
  <c r="W480" i="2"/>
  <c r="V480" i="2"/>
  <c r="R480" i="2"/>
  <c r="Q480" i="2"/>
  <c r="P480" i="2"/>
  <c r="O480" i="2"/>
  <c r="N480" i="2"/>
  <c r="M480" i="2"/>
  <c r="I480" i="2"/>
  <c r="H480" i="2"/>
  <c r="G480" i="2"/>
  <c r="F480" i="2"/>
  <c r="E480" i="2"/>
  <c r="D480" i="2"/>
  <c r="BB479" i="2"/>
  <c r="AS479" i="2"/>
  <c r="AJ479" i="2"/>
  <c r="BB478" i="2"/>
  <c r="AS478" i="2"/>
  <c r="AJ478" i="2"/>
  <c r="BK464" i="2"/>
  <c r="BJ464" i="2"/>
  <c r="BI464" i="2"/>
  <c r="BH464" i="2"/>
  <c r="BG464" i="2"/>
  <c r="BF464" i="2"/>
  <c r="BB464" i="2"/>
  <c r="BA464" i="2"/>
  <c r="AZ464" i="2"/>
  <c r="AY464" i="2"/>
  <c r="AX464" i="2"/>
  <c r="AW464" i="2"/>
  <c r="AS464" i="2"/>
  <c r="AR464" i="2"/>
  <c r="AQ464" i="2"/>
  <c r="AP464" i="2"/>
  <c r="AO464" i="2"/>
  <c r="AN464" i="2"/>
  <c r="AJ464" i="2"/>
  <c r="AI464" i="2"/>
  <c r="AH464" i="2"/>
  <c r="AG464" i="2"/>
  <c r="AF464" i="2"/>
  <c r="AE464" i="2"/>
  <c r="AA464" i="2"/>
  <c r="Z464" i="2"/>
  <c r="Y464" i="2"/>
  <c r="X464" i="2"/>
  <c r="W464" i="2"/>
  <c r="V464" i="2"/>
  <c r="R464" i="2"/>
  <c r="Q464" i="2"/>
  <c r="P464" i="2"/>
  <c r="O464" i="2"/>
  <c r="N464" i="2"/>
  <c r="M464" i="2"/>
  <c r="I464" i="2"/>
  <c r="H464" i="2"/>
  <c r="G464" i="2"/>
  <c r="F464" i="2"/>
  <c r="E464" i="2"/>
  <c r="D464" i="2"/>
  <c r="BB463" i="2"/>
  <c r="AS463" i="2"/>
  <c r="AJ463" i="2"/>
  <c r="BB462" i="2"/>
  <c r="AS462" i="2"/>
  <c r="AJ462" i="2"/>
  <c r="BK448" i="2"/>
  <c r="BJ448" i="2"/>
  <c r="BI448" i="2"/>
  <c r="BH448" i="2"/>
  <c r="BG448" i="2"/>
  <c r="BF448" i="2"/>
  <c r="BB448" i="2"/>
  <c r="BA448" i="2"/>
  <c r="AZ448" i="2"/>
  <c r="AY448" i="2"/>
  <c r="AX448" i="2"/>
  <c r="AW448" i="2"/>
  <c r="AS448" i="2"/>
  <c r="AR448" i="2"/>
  <c r="AQ448" i="2"/>
  <c r="AP448" i="2"/>
  <c r="AO448" i="2"/>
  <c r="AN448" i="2"/>
  <c r="AJ448" i="2"/>
  <c r="AI448" i="2"/>
  <c r="AH448" i="2"/>
  <c r="AG448" i="2"/>
  <c r="AF448" i="2"/>
  <c r="AE448" i="2"/>
  <c r="AA448" i="2"/>
  <c r="Z448" i="2"/>
  <c r="Y448" i="2"/>
  <c r="X448" i="2"/>
  <c r="W448" i="2"/>
  <c r="V448" i="2"/>
  <c r="R448" i="2"/>
  <c r="Q448" i="2"/>
  <c r="P448" i="2"/>
  <c r="O448" i="2"/>
  <c r="N448" i="2"/>
  <c r="M448" i="2"/>
  <c r="I448" i="2"/>
  <c r="H448" i="2"/>
  <c r="G448" i="2"/>
  <c r="F448" i="2"/>
  <c r="E448" i="2"/>
  <c r="D448" i="2"/>
  <c r="BB447" i="2"/>
  <c r="AS447" i="2"/>
  <c r="AJ447" i="2"/>
  <c r="BB446" i="2"/>
  <c r="AS446" i="2"/>
  <c r="AJ446" i="2"/>
  <c r="BK432" i="2"/>
  <c r="BJ432" i="2"/>
  <c r="BI432" i="2"/>
  <c r="BH432" i="2"/>
  <c r="BG432" i="2"/>
  <c r="BF432" i="2"/>
  <c r="BB432" i="2"/>
  <c r="BA432" i="2"/>
  <c r="AZ432" i="2"/>
  <c r="AY432" i="2"/>
  <c r="AX432" i="2"/>
  <c r="AW432" i="2"/>
  <c r="AS432" i="2"/>
  <c r="AR432" i="2"/>
  <c r="AQ432" i="2"/>
  <c r="AP432" i="2"/>
  <c r="AO432" i="2"/>
  <c r="AN432" i="2"/>
  <c r="AJ432" i="2"/>
  <c r="AI432" i="2"/>
  <c r="AH432" i="2"/>
  <c r="AG432" i="2"/>
  <c r="AF432" i="2"/>
  <c r="AE432" i="2"/>
  <c r="AA432" i="2"/>
  <c r="Z432" i="2"/>
  <c r="Y432" i="2"/>
  <c r="X432" i="2"/>
  <c r="W432" i="2"/>
  <c r="V432" i="2"/>
  <c r="R432" i="2"/>
  <c r="Q432" i="2"/>
  <c r="P432" i="2"/>
  <c r="O432" i="2"/>
  <c r="N432" i="2"/>
  <c r="M432" i="2"/>
  <c r="I432" i="2"/>
  <c r="H432" i="2"/>
  <c r="G432" i="2"/>
  <c r="F432" i="2"/>
  <c r="E432" i="2"/>
  <c r="D432" i="2"/>
  <c r="BB431" i="2"/>
  <c r="AS431" i="2"/>
  <c r="AJ431" i="2"/>
  <c r="BB430" i="2"/>
  <c r="AS430" i="2"/>
  <c r="AJ430" i="2"/>
  <c r="BK416" i="2"/>
  <c r="BJ416" i="2"/>
  <c r="BI416" i="2"/>
  <c r="BH416" i="2"/>
  <c r="BG416" i="2"/>
  <c r="BF416" i="2"/>
  <c r="BB416" i="2"/>
  <c r="BA416" i="2"/>
  <c r="AZ416" i="2"/>
  <c r="AY416" i="2"/>
  <c r="AX416" i="2"/>
  <c r="AW416" i="2"/>
  <c r="AS416" i="2"/>
  <c r="AR416" i="2"/>
  <c r="AQ416" i="2"/>
  <c r="AP416" i="2"/>
  <c r="AO416" i="2"/>
  <c r="AN416" i="2"/>
  <c r="AJ416" i="2"/>
  <c r="AI416" i="2"/>
  <c r="AH416" i="2"/>
  <c r="AG416" i="2"/>
  <c r="AF416" i="2"/>
  <c r="AE416" i="2"/>
  <c r="AA416" i="2"/>
  <c r="Z416" i="2"/>
  <c r="Y416" i="2"/>
  <c r="X416" i="2"/>
  <c r="W416" i="2"/>
  <c r="V416" i="2"/>
  <c r="R416" i="2"/>
  <c r="Q416" i="2"/>
  <c r="P416" i="2"/>
  <c r="O416" i="2"/>
  <c r="N416" i="2"/>
  <c r="M416" i="2"/>
  <c r="I416" i="2"/>
  <c r="H416" i="2"/>
  <c r="G416" i="2"/>
  <c r="F416" i="2"/>
  <c r="E416" i="2"/>
  <c r="D416" i="2"/>
  <c r="BB415" i="2"/>
  <c r="AS415" i="2"/>
  <c r="AJ415" i="2"/>
  <c r="BB414" i="2"/>
  <c r="AS414" i="2"/>
  <c r="AJ414" i="2"/>
  <c r="BK400" i="2"/>
  <c r="BJ400" i="2"/>
  <c r="BI400" i="2"/>
  <c r="BH400" i="2"/>
  <c r="BG400" i="2"/>
  <c r="BF400" i="2"/>
  <c r="BB400" i="2"/>
  <c r="BA400" i="2"/>
  <c r="AZ400" i="2"/>
  <c r="AY400" i="2"/>
  <c r="AX400" i="2"/>
  <c r="AW400" i="2"/>
  <c r="AS400" i="2"/>
  <c r="AR400" i="2"/>
  <c r="AQ400" i="2"/>
  <c r="AP400" i="2"/>
  <c r="AO400" i="2"/>
  <c r="AN400" i="2"/>
  <c r="AJ400" i="2"/>
  <c r="AI400" i="2"/>
  <c r="AH400" i="2"/>
  <c r="AG400" i="2"/>
  <c r="AF400" i="2"/>
  <c r="AE400" i="2"/>
  <c r="AA400" i="2"/>
  <c r="Z400" i="2"/>
  <c r="Y400" i="2"/>
  <c r="X400" i="2"/>
  <c r="W400" i="2"/>
  <c r="V400" i="2"/>
  <c r="R400" i="2"/>
  <c r="Q400" i="2"/>
  <c r="P400" i="2"/>
  <c r="O400" i="2"/>
  <c r="N400" i="2"/>
  <c r="M400" i="2"/>
  <c r="I400" i="2"/>
  <c r="H400" i="2"/>
  <c r="G400" i="2"/>
  <c r="F400" i="2"/>
  <c r="E400" i="2"/>
  <c r="D400" i="2"/>
  <c r="BB399" i="2"/>
  <c r="AS399" i="2"/>
  <c r="AJ399" i="2"/>
  <c r="BB398" i="2"/>
  <c r="AS398" i="2"/>
  <c r="AJ398" i="2"/>
  <c r="BK384" i="2"/>
  <c r="BJ384" i="2"/>
  <c r="BI384" i="2"/>
  <c r="BH384" i="2"/>
  <c r="BG384" i="2"/>
  <c r="BF384" i="2"/>
  <c r="BB384" i="2"/>
  <c r="BA384" i="2"/>
  <c r="AZ384" i="2"/>
  <c r="AY384" i="2"/>
  <c r="AX384" i="2"/>
  <c r="AW384" i="2"/>
  <c r="AS384" i="2"/>
  <c r="AR384" i="2"/>
  <c r="AQ384" i="2"/>
  <c r="AP384" i="2"/>
  <c r="AO384" i="2"/>
  <c r="AN384" i="2"/>
  <c r="AJ384" i="2"/>
  <c r="AI384" i="2"/>
  <c r="AH384" i="2"/>
  <c r="AG384" i="2"/>
  <c r="AF384" i="2"/>
  <c r="AE384" i="2"/>
  <c r="AA384" i="2"/>
  <c r="Z384" i="2"/>
  <c r="Y384" i="2"/>
  <c r="X384" i="2"/>
  <c r="W384" i="2"/>
  <c r="V384" i="2"/>
  <c r="R384" i="2"/>
  <c r="Q384" i="2"/>
  <c r="P384" i="2"/>
  <c r="O384" i="2"/>
  <c r="N384" i="2"/>
  <c r="M384" i="2"/>
  <c r="I384" i="2"/>
  <c r="H384" i="2"/>
  <c r="G384" i="2"/>
  <c r="F384" i="2"/>
  <c r="E384" i="2"/>
  <c r="D384" i="2"/>
  <c r="BB383" i="2"/>
  <c r="AS383" i="2"/>
  <c r="AJ383" i="2"/>
  <c r="BB382" i="2"/>
  <c r="AS382" i="2"/>
  <c r="AJ382" i="2"/>
  <c r="BK368" i="2"/>
  <c r="BJ368" i="2"/>
  <c r="BI368" i="2"/>
  <c r="BH368" i="2"/>
  <c r="BG368" i="2"/>
  <c r="BF368" i="2"/>
  <c r="BB368" i="2"/>
  <c r="BA368" i="2"/>
  <c r="AZ368" i="2"/>
  <c r="AY368" i="2"/>
  <c r="AX368" i="2"/>
  <c r="AW368" i="2"/>
  <c r="AS368" i="2"/>
  <c r="AR368" i="2"/>
  <c r="AQ368" i="2"/>
  <c r="AP368" i="2"/>
  <c r="AO368" i="2"/>
  <c r="AN368" i="2"/>
  <c r="AJ368" i="2"/>
  <c r="AI368" i="2"/>
  <c r="AH368" i="2"/>
  <c r="AG368" i="2"/>
  <c r="AF368" i="2"/>
  <c r="AE368" i="2"/>
  <c r="AA368" i="2"/>
  <c r="Z368" i="2"/>
  <c r="Y368" i="2"/>
  <c r="X368" i="2"/>
  <c r="W368" i="2"/>
  <c r="V368" i="2"/>
  <c r="R368" i="2"/>
  <c r="Q368" i="2"/>
  <c r="P368" i="2"/>
  <c r="O368" i="2"/>
  <c r="N368" i="2"/>
  <c r="M368" i="2"/>
  <c r="I368" i="2"/>
  <c r="H368" i="2"/>
  <c r="G368" i="2"/>
  <c r="F368" i="2"/>
  <c r="E368" i="2"/>
  <c r="D368" i="2"/>
  <c r="BB367" i="2"/>
  <c r="AS367" i="2"/>
  <c r="AJ367" i="2"/>
  <c r="BB366" i="2"/>
  <c r="AS366" i="2"/>
  <c r="AJ366" i="2"/>
  <c r="BK352" i="2"/>
  <c r="BJ352" i="2"/>
  <c r="BI352" i="2"/>
  <c r="BH352" i="2"/>
  <c r="BG352" i="2"/>
  <c r="BF352" i="2"/>
  <c r="BB352" i="2"/>
  <c r="BA352" i="2"/>
  <c r="AZ352" i="2"/>
  <c r="AY352" i="2"/>
  <c r="AX352" i="2"/>
  <c r="AW352" i="2"/>
  <c r="AS352" i="2"/>
  <c r="AR352" i="2"/>
  <c r="AQ352" i="2"/>
  <c r="AP352" i="2"/>
  <c r="AO352" i="2"/>
  <c r="AN352" i="2"/>
  <c r="AJ352" i="2"/>
  <c r="AI352" i="2"/>
  <c r="AH352" i="2"/>
  <c r="AG352" i="2"/>
  <c r="AF352" i="2"/>
  <c r="AE352" i="2"/>
  <c r="AA352" i="2"/>
  <c r="Z352" i="2"/>
  <c r="Y352" i="2"/>
  <c r="X352" i="2"/>
  <c r="W352" i="2"/>
  <c r="V352" i="2"/>
  <c r="R352" i="2"/>
  <c r="Q352" i="2"/>
  <c r="P352" i="2"/>
  <c r="O352" i="2"/>
  <c r="N352" i="2"/>
  <c r="M352" i="2"/>
  <c r="I352" i="2"/>
  <c r="H352" i="2"/>
  <c r="G352" i="2"/>
  <c r="F352" i="2"/>
  <c r="E352" i="2"/>
  <c r="D352" i="2"/>
  <c r="BB351" i="2"/>
  <c r="AS351" i="2"/>
  <c r="AJ351" i="2"/>
  <c r="BB350" i="2"/>
  <c r="AS350" i="2"/>
  <c r="AJ350" i="2"/>
  <c r="BK336" i="2"/>
  <c r="BJ336" i="2"/>
  <c r="BI336" i="2"/>
  <c r="BH336" i="2"/>
  <c r="BG336" i="2"/>
  <c r="BF336" i="2"/>
  <c r="BB336" i="2"/>
  <c r="BA336" i="2"/>
  <c r="AZ336" i="2"/>
  <c r="AY336" i="2"/>
  <c r="AX336" i="2"/>
  <c r="AW336" i="2"/>
  <c r="AS336" i="2"/>
  <c r="AR336" i="2"/>
  <c r="AQ336" i="2"/>
  <c r="AP336" i="2"/>
  <c r="AO336" i="2"/>
  <c r="AN336" i="2"/>
  <c r="AJ336" i="2"/>
  <c r="AI336" i="2"/>
  <c r="AH336" i="2"/>
  <c r="AG336" i="2"/>
  <c r="AF336" i="2"/>
  <c r="AE336" i="2"/>
  <c r="AA336" i="2"/>
  <c r="Z336" i="2"/>
  <c r="Y336" i="2"/>
  <c r="X336" i="2"/>
  <c r="W336" i="2"/>
  <c r="V336" i="2"/>
  <c r="R336" i="2"/>
  <c r="Q336" i="2"/>
  <c r="P336" i="2"/>
  <c r="O336" i="2"/>
  <c r="N336" i="2"/>
  <c r="M336" i="2"/>
  <c r="I336" i="2"/>
  <c r="H336" i="2"/>
  <c r="G336" i="2"/>
  <c r="F336" i="2"/>
  <c r="E336" i="2"/>
  <c r="D336" i="2"/>
  <c r="BB335" i="2"/>
  <c r="AS335" i="2"/>
  <c r="AJ335" i="2"/>
  <c r="BB334" i="2"/>
  <c r="AS334" i="2"/>
  <c r="AJ334" i="2"/>
  <c r="BK320" i="2"/>
  <c r="BJ320" i="2"/>
  <c r="BI320" i="2"/>
  <c r="BH320" i="2"/>
  <c r="BG320" i="2"/>
  <c r="BF320" i="2"/>
  <c r="BB320" i="2"/>
  <c r="BA320" i="2"/>
  <c r="AZ320" i="2"/>
  <c r="AY320" i="2"/>
  <c r="AX320" i="2"/>
  <c r="AW320" i="2"/>
  <c r="AS320" i="2"/>
  <c r="AR320" i="2"/>
  <c r="AQ320" i="2"/>
  <c r="AP320" i="2"/>
  <c r="AO320" i="2"/>
  <c r="AN320" i="2"/>
  <c r="AJ320" i="2"/>
  <c r="AI320" i="2"/>
  <c r="AH320" i="2"/>
  <c r="AG320" i="2"/>
  <c r="AF320" i="2"/>
  <c r="AE320" i="2"/>
  <c r="AA320" i="2"/>
  <c r="Z320" i="2"/>
  <c r="Y320" i="2"/>
  <c r="X320" i="2"/>
  <c r="W320" i="2"/>
  <c r="V320" i="2"/>
  <c r="R320" i="2"/>
  <c r="Q320" i="2"/>
  <c r="P320" i="2"/>
  <c r="O320" i="2"/>
  <c r="N320" i="2"/>
  <c r="M320" i="2"/>
  <c r="I320" i="2"/>
  <c r="H320" i="2"/>
  <c r="G320" i="2"/>
  <c r="F320" i="2"/>
  <c r="E320" i="2"/>
  <c r="D320" i="2"/>
  <c r="BB319" i="2"/>
  <c r="AS319" i="2"/>
  <c r="AJ319" i="2"/>
  <c r="BB318" i="2"/>
  <c r="AS318" i="2"/>
  <c r="AJ318" i="2"/>
  <c r="BK304" i="2"/>
  <c r="BJ304" i="2"/>
  <c r="BI304" i="2"/>
  <c r="BH304" i="2"/>
  <c r="BG304" i="2"/>
  <c r="BF304" i="2"/>
  <c r="BB304" i="2"/>
  <c r="BA304" i="2"/>
  <c r="AZ304" i="2"/>
  <c r="AY304" i="2"/>
  <c r="AX304" i="2"/>
  <c r="AW304" i="2"/>
  <c r="AS304" i="2"/>
  <c r="AR304" i="2"/>
  <c r="AQ304" i="2"/>
  <c r="AP304" i="2"/>
  <c r="AO304" i="2"/>
  <c r="AN304" i="2"/>
  <c r="AJ304" i="2"/>
  <c r="AI304" i="2"/>
  <c r="AH304" i="2"/>
  <c r="AG304" i="2"/>
  <c r="AF304" i="2"/>
  <c r="AE304" i="2"/>
  <c r="AA304" i="2"/>
  <c r="Z304" i="2"/>
  <c r="Y304" i="2"/>
  <c r="X304" i="2"/>
  <c r="W304" i="2"/>
  <c r="V304" i="2"/>
  <c r="R304" i="2"/>
  <c r="Q304" i="2"/>
  <c r="P304" i="2"/>
  <c r="O304" i="2"/>
  <c r="N304" i="2"/>
  <c r="M304" i="2"/>
  <c r="I304" i="2"/>
  <c r="H304" i="2"/>
  <c r="G304" i="2"/>
  <c r="F304" i="2"/>
  <c r="E304" i="2"/>
  <c r="D304" i="2"/>
  <c r="BB303" i="2"/>
  <c r="AS303" i="2"/>
  <c r="AJ303" i="2"/>
  <c r="BB302" i="2"/>
  <c r="AS302" i="2"/>
  <c r="AJ302" i="2"/>
  <c r="BK288" i="2"/>
  <c r="BJ288" i="2"/>
  <c r="BI288" i="2"/>
  <c r="BH288" i="2"/>
  <c r="BG288" i="2"/>
  <c r="BF288" i="2"/>
  <c r="BB288" i="2"/>
  <c r="BA288" i="2"/>
  <c r="AZ288" i="2"/>
  <c r="AY288" i="2"/>
  <c r="AX288" i="2"/>
  <c r="AW288" i="2"/>
  <c r="AS288" i="2"/>
  <c r="AR288" i="2"/>
  <c r="AQ288" i="2"/>
  <c r="AP288" i="2"/>
  <c r="AO288" i="2"/>
  <c r="AN288" i="2"/>
  <c r="AJ288" i="2"/>
  <c r="AI288" i="2"/>
  <c r="AH288" i="2"/>
  <c r="AG288" i="2"/>
  <c r="AF288" i="2"/>
  <c r="AE288" i="2"/>
  <c r="AA288" i="2"/>
  <c r="Z288" i="2"/>
  <c r="Y288" i="2"/>
  <c r="X288" i="2"/>
  <c r="W288" i="2"/>
  <c r="V288" i="2"/>
  <c r="R288" i="2"/>
  <c r="Q288" i="2"/>
  <c r="P288" i="2"/>
  <c r="O288" i="2"/>
  <c r="N288" i="2"/>
  <c r="M288" i="2"/>
  <c r="I288" i="2"/>
  <c r="H288" i="2"/>
  <c r="G288" i="2"/>
  <c r="F288" i="2"/>
  <c r="E288" i="2"/>
  <c r="D288" i="2"/>
  <c r="BB287" i="2"/>
  <c r="AS287" i="2"/>
  <c r="AJ287" i="2"/>
  <c r="BB286" i="2"/>
  <c r="AS286" i="2"/>
  <c r="AJ286" i="2"/>
  <c r="BK272" i="2"/>
  <c r="BJ272" i="2"/>
  <c r="BI272" i="2"/>
  <c r="BH272" i="2"/>
  <c r="BG272" i="2"/>
  <c r="BF272" i="2"/>
  <c r="BB272" i="2"/>
  <c r="BA272" i="2"/>
  <c r="AZ272" i="2"/>
  <c r="AY272" i="2"/>
  <c r="AX272" i="2"/>
  <c r="AW272" i="2"/>
  <c r="AS272" i="2"/>
  <c r="AR272" i="2"/>
  <c r="AQ272" i="2"/>
  <c r="AP272" i="2"/>
  <c r="AO272" i="2"/>
  <c r="AN272" i="2"/>
  <c r="AJ272" i="2"/>
  <c r="AI272" i="2"/>
  <c r="AH272" i="2"/>
  <c r="AG272" i="2"/>
  <c r="AF272" i="2"/>
  <c r="AE272" i="2"/>
  <c r="AA272" i="2"/>
  <c r="Z272" i="2"/>
  <c r="Y272" i="2"/>
  <c r="X272" i="2"/>
  <c r="W272" i="2"/>
  <c r="V272" i="2"/>
  <c r="R272" i="2"/>
  <c r="Q272" i="2"/>
  <c r="P272" i="2"/>
  <c r="O272" i="2"/>
  <c r="N272" i="2"/>
  <c r="M272" i="2"/>
  <c r="I272" i="2"/>
  <c r="H272" i="2"/>
  <c r="G272" i="2"/>
  <c r="F272" i="2"/>
  <c r="E272" i="2"/>
  <c r="D272" i="2"/>
  <c r="BB271" i="2"/>
  <c r="AS271" i="2"/>
  <c r="AJ271" i="2"/>
  <c r="BB270" i="2"/>
  <c r="AS270" i="2"/>
  <c r="AJ270" i="2"/>
  <c r="BK256" i="2"/>
  <c r="BJ256" i="2"/>
  <c r="BI256" i="2"/>
  <c r="BH256" i="2"/>
  <c r="BG256" i="2"/>
  <c r="BF256" i="2"/>
  <c r="BB256" i="2"/>
  <c r="BA256" i="2"/>
  <c r="AZ256" i="2"/>
  <c r="AY256" i="2"/>
  <c r="AX256" i="2"/>
  <c r="AW256" i="2"/>
  <c r="AS256" i="2"/>
  <c r="AR256" i="2"/>
  <c r="AQ256" i="2"/>
  <c r="AP256" i="2"/>
  <c r="AO256" i="2"/>
  <c r="AN256" i="2"/>
  <c r="AJ256" i="2"/>
  <c r="AI256" i="2"/>
  <c r="AH256" i="2"/>
  <c r="AG256" i="2"/>
  <c r="AF256" i="2"/>
  <c r="AE256" i="2"/>
  <c r="AA256" i="2"/>
  <c r="Z256" i="2"/>
  <c r="Y256" i="2"/>
  <c r="X256" i="2"/>
  <c r="W256" i="2"/>
  <c r="V256" i="2"/>
  <c r="R256" i="2"/>
  <c r="Q256" i="2"/>
  <c r="P256" i="2"/>
  <c r="O256" i="2"/>
  <c r="N256" i="2"/>
  <c r="M256" i="2"/>
  <c r="I256" i="2"/>
  <c r="H256" i="2"/>
  <c r="G256" i="2"/>
  <c r="F256" i="2"/>
  <c r="E256" i="2"/>
  <c r="D256" i="2"/>
  <c r="BB255" i="2"/>
  <c r="AS255" i="2"/>
  <c r="AJ255" i="2"/>
  <c r="BB254" i="2"/>
  <c r="AS254" i="2"/>
  <c r="AJ254" i="2"/>
  <c r="BK240" i="2"/>
  <c r="BJ240" i="2"/>
  <c r="BI240" i="2"/>
  <c r="BH240" i="2"/>
  <c r="BG240" i="2"/>
  <c r="BF240" i="2"/>
  <c r="BB240" i="2"/>
  <c r="BA240" i="2"/>
  <c r="AZ240" i="2"/>
  <c r="AY240" i="2"/>
  <c r="AX240" i="2"/>
  <c r="AW240" i="2"/>
  <c r="AS240" i="2"/>
  <c r="AR240" i="2"/>
  <c r="AQ240" i="2"/>
  <c r="AP240" i="2"/>
  <c r="AO240" i="2"/>
  <c r="AN240" i="2"/>
  <c r="AJ240" i="2"/>
  <c r="AI240" i="2"/>
  <c r="AH240" i="2"/>
  <c r="AG240" i="2"/>
  <c r="AF240" i="2"/>
  <c r="AE240" i="2"/>
  <c r="AA240" i="2"/>
  <c r="Z240" i="2"/>
  <c r="Y240" i="2"/>
  <c r="X240" i="2"/>
  <c r="W240" i="2"/>
  <c r="V240" i="2"/>
  <c r="R240" i="2"/>
  <c r="Q240" i="2"/>
  <c r="P240" i="2"/>
  <c r="O240" i="2"/>
  <c r="N240" i="2"/>
  <c r="M240" i="2"/>
  <c r="I240" i="2"/>
  <c r="H240" i="2"/>
  <c r="G240" i="2"/>
  <c r="F240" i="2"/>
  <c r="E240" i="2"/>
  <c r="D240" i="2"/>
  <c r="BB239" i="2"/>
  <c r="AS239" i="2"/>
  <c r="AJ239" i="2"/>
  <c r="BB238" i="2"/>
  <c r="AS238" i="2"/>
  <c r="AJ238" i="2"/>
  <c r="BK224" i="2"/>
  <c r="BJ224" i="2"/>
  <c r="BI224" i="2"/>
  <c r="BH224" i="2"/>
  <c r="BG224" i="2"/>
  <c r="BF224" i="2"/>
  <c r="BB224" i="2"/>
  <c r="BA224" i="2"/>
  <c r="AZ224" i="2"/>
  <c r="AY224" i="2"/>
  <c r="AX224" i="2"/>
  <c r="AW224" i="2"/>
  <c r="AS224" i="2"/>
  <c r="AR224" i="2"/>
  <c r="AQ224" i="2"/>
  <c r="AP224" i="2"/>
  <c r="AO224" i="2"/>
  <c r="AN224" i="2"/>
  <c r="AJ224" i="2"/>
  <c r="AI224" i="2"/>
  <c r="AH224" i="2"/>
  <c r="AG224" i="2"/>
  <c r="AF224" i="2"/>
  <c r="AE224" i="2"/>
  <c r="AA224" i="2"/>
  <c r="Z224" i="2"/>
  <c r="Y224" i="2"/>
  <c r="X224" i="2"/>
  <c r="W224" i="2"/>
  <c r="V224" i="2"/>
  <c r="R224" i="2"/>
  <c r="Q224" i="2"/>
  <c r="P224" i="2"/>
  <c r="O224" i="2"/>
  <c r="N224" i="2"/>
  <c r="M224" i="2"/>
  <c r="I224" i="2"/>
  <c r="H224" i="2"/>
  <c r="G224" i="2"/>
  <c r="F224" i="2"/>
  <c r="E224" i="2"/>
  <c r="D224" i="2"/>
  <c r="BB223" i="2"/>
  <c r="AS223" i="2"/>
  <c r="AJ223" i="2"/>
  <c r="BB222" i="2"/>
  <c r="AS222" i="2"/>
  <c r="AJ222" i="2"/>
  <c r="BK208" i="2"/>
  <c r="BJ208" i="2"/>
  <c r="BI208" i="2"/>
  <c r="BH208" i="2"/>
  <c r="BG208" i="2"/>
  <c r="BF208" i="2"/>
  <c r="BB208" i="2"/>
  <c r="BA208" i="2"/>
  <c r="AZ208" i="2"/>
  <c r="AY208" i="2"/>
  <c r="AX208" i="2"/>
  <c r="AW208" i="2"/>
  <c r="AS208" i="2"/>
  <c r="AR208" i="2"/>
  <c r="AQ208" i="2"/>
  <c r="AP208" i="2"/>
  <c r="AO208" i="2"/>
  <c r="AN208" i="2"/>
  <c r="AJ208" i="2"/>
  <c r="AI208" i="2"/>
  <c r="AH208" i="2"/>
  <c r="AG208" i="2"/>
  <c r="AF208" i="2"/>
  <c r="AE208" i="2"/>
  <c r="AA208" i="2"/>
  <c r="Z208" i="2"/>
  <c r="Y208" i="2"/>
  <c r="X208" i="2"/>
  <c r="W208" i="2"/>
  <c r="V208" i="2"/>
  <c r="R208" i="2"/>
  <c r="Q208" i="2"/>
  <c r="P208" i="2"/>
  <c r="O208" i="2"/>
  <c r="N208" i="2"/>
  <c r="M208" i="2"/>
  <c r="I208" i="2"/>
  <c r="H208" i="2"/>
  <c r="G208" i="2"/>
  <c r="F208" i="2"/>
  <c r="E208" i="2"/>
  <c r="D208" i="2"/>
  <c r="BB207" i="2"/>
  <c r="AS207" i="2"/>
  <c r="AJ207" i="2"/>
  <c r="BB206" i="2"/>
  <c r="AS206" i="2"/>
  <c r="AJ206" i="2"/>
  <c r="BK192" i="2"/>
  <c r="BJ192" i="2"/>
  <c r="BI192" i="2"/>
  <c r="BH192" i="2"/>
  <c r="BG192" i="2"/>
  <c r="BF192" i="2"/>
  <c r="BB192" i="2"/>
  <c r="BA192" i="2"/>
  <c r="AZ192" i="2"/>
  <c r="AY192" i="2"/>
  <c r="AX192" i="2"/>
  <c r="AW192" i="2"/>
  <c r="AS192" i="2"/>
  <c r="AR192" i="2"/>
  <c r="AQ192" i="2"/>
  <c r="AP192" i="2"/>
  <c r="AO192" i="2"/>
  <c r="AN192" i="2"/>
  <c r="AJ192" i="2"/>
  <c r="AI192" i="2"/>
  <c r="AH192" i="2"/>
  <c r="AG192" i="2"/>
  <c r="AF192" i="2"/>
  <c r="AE192" i="2"/>
  <c r="AA192" i="2"/>
  <c r="Z192" i="2"/>
  <c r="Y192" i="2"/>
  <c r="X192" i="2"/>
  <c r="W192" i="2"/>
  <c r="V192" i="2"/>
  <c r="R192" i="2"/>
  <c r="Q192" i="2"/>
  <c r="P192" i="2"/>
  <c r="O192" i="2"/>
  <c r="N192" i="2"/>
  <c r="M192" i="2"/>
  <c r="I192" i="2"/>
  <c r="H192" i="2"/>
  <c r="G192" i="2"/>
  <c r="F192" i="2"/>
  <c r="E192" i="2"/>
  <c r="D192" i="2"/>
  <c r="BB191" i="2"/>
  <c r="AS191" i="2"/>
  <c r="AJ191" i="2"/>
  <c r="BB190" i="2"/>
  <c r="AS190" i="2"/>
  <c r="AJ190" i="2"/>
  <c r="BK176" i="2"/>
  <c r="BJ176" i="2"/>
  <c r="BI176" i="2"/>
  <c r="BH176" i="2"/>
  <c r="BG176" i="2"/>
  <c r="BF176" i="2"/>
  <c r="BB176" i="2"/>
  <c r="BA176" i="2"/>
  <c r="AZ176" i="2"/>
  <c r="AY176" i="2"/>
  <c r="AX176" i="2"/>
  <c r="AW176" i="2"/>
  <c r="AS176" i="2"/>
  <c r="AR176" i="2"/>
  <c r="AQ176" i="2"/>
  <c r="AP176" i="2"/>
  <c r="AO176" i="2"/>
  <c r="AN176" i="2"/>
  <c r="AJ176" i="2"/>
  <c r="AI176" i="2"/>
  <c r="AH176" i="2"/>
  <c r="AG176" i="2"/>
  <c r="AF176" i="2"/>
  <c r="AE176" i="2"/>
  <c r="AA176" i="2"/>
  <c r="Z176" i="2"/>
  <c r="Y176" i="2"/>
  <c r="X176" i="2"/>
  <c r="W176" i="2"/>
  <c r="V176" i="2"/>
  <c r="R176" i="2"/>
  <c r="Q176" i="2"/>
  <c r="P176" i="2"/>
  <c r="O176" i="2"/>
  <c r="N176" i="2"/>
  <c r="M176" i="2"/>
  <c r="I176" i="2"/>
  <c r="H176" i="2"/>
  <c r="G176" i="2"/>
  <c r="F176" i="2"/>
  <c r="E176" i="2"/>
  <c r="D176" i="2"/>
  <c r="BB175" i="2"/>
  <c r="AS175" i="2"/>
  <c r="AJ175" i="2"/>
  <c r="BB174" i="2"/>
  <c r="AS174" i="2"/>
  <c r="AJ174" i="2"/>
  <c r="BK160" i="2"/>
  <c r="BJ160" i="2"/>
  <c r="BI160" i="2"/>
  <c r="BH160" i="2"/>
  <c r="BG160" i="2"/>
  <c r="BF160" i="2"/>
  <c r="BB160" i="2"/>
  <c r="BA160" i="2"/>
  <c r="AZ160" i="2"/>
  <c r="AY160" i="2"/>
  <c r="AX160" i="2"/>
  <c r="AW160" i="2"/>
  <c r="AS160" i="2"/>
  <c r="AR160" i="2"/>
  <c r="AQ160" i="2"/>
  <c r="AP160" i="2"/>
  <c r="AO160" i="2"/>
  <c r="AN160" i="2"/>
  <c r="AJ160" i="2"/>
  <c r="AI160" i="2"/>
  <c r="AH160" i="2"/>
  <c r="AG160" i="2"/>
  <c r="AF160" i="2"/>
  <c r="AE160" i="2"/>
  <c r="AA160" i="2"/>
  <c r="Z160" i="2"/>
  <c r="Y160" i="2"/>
  <c r="X160" i="2"/>
  <c r="W160" i="2"/>
  <c r="V160" i="2"/>
  <c r="R160" i="2"/>
  <c r="Q160" i="2"/>
  <c r="P160" i="2"/>
  <c r="O160" i="2"/>
  <c r="N160" i="2"/>
  <c r="M160" i="2"/>
  <c r="I160" i="2"/>
  <c r="H160" i="2"/>
  <c r="G160" i="2"/>
  <c r="F160" i="2"/>
  <c r="E160" i="2"/>
  <c r="D160" i="2"/>
  <c r="BB159" i="2"/>
  <c r="AS159" i="2"/>
  <c r="AJ159" i="2"/>
  <c r="BB158" i="2"/>
  <c r="AS158" i="2"/>
  <c r="AJ158" i="2"/>
  <c r="BK144" i="2"/>
  <c r="BJ144" i="2"/>
  <c r="BI144" i="2"/>
  <c r="BH144" i="2"/>
  <c r="BG144" i="2"/>
  <c r="BF144" i="2"/>
  <c r="BB144" i="2"/>
  <c r="BA144" i="2"/>
  <c r="AZ144" i="2"/>
  <c r="AY144" i="2"/>
  <c r="AX144" i="2"/>
  <c r="AW144" i="2"/>
  <c r="AS144" i="2"/>
  <c r="AR144" i="2"/>
  <c r="AQ144" i="2"/>
  <c r="AP144" i="2"/>
  <c r="AO144" i="2"/>
  <c r="AN144" i="2"/>
  <c r="AJ144" i="2"/>
  <c r="AI144" i="2"/>
  <c r="AH144" i="2"/>
  <c r="AG144" i="2"/>
  <c r="AF144" i="2"/>
  <c r="AE144" i="2"/>
  <c r="AA144" i="2"/>
  <c r="Z144" i="2"/>
  <c r="Y144" i="2"/>
  <c r="X144" i="2"/>
  <c r="W144" i="2"/>
  <c r="V144" i="2"/>
  <c r="R144" i="2"/>
  <c r="Q144" i="2"/>
  <c r="P144" i="2"/>
  <c r="O144" i="2"/>
  <c r="N144" i="2"/>
  <c r="M144" i="2"/>
  <c r="I144" i="2"/>
  <c r="H144" i="2"/>
  <c r="G144" i="2"/>
  <c r="F144" i="2"/>
  <c r="E144" i="2"/>
  <c r="D144" i="2"/>
  <c r="BB143" i="2"/>
  <c r="AS143" i="2"/>
  <c r="AJ143" i="2"/>
  <c r="BB142" i="2"/>
  <c r="AS142" i="2"/>
  <c r="AJ142" i="2"/>
  <c r="BK128" i="2"/>
  <c r="BJ128" i="2"/>
  <c r="BI128" i="2"/>
  <c r="BH128" i="2"/>
  <c r="BG128" i="2"/>
  <c r="BF128" i="2"/>
  <c r="BB128" i="2"/>
  <c r="BA128" i="2"/>
  <c r="AZ128" i="2"/>
  <c r="AY128" i="2"/>
  <c r="AX128" i="2"/>
  <c r="AW128" i="2"/>
  <c r="AS128" i="2"/>
  <c r="AR128" i="2"/>
  <c r="AQ128" i="2"/>
  <c r="AP128" i="2"/>
  <c r="AO128" i="2"/>
  <c r="AN128" i="2"/>
  <c r="AJ128" i="2"/>
  <c r="AI128" i="2"/>
  <c r="AH128" i="2"/>
  <c r="AG128" i="2"/>
  <c r="AF128" i="2"/>
  <c r="AE128" i="2"/>
  <c r="AA128" i="2"/>
  <c r="Z128" i="2"/>
  <c r="Y128" i="2"/>
  <c r="X128" i="2"/>
  <c r="W128" i="2"/>
  <c r="V128" i="2"/>
  <c r="R128" i="2"/>
  <c r="Q128" i="2"/>
  <c r="P128" i="2"/>
  <c r="O128" i="2"/>
  <c r="N128" i="2"/>
  <c r="M128" i="2"/>
  <c r="I128" i="2"/>
  <c r="H128" i="2"/>
  <c r="G128" i="2"/>
  <c r="F128" i="2"/>
  <c r="E128" i="2"/>
  <c r="D128" i="2"/>
  <c r="BB127" i="2"/>
  <c r="AS127" i="2"/>
  <c r="AJ127" i="2"/>
  <c r="BB126" i="2"/>
  <c r="AS126" i="2"/>
  <c r="AJ126" i="2"/>
  <c r="BK112" i="2"/>
  <c r="BJ112" i="2"/>
  <c r="BI112" i="2"/>
  <c r="BH112" i="2"/>
  <c r="BG112" i="2"/>
  <c r="BF112" i="2"/>
  <c r="BB112" i="2"/>
  <c r="BA112" i="2"/>
  <c r="AZ112" i="2"/>
  <c r="AY112" i="2"/>
  <c r="AX112" i="2"/>
  <c r="AW112" i="2"/>
  <c r="AS112" i="2"/>
  <c r="AR112" i="2"/>
  <c r="AQ112" i="2"/>
  <c r="AP112" i="2"/>
  <c r="AO112" i="2"/>
  <c r="AN112" i="2"/>
  <c r="AJ112" i="2"/>
  <c r="AI112" i="2"/>
  <c r="AH112" i="2"/>
  <c r="AG112" i="2"/>
  <c r="AF112" i="2"/>
  <c r="AE112" i="2"/>
  <c r="AA112" i="2"/>
  <c r="Z112" i="2"/>
  <c r="Y112" i="2"/>
  <c r="X112" i="2"/>
  <c r="W112" i="2"/>
  <c r="V112" i="2"/>
  <c r="R112" i="2"/>
  <c r="Q112" i="2"/>
  <c r="P112" i="2"/>
  <c r="O112" i="2"/>
  <c r="N112" i="2"/>
  <c r="M112" i="2"/>
  <c r="I112" i="2"/>
  <c r="H112" i="2"/>
  <c r="G112" i="2"/>
  <c r="F112" i="2"/>
  <c r="E112" i="2"/>
  <c r="D112" i="2"/>
  <c r="BB111" i="2"/>
  <c r="AS111" i="2"/>
  <c r="AJ111" i="2"/>
  <c r="BB110" i="2"/>
  <c r="AS110" i="2"/>
  <c r="AJ110" i="2"/>
  <c r="BK96" i="2"/>
  <c r="BJ96" i="2"/>
  <c r="BI96" i="2"/>
  <c r="BH96" i="2"/>
  <c r="BG96" i="2"/>
  <c r="BF96" i="2"/>
  <c r="BB96" i="2"/>
  <c r="BA96" i="2"/>
  <c r="AZ96" i="2"/>
  <c r="AY96" i="2"/>
  <c r="AX96" i="2"/>
  <c r="AW96" i="2"/>
  <c r="AS96" i="2"/>
  <c r="AR96" i="2"/>
  <c r="AQ96" i="2"/>
  <c r="AP96" i="2"/>
  <c r="AO96" i="2"/>
  <c r="AN96" i="2"/>
  <c r="AJ96" i="2"/>
  <c r="AI96" i="2"/>
  <c r="AH96" i="2"/>
  <c r="AG96" i="2"/>
  <c r="AF96" i="2"/>
  <c r="AE96" i="2"/>
  <c r="AA96" i="2"/>
  <c r="Z96" i="2"/>
  <c r="Y96" i="2"/>
  <c r="X96" i="2"/>
  <c r="W96" i="2"/>
  <c r="V96" i="2"/>
  <c r="R96" i="2"/>
  <c r="Q96" i="2"/>
  <c r="P96" i="2"/>
  <c r="O96" i="2"/>
  <c r="N96" i="2"/>
  <c r="M96" i="2"/>
  <c r="I96" i="2"/>
  <c r="H96" i="2"/>
  <c r="G96" i="2"/>
  <c r="F96" i="2"/>
  <c r="E96" i="2"/>
  <c r="D96" i="2"/>
  <c r="BB95" i="2"/>
  <c r="AS95" i="2"/>
  <c r="AJ95" i="2"/>
  <c r="BB94" i="2"/>
  <c r="AS94" i="2"/>
  <c r="AJ94" i="2"/>
  <c r="BK80" i="2"/>
  <c r="BJ80" i="2"/>
  <c r="BI80" i="2"/>
  <c r="BH80" i="2"/>
  <c r="BG80" i="2"/>
  <c r="BF80" i="2"/>
  <c r="BB80" i="2"/>
  <c r="BA80" i="2"/>
  <c r="AZ80" i="2"/>
  <c r="AY80" i="2"/>
  <c r="AX80" i="2"/>
  <c r="AW80" i="2"/>
  <c r="AS80" i="2"/>
  <c r="AR80" i="2"/>
  <c r="AQ80" i="2"/>
  <c r="AP80" i="2"/>
  <c r="AO80" i="2"/>
  <c r="AN80" i="2"/>
  <c r="AJ80" i="2"/>
  <c r="AI80" i="2"/>
  <c r="AH80" i="2"/>
  <c r="AG80" i="2"/>
  <c r="AF80" i="2"/>
  <c r="AE80" i="2"/>
  <c r="AA80" i="2"/>
  <c r="Z80" i="2"/>
  <c r="Y80" i="2"/>
  <c r="X80" i="2"/>
  <c r="W80" i="2"/>
  <c r="V80" i="2"/>
  <c r="R80" i="2"/>
  <c r="Q80" i="2"/>
  <c r="P80" i="2"/>
  <c r="O80" i="2"/>
  <c r="N80" i="2"/>
  <c r="M80" i="2"/>
  <c r="I80" i="2"/>
  <c r="H80" i="2"/>
  <c r="G80" i="2"/>
  <c r="F80" i="2"/>
  <c r="E80" i="2"/>
  <c r="D80" i="2"/>
  <c r="BB79" i="2"/>
  <c r="AS79" i="2"/>
  <c r="AJ79" i="2"/>
  <c r="BB78" i="2"/>
  <c r="AS78" i="2"/>
  <c r="AJ78" i="2"/>
  <c r="BK64" i="2"/>
  <c r="BJ64" i="2"/>
  <c r="BI64" i="2"/>
  <c r="BH64" i="2"/>
  <c r="BG64" i="2"/>
  <c r="BF64" i="2"/>
  <c r="BB64" i="2"/>
  <c r="BA64" i="2"/>
  <c r="AZ64" i="2"/>
  <c r="AY64" i="2"/>
  <c r="AX64" i="2"/>
  <c r="AW64" i="2"/>
  <c r="AS64" i="2"/>
  <c r="AR64" i="2"/>
  <c r="AQ64" i="2"/>
  <c r="AP64" i="2"/>
  <c r="AO64" i="2"/>
  <c r="AN64" i="2"/>
  <c r="AJ64" i="2"/>
  <c r="AI64" i="2"/>
  <c r="AH64" i="2"/>
  <c r="AG64" i="2"/>
  <c r="AF64" i="2"/>
  <c r="AE64" i="2"/>
  <c r="AA64" i="2"/>
  <c r="Z64" i="2"/>
  <c r="Y64" i="2"/>
  <c r="X64" i="2"/>
  <c r="W64" i="2"/>
  <c r="V64" i="2"/>
  <c r="R64" i="2"/>
  <c r="Q64" i="2"/>
  <c r="P64" i="2"/>
  <c r="O64" i="2"/>
  <c r="N64" i="2"/>
  <c r="M64" i="2"/>
  <c r="I64" i="2"/>
  <c r="H64" i="2"/>
  <c r="G64" i="2"/>
  <c r="F64" i="2"/>
  <c r="E64" i="2"/>
  <c r="D64" i="2"/>
  <c r="BB63" i="2"/>
  <c r="AS63" i="2"/>
  <c r="AJ63" i="2"/>
  <c r="BB62" i="2"/>
  <c r="AS62" i="2"/>
  <c r="AJ62" i="2"/>
  <c r="BK48" i="2"/>
  <c r="BJ48" i="2"/>
  <c r="BI48" i="2"/>
  <c r="BH48" i="2"/>
  <c r="BG48" i="2"/>
  <c r="BF48" i="2"/>
  <c r="BB48" i="2"/>
  <c r="BA48" i="2"/>
  <c r="AZ48" i="2"/>
  <c r="AY48" i="2"/>
  <c r="AX48" i="2"/>
  <c r="AW48" i="2"/>
  <c r="AS48" i="2"/>
  <c r="AR48" i="2"/>
  <c r="AQ48" i="2"/>
  <c r="AP48" i="2"/>
  <c r="AO48" i="2"/>
  <c r="AN48" i="2"/>
  <c r="AJ48" i="2"/>
  <c r="AI48" i="2"/>
  <c r="AH48" i="2"/>
  <c r="AG48" i="2"/>
  <c r="AF48" i="2"/>
  <c r="AE48" i="2"/>
  <c r="AA48" i="2"/>
  <c r="Z48" i="2"/>
  <c r="Y48" i="2"/>
  <c r="X48" i="2"/>
  <c r="W48" i="2"/>
  <c r="V48" i="2"/>
  <c r="R48" i="2"/>
  <c r="Q48" i="2"/>
  <c r="P48" i="2"/>
  <c r="O48" i="2"/>
  <c r="N48" i="2"/>
  <c r="M48" i="2"/>
  <c r="I48" i="2"/>
  <c r="H48" i="2"/>
  <c r="G48" i="2"/>
  <c r="F48" i="2"/>
  <c r="E48" i="2"/>
  <c r="D48" i="2"/>
  <c r="BB47" i="2"/>
  <c r="AS47" i="2"/>
  <c r="AJ47" i="2"/>
  <c r="BB46" i="2"/>
  <c r="AS46" i="2"/>
  <c r="AJ46" i="2"/>
  <c r="BK32" i="2"/>
  <c r="BJ32" i="2"/>
  <c r="BI32" i="2"/>
  <c r="BH32" i="2"/>
  <c r="BG32" i="2"/>
  <c r="BF32" i="2"/>
  <c r="BB32" i="2"/>
  <c r="BA32" i="2"/>
  <c r="AZ32" i="2"/>
  <c r="AY32" i="2"/>
  <c r="AX32" i="2"/>
  <c r="AW32" i="2"/>
  <c r="AS32" i="2"/>
  <c r="AR32" i="2"/>
  <c r="AQ32" i="2"/>
  <c r="AP32" i="2"/>
  <c r="AO32" i="2"/>
  <c r="AN32" i="2"/>
  <c r="AJ32" i="2"/>
  <c r="AI32" i="2"/>
  <c r="AH32" i="2"/>
  <c r="AG32" i="2"/>
  <c r="AF32" i="2"/>
  <c r="AE32" i="2"/>
  <c r="AA32" i="2"/>
  <c r="Z32" i="2"/>
  <c r="Y32" i="2"/>
  <c r="X32" i="2"/>
  <c r="W32" i="2"/>
  <c r="V32" i="2"/>
  <c r="R32" i="2"/>
  <c r="Q32" i="2"/>
  <c r="P32" i="2"/>
  <c r="O32" i="2"/>
  <c r="N32" i="2"/>
  <c r="M32" i="2"/>
  <c r="I32" i="2"/>
  <c r="H32" i="2"/>
  <c r="G32" i="2"/>
  <c r="F32" i="2"/>
  <c r="E32" i="2"/>
  <c r="D32" i="2"/>
  <c r="BB31" i="2"/>
  <c r="AS31" i="2"/>
  <c r="AJ31" i="2"/>
  <c r="BB30" i="2"/>
  <c r="AS30" i="2"/>
  <c r="AJ30" i="2"/>
  <c r="BK16" i="2"/>
  <c r="BJ16" i="2"/>
  <c r="BI16" i="2"/>
  <c r="BH16" i="2"/>
  <c r="BG16" i="2"/>
  <c r="BF16" i="2"/>
  <c r="BB16" i="2"/>
  <c r="BA16" i="2"/>
  <c r="AZ16" i="2"/>
  <c r="AY16" i="2"/>
  <c r="AX16" i="2"/>
  <c r="AW16" i="2"/>
  <c r="AS16" i="2"/>
  <c r="AR16" i="2"/>
  <c r="AQ16" i="2"/>
  <c r="AP16" i="2"/>
  <c r="AO16" i="2"/>
  <c r="AN16" i="2"/>
  <c r="AJ16" i="2"/>
  <c r="AI16" i="2"/>
  <c r="AH16" i="2"/>
  <c r="AG16" i="2"/>
  <c r="AF16" i="2"/>
  <c r="AE16" i="2"/>
  <c r="AA16" i="2"/>
  <c r="Z16" i="2"/>
  <c r="Y16" i="2"/>
  <c r="X16" i="2"/>
  <c r="W16" i="2"/>
  <c r="V16" i="2"/>
  <c r="R16" i="2"/>
  <c r="Q16" i="2"/>
  <c r="P16" i="2"/>
  <c r="O16" i="2"/>
  <c r="N16" i="2"/>
  <c r="M16" i="2"/>
  <c r="I16" i="2"/>
  <c r="H16" i="2"/>
  <c r="G16" i="2"/>
  <c r="F16" i="2"/>
  <c r="E16" i="2"/>
  <c r="D16" i="2"/>
  <c r="BB15" i="2"/>
  <c r="AS15" i="2"/>
  <c r="AJ15" i="2"/>
  <c r="BB14" i="2"/>
  <c r="AS14" i="2"/>
  <c r="AJ14" i="2"/>
  <c r="BK605" i="1"/>
  <c r="BJ605" i="1"/>
  <c r="BI605" i="1"/>
  <c r="BH605" i="1"/>
  <c r="BG605" i="1"/>
  <c r="BF605" i="1"/>
  <c r="BK604" i="1"/>
  <c r="BJ604" i="1"/>
  <c r="BI604" i="1"/>
  <c r="BH604" i="1"/>
  <c r="BG604" i="1"/>
  <c r="BF604" i="1"/>
  <c r="BK603" i="1"/>
  <c r="BJ603" i="1"/>
  <c r="BI603" i="1"/>
  <c r="BI608" i="1" s="1"/>
  <c r="BH603" i="1"/>
  <c r="BG603" i="1"/>
  <c r="BF603" i="1"/>
  <c r="BK602" i="1"/>
  <c r="BJ602" i="1"/>
  <c r="BI602" i="1"/>
  <c r="BH602" i="1"/>
  <c r="BG602" i="1"/>
  <c r="BF602" i="1"/>
  <c r="BK601" i="1"/>
  <c r="BJ601" i="1"/>
  <c r="BI601" i="1"/>
  <c r="BH601" i="1"/>
  <c r="BH608" i="1" s="1"/>
  <c r="BG601" i="1"/>
  <c r="BG608" i="1" s="1"/>
  <c r="BF601" i="1"/>
  <c r="BF608" i="1" s="1"/>
  <c r="BK600" i="1"/>
  <c r="BK608" i="1" s="1"/>
  <c r="BJ600" i="1"/>
  <c r="BJ608" i="1" s="1"/>
  <c r="BI600" i="1"/>
  <c r="BH600" i="1"/>
  <c r="BG600" i="1"/>
  <c r="BF600" i="1"/>
  <c r="BB605" i="1"/>
  <c r="BA605" i="1"/>
  <c r="AZ605" i="1"/>
  <c r="AY605" i="1"/>
  <c r="AX605" i="1"/>
  <c r="AW605" i="1"/>
  <c r="BB604" i="1"/>
  <c r="BA604" i="1"/>
  <c r="AZ604" i="1"/>
  <c r="AY604" i="1"/>
  <c r="AX604" i="1"/>
  <c r="AW604" i="1"/>
  <c r="BB603" i="1"/>
  <c r="BA603" i="1"/>
  <c r="AZ603" i="1"/>
  <c r="AY603" i="1"/>
  <c r="AX603" i="1"/>
  <c r="AW603" i="1"/>
  <c r="BB602" i="1"/>
  <c r="BA602" i="1"/>
  <c r="AZ602" i="1"/>
  <c r="AY602" i="1"/>
  <c r="AX602" i="1"/>
  <c r="AW602" i="1"/>
  <c r="BB601" i="1"/>
  <c r="BA601" i="1"/>
  <c r="AZ601" i="1"/>
  <c r="AY601" i="1"/>
  <c r="AY608" i="1" s="1"/>
  <c r="AX601" i="1"/>
  <c r="AW601" i="1"/>
  <c r="BB600" i="1"/>
  <c r="BB608" i="1" s="1"/>
  <c r="BA600" i="1"/>
  <c r="BA608" i="1" s="1"/>
  <c r="AZ600" i="1"/>
  <c r="AY600" i="1"/>
  <c r="AX600" i="1"/>
  <c r="AX608" i="1" s="1"/>
  <c r="AW600" i="1"/>
  <c r="AW608" i="1" s="1"/>
  <c r="AS605" i="1"/>
  <c r="AR605" i="1"/>
  <c r="AQ605" i="1"/>
  <c r="AP605" i="1"/>
  <c r="AO605" i="1"/>
  <c r="AN605" i="1"/>
  <c r="AS604" i="1"/>
  <c r="AR604" i="1"/>
  <c r="AQ604" i="1"/>
  <c r="AP604" i="1"/>
  <c r="AO604" i="1"/>
  <c r="AN604" i="1"/>
  <c r="AS603" i="1"/>
  <c r="AR603" i="1"/>
  <c r="AQ603" i="1"/>
  <c r="AP603" i="1"/>
  <c r="AO603" i="1"/>
  <c r="AN603" i="1"/>
  <c r="AS602" i="1"/>
  <c r="AR602" i="1"/>
  <c r="AQ602" i="1"/>
  <c r="AP602" i="1"/>
  <c r="AO602" i="1"/>
  <c r="AN602" i="1"/>
  <c r="AS601" i="1"/>
  <c r="AR601" i="1"/>
  <c r="AQ601" i="1"/>
  <c r="AP601" i="1"/>
  <c r="AO601" i="1"/>
  <c r="AN601" i="1"/>
  <c r="AS600" i="1"/>
  <c r="AS608" i="1" s="1"/>
  <c r="AR600" i="1"/>
  <c r="AR608" i="1" s="1"/>
  <c r="AQ600" i="1"/>
  <c r="AQ608" i="1" s="1"/>
  <c r="AP600" i="1"/>
  <c r="AP608" i="1" s="1"/>
  <c r="AO600" i="1"/>
  <c r="AO608" i="1" s="1"/>
  <c r="AN600" i="1"/>
  <c r="AN608" i="1" s="1"/>
  <c r="AJ605" i="1"/>
  <c r="AI605" i="1"/>
  <c r="AH605" i="1"/>
  <c r="AG605" i="1"/>
  <c r="AF605" i="1"/>
  <c r="AE605" i="1"/>
  <c r="AJ604" i="1"/>
  <c r="AI604" i="1"/>
  <c r="AH604" i="1"/>
  <c r="AG604" i="1"/>
  <c r="AF604" i="1"/>
  <c r="AE604" i="1"/>
  <c r="AJ603" i="1"/>
  <c r="AI603" i="1"/>
  <c r="AH603" i="1"/>
  <c r="AG603" i="1"/>
  <c r="AF603" i="1"/>
  <c r="AE603" i="1"/>
  <c r="AJ602" i="1"/>
  <c r="AI602" i="1"/>
  <c r="AH602" i="1"/>
  <c r="AG602" i="1"/>
  <c r="AF602" i="1"/>
  <c r="AE602" i="1"/>
  <c r="AJ601" i="1"/>
  <c r="AI601" i="1"/>
  <c r="AH601" i="1"/>
  <c r="AG601" i="1"/>
  <c r="AF601" i="1"/>
  <c r="AE601" i="1"/>
  <c r="AJ600" i="1"/>
  <c r="AJ608" i="1" s="1"/>
  <c r="AI600" i="1"/>
  <c r="AI608" i="1" s="1"/>
  <c r="AH600" i="1"/>
  <c r="AH608" i="1" s="1"/>
  <c r="AG600" i="1"/>
  <c r="AG608" i="1" s="1"/>
  <c r="AF600" i="1"/>
  <c r="AE600" i="1"/>
  <c r="AE608" i="1" s="1"/>
  <c r="D600" i="1"/>
  <c r="E600" i="1"/>
  <c r="F600" i="1"/>
  <c r="G600" i="1"/>
  <c r="H600" i="1"/>
  <c r="I600" i="1"/>
  <c r="M600" i="1"/>
  <c r="N600" i="1"/>
  <c r="O600" i="1"/>
  <c r="P600" i="1"/>
  <c r="Q600" i="1"/>
  <c r="R600" i="1"/>
  <c r="V600" i="1"/>
  <c r="W600" i="1"/>
  <c r="W608" i="1" s="1"/>
  <c r="X600" i="1"/>
  <c r="X608" i="1" s="1"/>
  <c r="Y600" i="1"/>
  <c r="Y608" i="1" s="1"/>
  <c r="Z600" i="1"/>
  <c r="AA600" i="1"/>
  <c r="D601" i="1"/>
  <c r="E601" i="1"/>
  <c r="F601" i="1"/>
  <c r="G601" i="1"/>
  <c r="H601" i="1"/>
  <c r="I601" i="1"/>
  <c r="M601" i="1"/>
  <c r="N601" i="1"/>
  <c r="O601" i="1"/>
  <c r="P601" i="1"/>
  <c r="Q601" i="1"/>
  <c r="R601" i="1"/>
  <c r="V601" i="1"/>
  <c r="W601" i="1"/>
  <c r="X601" i="1"/>
  <c r="Y601" i="1"/>
  <c r="Z601" i="1"/>
  <c r="AA601" i="1"/>
  <c r="D602" i="1"/>
  <c r="E602" i="1"/>
  <c r="F602" i="1"/>
  <c r="G602" i="1"/>
  <c r="H602" i="1"/>
  <c r="I602" i="1"/>
  <c r="M602" i="1"/>
  <c r="N602" i="1"/>
  <c r="O602" i="1"/>
  <c r="P602" i="1"/>
  <c r="Q602" i="1"/>
  <c r="R602" i="1"/>
  <c r="R607" i="1" s="1"/>
  <c r="V602" i="1"/>
  <c r="W602" i="1"/>
  <c r="X602" i="1"/>
  <c r="Y602" i="1"/>
  <c r="Z602" i="1"/>
  <c r="AA602" i="1"/>
  <c r="D603" i="1"/>
  <c r="E603" i="1"/>
  <c r="F603" i="1"/>
  <c r="G603" i="1"/>
  <c r="H603" i="1"/>
  <c r="I603" i="1"/>
  <c r="M603" i="1"/>
  <c r="N603" i="1"/>
  <c r="N608" i="1" s="1"/>
  <c r="O603" i="1"/>
  <c r="P603" i="1"/>
  <c r="Q603" i="1"/>
  <c r="R603" i="1"/>
  <c r="V603" i="1"/>
  <c r="W603" i="1"/>
  <c r="X603" i="1"/>
  <c r="Y603" i="1"/>
  <c r="Z603" i="1"/>
  <c r="AA603" i="1"/>
  <c r="D604" i="1"/>
  <c r="E604" i="1"/>
  <c r="F604" i="1"/>
  <c r="F608" i="1" s="1"/>
  <c r="G604" i="1"/>
  <c r="H604" i="1"/>
  <c r="I604" i="1"/>
  <c r="I606" i="1" s="1"/>
  <c r="M604" i="1"/>
  <c r="N604" i="1"/>
  <c r="O604" i="1"/>
  <c r="P604" i="1"/>
  <c r="Q604" i="1"/>
  <c r="R604" i="1"/>
  <c r="V604" i="1"/>
  <c r="W604" i="1"/>
  <c r="X604" i="1"/>
  <c r="Y604" i="1"/>
  <c r="Z604" i="1"/>
  <c r="AA604" i="1"/>
  <c r="D605" i="1"/>
  <c r="E605" i="1"/>
  <c r="F605" i="1"/>
  <c r="G605" i="1"/>
  <c r="H605" i="1"/>
  <c r="I605" i="1"/>
  <c r="M605" i="1"/>
  <c r="N605" i="1"/>
  <c r="O605" i="1"/>
  <c r="P605" i="1"/>
  <c r="Q605" i="1"/>
  <c r="R605" i="1"/>
  <c r="V605" i="1"/>
  <c r="W605" i="1"/>
  <c r="X605" i="1"/>
  <c r="Y605" i="1"/>
  <c r="Z605" i="1"/>
  <c r="AA605" i="1"/>
  <c r="AA607" i="1" s="1"/>
  <c r="AA606" i="1"/>
  <c r="Z608" i="1"/>
  <c r="AZ608" i="1"/>
  <c r="AF608" i="1"/>
  <c r="BK592" i="1"/>
  <c r="BJ592" i="1"/>
  <c r="BI592" i="1"/>
  <c r="BH592" i="1"/>
  <c r="BG592" i="1"/>
  <c r="BF592" i="1"/>
  <c r="BB592" i="1"/>
  <c r="BA592" i="1"/>
  <c r="AZ592" i="1"/>
  <c r="AY592" i="1"/>
  <c r="AX592" i="1"/>
  <c r="AW592" i="1"/>
  <c r="AS592" i="1"/>
  <c r="AR592" i="1"/>
  <c r="AQ592" i="1"/>
  <c r="AP592" i="1"/>
  <c r="AO592" i="1"/>
  <c r="AN592" i="1"/>
  <c r="AJ592" i="1"/>
  <c r="AI592" i="1"/>
  <c r="AH592" i="1"/>
  <c r="AG592" i="1"/>
  <c r="AF592" i="1"/>
  <c r="AE592" i="1"/>
  <c r="AA592" i="1"/>
  <c r="Z592" i="1"/>
  <c r="Y592" i="1"/>
  <c r="X592" i="1"/>
  <c r="W592" i="1"/>
  <c r="V592" i="1"/>
  <c r="R592" i="1"/>
  <c r="Q592" i="1"/>
  <c r="P592" i="1"/>
  <c r="O592" i="1"/>
  <c r="N592" i="1"/>
  <c r="M592" i="1"/>
  <c r="I592" i="1"/>
  <c r="H592" i="1"/>
  <c r="G592" i="1"/>
  <c r="F592" i="1"/>
  <c r="E592" i="1"/>
  <c r="D592" i="1"/>
  <c r="BK576" i="1"/>
  <c r="BJ576" i="1"/>
  <c r="BI576" i="1"/>
  <c r="BH576" i="1"/>
  <c r="BG576" i="1"/>
  <c r="BF576" i="1"/>
  <c r="BB576" i="1"/>
  <c r="BA576" i="1"/>
  <c r="AZ576" i="1"/>
  <c r="AY576" i="1"/>
  <c r="AX576" i="1"/>
  <c r="AW576" i="1"/>
  <c r="AS576" i="1"/>
  <c r="AR576" i="1"/>
  <c r="AQ576" i="1"/>
  <c r="AP576" i="1"/>
  <c r="AO576" i="1"/>
  <c r="AN576" i="1"/>
  <c r="AJ576" i="1"/>
  <c r="AI576" i="1"/>
  <c r="AH576" i="1"/>
  <c r="AG576" i="1"/>
  <c r="AF576" i="1"/>
  <c r="AE576" i="1"/>
  <c r="AA576" i="1"/>
  <c r="Z576" i="1"/>
  <c r="Y576" i="1"/>
  <c r="X576" i="1"/>
  <c r="W576" i="1"/>
  <c r="V576" i="1"/>
  <c r="R576" i="1"/>
  <c r="Q576" i="1"/>
  <c r="P576" i="1"/>
  <c r="O576" i="1"/>
  <c r="N576" i="1"/>
  <c r="M576" i="1"/>
  <c r="I576" i="1"/>
  <c r="H576" i="1"/>
  <c r="G576" i="1"/>
  <c r="F576" i="1"/>
  <c r="E576" i="1"/>
  <c r="D576" i="1"/>
  <c r="BK560" i="1"/>
  <c r="BJ560" i="1"/>
  <c r="BI560" i="1"/>
  <c r="BH560" i="1"/>
  <c r="BG560" i="1"/>
  <c r="BF560" i="1"/>
  <c r="BB560" i="1"/>
  <c r="BA560" i="1"/>
  <c r="AZ560" i="1"/>
  <c r="AY560" i="1"/>
  <c r="AX560" i="1"/>
  <c r="AW560" i="1"/>
  <c r="AS560" i="1"/>
  <c r="AR560" i="1"/>
  <c r="AQ560" i="1"/>
  <c r="AP560" i="1"/>
  <c r="AO560" i="1"/>
  <c r="AN560" i="1"/>
  <c r="AJ560" i="1"/>
  <c r="AI560" i="1"/>
  <c r="AH560" i="1"/>
  <c r="AG560" i="1"/>
  <c r="AF560" i="1"/>
  <c r="AE560" i="1"/>
  <c r="AA560" i="1"/>
  <c r="Z560" i="1"/>
  <c r="Y560" i="1"/>
  <c r="X560" i="1"/>
  <c r="W560" i="1"/>
  <c r="V560" i="1"/>
  <c r="R560" i="1"/>
  <c r="Q560" i="1"/>
  <c r="P560" i="1"/>
  <c r="O560" i="1"/>
  <c r="N560" i="1"/>
  <c r="M560" i="1"/>
  <c r="I560" i="1"/>
  <c r="H560" i="1"/>
  <c r="G560" i="1"/>
  <c r="F560" i="1"/>
  <c r="E560" i="1"/>
  <c r="D560" i="1"/>
  <c r="BK544" i="1"/>
  <c r="BJ544" i="1"/>
  <c r="BI544" i="1"/>
  <c r="BH544" i="1"/>
  <c r="BG544" i="1"/>
  <c r="BF544" i="1"/>
  <c r="BB544" i="1"/>
  <c r="BA544" i="1"/>
  <c r="AZ544" i="1"/>
  <c r="AY544" i="1"/>
  <c r="AX544" i="1"/>
  <c r="AW544" i="1"/>
  <c r="AS544" i="1"/>
  <c r="AR544" i="1"/>
  <c r="AQ544" i="1"/>
  <c r="AP544" i="1"/>
  <c r="AO544" i="1"/>
  <c r="AN544" i="1"/>
  <c r="AJ544" i="1"/>
  <c r="AI544" i="1"/>
  <c r="AH544" i="1"/>
  <c r="AG544" i="1"/>
  <c r="AF544" i="1"/>
  <c r="AE544" i="1"/>
  <c r="AA544" i="1"/>
  <c r="Z544" i="1"/>
  <c r="Y544" i="1"/>
  <c r="X544" i="1"/>
  <c r="W544" i="1"/>
  <c r="V544" i="1"/>
  <c r="R544" i="1"/>
  <c r="Q544" i="1"/>
  <c r="P544" i="1"/>
  <c r="O544" i="1"/>
  <c r="N544" i="1"/>
  <c r="M544" i="1"/>
  <c r="I544" i="1"/>
  <c r="H544" i="1"/>
  <c r="G544" i="1"/>
  <c r="F544" i="1"/>
  <c r="E544" i="1"/>
  <c r="D544" i="1"/>
  <c r="BK528" i="1"/>
  <c r="BJ528" i="1"/>
  <c r="BI528" i="1"/>
  <c r="BH528" i="1"/>
  <c r="BG528" i="1"/>
  <c r="BF528" i="1"/>
  <c r="BB528" i="1"/>
  <c r="BA528" i="1"/>
  <c r="AZ528" i="1"/>
  <c r="AY528" i="1"/>
  <c r="AX528" i="1"/>
  <c r="AW528" i="1"/>
  <c r="AS528" i="1"/>
  <c r="AR528" i="1"/>
  <c r="AQ528" i="1"/>
  <c r="AP528" i="1"/>
  <c r="AO528" i="1"/>
  <c r="AN528" i="1"/>
  <c r="AJ528" i="1"/>
  <c r="AI528" i="1"/>
  <c r="AH528" i="1"/>
  <c r="AG528" i="1"/>
  <c r="AF528" i="1"/>
  <c r="AE528" i="1"/>
  <c r="AA528" i="1"/>
  <c r="Z528" i="1"/>
  <c r="Y528" i="1"/>
  <c r="X528" i="1"/>
  <c r="W528" i="1"/>
  <c r="V528" i="1"/>
  <c r="R528" i="1"/>
  <c r="Q528" i="1"/>
  <c r="P528" i="1"/>
  <c r="O528" i="1"/>
  <c r="N528" i="1"/>
  <c r="M528" i="1"/>
  <c r="I528" i="1"/>
  <c r="H528" i="1"/>
  <c r="G528" i="1"/>
  <c r="F528" i="1"/>
  <c r="E528" i="1"/>
  <c r="D528" i="1"/>
  <c r="BK512" i="1"/>
  <c r="BJ512" i="1"/>
  <c r="BI512" i="1"/>
  <c r="BH512" i="1"/>
  <c r="BG512" i="1"/>
  <c r="BF512" i="1"/>
  <c r="BB512" i="1"/>
  <c r="BA512" i="1"/>
  <c r="AZ512" i="1"/>
  <c r="AY512" i="1"/>
  <c r="AX512" i="1"/>
  <c r="AW512" i="1"/>
  <c r="AS512" i="1"/>
  <c r="AR512" i="1"/>
  <c r="AQ512" i="1"/>
  <c r="AP512" i="1"/>
  <c r="AO512" i="1"/>
  <c r="AN512" i="1"/>
  <c r="AJ512" i="1"/>
  <c r="AI512" i="1"/>
  <c r="AH512" i="1"/>
  <c r="AG512" i="1"/>
  <c r="AF512" i="1"/>
  <c r="AE512" i="1"/>
  <c r="AA512" i="1"/>
  <c r="Z512" i="1"/>
  <c r="Y512" i="1"/>
  <c r="X512" i="1"/>
  <c r="W512" i="1"/>
  <c r="V512" i="1"/>
  <c r="R512" i="1"/>
  <c r="Q512" i="1"/>
  <c r="P512" i="1"/>
  <c r="O512" i="1"/>
  <c r="N512" i="1"/>
  <c r="M512" i="1"/>
  <c r="I512" i="1"/>
  <c r="H512" i="1"/>
  <c r="G512" i="1"/>
  <c r="F512" i="1"/>
  <c r="E512" i="1"/>
  <c r="D512" i="1"/>
  <c r="BK496" i="1"/>
  <c r="BJ496" i="1"/>
  <c r="BI496" i="1"/>
  <c r="BH496" i="1"/>
  <c r="BG496" i="1"/>
  <c r="BF496" i="1"/>
  <c r="BB496" i="1"/>
  <c r="BA496" i="1"/>
  <c r="AZ496" i="1"/>
  <c r="AY496" i="1"/>
  <c r="AX496" i="1"/>
  <c r="AW496" i="1"/>
  <c r="AS496" i="1"/>
  <c r="AR496" i="1"/>
  <c r="AQ496" i="1"/>
  <c r="AP496" i="1"/>
  <c r="AO496" i="1"/>
  <c r="AN496" i="1"/>
  <c r="AJ496" i="1"/>
  <c r="AI496" i="1"/>
  <c r="AH496" i="1"/>
  <c r="AG496" i="1"/>
  <c r="AF496" i="1"/>
  <c r="AE496" i="1"/>
  <c r="AA496" i="1"/>
  <c r="Z496" i="1"/>
  <c r="Y496" i="1"/>
  <c r="X496" i="1"/>
  <c r="W496" i="1"/>
  <c r="V496" i="1"/>
  <c r="R496" i="1"/>
  <c r="Q496" i="1"/>
  <c r="P496" i="1"/>
  <c r="O496" i="1"/>
  <c r="N496" i="1"/>
  <c r="M496" i="1"/>
  <c r="I496" i="1"/>
  <c r="H496" i="1"/>
  <c r="G496" i="1"/>
  <c r="F496" i="1"/>
  <c r="E496" i="1"/>
  <c r="D496" i="1"/>
  <c r="BK480" i="1"/>
  <c r="BJ480" i="1"/>
  <c r="BI480" i="1"/>
  <c r="BH480" i="1"/>
  <c r="BG480" i="1"/>
  <c r="BF480" i="1"/>
  <c r="BB480" i="1"/>
  <c r="BA480" i="1"/>
  <c r="AZ480" i="1"/>
  <c r="AY480" i="1"/>
  <c r="AX480" i="1"/>
  <c r="AW480" i="1"/>
  <c r="AS480" i="1"/>
  <c r="AR480" i="1"/>
  <c r="AQ480" i="1"/>
  <c r="AP480" i="1"/>
  <c r="AO480" i="1"/>
  <c r="AN480" i="1"/>
  <c r="AJ480" i="1"/>
  <c r="AI480" i="1"/>
  <c r="AH480" i="1"/>
  <c r="AG480" i="1"/>
  <c r="AF480" i="1"/>
  <c r="AE480" i="1"/>
  <c r="AA480" i="1"/>
  <c r="Z480" i="1"/>
  <c r="Y480" i="1"/>
  <c r="X480" i="1"/>
  <c r="W480" i="1"/>
  <c r="V480" i="1"/>
  <c r="R480" i="1"/>
  <c r="Q480" i="1"/>
  <c r="P480" i="1"/>
  <c r="O480" i="1"/>
  <c r="N480" i="1"/>
  <c r="M480" i="1"/>
  <c r="I480" i="1"/>
  <c r="H480" i="1"/>
  <c r="G480" i="1"/>
  <c r="F480" i="1"/>
  <c r="E480" i="1"/>
  <c r="D480" i="1"/>
  <c r="BK464" i="1"/>
  <c r="BJ464" i="1"/>
  <c r="BI464" i="1"/>
  <c r="BH464" i="1"/>
  <c r="BG464" i="1"/>
  <c r="BF464" i="1"/>
  <c r="BB464" i="1"/>
  <c r="BA464" i="1"/>
  <c r="AZ464" i="1"/>
  <c r="AY464" i="1"/>
  <c r="AX464" i="1"/>
  <c r="AW464" i="1"/>
  <c r="AS464" i="1"/>
  <c r="AR464" i="1"/>
  <c r="AQ464" i="1"/>
  <c r="AP464" i="1"/>
  <c r="AO464" i="1"/>
  <c r="AN464" i="1"/>
  <c r="AJ464" i="1"/>
  <c r="AI464" i="1"/>
  <c r="AH464" i="1"/>
  <c r="AG464" i="1"/>
  <c r="AF464" i="1"/>
  <c r="AE464" i="1"/>
  <c r="AA464" i="1"/>
  <c r="Z464" i="1"/>
  <c r="Y464" i="1"/>
  <c r="X464" i="1"/>
  <c r="W464" i="1"/>
  <c r="V464" i="1"/>
  <c r="R464" i="1"/>
  <c r="Q464" i="1"/>
  <c r="P464" i="1"/>
  <c r="O464" i="1"/>
  <c r="N464" i="1"/>
  <c r="M464" i="1"/>
  <c r="I464" i="1"/>
  <c r="H464" i="1"/>
  <c r="G464" i="1"/>
  <c r="F464" i="1"/>
  <c r="E464" i="1"/>
  <c r="D464" i="1"/>
  <c r="BK448" i="1"/>
  <c r="BJ448" i="1"/>
  <c r="BI448" i="1"/>
  <c r="BH448" i="1"/>
  <c r="BG448" i="1"/>
  <c r="BF448" i="1"/>
  <c r="BB448" i="1"/>
  <c r="BA448" i="1"/>
  <c r="AZ448" i="1"/>
  <c r="AY448" i="1"/>
  <c r="AX448" i="1"/>
  <c r="AW448" i="1"/>
  <c r="AS448" i="1"/>
  <c r="AR448" i="1"/>
  <c r="AQ448" i="1"/>
  <c r="AP448" i="1"/>
  <c r="AO448" i="1"/>
  <c r="AN448" i="1"/>
  <c r="AJ448" i="1"/>
  <c r="AI448" i="1"/>
  <c r="AH448" i="1"/>
  <c r="AG448" i="1"/>
  <c r="AF448" i="1"/>
  <c r="AE448" i="1"/>
  <c r="AA448" i="1"/>
  <c r="Z448" i="1"/>
  <c r="Y448" i="1"/>
  <c r="X448" i="1"/>
  <c r="W448" i="1"/>
  <c r="V448" i="1"/>
  <c r="R448" i="1"/>
  <c r="Q448" i="1"/>
  <c r="P448" i="1"/>
  <c r="O448" i="1"/>
  <c r="N448" i="1"/>
  <c r="M448" i="1"/>
  <c r="I448" i="1"/>
  <c r="H448" i="1"/>
  <c r="G448" i="1"/>
  <c r="F448" i="1"/>
  <c r="E448" i="1"/>
  <c r="D448" i="1"/>
  <c r="BK432" i="1"/>
  <c r="BJ432" i="1"/>
  <c r="BI432" i="1"/>
  <c r="BH432" i="1"/>
  <c r="BG432" i="1"/>
  <c r="BF432" i="1"/>
  <c r="BB432" i="1"/>
  <c r="BA432" i="1"/>
  <c r="AZ432" i="1"/>
  <c r="AY432" i="1"/>
  <c r="AX432" i="1"/>
  <c r="AW432" i="1"/>
  <c r="AS432" i="1"/>
  <c r="AR432" i="1"/>
  <c r="AQ432" i="1"/>
  <c r="AP432" i="1"/>
  <c r="AO432" i="1"/>
  <c r="AN432" i="1"/>
  <c r="AJ432" i="1"/>
  <c r="AI432" i="1"/>
  <c r="AH432" i="1"/>
  <c r="AG432" i="1"/>
  <c r="AF432" i="1"/>
  <c r="AE432" i="1"/>
  <c r="AA432" i="1"/>
  <c r="Z432" i="1"/>
  <c r="Y432" i="1"/>
  <c r="X432" i="1"/>
  <c r="W432" i="1"/>
  <c r="V432" i="1"/>
  <c r="R432" i="1"/>
  <c r="Q432" i="1"/>
  <c r="P432" i="1"/>
  <c r="O432" i="1"/>
  <c r="N432" i="1"/>
  <c r="M432" i="1"/>
  <c r="I432" i="1"/>
  <c r="H432" i="1"/>
  <c r="G432" i="1"/>
  <c r="F432" i="1"/>
  <c r="E432" i="1"/>
  <c r="D432" i="1"/>
  <c r="BK416" i="1"/>
  <c r="BJ416" i="1"/>
  <c r="BI416" i="1"/>
  <c r="BH416" i="1"/>
  <c r="BG416" i="1"/>
  <c r="BF416" i="1"/>
  <c r="BB416" i="1"/>
  <c r="BA416" i="1"/>
  <c r="AZ416" i="1"/>
  <c r="AY416" i="1"/>
  <c r="AX416" i="1"/>
  <c r="AW416" i="1"/>
  <c r="AS416" i="1"/>
  <c r="AR416" i="1"/>
  <c r="AQ416" i="1"/>
  <c r="AP416" i="1"/>
  <c r="AO416" i="1"/>
  <c r="AN416" i="1"/>
  <c r="AJ416" i="1"/>
  <c r="AI416" i="1"/>
  <c r="AH416" i="1"/>
  <c r="AG416" i="1"/>
  <c r="AF416" i="1"/>
  <c r="AE416" i="1"/>
  <c r="AA416" i="1"/>
  <c r="Z416" i="1"/>
  <c r="Y416" i="1"/>
  <c r="X416" i="1"/>
  <c r="W416" i="1"/>
  <c r="V416" i="1"/>
  <c r="R416" i="1"/>
  <c r="Q416" i="1"/>
  <c r="P416" i="1"/>
  <c r="O416" i="1"/>
  <c r="N416" i="1"/>
  <c r="M416" i="1"/>
  <c r="I416" i="1"/>
  <c r="H416" i="1"/>
  <c r="G416" i="1"/>
  <c r="F416" i="1"/>
  <c r="E416" i="1"/>
  <c r="D416" i="1"/>
  <c r="BK400" i="1"/>
  <c r="BJ400" i="1"/>
  <c r="BI400" i="1"/>
  <c r="BH400" i="1"/>
  <c r="BG400" i="1"/>
  <c r="BF400" i="1"/>
  <c r="BB400" i="1"/>
  <c r="BA400" i="1"/>
  <c r="AZ400" i="1"/>
  <c r="AY400" i="1"/>
  <c r="AX400" i="1"/>
  <c r="AW400" i="1"/>
  <c r="AS400" i="1"/>
  <c r="AR400" i="1"/>
  <c r="AQ400" i="1"/>
  <c r="AP400" i="1"/>
  <c r="AO400" i="1"/>
  <c r="AN400" i="1"/>
  <c r="AJ400" i="1"/>
  <c r="AI400" i="1"/>
  <c r="AH400" i="1"/>
  <c r="AG400" i="1"/>
  <c r="AF400" i="1"/>
  <c r="AE400" i="1"/>
  <c r="AA400" i="1"/>
  <c r="Z400" i="1"/>
  <c r="Y400" i="1"/>
  <c r="X400" i="1"/>
  <c r="W400" i="1"/>
  <c r="V400" i="1"/>
  <c r="R400" i="1"/>
  <c r="Q400" i="1"/>
  <c r="P400" i="1"/>
  <c r="O400" i="1"/>
  <c r="N400" i="1"/>
  <c r="M400" i="1"/>
  <c r="I400" i="1"/>
  <c r="H400" i="1"/>
  <c r="G400" i="1"/>
  <c r="F400" i="1"/>
  <c r="E400" i="1"/>
  <c r="D400" i="1"/>
  <c r="BK384" i="1"/>
  <c r="BJ384" i="1"/>
  <c r="BI384" i="1"/>
  <c r="BH384" i="1"/>
  <c r="BG384" i="1"/>
  <c r="BF384" i="1"/>
  <c r="BB384" i="1"/>
  <c r="BA384" i="1"/>
  <c r="AZ384" i="1"/>
  <c r="AY384" i="1"/>
  <c r="AX384" i="1"/>
  <c r="AW384" i="1"/>
  <c r="AS384" i="1"/>
  <c r="AR384" i="1"/>
  <c r="AQ384" i="1"/>
  <c r="AP384" i="1"/>
  <c r="AO384" i="1"/>
  <c r="AN384" i="1"/>
  <c r="AJ384" i="1"/>
  <c r="AI384" i="1"/>
  <c r="AH384" i="1"/>
  <c r="AG384" i="1"/>
  <c r="AF384" i="1"/>
  <c r="AE384" i="1"/>
  <c r="AA384" i="1"/>
  <c r="Z384" i="1"/>
  <c r="Y384" i="1"/>
  <c r="X384" i="1"/>
  <c r="W384" i="1"/>
  <c r="V384" i="1"/>
  <c r="R384" i="1"/>
  <c r="Q384" i="1"/>
  <c r="P384" i="1"/>
  <c r="O384" i="1"/>
  <c r="N384" i="1"/>
  <c r="M384" i="1"/>
  <c r="I384" i="1"/>
  <c r="H384" i="1"/>
  <c r="G384" i="1"/>
  <c r="F384" i="1"/>
  <c r="E384" i="1"/>
  <c r="D384" i="1"/>
  <c r="BK368" i="1"/>
  <c r="BJ368" i="1"/>
  <c r="BI368" i="1"/>
  <c r="BH368" i="1"/>
  <c r="BG368" i="1"/>
  <c r="BF368" i="1"/>
  <c r="BB368" i="1"/>
  <c r="BA368" i="1"/>
  <c r="AZ368" i="1"/>
  <c r="AY368" i="1"/>
  <c r="AX368" i="1"/>
  <c r="AW368" i="1"/>
  <c r="AS368" i="1"/>
  <c r="AR368" i="1"/>
  <c r="AQ368" i="1"/>
  <c r="AP368" i="1"/>
  <c r="AO368" i="1"/>
  <c r="AN368" i="1"/>
  <c r="AJ368" i="1"/>
  <c r="AI368" i="1"/>
  <c r="AH368" i="1"/>
  <c r="AG368" i="1"/>
  <c r="AF368" i="1"/>
  <c r="AE368" i="1"/>
  <c r="AA368" i="1"/>
  <c r="Z368" i="1"/>
  <c r="Y368" i="1"/>
  <c r="X368" i="1"/>
  <c r="W368" i="1"/>
  <c r="V368" i="1"/>
  <c r="R368" i="1"/>
  <c r="Q368" i="1"/>
  <c r="P368" i="1"/>
  <c r="O368" i="1"/>
  <c r="N368" i="1"/>
  <c r="M368" i="1"/>
  <c r="I368" i="1"/>
  <c r="H368" i="1"/>
  <c r="G368" i="1"/>
  <c r="F368" i="1"/>
  <c r="E368" i="1"/>
  <c r="D368" i="1"/>
  <c r="BK352" i="1"/>
  <c r="BJ352" i="1"/>
  <c r="BI352" i="1"/>
  <c r="BH352" i="1"/>
  <c r="BG352" i="1"/>
  <c r="BF352" i="1"/>
  <c r="BB352" i="1"/>
  <c r="BA352" i="1"/>
  <c r="AZ352" i="1"/>
  <c r="AY352" i="1"/>
  <c r="AX352" i="1"/>
  <c r="AW352" i="1"/>
  <c r="AS352" i="1"/>
  <c r="AR352" i="1"/>
  <c r="AQ352" i="1"/>
  <c r="AP352" i="1"/>
  <c r="AO352" i="1"/>
  <c r="AN352" i="1"/>
  <c r="AJ352" i="1"/>
  <c r="AI352" i="1"/>
  <c r="AH352" i="1"/>
  <c r="AG352" i="1"/>
  <c r="AF352" i="1"/>
  <c r="AE352" i="1"/>
  <c r="AA352" i="1"/>
  <c r="Z352" i="1"/>
  <c r="Y352" i="1"/>
  <c r="X352" i="1"/>
  <c r="W352" i="1"/>
  <c r="V352" i="1"/>
  <c r="R352" i="1"/>
  <c r="Q352" i="1"/>
  <c r="P352" i="1"/>
  <c r="O352" i="1"/>
  <c r="N352" i="1"/>
  <c r="M352" i="1"/>
  <c r="I352" i="1"/>
  <c r="H352" i="1"/>
  <c r="G352" i="1"/>
  <c r="F352" i="1"/>
  <c r="E352" i="1"/>
  <c r="D352" i="1"/>
  <c r="BK336" i="1"/>
  <c r="BJ336" i="1"/>
  <c r="BI336" i="1"/>
  <c r="BH336" i="1"/>
  <c r="BG336" i="1"/>
  <c r="BF336" i="1"/>
  <c r="BB336" i="1"/>
  <c r="BA336" i="1"/>
  <c r="AZ336" i="1"/>
  <c r="AY336" i="1"/>
  <c r="AX336" i="1"/>
  <c r="AW336" i="1"/>
  <c r="AS336" i="1"/>
  <c r="AR336" i="1"/>
  <c r="AQ336" i="1"/>
  <c r="AP336" i="1"/>
  <c r="AO336" i="1"/>
  <c r="AN336" i="1"/>
  <c r="AJ336" i="1"/>
  <c r="AI336" i="1"/>
  <c r="AH336" i="1"/>
  <c r="AG336" i="1"/>
  <c r="AF336" i="1"/>
  <c r="AE336" i="1"/>
  <c r="AA336" i="1"/>
  <c r="Z336" i="1"/>
  <c r="Y336" i="1"/>
  <c r="X336" i="1"/>
  <c r="W336" i="1"/>
  <c r="V336" i="1"/>
  <c r="R336" i="1"/>
  <c r="Q336" i="1"/>
  <c r="P336" i="1"/>
  <c r="O336" i="1"/>
  <c r="N336" i="1"/>
  <c r="M336" i="1"/>
  <c r="I336" i="1"/>
  <c r="H336" i="1"/>
  <c r="G336" i="1"/>
  <c r="F336" i="1"/>
  <c r="E336" i="1"/>
  <c r="D336" i="1"/>
  <c r="BK320" i="1"/>
  <c r="BJ320" i="1"/>
  <c r="BI320" i="1"/>
  <c r="BH320" i="1"/>
  <c r="BG320" i="1"/>
  <c r="BF320" i="1"/>
  <c r="BB320" i="1"/>
  <c r="BA320" i="1"/>
  <c r="AZ320" i="1"/>
  <c r="AY320" i="1"/>
  <c r="AX320" i="1"/>
  <c r="AW320" i="1"/>
  <c r="AS320" i="1"/>
  <c r="AR320" i="1"/>
  <c r="AQ320" i="1"/>
  <c r="AP320" i="1"/>
  <c r="AO320" i="1"/>
  <c r="AN320" i="1"/>
  <c r="AJ320" i="1"/>
  <c r="AI320" i="1"/>
  <c r="AH320" i="1"/>
  <c r="AG320" i="1"/>
  <c r="AF320" i="1"/>
  <c r="AE320" i="1"/>
  <c r="AA320" i="1"/>
  <c r="Z320" i="1"/>
  <c r="Y320" i="1"/>
  <c r="X320" i="1"/>
  <c r="W320" i="1"/>
  <c r="V320" i="1"/>
  <c r="R320" i="1"/>
  <c r="Q320" i="1"/>
  <c r="P320" i="1"/>
  <c r="O320" i="1"/>
  <c r="N320" i="1"/>
  <c r="M320" i="1"/>
  <c r="I320" i="1"/>
  <c r="H320" i="1"/>
  <c r="G320" i="1"/>
  <c r="F320" i="1"/>
  <c r="E320" i="1"/>
  <c r="D320" i="1"/>
  <c r="BK304" i="1"/>
  <c r="BJ304" i="1"/>
  <c r="BI304" i="1"/>
  <c r="BH304" i="1"/>
  <c r="BG304" i="1"/>
  <c r="BF304" i="1"/>
  <c r="BB304" i="1"/>
  <c r="BA304" i="1"/>
  <c r="AZ304" i="1"/>
  <c r="AY304" i="1"/>
  <c r="AX304" i="1"/>
  <c r="AW304" i="1"/>
  <c r="AS304" i="1"/>
  <c r="AR304" i="1"/>
  <c r="AQ304" i="1"/>
  <c r="AP304" i="1"/>
  <c r="AO304" i="1"/>
  <c r="AN304" i="1"/>
  <c r="AJ304" i="1"/>
  <c r="AI304" i="1"/>
  <c r="AH304" i="1"/>
  <c r="AG304" i="1"/>
  <c r="AF304" i="1"/>
  <c r="AE304" i="1"/>
  <c r="AA304" i="1"/>
  <c r="Z304" i="1"/>
  <c r="Y304" i="1"/>
  <c r="X304" i="1"/>
  <c r="W304" i="1"/>
  <c r="V304" i="1"/>
  <c r="R304" i="1"/>
  <c r="Q304" i="1"/>
  <c r="P304" i="1"/>
  <c r="O304" i="1"/>
  <c r="N304" i="1"/>
  <c r="M304" i="1"/>
  <c r="I304" i="1"/>
  <c r="H304" i="1"/>
  <c r="G304" i="1"/>
  <c r="F304" i="1"/>
  <c r="E304" i="1"/>
  <c r="D304" i="1"/>
  <c r="BK288" i="1"/>
  <c r="BJ288" i="1"/>
  <c r="BI288" i="1"/>
  <c r="BH288" i="1"/>
  <c r="BG288" i="1"/>
  <c r="BF288" i="1"/>
  <c r="BB288" i="1"/>
  <c r="BA288" i="1"/>
  <c r="AZ288" i="1"/>
  <c r="AY288" i="1"/>
  <c r="AX288" i="1"/>
  <c r="AW288" i="1"/>
  <c r="AS288" i="1"/>
  <c r="AR288" i="1"/>
  <c r="AQ288" i="1"/>
  <c r="AP288" i="1"/>
  <c r="AO288" i="1"/>
  <c r="AN288" i="1"/>
  <c r="AJ288" i="1"/>
  <c r="AI288" i="1"/>
  <c r="AH288" i="1"/>
  <c r="AG288" i="1"/>
  <c r="AF288" i="1"/>
  <c r="AE288" i="1"/>
  <c r="AA288" i="1"/>
  <c r="Z288" i="1"/>
  <c r="Y288" i="1"/>
  <c r="X288" i="1"/>
  <c r="W288" i="1"/>
  <c r="V288" i="1"/>
  <c r="R288" i="1"/>
  <c r="Q288" i="1"/>
  <c r="P288" i="1"/>
  <c r="O288" i="1"/>
  <c r="N288" i="1"/>
  <c r="M288" i="1"/>
  <c r="I288" i="1"/>
  <c r="H288" i="1"/>
  <c r="G288" i="1"/>
  <c r="F288" i="1"/>
  <c r="E288" i="1"/>
  <c r="D288" i="1"/>
  <c r="BK272" i="1"/>
  <c r="BJ272" i="1"/>
  <c r="BI272" i="1"/>
  <c r="BH272" i="1"/>
  <c r="BG272" i="1"/>
  <c r="BF272" i="1"/>
  <c r="BB272" i="1"/>
  <c r="BA272" i="1"/>
  <c r="AZ272" i="1"/>
  <c r="AY272" i="1"/>
  <c r="AX272" i="1"/>
  <c r="AW272" i="1"/>
  <c r="AS272" i="1"/>
  <c r="AR272" i="1"/>
  <c r="AQ272" i="1"/>
  <c r="AP272" i="1"/>
  <c r="AO272" i="1"/>
  <c r="AN272" i="1"/>
  <c r="AJ272" i="1"/>
  <c r="AI272" i="1"/>
  <c r="AH272" i="1"/>
  <c r="AG272" i="1"/>
  <c r="AF272" i="1"/>
  <c r="AE272" i="1"/>
  <c r="AA272" i="1"/>
  <c r="Z272" i="1"/>
  <c r="Y272" i="1"/>
  <c r="X272" i="1"/>
  <c r="W272" i="1"/>
  <c r="V272" i="1"/>
  <c r="R272" i="1"/>
  <c r="Q272" i="1"/>
  <c r="P272" i="1"/>
  <c r="O272" i="1"/>
  <c r="N272" i="1"/>
  <c r="M272" i="1"/>
  <c r="I272" i="1"/>
  <c r="H272" i="1"/>
  <c r="G272" i="1"/>
  <c r="F272" i="1"/>
  <c r="E272" i="1"/>
  <c r="D272" i="1"/>
  <c r="BK256" i="1"/>
  <c r="BJ256" i="1"/>
  <c r="BI256" i="1"/>
  <c r="BH256" i="1"/>
  <c r="BG256" i="1"/>
  <c r="BF256" i="1"/>
  <c r="BB256" i="1"/>
  <c r="BA256" i="1"/>
  <c r="AZ256" i="1"/>
  <c r="AY256" i="1"/>
  <c r="AX256" i="1"/>
  <c r="AW256" i="1"/>
  <c r="AS256" i="1"/>
  <c r="AR256" i="1"/>
  <c r="AQ256" i="1"/>
  <c r="AP256" i="1"/>
  <c r="AO256" i="1"/>
  <c r="AN256" i="1"/>
  <c r="AJ256" i="1"/>
  <c r="AI256" i="1"/>
  <c r="AH256" i="1"/>
  <c r="AG256" i="1"/>
  <c r="AF256" i="1"/>
  <c r="AE256" i="1"/>
  <c r="AA256" i="1"/>
  <c r="Z256" i="1"/>
  <c r="Y256" i="1"/>
  <c r="X256" i="1"/>
  <c r="W256" i="1"/>
  <c r="V256" i="1"/>
  <c r="R256" i="1"/>
  <c r="Q256" i="1"/>
  <c r="P256" i="1"/>
  <c r="O256" i="1"/>
  <c r="N256" i="1"/>
  <c r="M256" i="1"/>
  <c r="I256" i="1"/>
  <c r="H256" i="1"/>
  <c r="G256" i="1"/>
  <c r="F256" i="1"/>
  <c r="E256" i="1"/>
  <c r="D256" i="1"/>
  <c r="BK240" i="1"/>
  <c r="BJ240" i="1"/>
  <c r="BI240" i="1"/>
  <c r="BH240" i="1"/>
  <c r="BG240" i="1"/>
  <c r="BF240" i="1"/>
  <c r="BB240" i="1"/>
  <c r="BA240" i="1"/>
  <c r="AZ240" i="1"/>
  <c r="AY240" i="1"/>
  <c r="AX240" i="1"/>
  <c r="AW240" i="1"/>
  <c r="AS240" i="1"/>
  <c r="AR240" i="1"/>
  <c r="AQ240" i="1"/>
  <c r="AP240" i="1"/>
  <c r="AO240" i="1"/>
  <c r="AN240" i="1"/>
  <c r="AJ240" i="1"/>
  <c r="AI240" i="1"/>
  <c r="AH240" i="1"/>
  <c r="AG240" i="1"/>
  <c r="AF240" i="1"/>
  <c r="AE240" i="1"/>
  <c r="AA240" i="1"/>
  <c r="Z240" i="1"/>
  <c r="Y240" i="1"/>
  <c r="X240" i="1"/>
  <c r="W240" i="1"/>
  <c r="V240" i="1"/>
  <c r="R240" i="1"/>
  <c r="Q240" i="1"/>
  <c r="P240" i="1"/>
  <c r="O240" i="1"/>
  <c r="N240" i="1"/>
  <c r="M240" i="1"/>
  <c r="I240" i="1"/>
  <c r="H240" i="1"/>
  <c r="G240" i="1"/>
  <c r="F240" i="1"/>
  <c r="E240" i="1"/>
  <c r="D240" i="1"/>
  <c r="BK224" i="1"/>
  <c r="BJ224" i="1"/>
  <c r="BI224" i="1"/>
  <c r="BH224" i="1"/>
  <c r="BG224" i="1"/>
  <c r="BF224" i="1"/>
  <c r="BB224" i="1"/>
  <c r="BA224" i="1"/>
  <c r="AZ224" i="1"/>
  <c r="AY224" i="1"/>
  <c r="AX224" i="1"/>
  <c r="AW224" i="1"/>
  <c r="AS224" i="1"/>
  <c r="AR224" i="1"/>
  <c r="AQ224" i="1"/>
  <c r="AP224" i="1"/>
  <c r="AO224" i="1"/>
  <c r="AN224" i="1"/>
  <c r="AJ224" i="1"/>
  <c r="AI224" i="1"/>
  <c r="AH224" i="1"/>
  <c r="AG224" i="1"/>
  <c r="AF224" i="1"/>
  <c r="AE224" i="1"/>
  <c r="AA224" i="1"/>
  <c r="Z224" i="1"/>
  <c r="Y224" i="1"/>
  <c r="X224" i="1"/>
  <c r="W224" i="1"/>
  <c r="V224" i="1"/>
  <c r="R224" i="1"/>
  <c r="Q224" i="1"/>
  <c r="P224" i="1"/>
  <c r="O224" i="1"/>
  <c r="N224" i="1"/>
  <c r="M224" i="1"/>
  <c r="I224" i="1"/>
  <c r="H224" i="1"/>
  <c r="G224" i="1"/>
  <c r="F224" i="1"/>
  <c r="E224" i="1"/>
  <c r="D224" i="1"/>
  <c r="BK208" i="1"/>
  <c r="BJ208" i="1"/>
  <c r="BI208" i="1"/>
  <c r="BH208" i="1"/>
  <c r="BG208" i="1"/>
  <c r="BF208" i="1"/>
  <c r="BB208" i="1"/>
  <c r="BA208" i="1"/>
  <c r="AZ208" i="1"/>
  <c r="AY208" i="1"/>
  <c r="AX208" i="1"/>
  <c r="AW208" i="1"/>
  <c r="AS208" i="1"/>
  <c r="AR208" i="1"/>
  <c r="AQ208" i="1"/>
  <c r="AP208" i="1"/>
  <c r="AO208" i="1"/>
  <c r="AN208" i="1"/>
  <c r="AJ208" i="1"/>
  <c r="AI208" i="1"/>
  <c r="AH208" i="1"/>
  <c r="AG208" i="1"/>
  <c r="AF208" i="1"/>
  <c r="AE208" i="1"/>
  <c r="AA208" i="1"/>
  <c r="Z208" i="1"/>
  <c r="Y208" i="1"/>
  <c r="X208" i="1"/>
  <c r="W208" i="1"/>
  <c r="V208" i="1"/>
  <c r="R208" i="1"/>
  <c r="Q208" i="1"/>
  <c r="P208" i="1"/>
  <c r="O208" i="1"/>
  <c r="N208" i="1"/>
  <c r="M208" i="1"/>
  <c r="I208" i="1"/>
  <c r="H208" i="1"/>
  <c r="G208" i="1"/>
  <c r="F208" i="1"/>
  <c r="E208" i="1"/>
  <c r="D208" i="1"/>
  <c r="BK192" i="1"/>
  <c r="BJ192" i="1"/>
  <c r="BI192" i="1"/>
  <c r="BH192" i="1"/>
  <c r="BG192" i="1"/>
  <c r="BF192" i="1"/>
  <c r="BB192" i="1"/>
  <c r="BA192" i="1"/>
  <c r="AZ192" i="1"/>
  <c r="AY192" i="1"/>
  <c r="AX192" i="1"/>
  <c r="AW192" i="1"/>
  <c r="AS192" i="1"/>
  <c r="AR192" i="1"/>
  <c r="AQ192" i="1"/>
  <c r="AP192" i="1"/>
  <c r="AO192" i="1"/>
  <c r="AN192" i="1"/>
  <c r="AJ192" i="1"/>
  <c r="AI192" i="1"/>
  <c r="AH192" i="1"/>
  <c r="AG192" i="1"/>
  <c r="AF192" i="1"/>
  <c r="AE192" i="1"/>
  <c r="AA192" i="1"/>
  <c r="Z192" i="1"/>
  <c r="Y192" i="1"/>
  <c r="X192" i="1"/>
  <c r="W192" i="1"/>
  <c r="V192" i="1"/>
  <c r="R192" i="1"/>
  <c r="Q192" i="1"/>
  <c r="P192" i="1"/>
  <c r="O192" i="1"/>
  <c r="N192" i="1"/>
  <c r="M192" i="1"/>
  <c r="I192" i="1"/>
  <c r="H192" i="1"/>
  <c r="G192" i="1"/>
  <c r="F192" i="1"/>
  <c r="E192" i="1"/>
  <c r="D192" i="1"/>
  <c r="BK176" i="1"/>
  <c r="BJ176" i="1"/>
  <c r="BI176" i="1"/>
  <c r="BH176" i="1"/>
  <c r="BG176" i="1"/>
  <c r="BF176" i="1"/>
  <c r="BB176" i="1"/>
  <c r="BA176" i="1"/>
  <c r="AZ176" i="1"/>
  <c r="AY176" i="1"/>
  <c r="AX176" i="1"/>
  <c r="AW176" i="1"/>
  <c r="AS176" i="1"/>
  <c r="AR176" i="1"/>
  <c r="AQ176" i="1"/>
  <c r="AP176" i="1"/>
  <c r="AO176" i="1"/>
  <c r="AN176" i="1"/>
  <c r="AJ176" i="1"/>
  <c r="AI176" i="1"/>
  <c r="AH176" i="1"/>
  <c r="AG176" i="1"/>
  <c r="AF176" i="1"/>
  <c r="AE176" i="1"/>
  <c r="AA176" i="1"/>
  <c r="Z176" i="1"/>
  <c r="Y176" i="1"/>
  <c r="X176" i="1"/>
  <c r="W176" i="1"/>
  <c r="V176" i="1"/>
  <c r="R176" i="1"/>
  <c r="Q176" i="1"/>
  <c r="P176" i="1"/>
  <c r="O176" i="1"/>
  <c r="N176" i="1"/>
  <c r="M176" i="1"/>
  <c r="I176" i="1"/>
  <c r="H176" i="1"/>
  <c r="G176" i="1"/>
  <c r="F176" i="1"/>
  <c r="E176" i="1"/>
  <c r="D176" i="1"/>
  <c r="BK160" i="1"/>
  <c r="BJ160" i="1"/>
  <c r="BI160" i="1"/>
  <c r="BH160" i="1"/>
  <c r="BG160" i="1"/>
  <c r="BF160" i="1"/>
  <c r="BB160" i="1"/>
  <c r="BA160" i="1"/>
  <c r="AZ160" i="1"/>
  <c r="AY160" i="1"/>
  <c r="AX160" i="1"/>
  <c r="AW160" i="1"/>
  <c r="AS160" i="1"/>
  <c r="AR160" i="1"/>
  <c r="AQ160" i="1"/>
  <c r="AP160" i="1"/>
  <c r="AO160" i="1"/>
  <c r="AN160" i="1"/>
  <c r="AJ160" i="1"/>
  <c r="AI160" i="1"/>
  <c r="AH160" i="1"/>
  <c r="AG160" i="1"/>
  <c r="AF160" i="1"/>
  <c r="AE160" i="1"/>
  <c r="AA160" i="1"/>
  <c r="Z160" i="1"/>
  <c r="Y160" i="1"/>
  <c r="X160" i="1"/>
  <c r="W160" i="1"/>
  <c r="V160" i="1"/>
  <c r="R160" i="1"/>
  <c r="Q160" i="1"/>
  <c r="P160" i="1"/>
  <c r="O160" i="1"/>
  <c r="N160" i="1"/>
  <c r="M160" i="1"/>
  <c r="I160" i="1"/>
  <c r="H160" i="1"/>
  <c r="G160" i="1"/>
  <c r="F160" i="1"/>
  <c r="E160" i="1"/>
  <c r="D160" i="1"/>
  <c r="BK144" i="1"/>
  <c r="BJ144" i="1"/>
  <c r="BI144" i="1"/>
  <c r="BH144" i="1"/>
  <c r="BG144" i="1"/>
  <c r="BF144" i="1"/>
  <c r="BB144" i="1"/>
  <c r="BA144" i="1"/>
  <c r="AZ144" i="1"/>
  <c r="AY144" i="1"/>
  <c r="AX144" i="1"/>
  <c r="AW144" i="1"/>
  <c r="AS144" i="1"/>
  <c r="AR144" i="1"/>
  <c r="AQ144" i="1"/>
  <c r="AP144" i="1"/>
  <c r="AO144" i="1"/>
  <c r="AN144" i="1"/>
  <c r="AJ144" i="1"/>
  <c r="AI144" i="1"/>
  <c r="AH144" i="1"/>
  <c r="AG144" i="1"/>
  <c r="AF144" i="1"/>
  <c r="AE144" i="1"/>
  <c r="AA144" i="1"/>
  <c r="Z144" i="1"/>
  <c r="Y144" i="1"/>
  <c r="X144" i="1"/>
  <c r="W144" i="1"/>
  <c r="V144" i="1"/>
  <c r="R144" i="1"/>
  <c r="Q144" i="1"/>
  <c r="P144" i="1"/>
  <c r="O144" i="1"/>
  <c r="N144" i="1"/>
  <c r="M144" i="1"/>
  <c r="I144" i="1"/>
  <c r="H144" i="1"/>
  <c r="G144" i="1"/>
  <c r="F144" i="1"/>
  <c r="E144" i="1"/>
  <c r="D144" i="1"/>
  <c r="BK128" i="1"/>
  <c r="BJ128" i="1"/>
  <c r="BI128" i="1"/>
  <c r="BH128" i="1"/>
  <c r="BG128" i="1"/>
  <c r="BF128" i="1"/>
  <c r="BB128" i="1"/>
  <c r="BA128" i="1"/>
  <c r="AZ128" i="1"/>
  <c r="AY128" i="1"/>
  <c r="AX128" i="1"/>
  <c r="AW128" i="1"/>
  <c r="AS128" i="1"/>
  <c r="AR128" i="1"/>
  <c r="AQ128" i="1"/>
  <c r="AP128" i="1"/>
  <c r="AO128" i="1"/>
  <c r="AN128" i="1"/>
  <c r="AJ128" i="1"/>
  <c r="AI128" i="1"/>
  <c r="AH128" i="1"/>
  <c r="AG128" i="1"/>
  <c r="AF128" i="1"/>
  <c r="AE128" i="1"/>
  <c r="AA128" i="1"/>
  <c r="Z128" i="1"/>
  <c r="Y128" i="1"/>
  <c r="X128" i="1"/>
  <c r="W128" i="1"/>
  <c r="V128" i="1"/>
  <c r="R128" i="1"/>
  <c r="Q128" i="1"/>
  <c r="P128" i="1"/>
  <c r="O128" i="1"/>
  <c r="N128" i="1"/>
  <c r="M128" i="1"/>
  <c r="I128" i="1"/>
  <c r="H128" i="1"/>
  <c r="G128" i="1"/>
  <c r="F128" i="1"/>
  <c r="E128" i="1"/>
  <c r="D128" i="1"/>
  <c r="BK112" i="1"/>
  <c r="BJ112" i="1"/>
  <c r="BI112" i="1"/>
  <c r="BH112" i="1"/>
  <c r="BG112" i="1"/>
  <c r="BF112" i="1"/>
  <c r="BB112" i="1"/>
  <c r="BA112" i="1"/>
  <c r="AZ112" i="1"/>
  <c r="AY112" i="1"/>
  <c r="AX112" i="1"/>
  <c r="AW112" i="1"/>
  <c r="AS112" i="1"/>
  <c r="AR112" i="1"/>
  <c r="AQ112" i="1"/>
  <c r="AP112" i="1"/>
  <c r="AO112" i="1"/>
  <c r="AN112" i="1"/>
  <c r="AJ112" i="1"/>
  <c r="AI112" i="1"/>
  <c r="AH112" i="1"/>
  <c r="AG112" i="1"/>
  <c r="AF112" i="1"/>
  <c r="AE112" i="1"/>
  <c r="AA112" i="1"/>
  <c r="Z112" i="1"/>
  <c r="Y112" i="1"/>
  <c r="X112" i="1"/>
  <c r="W112" i="1"/>
  <c r="V112" i="1"/>
  <c r="R112" i="1"/>
  <c r="Q112" i="1"/>
  <c r="P112" i="1"/>
  <c r="O112" i="1"/>
  <c r="N112" i="1"/>
  <c r="M112" i="1"/>
  <c r="I112" i="1"/>
  <c r="H112" i="1"/>
  <c r="G112" i="1"/>
  <c r="F112" i="1"/>
  <c r="E112" i="1"/>
  <c r="D112" i="1"/>
  <c r="BK96" i="1"/>
  <c r="BJ96" i="1"/>
  <c r="BI96" i="1"/>
  <c r="BH96" i="1"/>
  <c r="BG96" i="1"/>
  <c r="BF96" i="1"/>
  <c r="BB96" i="1"/>
  <c r="BA96" i="1"/>
  <c r="AZ96" i="1"/>
  <c r="AY96" i="1"/>
  <c r="AX96" i="1"/>
  <c r="AW96" i="1"/>
  <c r="AS96" i="1"/>
  <c r="AR96" i="1"/>
  <c r="AQ96" i="1"/>
  <c r="AP96" i="1"/>
  <c r="AO96" i="1"/>
  <c r="AN96" i="1"/>
  <c r="AJ96" i="1"/>
  <c r="AI96" i="1"/>
  <c r="AH96" i="1"/>
  <c r="AG96" i="1"/>
  <c r="AF96" i="1"/>
  <c r="AE96" i="1"/>
  <c r="AA96" i="1"/>
  <c r="Z96" i="1"/>
  <c r="Y96" i="1"/>
  <c r="X96" i="1"/>
  <c r="W96" i="1"/>
  <c r="V96" i="1"/>
  <c r="R96" i="1"/>
  <c r="Q96" i="1"/>
  <c r="P96" i="1"/>
  <c r="O96" i="1"/>
  <c r="N96" i="1"/>
  <c r="M96" i="1"/>
  <c r="I96" i="1"/>
  <c r="H96" i="1"/>
  <c r="G96" i="1"/>
  <c r="F96" i="1"/>
  <c r="E96" i="1"/>
  <c r="D96" i="1"/>
  <c r="BK80" i="1"/>
  <c r="BJ80" i="1"/>
  <c r="BI80" i="1"/>
  <c r="BH80" i="1"/>
  <c r="BG80" i="1"/>
  <c r="BF80" i="1"/>
  <c r="BB80" i="1"/>
  <c r="BA80" i="1"/>
  <c r="AZ80" i="1"/>
  <c r="AY80" i="1"/>
  <c r="AX80" i="1"/>
  <c r="AW80" i="1"/>
  <c r="AS80" i="1"/>
  <c r="AR80" i="1"/>
  <c r="AQ80" i="1"/>
  <c r="AP80" i="1"/>
  <c r="AO80" i="1"/>
  <c r="AN80" i="1"/>
  <c r="AJ80" i="1"/>
  <c r="AI80" i="1"/>
  <c r="AH80" i="1"/>
  <c r="AG80" i="1"/>
  <c r="AF80" i="1"/>
  <c r="AE80" i="1"/>
  <c r="AA80" i="1"/>
  <c r="Z80" i="1"/>
  <c r="Y80" i="1"/>
  <c r="X80" i="1"/>
  <c r="W80" i="1"/>
  <c r="V80" i="1"/>
  <c r="R80" i="1"/>
  <c r="Q80" i="1"/>
  <c r="P80" i="1"/>
  <c r="O80" i="1"/>
  <c r="N80" i="1"/>
  <c r="M80" i="1"/>
  <c r="I80" i="1"/>
  <c r="H80" i="1"/>
  <c r="G80" i="1"/>
  <c r="F80" i="1"/>
  <c r="E80" i="1"/>
  <c r="D80" i="1"/>
  <c r="BK64" i="1"/>
  <c r="BJ64" i="1"/>
  <c r="BI64" i="1"/>
  <c r="BH64" i="1"/>
  <c r="BG64" i="1"/>
  <c r="BF64" i="1"/>
  <c r="BB64" i="1"/>
  <c r="BA64" i="1"/>
  <c r="AZ64" i="1"/>
  <c r="AY64" i="1"/>
  <c r="AX64" i="1"/>
  <c r="AW64" i="1"/>
  <c r="AS64" i="1"/>
  <c r="AR64" i="1"/>
  <c r="AQ64" i="1"/>
  <c r="AP64" i="1"/>
  <c r="AO64" i="1"/>
  <c r="AN64" i="1"/>
  <c r="AJ64" i="1"/>
  <c r="AI64" i="1"/>
  <c r="AH64" i="1"/>
  <c r="AG64" i="1"/>
  <c r="AF64" i="1"/>
  <c r="AE64" i="1"/>
  <c r="AA64" i="1"/>
  <c r="Z64" i="1"/>
  <c r="Y64" i="1"/>
  <c r="X64" i="1"/>
  <c r="W64" i="1"/>
  <c r="V64" i="1"/>
  <c r="R64" i="1"/>
  <c r="Q64" i="1"/>
  <c r="P64" i="1"/>
  <c r="O64" i="1"/>
  <c r="N64" i="1"/>
  <c r="M64" i="1"/>
  <c r="I64" i="1"/>
  <c r="H64" i="1"/>
  <c r="G64" i="1"/>
  <c r="F64" i="1"/>
  <c r="E64" i="1"/>
  <c r="D64" i="1"/>
  <c r="BK48" i="1"/>
  <c r="BJ48" i="1"/>
  <c r="BI48" i="1"/>
  <c r="BH48" i="1"/>
  <c r="BG48" i="1"/>
  <c r="BF48" i="1"/>
  <c r="BB48" i="1"/>
  <c r="BA48" i="1"/>
  <c r="AZ48" i="1"/>
  <c r="AY48" i="1"/>
  <c r="AX48" i="1"/>
  <c r="AW48" i="1"/>
  <c r="AS48" i="1"/>
  <c r="AR48" i="1"/>
  <c r="AQ48" i="1"/>
  <c r="AP48" i="1"/>
  <c r="AO48" i="1"/>
  <c r="AN48" i="1"/>
  <c r="AJ48" i="1"/>
  <c r="AI48" i="1"/>
  <c r="AH48" i="1"/>
  <c r="AG48" i="1"/>
  <c r="AF48" i="1"/>
  <c r="AE48" i="1"/>
  <c r="AA48" i="1"/>
  <c r="Z48" i="1"/>
  <c r="Y48" i="1"/>
  <c r="X48" i="1"/>
  <c r="W48" i="1"/>
  <c r="V48" i="1"/>
  <c r="R48" i="1"/>
  <c r="Q48" i="1"/>
  <c r="P48" i="1"/>
  <c r="O48" i="1"/>
  <c r="N48" i="1"/>
  <c r="M48" i="1"/>
  <c r="I48" i="1"/>
  <c r="H48" i="1"/>
  <c r="G48" i="1"/>
  <c r="F48" i="1"/>
  <c r="E48" i="1"/>
  <c r="D48" i="1"/>
  <c r="BK32" i="1"/>
  <c r="BJ32" i="1"/>
  <c r="BI32" i="1"/>
  <c r="BH32" i="1"/>
  <c r="BG32" i="1"/>
  <c r="BF32" i="1"/>
  <c r="BB32" i="1"/>
  <c r="BA32" i="1"/>
  <c r="AZ32" i="1"/>
  <c r="AY32" i="1"/>
  <c r="AX32" i="1"/>
  <c r="AW32" i="1"/>
  <c r="AS32" i="1"/>
  <c r="AR32" i="1"/>
  <c r="AQ32" i="1"/>
  <c r="AP32" i="1"/>
  <c r="AO32" i="1"/>
  <c r="AN32" i="1"/>
  <c r="AJ32" i="1"/>
  <c r="AI32" i="1"/>
  <c r="AH32" i="1"/>
  <c r="AG32" i="1"/>
  <c r="AF32" i="1"/>
  <c r="AE32" i="1"/>
  <c r="AA32" i="1"/>
  <c r="Z32" i="1"/>
  <c r="Y32" i="1"/>
  <c r="X32" i="1"/>
  <c r="W32" i="1"/>
  <c r="V32" i="1"/>
  <c r="R32" i="1"/>
  <c r="Q32" i="1"/>
  <c r="P32" i="1"/>
  <c r="O32" i="1"/>
  <c r="N32" i="1"/>
  <c r="M32" i="1"/>
  <c r="I32" i="1"/>
  <c r="H32" i="1"/>
  <c r="G32" i="1"/>
  <c r="F32" i="1"/>
  <c r="E32" i="1"/>
  <c r="D32" i="1"/>
  <c r="BK16" i="1"/>
  <c r="BJ16" i="1"/>
  <c r="BI16" i="1"/>
  <c r="BH16" i="1"/>
  <c r="BG16" i="1"/>
  <c r="BF16" i="1"/>
  <c r="BB16" i="1"/>
  <c r="BA16" i="1"/>
  <c r="AZ16" i="1"/>
  <c r="AY16" i="1"/>
  <c r="AX16" i="1"/>
  <c r="AW16" i="1"/>
  <c r="AS16" i="1"/>
  <c r="AR16" i="1"/>
  <c r="AQ16" i="1"/>
  <c r="AP16" i="1"/>
  <c r="AO16" i="1"/>
  <c r="AN16" i="1"/>
  <c r="AJ16" i="1"/>
  <c r="AI16" i="1"/>
  <c r="AH16" i="1"/>
  <c r="AG16" i="1"/>
  <c r="AF16" i="1"/>
  <c r="AE16" i="1"/>
  <c r="AA16" i="1"/>
  <c r="Z16" i="1"/>
  <c r="Y16" i="1"/>
  <c r="X16" i="1"/>
  <c r="W16" i="1"/>
  <c r="V16" i="1"/>
  <c r="R16" i="1"/>
  <c r="Q16" i="1"/>
  <c r="P16" i="1"/>
  <c r="O16" i="1"/>
  <c r="N16" i="1"/>
  <c r="M16" i="1"/>
  <c r="I16" i="1"/>
  <c r="H16" i="1"/>
  <c r="G16" i="1"/>
  <c r="F16" i="1"/>
  <c r="E16" i="1"/>
  <c r="D16" i="1"/>
  <c r="BK615" i="1"/>
  <c r="BK622" i="1" s="1"/>
  <c r="BJ615" i="1"/>
  <c r="BJ622" i="1" s="1"/>
  <c r="BI615" i="1"/>
  <c r="BI622" i="1" s="1"/>
  <c r="BH615" i="1"/>
  <c r="BH622" i="1" s="1"/>
  <c r="BG615" i="1"/>
  <c r="BG622" i="1" s="1"/>
  <c r="BF615" i="1"/>
  <c r="BF622" i="1" s="1"/>
  <c r="BK614" i="1"/>
  <c r="BK621" i="1" s="1"/>
  <c r="BJ614" i="1"/>
  <c r="BJ621" i="1" s="1"/>
  <c r="BI614" i="1"/>
  <c r="BI621" i="1" s="1"/>
  <c r="BH614" i="1"/>
  <c r="BH621" i="1" s="1"/>
  <c r="BG614" i="1"/>
  <c r="BG621" i="1" s="1"/>
  <c r="BF614" i="1"/>
  <c r="BF621" i="1" s="1"/>
  <c r="BK613" i="1"/>
  <c r="BK620" i="1" s="1"/>
  <c r="BJ613" i="1"/>
  <c r="BI613" i="1"/>
  <c r="BH613" i="1"/>
  <c r="BG613" i="1"/>
  <c r="BG620" i="1" s="1"/>
  <c r="BF613" i="1"/>
  <c r="BF620" i="1" s="1"/>
  <c r="BK612" i="1"/>
  <c r="BK619" i="1" s="1"/>
  <c r="BJ612" i="1"/>
  <c r="BJ619" i="1" s="1"/>
  <c r="BI612" i="1"/>
  <c r="BI619" i="1" s="1"/>
  <c r="BH612" i="1"/>
  <c r="BH619" i="1" s="1"/>
  <c r="BG612" i="1"/>
  <c r="BG619" i="1" s="1"/>
  <c r="BF612" i="1"/>
  <c r="BF619" i="1" s="1"/>
  <c r="BK611" i="1"/>
  <c r="BK618" i="1" s="1"/>
  <c r="BJ611" i="1"/>
  <c r="BJ618" i="1" s="1"/>
  <c r="BI611" i="1"/>
  <c r="BI618" i="1" s="1"/>
  <c r="BH611" i="1"/>
  <c r="BH618" i="1" s="1"/>
  <c r="BG611" i="1"/>
  <c r="BF611" i="1"/>
  <c r="BK610" i="1"/>
  <c r="BJ610" i="1"/>
  <c r="BI610" i="1"/>
  <c r="BI617" i="1" s="1"/>
  <c r="BH610" i="1"/>
  <c r="BH617" i="1" s="1"/>
  <c r="BG610" i="1"/>
  <c r="BG617" i="1" s="1"/>
  <c r="BF610" i="1"/>
  <c r="BF617" i="1" s="1"/>
  <c r="BB607" i="1"/>
  <c r="AS607" i="1"/>
  <c r="AJ607" i="1"/>
  <c r="BB606" i="1"/>
  <c r="AS606" i="1"/>
  <c r="AJ606" i="1"/>
  <c r="BB591" i="1"/>
  <c r="AS591" i="1"/>
  <c r="AJ591" i="1"/>
  <c r="BB590" i="1"/>
  <c r="AS590" i="1"/>
  <c r="AJ590" i="1"/>
  <c r="BB575" i="1"/>
  <c r="AS575" i="1"/>
  <c r="AJ575" i="1"/>
  <c r="BB574" i="1"/>
  <c r="AS574" i="1"/>
  <c r="AJ574" i="1"/>
  <c r="BB559" i="1"/>
  <c r="AS559" i="1"/>
  <c r="AJ559" i="1"/>
  <c r="BB558" i="1"/>
  <c r="AS558" i="1"/>
  <c r="AJ558" i="1"/>
  <c r="BB543" i="1"/>
  <c r="AS543" i="1"/>
  <c r="AJ543" i="1"/>
  <c r="BB542" i="1"/>
  <c r="AS542" i="1"/>
  <c r="AJ542" i="1"/>
  <c r="BB527" i="1"/>
  <c r="AS527" i="1"/>
  <c r="AJ527" i="1"/>
  <c r="BB526" i="1"/>
  <c r="AS526" i="1"/>
  <c r="AJ526" i="1"/>
  <c r="BB511" i="1"/>
  <c r="AS511" i="1"/>
  <c r="AJ511" i="1"/>
  <c r="BB510" i="1"/>
  <c r="AS510" i="1"/>
  <c r="AJ510" i="1"/>
  <c r="BB495" i="1"/>
  <c r="AS495" i="1"/>
  <c r="AJ495" i="1"/>
  <c r="BB494" i="1"/>
  <c r="AS494" i="1"/>
  <c r="AJ494" i="1"/>
  <c r="BB479" i="1"/>
  <c r="AS479" i="1"/>
  <c r="AJ479" i="1"/>
  <c r="BB478" i="1"/>
  <c r="AS478" i="1"/>
  <c r="AJ478" i="1"/>
  <c r="BB463" i="1"/>
  <c r="AS463" i="1"/>
  <c r="AJ463" i="1"/>
  <c r="BB462" i="1"/>
  <c r="AS462" i="1"/>
  <c r="AJ462" i="1"/>
  <c r="BB447" i="1"/>
  <c r="AS447" i="1"/>
  <c r="AJ447" i="1"/>
  <c r="BB446" i="1"/>
  <c r="AS446" i="1"/>
  <c r="AJ446" i="1"/>
  <c r="BB431" i="1"/>
  <c r="AS431" i="1"/>
  <c r="AJ431" i="1"/>
  <c r="BB430" i="1"/>
  <c r="AS430" i="1"/>
  <c r="AJ430" i="1"/>
  <c r="BB415" i="1"/>
  <c r="AS415" i="1"/>
  <c r="AJ415" i="1"/>
  <c r="BB414" i="1"/>
  <c r="AS414" i="1"/>
  <c r="AJ414" i="1"/>
  <c r="BB399" i="1"/>
  <c r="AS399" i="1"/>
  <c r="AJ399" i="1"/>
  <c r="BB398" i="1"/>
  <c r="AS398" i="1"/>
  <c r="AJ398" i="1"/>
  <c r="BB383" i="1"/>
  <c r="AS383" i="1"/>
  <c r="AJ383" i="1"/>
  <c r="BB382" i="1"/>
  <c r="AS382" i="1"/>
  <c r="AJ382" i="1"/>
  <c r="BB367" i="1"/>
  <c r="AS367" i="1"/>
  <c r="AJ367" i="1"/>
  <c r="BB366" i="1"/>
  <c r="AS366" i="1"/>
  <c r="AJ366" i="1"/>
  <c r="BB351" i="1"/>
  <c r="AS351" i="1"/>
  <c r="AJ351" i="1"/>
  <c r="BB350" i="1"/>
  <c r="AS350" i="1"/>
  <c r="AJ350" i="1"/>
  <c r="BB335" i="1"/>
  <c r="AS335" i="1"/>
  <c r="AJ335" i="1"/>
  <c r="BB334" i="1"/>
  <c r="AS334" i="1"/>
  <c r="AJ334" i="1"/>
  <c r="BB319" i="1"/>
  <c r="AS319" i="1"/>
  <c r="AJ319" i="1"/>
  <c r="BB318" i="1"/>
  <c r="AS318" i="1"/>
  <c r="AJ318" i="1"/>
  <c r="BB303" i="1"/>
  <c r="AS303" i="1"/>
  <c r="AJ303" i="1"/>
  <c r="BB302" i="1"/>
  <c r="AS302" i="1"/>
  <c r="AJ302" i="1"/>
  <c r="BB287" i="1"/>
  <c r="AS287" i="1"/>
  <c r="AJ287" i="1"/>
  <c r="BB286" i="1"/>
  <c r="AS286" i="1"/>
  <c r="AJ286" i="1"/>
  <c r="BB271" i="1"/>
  <c r="AS271" i="1"/>
  <c r="AJ271" i="1"/>
  <c r="BB270" i="1"/>
  <c r="AS270" i="1"/>
  <c r="AJ270" i="1"/>
  <c r="BB255" i="1"/>
  <c r="AS255" i="1"/>
  <c r="AJ255" i="1"/>
  <c r="BB254" i="1"/>
  <c r="AS254" i="1"/>
  <c r="AJ254" i="1"/>
  <c r="BB239" i="1"/>
  <c r="AS239" i="1"/>
  <c r="AJ239" i="1"/>
  <c r="BB238" i="1"/>
  <c r="AS238" i="1"/>
  <c r="AJ238" i="1"/>
  <c r="BB223" i="1"/>
  <c r="AS223" i="1"/>
  <c r="AJ223" i="1"/>
  <c r="BB222" i="1"/>
  <c r="AS222" i="1"/>
  <c r="AJ222" i="1"/>
  <c r="BB207" i="1"/>
  <c r="AS207" i="1"/>
  <c r="AJ207" i="1"/>
  <c r="BB206" i="1"/>
  <c r="AS206" i="1"/>
  <c r="AJ206" i="1"/>
  <c r="BB191" i="1"/>
  <c r="AS191" i="1"/>
  <c r="AJ191" i="1"/>
  <c r="BB190" i="1"/>
  <c r="AS190" i="1"/>
  <c r="AJ190" i="1"/>
  <c r="BB175" i="1"/>
  <c r="AS175" i="1"/>
  <c r="AJ175" i="1"/>
  <c r="BB174" i="1"/>
  <c r="AS174" i="1"/>
  <c r="AJ174" i="1"/>
  <c r="BB159" i="1"/>
  <c r="AS159" i="1"/>
  <c r="AJ159" i="1"/>
  <c r="BB158" i="1"/>
  <c r="AS158" i="1"/>
  <c r="AJ158" i="1"/>
  <c r="BB143" i="1"/>
  <c r="AS143" i="1"/>
  <c r="AJ143" i="1"/>
  <c r="BB142" i="1"/>
  <c r="AS142" i="1"/>
  <c r="AJ142" i="1"/>
  <c r="BB127" i="1"/>
  <c r="AS127" i="1"/>
  <c r="AJ127" i="1"/>
  <c r="BB126" i="1"/>
  <c r="AS126" i="1"/>
  <c r="AJ126" i="1"/>
  <c r="BB111" i="1"/>
  <c r="AS111" i="1"/>
  <c r="AJ111" i="1"/>
  <c r="BB110" i="1"/>
  <c r="AS110" i="1"/>
  <c r="AJ110" i="1"/>
  <c r="BB95" i="1"/>
  <c r="AS95" i="1"/>
  <c r="AJ95" i="1"/>
  <c r="BB94" i="1"/>
  <c r="AS94" i="1"/>
  <c r="AJ94" i="1"/>
  <c r="BB79" i="1"/>
  <c r="AS79" i="1"/>
  <c r="AJ79" i="1"/>
  <c r="BB78" i="1"/>
  <c r="AS78" i="1"/>
  <c r="AJ78" i="1"/>
  <c r="BB63" i="1"/>
  <c r="AS63" i="1"/>
  <c r="AJ63" i="1"/>
  <c r="BB62" i="1"/>
  <c r="AS62" i="1"/>
  <c r="AJ62" i="1"/>
  <c r="BB47" i="1"/>
  <c r="AS47" i="1"/>
  <c r="AJ47" i="1"/>
  <c r="BB46" i="1"/>
  <c r="AS46" i="1"/>
  <c r="AJ46" i="1"/>
  <c r="BB31" i="1"/>
  <c r="AS31" i="1"/>
  <c r="AJ31" i="1"/>
  <c r="BB30" i="1"/>
  <c r="AS30" i="1"/>
  <c r="AJ30" i="1"/>
  <c r="BB15" i="1"/>
  <c r="AS15" i="1"/>
  <c r="AJ15" i="1"/>
  <c r="BB14" i="1"/>
  <c r="AS14" i="1"/>
  <c r="AJ14" i="1"/>
  <c r="C605" i="3" l="1"/>
  <c r="G605" i="3"/>
  <c r="D589" i="3"/>
  <c r="F589" i="3"/>
  <c r="G589" i="3"/>
  <c r="I587" i="3"/>
  <c r="I588" i="3" s="1"/>
  <c r="C573" i="3"/>
  <c r="D573" i="3"/>
  <c r="E573" i="3"/>
  <c r="G573" i="3"/>
  <c r="D557" i="3"/>
  <c r="F557" i="3"/>
  <c r="G557" i="3"/>
  <c r="G541" i="3"/>
  <c r="G525" i="3"/>
  <c r="C509" i="3"/>
  <c r="D509" i="3"/>
  <c r="G509" i="3"/>
  <c r="C493" i="3"/>
  <c r="E493" i="3"/>
  <c r="C477" i="3"/>
  <c r="E477" i="3"/>
  <c r="F461" i="3"/>
  <c r="G461" i="3"/>
  <c r="E445" i="3"/>
  <c r="D429" i="3"/>
  <c r="E429" i="3"/>
  <c r="F429" i="3"/>
  <c r="I427" i="3"/>
  <c r="I428" i="3" s="1"/>
  <c r="F413" i="3"/>
  <c r="G413" i="3"/>
  <c r="I411" i="3"/>
  <c r="I412" i="3" s="1"/>
  <c r="F397" i="3"/>
  <c r="G397" i="3"/>
  <c r="I395" i="3"/>
  <c r="I396" i="3" s="1"/>
  <c r="G381" i="3"/>
  <c r="C365" i="3"/>
  <c r="E365" i="3"/>
  <c r="C349" i="3"/>
  <c r="E349" i="3"/>
  <c r="F349" i="3"/>
  <c r="G349" i="3"/>
  <c r="C333" i="3"/>
  <c r="F333" i="3"/>
  <c r="G333" i="3"/>
  <c r="G317" i="3"/>
  <c r="D301" i="3"/>
  <c r="F301" i="3"/>
  <c r="G301" i="3"/>
  <c r="I299" i="3"/>
  <c r="I300" i="3" s="1"/>
  <c r="D285" i="3"/>
  <c r="E285" i="3"/>
  <c r="C269" i="3"/>
  <c r="F269" i="3"/>
  <c r="G269" i="3"/>
  <c r="G253" i="3"/>
  <c r="C237" i="3"/>
  <c r="F237" i="3"/>
  <c r="G237" i="3"/>
  <c r="C221" i="3"/>
  <c r="D221" i="3"/>
  <c r="E221" i="3"/>
  <c r="F205" i="3"/>
  <c r="G205" i="3"/>
  <c r="I203" i="3"/>
  <c r="I204" i="3" s="1"/>
  <c r="E189" i="3"/>
  <c r="F189" i="3"/>
  <c r="G189" i="3"/>
  <c r="C173" i="3"/>
  <c r="D173" i="3"/>
  <c r="C172" i="3"/>
  <c r="C157" i="3"/>
  <c r="C141" i="3"/>
  <c r="F141" i="3"/>
  <c r="G141" i="3"/>
  <c r="F125" i="3"/>
  <c r="G125" i="3"/>
  <c r="I123" i="3"/>
  <c r="I124" i="3" s="1"/>
  <c r="F109" i="3"/>
  <c r="G109" i="3"/>
  <c r="F93" i="3"/>
  <c r="I91" i="3"/>
  <c r="I92" i="3" s="1"/>
  <c r="C77" i="3"/>
  <c r="E77" i="3"/>
  <c r="C61" i="3"/>
  <c r="D61" i="3"/>
  <c r="G61" i="3"/>
  <c r="E45" i="3"/>
  <c r="F45" i="3"/>
  <c r="G45" i="3"/>
  <c r="D29" i="3"/>
  <c r="F29" i="3"/>
  <c r="G29" i="3"/>
  <c r="I27" i="3"/>
  <c r="I28" i="3" s="1"/>
  <c r="I11" i="3"/>
  <c r="I13" i="3" s="1"/>
  <c r="E11" i="3"/>
  <c r="E12" i="3"/>
  <c r="E13" i="3"/>
  <c r="G12" i="3"/>
  <c r="H12" i="3"/>
  <c r="I12" i="3"/>
  <c r="C11" i="3"/>
  <c r="C13" i="3"/>
  <c r="BK617" i="2"/>
  <c r="BF608" i="2"/>
  <c r="BG608" i="2"/>
  <c r="BH608" i="2"/>
  <c r="BI608" i="2"/>
  <c r="BJ617" i="1"/>
  <c r="BH620" i="1"/>
  <c r="BK617" i="1"/>
  <c r="BI620" i="1"/>
  <c r="BF618" i="1"/>
  <c r="BJ620" i="1"/>
  <c r="BG618" i="1"/>
  <c r="R606" i="1"/>
  <c r="V608" i="1"/>
  <c r="I607" i="1"/>
  <c r="P608" i="1"/>
  <c r="M608" i="1"/>
  <c r="O608" i="1"/>
  <c r="Q608" i="1"/>
  <c r="AA608" i="1"/>
  <c r="R608" i="1"/>
  <c r="E608" i="1"/>
  <c r="G608" i="1"/>
  <c r="H608" i="1"/>
  <c r="D608" i="1"/>
  <c r="I608" i="1"/>
  <c r="I589" i="3" l="1"/>
  <c r="I429" i="3"/>
  <c r="I413" i="3"/>
  <c r="I397" i="3"/>
  <c r="I301" i="3"/>
  <c r="I205" i="3"/>
  <c r="I125" i="3"/>
  <c r="I93" i="3"/>
  <c r="I29" i="3"/>
</calcChain>
</file>

<file path=xl/sharedStrings.xml><?xml version="1.0" encoding="utf-8"?>
<sst xmlns="http://schemas.openxmlformats.org/spreadsheetml/2006/main" count="18145" uniqueCount="145">
  <si>
    <t>PT. Bank Pembangunan Daerah Jawa Tengah</t>
  </si>
  <si>
    <t>LAPORAN TK &amp; NPL Berdasarkan Jenis Penggunaan</t>
  </si>
  <si>
    <t>per-Tanggal : 31/12/2020 (dd/mm/yyyy)</t>
  </si>
  <si>
    <t>per-Tanggal : 31/01/2021 (dd/mm/yyyy)</t>
  </si>
  <si>
    <t>per-Tanggal : 28/02/2021 (dd/mm/yyyy)</t>
  </si>
  <si>
    <t>per-Tanggal : 31/03/2021 (dd/mm/yyyy)</t>
  </si>
  <si>
    <t>No.</t>
  </si>
  <si>
    <t>KETERANGAN</t>
  </si>
  <si>
    <t>KONSUMTIF</t>
  </si>
  <si>
    <t>PRODUKTIF</t>
  </si>
  <si>
    <t>TOTAL</t>
  </si>
  <si>
    <t>Jumlah</t>
  </si>
  <si>
    <t>SALDO DEBET</t>
  </si>
  <si>
    <t>Debitur</t>
  </si>
  <si>
    <t>(Rupiah)</t>
  </si>
  <si>
    <t>LANCAR</t>
  </si>
  <si>
    <t>DALAM PERHATIAN KHUSUS</t>
  </si>
  <si>
    <t>KURANG LANCAR</t>
  </si>
  <si>
    <t>DIRAGUKAN</t>
  </si>
  <si>
    <t>MACET</t>
  </si>
  <si>
    <t>TK %</t>
  </si>
  <si>
    <t>NPL %</t>
  </si>
  <si>
    <t>0.972</t>
  </si>
  <si>
    <t>0.361</t>
  </si>
  <si>
    <t>0.324</t>
  </si>
  <si>
    <t>0.875</t>
  </si>
  <si>
    <t>0.718</t>
  </si>
  <si>
    <t>0.260</t>
  </si>
  <si>
    <t>0.197</t>
  </si>
  <si>
    <t>0.810</t>
  </si>
  <si>
    <t>0.756</t>
  </si>
  <si>
    <t>0.803</t>
  </si>
  <si>
    <t>0.524</t>
  </si>
  <si>
    <t>GAB</t>
  </si>
  <si>
    <t>per-Tanggal : 31/12/2017 (dd/mm/yyyy)</t>
  </si>
  <si>
    <t>0.805</t>
  </si>
  <si>
    <t>0.755</t>
  </si>
  <si>
    <t>0.530</t>
  </si>
  <si>
    <t>0.579</t>
  </si>
  <si>
    <t>0.829</t>
  </si>
  <si>
    <t>0.736</t>
  </si>
  <si>
    <t>0.781</t>
  </si>
  <si>
    <t>0.743</t>
  </si>
  <si>
    <t>0.486</t>
  </si>
  <si>
    <t>0.348</t>
  </si>
  <si>
    <t>0.995</t>
  </si>
  <si>
    <t>0.940</t>
  </si>
  <si>
    <t>0.783</t>
  </si>
  <si>
    <t>0.251</t>
  </si>
  <si>
    <t>0.259</t>
  </si>
  <si>
    <t>0.594</t>
  </si>
  <si>
    <t>0.612</t>
  </si>
  <si>
    <t>0.446</t>
  </si>
  <si>
    <t>0.435</t>
  </si>
  <si>
    <t>0.603</t>
  </si>
  <si>
    <t>0.575</t>
  </si>
  <si>
    <t>0.959</t>
  </si>
  <si>
    <t>per-Tanggal : 31/12/2018 (dd/mm/yyyy)</t>
  </si>
  <si>
    <t>0.964</t>
  </si>
  <si>
    <t>0.887</t>
  </si>
  <si>
    <t>0.799</t>
  </si>
  <si>
    <t>0.647</t>
  </si>
  <si>
    <t>0.557</t>
  </si>
  <si>
    <t>0.481</t>
  </si>
  <si>
    <t>0.978</t>
  </si>
  <si>
    <t>0.710</t>
  </si>
  <si>
    <t>0.664</t>
  </si>
  <si>
    <t>0.246</t>
  </si>
  <si>
    <t>0.182</t>
  </si>
  <si>
    <t>0.976</t>
  </si>
  <si>
    <t>0.851</t>
  </si>
  <si>
    <t>0.440</t>
  </si>
  <si>
    <t>0.313</t>
  </si>
  <si>
    <t>0.908</t>
  </si>
  <si>
    <t>0.000</t>
  </si>
  <si>
    <t>per-Tanggal : 31/12/2019 (dd/mm/yyyy)</t>
  </si>
  <si>
    <t>0.931</t>
  </si>
  <si>
    <t>0.956</t>
  </si>
  <si>
    <t>0.659</t>
  </si>
  <si>
    <t>0.599</t>
  </si>
  <si>
    <t>0.502</t>
  </si>
  <si>
    <t>0.751</t>
  </si>
  <si>
    <t>0.661</t>
  </si>
  <si>
    <t>0.346</t>
  </si>
  <si>
    <t>0.327</t>
  </si>
  <si>
    <t>0.970</t>
  </si>
  <si>
    <t>0.475</t>
  </si>
  <si>
    <t>0.264</t>
  </si>
  <si>
    <t>NON PERFORMING LOAN</t>
  </si>
  <si>
    <t>31 Des 2017</t>
  </si>
  <si>
    <t>31 Des 2018</t>
  </si>
  <si>
    <t>31 Des 2019</t>
  </si>
  <si>
    <t>31 Des 2020</t>
  </si>
  <si>
    <t>31 Jan 2021</t>
  </si>
  <si>
    <t>28 Peb 2021</t>
  </si>
  <si>
    <t>31 Mar 2021</t>
  </si>
  <si>
    <t>30 Mar 2021</t>
  </si>
  <si>
    <t>30 Jun 2021</t>
  </si>
  <si>
    <t>30 Sep 2021</t>
  </si>
  <si>
    <t>31 Des 2021</t>
  </si>
  <si>
    <t>(Realisasi)</t>
  </si>
  <si>
    <t>(Rencana)</t>
  </si>
  <si>
    <t>DPK (%)</t>
  </si>
  <si>
    <t>NPL (%)</t>
  </si>
  <si>
    <t>30 Apr 2021</t>
  </si>
  <si>
    <t>KC SURAKARTA</t>
  </si>
  <si>
    <t>KC PURWOKERTO</t>
  </si>
  <si>
    <t>KC TEGAL</t>
  </si>
  <si>
    <t>KC MAGELANG</t>
  </si>
  <si>
    <t>KC PATI</t>
  </si>
  <si>
    <t>KC PEKALONGAN</t>
  </si>
  <si>
    <t>KC KEBUMEN</t>
  </si>
  <si>
    <t>KC KLATEN</t>
  </si>
  <si>
    <t>KC SRAGEN</t>
  </si>
  <si>
    <t>KC WONOGIRI</t>
  </si>
  <si>
    <t>KC CILACAP</t>
  </si>
  <si>
    <t>KC BANJARNEGARA</t>
  </si>
  <si>
    <t>KC TEMANGGUNG</t>
  </si>
  <si>
    <t>KC JEPARA</t>
  </si>
  <si>
    <t>KC BLORA</t>
  </si>
  <si>
    <t>KC PURWODADI</t>
  </si>
  <si>
    <t>KC KENDAL</t>
  </si>
  <si>
    <t>KC KARANGANYAR</t>
  </si>
  <si>
    <t>KC PURWOREJO</t>
  </si>
  <si>
    <t>KC SEMARANG</t>
  </si>
  <si>
    <t>KC UNGARAN</t>
  </si>
  <si>
    <t>KC WONOSOBO</t>
  </si>
  <si>
    <t>KC KUDUS</t>
  </si>
  <si>
    <t>KC PEMALANG</t>
  </si>
  <si>
    <t>KC BOYOLALI</t>
  </si>
  <si>
    <t>KC PURBALINGGA</t>
  </si>
  <si>
    <t>KC BREBES</t>
  </si>
  <si>
    <t>KC REMBANG</t>
  </si>
  <si>
    <t>KC SUKOHARJO</t>
  </si>
  <si>
    <t>KC SALATIGA</t>
  </si>
  <si>
    <t>KC BATANG</t>
  </si>
  <si>
    <t>KC DEMAK</t>
  </si>
  <si>
    <t>KC UTAMA</t>
  </si>
  <si>
    <t>KC SLAWI</t>
  </si>
  <si>
    <t>KC JAKARTA</t>
  </si>
  <si>
    <t>KC YOGYAKARTA</t>
  </si>
  <si>
    <t>KC KAJEN</t>
  </si>
  <si>
    <t>KONSOLIDASI</t>
  </si>
  <si>
    <t>TOTAL KREDIT</t>
  </si>
  <si>
    <t>(Dalam Rp. Juta)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</si>
</sst>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0_-;\-* #,##0.00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DFA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637FC4"/>
      </bottom>
      <diagonal/>
    </border>
    <border>
      <left style="medium">
        <color rgb="FF637FC4"/>
      </left>
      <right/>
      <top style="medium">
        <color rgb="FF637FC4"/>
      </top>
      <bottom/>
      <diagonal/>
    </border>
    <border>
      <left/>
      <right/>
      <top style="medium">
        <color rgb="FF637FC4"/>
      </top>
      <bottom/>
      <diagonal/>
    </border>
    <border>
      <left style="medium">
        <color rgb="FF637FC4"/>
      </left>
      <right/>
      <top/>
      <bottom/>
      <diagonal/>
    </border>
    <border>
      <left style="medium">
        <color rgb="FF637FC4"/>
      </left>
      <right/>
      <top/>
      <bottom style="medium">
        <color rgb="FF637FC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3">
    <xf numFmtId="0" fontId="0" fillId="0" borderId="0" xfId="0"/>
    <xf numFmtId="41" fontId="0" fillId="0" borderId="0" xfId="1" applyFont="1" applyAlignment="1">
      <alignment horizontal="right"/>
    </xf>
    <xf numFmtId="41" fontId="0" fillId="0" borderId="0" xfId="1" applyFont="1"/>
    <xf numFmtId="41" fontId="0" fillId="0" borderId="0" xfId="1" applyFont="1" applyAlignment="1">
      <alignment horizontal="left"/>
    </xf>
    <xf numFmtId="41" fontId="3" fillId="0" borderId="0" xfId="1" applyFont="1"/>
    <xf numFmtId="41" fontId="3" fillId="0" borderId="0" xfId="1" applyFont="1" applyAlignment="1">
      <alignment horizontal="left"/>
    </xf>
    <xf numFmtId="0" fontId="3" fillId="0" borderId="0" xfId="0" applyFont="1"/>
    <xf numFmtId="41" fontId="4" fillId="2" borderId="0" xfId="1" applyFont="1" applyFill="1" applyAlignment="1">
      <alignment horizontal="center" vertical="center" wrapText="1"/>
    </xf>
    <xf numFmtId="41" fontId="4" fillId="2" borderId="4" xfId="1" applyFont="1" applyFill="1" applyBorder="1" applyAlignment="1">
      <alignment horizontal="center" vertical="center" wrapText="1"/>
    </xf>
    <xf numFmtId="41" fontId="5" fillId="2" borderId="0" xfId="1" applyFont="1" applyFill="1" applyAlignment="1">
      <alignment vertical="center" wrapText="1"/>
    </xf>
    <xf numFmtId="41" fontId="5" fillId="2" borderId="0" xfId="1" applyFont="1" applyFill="1" applyAlignment="1">
      <alignment horizontal="right" vertical="center" wrapText="1"/>
    </xf>
    <xf numFmtId="41" fontId="4" fillId="2" borderId="4" xfId="1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41" fontId="4" fillId="2" borderId="0" xfId="1" applyFont="1" applyFill="1" applyAlignment="1">
      <alignment vertical="center" wrapText="1"/>
    </xf>
    <xf numFmtId="41" fontId="4" fillId="2" borderId="0" xfId="1" applyFont="1" applyFill="1" applyAlignment="1">
      <alignment horizontal="right" vertical="center" wrapText="1"/>
    </xf>
    <xf numFmtId="0" fontId="4" fillId="2" borderId="0" xfId="0" applyFont="1" applyFill="1" applyAlignment="1">
      <alignment vertical="center" wrapText="1"/>
    </xf>
    <xf numFmtId="164" fontId="5" fillId="2" borderId="0" xfId="1" applyNumberFormat="1" applyFont="1" applyFill="1" applyAlignment="1">
      <alignment horizontal="right" vertical="center" wrapText="1"/>
    </xf>
    <xf numFmtId="41" fontId="4" fillId="2" borderId="5" xfId="1" applyFont="1" applyFill="1" applyBorder="1" applyAlignment="1">
      <alignment horizontal="center" vertical="center" wrapText="1"/>
    </xf>
    <xf numFmtId="41" fontId="5" fillId="2" borderId="1" xfId="1" applyFont="1" applyFill="1" applyBorder="1" applyAlignment="1">
      <alignment vertical="center" wrapText="1"/>
    </xf>
    <xf numFmtId="41" fontId="5" fillId="2" borderId="1" xfId="1" applyFont="1" applyFill="1" applyBorder="1" applyAlignment="1">
      <alignment horizontal="right" vertical="center" wrapText="1"/>
    </xf>
    <xf numFmtId="164" fontId="5" fillId="2" borderId="1" xfId="1" applyNumberFormat="1" applyFont="1" applyFill="1" applyBorder="1" applyAlignment="1">
      <alignment horizontal="right" vertical="center" wrapText="1"/>
    </xf>
    <xf numFmtId="41" fontId="4" fillId="2" borderId="5" xfId="1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2" borderId="4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41" fontId="4" fillId="2" borderId="3" xfId="1" applyFont="1" applyFill="1" applyBorder="1" applyAlignment="1">
      <alignment horizontal="center" vertical="center" wrapText="1"/>
    </xf>
    <xf numFmtId="0" fontId="2" fillId="0" borderId="0" xfId="0" applyFont="1"/>
    <xf numFmtId="15" fontId="4" fillId="2" borderId="3" xfId="1" quotePrefix="1" applyNumberFormat="1" applyFont="1" applyFill="1" applyBorder="1" applyAlignment="1">
      <alignment horizontal="center" vertical="center" wrapText="1"/>
    </xf>
    <xf numFmtId="41" fontId="4" fillId="2" borderId="3" xfId="1" quotePrefix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41" fontId="4" fillId="2" borderId="1" xfId="1" applyFont="1" applyFill="1" applyBorder="1" applyAlignment="1">
      <alignment horizontal="right" vertical="center" wrapText="1"/>
    </xf>
    <xf numFmtId="164" fontId="4" fillId="2" borderId="1" xfId="1" applyNumberFormat="1" applyFont="1" applyFill="1" applyBorder="1" applyAlignment="1">
      <alignment horizontal="right" vertical="center" wrapText="1"/>
    </xf>
    <xf numFmtId="164" fontId="4" fillId="2" borderId="0" xfId="1" applyNumberFormat="1" applyFont="1" applyFill="1" applyAlignment="1">
      <alignment horizontal="right" vertical="center" wrapText="1"/>
    </xf>
    <xf numFmtId="0" fontId="2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41" fontId="0" fillId="3" borderId="0" xfId="1" applyFont="1" applyFill="1" applyProtection="1">
      <protection hidden="1"/>
    </xf>
    <xf numFmtId="41" fontId="4" fillId="3" borderId="3" xfId="1" applyFont="1" applyFill="1" applyBorder="1" applyAlignment="1" applyProtection="1">
      <alignment horizontal="center" vertical="center" wrapText="1"/>
      <protection hidden="1"/>
    </xf>
    <xf numFmtId="15" fontId="4" fillId="3" borderId="3" xfId="1" quotePrefix="1" applyNumberFormat="1" applyFont="1" applyFill="1" applyBorder="1" applyAlignment="1" applyProtection="1">
      <alignment horizontal="center" vertical="center" wrapText="1"/>
      <protection hidden="1"/>
    </xf>
    <xf numFmtId="41" fontId="4" fillId="3" borderId="3" xfId="1" quotePrefix="1" applyFont="1" applyFill="1" applyBorder="1" applyAlignment="1" applyProtection="1">
      <alignment horizontal="center" vertical="center" wrapText="1"/>
      <protection hidden="1"/>
    </xf>
    <xf numFmtId="41" fontId="4" fillId="3" borderId="0" xfId="1" applyFont="1" applyFill="1" applyAlignment="1" applyProtection="1">
      <alignment horizontal="center" vertical="center" wrapText="1"/>
      <protection hidden="1"/>
    </xf>
    <xf numFmtId="0" fontId="4" fillId="3" borderId="4" xfId="0" applyFont="1" applyFill="1" applyBorder="1" applyAlignment="1" applyProtection="1">
      <alignment horizontal="center" vertical="center" wrapText="1"/>
      <protection hidden="1"/>
    </xf>
    <xf numFmtId="0" fontId="5" fillId="3" borderId="0" xfId="0" applyFont="1" applyFill="1" applyAlignment="1" applyProtection="1">
      <alignment vertical="center" wrapText="1"/>
      <protection hidden="1"/>
    </xf>
    <xf numFmtId="41" fontId="5" fillId="3" borderId="0" xfId="1" applyFont="1" applyFill="1" applyAlignment="1" applyProtection="1">
      <alignment horizontal="right" vertical="center" wrapText="1"/>
      <protection hidden="1"/>
    </xf>
    <xf numFmtId="0" fontId="4" fillId="3" borderId="0" xfId="0" applyFont="1" applyFill="1" applyAlignment="1" applyProtection="1">
      <alignment vertical="center" wrapText="1"/>
      <protection hidden="1"/>
    </xf>
    <xf numFmtId="164" fontId="4" fillId="3" borderId="0" xfId="1" applyNumberFormat="1" applyFont="1" applyFill="1" applyAlignment="1" applyProtection="1">
      <alignment horizontal="right" vertical="center" wrapText="1"/>
      <protection hidden="1"/>
    </xf>
    <xf numFmtId="0" fontId="4" fillId="3" borderId="5" xfId="0" applyFont="1" applyFill="1" applyBorder="1" applyAlignment="1" applyProtection="1">
      <alignment horizontal="center" vertical="center" wrapText="1"/>
      <protection hidden="1"/>
    </xf>
    <xf numFmtId="0" fontId="4" fillId="3" borderId="1" xfId="0" applyFont="1" applyFill="1" applyBorder="1" applyAlignment="1" applyProtection="1">
      <alignment vertical="center" wrapText="1"/>
      <protection hidden="1"/>
    </xf>
    <xf numFmtId="164" fontId="4" fillId="3" borderId="1" xfId="1" applyNumberFormat="1" applyFont="1" applyFill="1" applyBorder="1" applyAlignment="1" applyProtection="1">
      <alignment horizontal="right" vertical="center" wrapText="1"/>
      <protection hidden="1"/>
    </xf>
    <xf numFmtId="41" fontId="5" fillId="3" borderId="0" xfId="1" applyFont="1" applyFill="1" applyAlignment="1" applyProtection="1">
      <alignment horizontal="right" vertical="center" wrapText="1"/>
      <protection locked="0" hidden="1"/>
    </xf>
    <xf numFmtId="41" fontId="4" fillId="3" borderId="0" xfId="1" applyFont="1" applyFill="1" applyAlignment="1" applyProtection="1">
      <alignment horizontal="right" vertical="center" wrapText="1"/>
      <protection locked="0" hidden="1"/>
    </xf>
    <xf numFmtId="41" fontId="5" fillId="4" borderId="0" xfId="1" applyFont="1" applyFill="1" applyAlignment="1" applyProtection="1">
      <alignment horizontal="right" vertical="center" wrapText="1"/>
      <protection locked="0" hidden="1"/>
    </xf>
    <xf numFmtId="41" fontId="4" fillId="4" borderId="0" xfId="1" applyFont="1" applyFill="1" applyAlignment="1" applyProtection="1">
      <alignment horizontal="right" vertical="center" wrapText="1"/>
      <protection locked="0" hidden="1"/>
    </xf>
    <xf numFmtId="0" fontId="0" fillId="3" borderId="0" xfId="0" applyFill="1" applyAlignment="1" applyProtection="1">
      <alignment horizontal="right"/>
      <protection hidden="1"/>
    </xf>
    <xf numFmtId="41" fontId="4" fillId="2" borderId="2" xfId="1" applyFont="1" applyFill="1" applyBorder="1" applyAlignment="1">
      <alignment horizontal="center" vertical="center" wrapText="1"/>
    </xf>
    <xf numFmtId="41" fontId="4" fillId="2" borderId="4" xfId="1" applyFont="1" applyFill="1" applyBorder="1" applyAlignment="1">
      <alignment horizontal="center" vertical="center" wrapText="1"/>
    </xf>
    <xf numFmtId="41" fontId="4" fillId="2" borderId="3" xfId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41" fontId="4" fillId="2" borderId="0" xfId="1" applyFont="1" applyFill="1" applyBorder="1" applyAlignment="1">
      <alignment horizontal="center" vertical="center" wrapText="1"/>
    </xf>
    <xf numFmtId="41" fontId="4" fillId="2" borderId="2" xfId="1" applyFont="1" applyFill="1" applyBorder="1" applyAlignment="1">
      <alignment horizontal="left" vertical="center" wrapText="1"/>
    </xf>
    <xf numFmtId="41" fontId="4" fillId="2" borderId="4" xfId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hidden="1"/>
    </xf>
    <xf numFmtId="0" fontId="4" fillId="3" borderId="4" xfId="0" applyFont="1" applyFill="1" applyBorder="1" applyAlignment="1" applyProtection="1">
      <alignment horizontal="center" vertical="center" wrapText="1"/>
      <protection hidden="1"/>
    </xf>
    <xf numFmtId="0" fontId="4" fillId="3" borderId="3" xfId="0" applyFont="1" applyFill="1" applyBorder="1" applyAlignment="1" applyProtection="1">
      <alignment horizontal="center" vertical="center" wrapText="1"/>
      <protection hidden="1"/>
    </xf>
    <xf numFmtId="0" fontId="4" fillId="3" borderId="0" xfId="0" applyFont="1" applyFill="1" applyBorder="1" applyAlignment="1" applyProtection="1">
      <alignment horizontal="center" vertical="center" wrapText="1"/>
      <protection hidden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10E1-30F1-4CD0-BB9D-15311BC1DABE}">
  <dimension ref="A1:BL622"/>
  <sheetViews>
    <sheetView topLeftCell="AW1" workbookViewId="0">
      <selection activeCell="A412" sqref="A412:M413"/>
    </sheetView>
  </sheetViews>
  <sheetFormatPr defaultColWidth="9.1796875" defaultRowHeight="14.5" x14ac:dyDescent="0.35"/>
  <cols>
    <col min="1" max="1" width="9.26953125" style="1" bestFit="1" customWidth="1"/>
    <col min="2" max="2" width="9.26953125" style="1" customWidth="1"/>
    <col min="3" max="3" width="24.54296875" style="1" bestFit="1" customWidth="1"/>
    <col min="4" max="4" width="9.26953125" style="1" customWidth="1"/>
    <col min="5" max="5" width="20.7265625" style="1" bestFit="1" customWidth="1"/>
    <col min="6" max="6" width="9.26953125" style="1" customWidth="1"/>
    <col min="7" max="7" width="20.7265625" style="1" bestFit="1" customWidth="1"/>
    <col min="8" max="8" width="9.26953125" style="1" customWidth="1"/>
    <col min="9" max="9" width="20.7265625" style="1" bestFit="1" customWidth="1"/>
    <col min="10" max="11" width="9.26953125" style="1" customWidth="1"/>
    <col min="12" max="12" width="24.54296875" style="1" bestFit="1" customWidth="1"/>
    <col min="13" max="13" width="9.26953125" style="1" customWidth="1"/>
    <col min="14" max="14" width="20.7265625" style="1" bestFit="1" customWidth="1"/>
    <col min="15" max="15" width="9.26953125" style="1" customWidth="1"/>
    <col min="16" max="16" width="20.7265625" style="1" bestFit="1" customWidth="1"/>
    <col min="17" max="17" width="9.26953125" style="1" customWidth="1"/>
    <col min="18" max="18" width="20.7265625" style="1" bestFit="1" customWidth="1"/>
    <col min="19" max="20" width="9.26953125" style="1" customWidth="1"/>
    <col min="21" max="21" width="24.54296875" style="1" bestFit="1" customWidth="1"/>
    <col min="22" max="22" width="9.26953125" style="1" customWidth="1"/>
    <col min="23" max="23" width="20.7265625" style="1" bestFit="1" customWidth="1"/>
    <col min="24" max="24" width="9.26953125" style="1" customWidth="1"/>
    <col min="25" max="25" width="20.7265625" style="1" bestFit="1" customWidth="1"/>
    <col min="26" max="26" width="9.26953125" style="1" customWidth="1"/>
    <col min="27" max="27" width="20.7265625" style="1" bestFit="1" customWidth="1"/>
    <col min="28" max="28" width="9.1796875" style="2"/>
    <col min="29" max="29" width="9.453125" style="2" bestFit="1" customWidth="1"/>
    <col min="30" max="30" width="25.1796875" style="2" bestFit="1" customWidth="1"/>
    <col min="31" max="31" width="9.54296875" style="2" bestFit="1" customWidth="1"/>
    <col min="32" max="32" width="20.7265625" style="2" bestFit="1" customWidth="1"/>
    <col min="33" max="33" width="9.453125" style="2" bestFit="1" customWidth="1"/>
    <col min="34" max="34" width="20.7265625" style="2" bestFit="1" customWidth="1"/>
    <col min="35" max="35" width="9.54296875" style="2" bestFit="1" customWidth="1"/>
    <col min="36" max="36" width="20.7265625" style="2" bestFit="1" customWidth="1"/>
    <col min="37" max="37" width="9.1796875" style="2"/>
    <col min="38" max="38" width="9.26953125" style="3" bestFit="1" customWidth="1"/>
    <col min="39" max="39" width="25.1796875" style="2" bestFit="1" customWidth="1"/>
    <col min="40" max="40" width="9.54296875" style="2" bestFit="1" customWidth="1"/>
    <col min="41" max="41" width="20.7265625" style="2" bestFit="1" customWidth="1"/>
    <col min="42" max="42" width="9.26953125" style="2" bestFit="1" customWidth="1"/>
    <col min="43" max="43" width="20.7265625" style="2" bestFit="1" customWidth="1"/>
    <col min="44" max="44" width="9.54296875" style="2" bestFit="1" customWidth="1"/>
    <col min="45" max="45" width="20.7265625" style="2" bestFit="1" customWidth="1"/>
    <col min="46" max="46" width="9.1796875" style="2"/>
    <col min="47" max="47" width="9.453125" style="2" bestFit="1" customWidth="1"/>
    <col min="48" max="48" width="25.1796875" style="2" bestFit="1" customWidth="1"/>
    <col min="49" max="49" width="9.54296875" style="2" bestFit="1" customWidth="1"/>
    <col min="50" max="50" width="20.7265625" style="2" bestFit="1" customWidth="1"/>
    <col min="51" max="51" width="9.453125" style="2" bestFit="1" customWidth="1"/>
    <col min="52" max="52" width="20.7265625" style="2" bestFit="1" customWidth="1"/>
    <col min="53" max="53" width="9.54296875" style="2" bestFit="1" customWidth="1"/>
    <col min="54" max="54" width="20.7265625" style="2" bestFit="1" customWidth="1"/>
    <col min="55" max="55" width="8.7265625"/>
    <col min="56" max="56" width="20.81640625" customWidth="1"/>
    <col min="57" max="57" width="24.54296875" bestFit="1" customWidth="1"/>
    <col min="58" max="58" width="9.54296875" style="2" bestFit="1" customWidth="1"/>
    <col min="59" max="59" width="20.81640625" style="2" customWidth="1"/>
    <col min="60" max="60" width="8.54296875" style="2" bestFit="1" customWidth="1"/>
    <col min="61" max="61" width="20.81640625" style="2" customWidth="1"/>
    <col min="62" max="62" width="9.54296875" style="2" bestFit="1" customWidth="1"/>
    <col min="63" max="63" width="20.81640625" style="2" customWidth="1"/>
    <col min="64" max="16384" width="9.1796875" style="2"/>
  </cols>
  <sheetData>
    <row r="1" spans="1:63" ht="15" customHeight="1" x14ac:dyDescent="0.35">
      <c r="B1"/>
      <c r="C1"/>
      <c r="D1" s="2"/>
      <c r="E1" s="2"/>
      <c r="F1" s="2"/>
      <c r="G1" s="2"/>
      <c r="H1" s="2"/>
      <c r="I1" s="2"/>
      <c r="K1"/>
      <c r="L1"/>
      <c r="M1" s="2"/>
      <c r="N1" s="2"/>
      <c r="O1" s="2"/>
      <c r="P1" s="2"/>
      <c r="Q1" s="2"/>
      <c r="R1" s="2"/>
      <c r="T1"/>
      <c r="U1"/>
      <c r="V1" s="2"/>
      <c r="W1" s="2"/>
      <c r="X1" s="2"/>
      <c r="Y1" s="2"/>
      <c r="Z1" s="2"/>
      <c r="AA1" s="2"/>
    </row>
    <row r="2" spans="1:63" ht="15" customHeight="1" x14ac:dyDescent="0.35">
      <c r="B2" s="6" t="s">
        <v>0</v>
      </c>
      <c r="C2"/>
      <c r="D2" s="2"/>
      <c r="E2" s="2"/>
      <c r="F2" s="2"/>
      <c r="G2" s="2"/>
      <c r="H2" s="2"/>
      <c r="I2" s="2"/>
      <c r="K2" s="6" t="s">
        <v>0</v>
      </c>
      <c r="L2"/>
      <c r="M2" s="2"/>
      <c r="N2" s="2"/>
      <c r="O2" s="2"/>
      <c r="P2" s="2"/>
      <c r="Q2" s="2"/>
      <c r="R2" s="2"/>
      <c r="T2" s="6" t="s">
        <v>0</v>
      </c>
      <c r="U2"/>
      <c r="V2" s="2"/>
      <c r="W2" s="2"/>
      <c r="X2" s="2"/>
      <c r="Y2" s="2"/>
      <c r="Z2" s="2"/>
      <c r="AA2" s="2"/>
      <c r="AC2" s="4" t="s">
        <v>0</v>
      </c>
      <c r="AL2" s="5" t="s">
        <v>0</v>
      </c>
      <c r="AU2" s="4" t="s">
        <v>0</v>
      </c>
      <c r="BD2" s="6" t="s">
        <v>0</v>
      </c>
    </row>
    <row r="3" spans="1:63" ht="15" customHeight="1" x14ac:dyDescent="0.35">
      <c r="B3" s="6" t="s">
        <v>1</v>
      </c>
      <c r="C3"/>
      <c r="D3" s="2"/>
      <c r="E3" s="2"/>
      <c r="F3" s="2"/>
      <c r="G3" s="2"/>
      <c r="H3" s="2"/>
      <c r="I3" s="2"/>
      <c r="K3" s="6" t="s">
        <v>1</v>
      </c>
      <c r="L3"/>
      <c r="M3" s="2"/>
      <c r="N3" s="2"/>
      <c r="O3" s="2"/>
      <c r="P3" s="2"/>
      <c r="Q3" s="2"/>
      <c r="R3" s="2"/>
      <c r="T3" s="6" t="s">
        <v>1</v>
      </c>
      <c r="U3"/>
      <c r="V3" s="2"/>
      <c r="W3" s="2"/>
      <c r="X3" s="2"/>
      <c r="Y3" s="2"/>
      <c r="Z3" s="2"/>
      <c r="AA3" s="2"/>
      <c r="AC3" s="4" t="s">
        <v>1</v>
      </c>
      <c r="AL3" s="5" t="s">
        <v>1</v>
      </c>
      <c r="AU3" s="4" t="s">
        <v>1</v>
      </c>
      <c r="BD3" s="6" t="s">
        <v>1</v>
      </c>
    </row>
    <row r="4" spans="1:63" ht="15" customHeight="1" thickBot="1" x14ac:dyDescent="0.4">
      <c r="B4" s="6" t="s">
        <v>34</v>
      </c>
      <c r="C4"/>
      <c r="D4" s="2"/>
      <c r="E4" s="2"/>
      <c r="F4" s="2"/>
      <c r="G4" s="2"/>
      <c r="H4" s="2"/>
      <c r="I4" s="2"/>
      <c r="K4" s="6" t="s">
        <v>57</v>
      </c>
      <c r="L4"/>
      <c r="M4" s="2"/>
      <c r="N4" s="2"/>
      <c r="O4" s="2"/>
      <c r="P4" s="2"/>
      <c r="Q4" s="2"/>
      <c r="R4" s="2"/>
      <c r="T4" s="6" t="s">
        <v>75</v>
      </c>
      <c r="U4"/>
      <c r="V4" s="2"/>
      <c r="W4" s="2"/>
      <c r="X4" s="2"/>
      <c r="Y4" s="2"/>
      <c r="Z4" s="2"/>
      <c r="AA4" s="2"/>
      <c r="AC4" s="4" t="s">
        <v>2</v>
      </c>
      <c r="AL4" s="5" t="s">
        <v>3</v>
      </c>
      <c r="AU4" s="4" t="s">
        <v>4</v>
      </c>
      <c r="BD4" s="6" t="s">
        <v>5</v>
      </c>
    </row>
    <row r="5" spans="1:63" ht="15" customHeight="1" x14ac:dyDescent="0.35">
      <c r="A5" s="1">
        <v>2</v>
      </c>
      <c r="B5" s="60" t="s">
        <v>6</v>
      </c>
      <c r="C5" s="62" t="s">
        <v>7</v>
      </c>
      <c r="D5" s="59" t="s">
        <v>8</v>
      </c>
      <c r="E5" s="59"/>
      <c r="F5" s="59" t="s">
        <v>9</v>
      </c>
      <c r="G5" s="59"/>
      <c r="H5" s="59" t="s">
        <v>10</v>
      </c>
      <c r="I5" s="59"/>
      <c r="K5" s="60" t="s">
        <v>6</v>
      </c>
      <c r="L5" s="62" t="s">
        <v>7</v>
      </c>
      <c r="M5" s="59" t="s">
        <v>8</v>
      </c>
      <c r="N5" s="59"/>
      <c r="O5" s="59" t="s">
        <v>9</v>
      </c>
      <c r="P5" s="59"/>
      <c r="Q5" s="59" t="s">
        <v>10</v>
      </c>
      <c r="R5" s="59"/>
      <c r="T5" s="60" t="s">
        <v>6</v>
      </c>
      <c r="U5" s="62" t="s">
        <v>7</v>
      </c>
      <c r="V5" s="59" t="s">
        <v>8</v>
      </c>
      <c r="W5" s="59"/>
      <c r="X5" s="59" t="s">
        <v>9</v>
      </c>
      <c r="Y5" s="59"/>
      <c r="Z5" s="59" t="s">
        <v>10</v>
      </c>
      <c r="AA5" s="59"/>
      <c r="AC5" s="57" t="s">
        <v>6</v>
      </c>
      <c r="AD5" s="59" t="s">
        <v>7</v>
      </c>
      <c r="AE5" s="59" t="s">
        <v>8</v>
      </c>
      <c r="AF5" s="59"/>
      <c r="AG5" s="59" t="s">
        <v>9</v>
      </c>
      <c r="AH5" s="59"/>
      <c r="AI5" s="59" t="s">
        <v>10</v>
      </c>
      <c r="AJ5" s="59"/>
      <c r="AL5" s="65" t="s">
        <v>6</v>
      </c>
      <c r="AM5" s="59" t="s">
        <v>7</v>
      </c>
      <c r="AN5" s="59" t="s">
        <v>8</v>
      </c>
      <c r="AO5" s="59"/>
      <c r="AP5" s="59" t="s">
        <v>9</v>
      </c>
      <c r="AQ5" s="59"/>
      <c r="AR5" s="59" t="s">
        <v>10</v>
      </c>
      <c r="AS5" s="59"/>
      <c r="AU5" s="57" t="s">
        <v>6</v>
      </c>
      <c r="AV5" s="59" t="s">
        <v>7</v>
      </c>
      <c r="AW5" s="59" t="s">
        <v>8</v>
      </c>
      <c r="AX5" s="59"/>
      <c r="AY5" s="59" t="s">
        <v>9</v>
      </c>
      <c r="AZ5" s="59"/>
      <c r="BA5" s="59" t="s">
        <v>10</v>
      </c>
      <c r="BB5" s="59"/>
      <c r="BD5" s="60" t="s">
        <v>6</v>
      </c>
      <c r="BE5" s="62" t="s">
        <v>7</v>
      </c>
      <c r="BF5" s="59" t="s">
        <v>8</v>
      </c>
      <c r="BG5" s="59"/>
      <c r="BH5" s="59" t="s">
        <v>9</v>
      </c>
      <c r="BI5" s="59"/>
      <c r="BJ5" s="59" t="s">
        <v>10</v>
      </c>
      <c r="BK5" s="59"/>
    </row>
    <row r="6" spans="1:63" ht="15" customHeight="1" x14ac:dyDescent="0.35">
      <c r="A6" s="1">
        <v>2</v>
      </c>
      <c r="B6" s="61"/>
      <c r="C6" s="63"/>
      <c r="D6" s="7" t="s">
        <v>11</v>
      </c>
      <c r="E6" s="7" t="s">
        <v>12</v>
      </c>
      <c r="F6" s="7" t="s">
        <v>11</v>
      </c>
      <c r="G6" s="7" t="s">
        <v>12</v>
      </c>
      <c r="H6" s="7" t="s">
        <v>11</v>
      </c>
      <c r="I6" s="7" t="s">
        <v>12</v>
      </c>
      <c r="K6" s="61"/>
      <c r="L6" s="63"/>
      <c r="M6" s="7" t="s">
        <v>11</v>
      </c>
      <c r="N6" s="7" t="s">
        <v>12</v>
      </c>
      <c r="O6" s="7" t="s">
        <v>11</v>
      </c>
      <c r="P6" s="7" t="s">
        <v>12</v>
      </c>
      <c r="Q6" s="7" t="s">
        <v>11</v>
      </c>
      <c r="R6" s="7" t="s">
        <v>12</v>
      </c>
      <c r="T6" s="61"/>
      <c r="U6" s="63"/>
      <c r="V6" s="7" t="s">
        <v>11</v>
      </c>
      <c r="W6" s="7" t="s">
        <v>12</v>
      </c>
      <c r="X6" s="7" t="s">
        <v>11</v>
      </c>
      <c r="Y6" s="7" t="s">
        <v>12</v>
      </c>
      <c r="Z6" s="7" t="s">
        <v>11</v>
      </c>
      <c r="AA6" s="7" t="s">
        <v>12</v>
      </c>
      <c r="AC6" s="58"/>
      <c r="AD6" s="64"/>
      <c r="AE6" s="7" t="s">
        <v>11</v>
      </c>
      <c r="AF6" s="7" t="s">
        <v>12</v>
      </c>
      <c r="AG6" s="7" t="s">
        <v>11</v>
      </c>
      <c r="AH6" s="7" t="s">
        <v>12</v>
      </c>
      <c r="AI6" s="7" t="s">
        <v>11</v>
      </c>
      <c r="AJ6" s="7" t="s">
        <v>12</v>
      </c>
      <c r="AL6" s="66"/>
      <c r="AM6" s="64"/>
      <c r="AN6" s="7" t="s">
        <v>11</v>
      </c>
      <c r="AO6" s="7" t="s">
        <v>12</v>
      </c>
      <c r="AP6" s="7" t="s">
        <v>11</v>
      </c>
      <c r="AQ6" s="7" t="s">
        <v>12</v>
      </c>
      <c r="AR6" s="7" t="s">
        <v>11</v>
      </c>
      <c r="AS6" s="7" t="s">
        <v>12</v>
      </c>
      <c r="AU6" s="58"/>
      <c r="AV6" s="64"/>
      <c r="AW6" s="7" t="s">
        <v>11</v>
      </c>
      <c r="AX6" s="7" t="s">
        <v>12</v>
      </c>
      <c r="AY6" s="7" t="s">
        <v>11</v>
      </c>
      <c r="AZ6" s="7" t="s">
        <v>12</v>
      </c>
      <c r="BA6" s="7" t="s">
        <v>11</v>
      </c>
      <c r="BB6" s="7" t="s">
        <v>12</v>
      </c>
      <c r="BD6" s="61"/>
      <c r="BE6" s="63"/>
      <c r="BF6" s="7" t="s">
        <v>11</v>
      </c>
      <c r="BG6" s="7" t="s">
        <v>12</v>
      </c>
      <c r="BH6" s="7" t="s">
        <v>11</v>
      </c>
      <c r="BI6" s="7" t="s">
        <v>12</v>
      </c>
      <c r="BJ6" s="7" t="s">
        <v>11</v>
      </c>
      <c r="BK6" s="7" t="s">
        <v>12</v>
      </c>
    </row>
    <row r="7" spans="1:63" ht="15" customHeight="1" x14ac:dyDescent="0.35">
      <c r="A7" s="1">
        <v>2</v>
      </c>
      <c r="B7" s="61"/>
      <c r="C7" s="63"/>
      <c r="D7" s="7" t="s">
        <v>13</v>
      </c>
      <c r="E7" s="7" t="s">
        <v>14</v>
      </c>
      <c r="F7" s="7" t="s">
        <v>13</v>
      </c>
      <c r="G7" s="7" t="s">
        <v>14</v>
      </c>
      <c r="H7" s="7" t="s">
        <v>13</v>
      </c>
      <c r="I7" s="7" t="s">
        <v>14</v>
      </c>
      <c r="K7" s="61"/>
      <c r="L7" s="63"/>
      <c r="M7" s="7" t="s">
        <v>13</v>
      </c>
      <c r="N7" s="7" t="s">
        <v>14</v>
      </c>
      <c r="O7" s="7" t="s">
        <v>13</v>
      </c>
      <c r="P7" s="7" t="s">
        <v>14</v>
      </c>
      <c r="Q7" s="7" t="s">
        <v>13</v>
      </c>
      <c r="R7" s="7" t="s">
        <v>14</v>
      </c>
      <c r="T7" s="61"/>
      <c r="U7" s="63"/>
      <c r="V7" s="7" t="s">
        <v>13</v>
      </c>
      <c r="W7" s="7" t="s">
        <v>14</v>
      </c>
      <c r="X7" s="7" t="s">
        <v>13</v>
      </c>
      <c r="Y7" s="7" t="s">
        <v>14</v>
      </c>
      <c r="Z7" s="7" t="s">
        <v>13</v>
      </c>
      <c r="AA7" s="7" t="s">
        <v>14</v>
      </c>
      <c r="AC7" s="58"/>
      <c r="AD7" s="64"/>
      <c r="AE7" s="7" t="s">
        <v>13</v>
      </c>
      <c r="AF7" s="7" t="s">
        <v>14</v>
      </c>
      <c r="AG7" s="7" t="s">
        <v>13</v>
      </c>
      <c r="AH7" s="7" t="s">
        <v>14</v>
      </c>
      <c r="AI7" s="7" t="s">
        <v>13</v>
      </c>
      <c r="AJ7" s="7" t="s">
        <v>14</v>
      </c>
      <c r="AL7" s="66"/>
      <c r="AM7" s="64"/>
      <c r="AN7" s="7" t="s">
        <v>13</v>
      </c>
      <c r="AO7" s="7" t="s">
        <v>14</v>
      </c>
      <c r="AP7" s="7" t="s">
        <v>13</v>
      </c>
      <c r="AQ7" s="7" t="s">
        <v>14</v>
      </c>
      <c r="AR7" s="7" t="s">
        <v>13</v>
      </c>
      <c r="AS7" s="7" t="s">
        <v>14</v>
      </c>
      <c r="AU7" s="58"/>
      <c r="AV7" s="64"/>
      <c r="AW7" s="7" t="s">
        <v>13</v>
      </c>
      <c r="AX7" s="7" t="s">
        <v>14</v>
      </c>
      <c r="AY7" s="7" t="s">
        <v>13</v>
      </c>
      <c r="AZ7" s="7" t="s">
        <v>14</v>
      </c>
      <c r="BA7" s="7" t="s">
        <v>13</v>
      </c>
      <c r="BB7" s="7" t="s">
        <v>14</v>
      </c>
      <c r="BD7" s="61"/>
      <c r="BE7" s="63"/>
      <c r="BF7" s="7" t="s">
        <v>13</v>
      </c>
      <c r="BG7" s="7" t="s">
        <v>14</v>
      </c>
      <c r="BH7" s="7" t="s">
        <v>13</v>
      </c>
      <c r="BI7" s="7" t="s">
        <v>14</v>
      </c>
      <c r="BJ7" s="7" t="s">
        <v>13</v>
      </c>
      <c r="BK7" s="7" t="s">
        <v>14</v>
      </c>
    </row>
    <row r="8" spans="1:63" ht="15" customHeight="1" x14ac:dyDescent="0.35">
      <c r="A8" s="1">
        <v>2</v>
      </c>
      <c r="B8" s="12">
        <v>1</v>
      </c>
      <c r="C8" s="13" t="s">
        <v>15</v>
      </c>
      <c r="D8" s="10">
        <v>9284</v>
      </c>
      <c r="E8" s="10">
        <v>822171102824</v>
      </c>
      <c r="F8" s="10">
        <v>1403</v>
      </c>
      <c r="G8" s="10">
        <v>909536117391</v>
      </c>
      <c r="H8" s="10">
        <v>10687</v>
      </c>
      <c r="I8" s="10">
        <v>1731707220215</v>
      </c>
      <c r="K8" s="12">
        <v>1</v>
      </c>
      <c r="L8" s="13" t="s">
        <v>15</v>
      </c>
      <c r="M8" s="10">
        <v>8930</v>
      </c>
      <c r="N8" s="10">
        <v>821118494452</v>
      </c>
      <c r="O8" s="10">
        <v>1483</v>
      </c>
      <c r="P8" s="10">
        <v>1025246364379</v>
      </c>
      <c r="Q8" s="10">
        <v>10413</v>
      </c>
      <c r="R8" s="10">
        <v>1846364858831</v>
      </c>
      <c r="T8" s="12">
        <v>1</v>
      </c>
      <c r="U8" s="13" t="s">
        <v>15</v>
      </c>
      <c r="V8" s="10">
        <v>8897</v>
      </c>
      <c r="W8" s="10">
        <v>869580068476</v>
      </c>
      <c r="X8" s="10">
        <v>1327</v>
      </c>
      <c r="Y8" s="10">
        <v>1010612677748</v>
      </c>
      <c r="Z8" s="10">
        <v>10224</v>
      </c>
      <c r="AA8" s="10">
        <v>1880192746224</v>
      </c>
      <c r="AC8" s="8">
        <v>1</v>
      </c>
      <c r="AD8" s="9" t="s">
        <v>15</v>
      </c>
      <c r="AE8" s="10">
        <v>9206</v>
      </c>
      <c r="AF8" s="10">
        <v>942849483148</v>
      </c>
      <c r="AG8" s="10">
        <v>1602</v>
      </c>
      <c r="AH8" s="10">
        <v>974853948010</v>
      </c>
      <c r="AI8" s="10">
        <v>10808</v>
      </c>
      <c r="AJ8" s="10">
        <v>1917703431158</v>
      </c>
      <c r="AL8" s="11">
        <v>1</v>
      </c>
      <c r="AM8" s="9" t="s">
        <v>15</v>
      </c>
      <c r="AN8" s="10">
        <v>9156</v>
      </c>
      <c r="AO8" s="10">
        <v>938335273380</v>
      </c>
      <c r="AP8" s="10">
        <v>1606</v>
      </c>
      <c r="AQ8" s="10">
        <v>962927442496</v>
      </c>
      <c r="AR8" s="10">
        <v>10762</v>
      </c>
      <c r="AS8" s="10">
        <v>1901262715876</v>
      </c>
      <c r="AU8" s="8">
        <v>1</v>
      </c>
      <c r="AV8" s="9" t="s">
        <v>15</v>
      </c>
      <c r="AW8" s="10">
        <v>9178</v>
      </c>
      <c r="AX8" s="10">
        <v>944632275886</v>
      </c>
      <c r="AY8" s="10">
        <v>1656</v>
      </c>
      <c r="AZ8" s="10">
        <v>1013192335506</v>
      </c>
      <c r="BA8" s="10">
        <v>10834</v>
      </c>
      <c r="BB8" s="10">
        <v>1957824611392</v>
      </c>
      <c r="BD8" s="12">
        <v>1</v>
      </c>
      <c r="BE8" s="13" t="s">
        <v>15</v>
      </c>
      <c r="BF8" s="10">
        <v>9312</v>
      </c>
      <c r="BG8" s="10">
        <v>959050098376</v>
      </c>
      <c r="BH8" s="10">
        <v>1698</v>
      </c>
      <c r="BI8" s="10">
        <v>1033783867821</v>
      </c>
      <c r="BJ8" s="10">
        <v>11010</v>
      </c>
      <c r="BK8" s="10">
        <v>1992833966197</v>
      </c>
    </row>
    <row r="9" spans="1:63" ht="15" customHeight="1" x14ac:dyDescent="0.35">
      <c r="A9" s="1">
        <v>2</v>
      </c>
      <c r="B9" s="12">
        <v>2</v>
      </c>
      <c r="C9" s="13" t="s">
        <v>16</v>
      </c>
      <c r="D9" s="10">
        <v>46</v>
      </c>
      <c r="E9" s="10">
        <v>5897322064</v>
      </c>
      <c r="F9" s="10">
        <v>94</v>
      </c>
      <c r="G9" s="10">
        <v>8136118301</v>
      </c>
      <c r="H9" s="10">
        <v>140</v>
      </c>
      <c r="I9" s="10">
        <v>14033440365</v>
      </c>
      <c r="K9" s="12">
        <v>2</v>
      </c>
      <c r="L9" s="13" t="s">
        <v>16</v>
      </c>
      <c r="M9" s="10">
        <v>57</v>
      </c>
      <c r="N9" s="10">
        <v>5783818670</v>
      </c>
      <c r="O9" s="10">
        <v>109</v>
      </c>
      <c r="P9" s="10">
        <v>5865268465</v>
      </c>
      <c r="Q9" s="10">
        <v>166</v>
      </c>
      <c r="R9" s="10">
        <v>11649087135</v>
      </c>
      <c r="T9" s="12">
        <v>2</v>
      </c>
      <c r="U9" s="13" t="s">
        <v>16</v>
      </c>
      <c r="V9" s="10">
        <v>56</v>
      </c>
      <c r="W9" s="10">
        <v>7527143967</v>
      </c>
      <c r="X9" s="10">
        <v>116</v>
      </c>
      <c r="Y9" s="10">
        <v>11450621537</v>
      </c>
      <c r="Z9" s="10">
        <v>172</v>
      </c>
      <c r="AA9" s="10">
        <v>18977765504</v>
      </c>
      <c r="AC9" s="8">
        <v>2</v>
      </c>
      <c r="AD9" s="9" t="s">
        <v>16</v>
      </c>
      <c r="AE9" s="10">
        <v>66</v>
      </c>
      <c r="AF9" s="10">
        <v>14005021606</v>
      </c>
      <c r="AG9" s="10">
        <v>60</v>
      </c>
      <c r="AH9" s="10">
        <v>11052120440</v>
      </c>
      <c r="AI9" s="10">
        <v>126</v>
      </c>
      <c r="AJ9" s="10">
        <v>25057142046</v>
      </c>
      <c r="AL9" s="11">
        <v>2</v>
      </c>
      <c r="AM9" s="9" t="s">
        <v>16</v>
      </c>
      <c r="AN9" s="10">
        <v>67</v>
      </c>
      <c r="AO9" s="10">
        <v>14623453218</v>
      </c>
      <c r="AP9" s="10">
        <v>68</v>
      </c>
      <c r="AQ9" s="10">
        <v>14940499372</v>
      </c>
      <c r="AR9" s="10">
        <v>135</v>
      </c>
      <c r="AS9" s="10">
        <v>29563952590</v>
      </c>
      <c r="AU9" s="8">
        <v>2</v>
      </c>
      <c r="AV9" s="9" t="s">
        <v>16</v>
      </c>
      <c r="AW9" s="10">
        <v>63</v>
      </c>
      <c r="AX9" s="10">
        <v>12301567281</v>
      </c>
      <c r="AY9" s="10">
        <v>65</v>
      </c>
      <c r="AZ9" s="10">
        <v>7441977198</v>
      </c>
      <c r="BA9" s="10">
        <v>128</v>
      </c>
      <c r="BB9" s="10">
        <v>19743544479</v>
      </c>
      <c r="BD9" s="12">
        <v>2</v>
      </c>
      <c r="BE9" s="13" t="s">
        <v>16</v>
      </c>
      <c r="BF9" s="10">
        <v>69</v>
      </c>
      <c r="BG9" s="10">
        <v>14815212791</v>
      </c>
      <c r="BH9" s="10">
        <v>55</v>
      </c>
      <c r="BI9" s="10">
        <v>12277131636</v>
      </c>
      <c r="BJ9" s="10">
        <v>124</v>
      </c>
      <c r="BK9" s="10">
        <v>27092344427</v>
      </c>
    </row>
    <row r="10" spans="1:63" ht="15" customHeight="1" x14ac:dyDescent="0.35">
      <c r="A10" s="1">
        <v>2</v>
      </c>
      <c r="B10" s="12">
        <v>3</v>
      </c>
      <c r="C10" s="13" t="s">
        <v>17</v>
      </c>
      <c r="D10" s="10">
        <v>4</v>
      </c>
      <c r="E10" s="10">
        <v>602425913</v>
      </c>
      <c r="F10" s="10">
        <v>9</v>
      </c>
      <c r="G10" s="10">
        <v>557851819</v>
      </c>
      <c r="H10" s="10">
        <v>13</v>
      </c>
      <c r="I10" s="10">
        <v>1160277732</v>
      </c>
      <c r="K10" s="12">
        <v>3</v>
      </c>
      <c r="L10" s="13" t="s">
        <v>17</v>
      </c>
      <c r="M10" s="10">
        <v>2</v>
      </c>
      <c r="N10" s="10">
        <v>17730950</v>
      </c>
      <c r="O10" s="10">
        <v>5</v>
      </c>
      <c r="P10" s="10">
        <v>516546385</v>
      </c>
      <c r="Q10" s="10">
        <v>7</v>
      </c>
      <c r="R10" s="10">
        <v>534277335</v>
      </c>
      <c r="T10" s="12">
        <v>3</v>
      </c>
      <c r="U10" s="13" t="s">
        <v>17</v>
      </c>
      <c r="V10" s="10">
        <v>3</v>
      </c>
      <c r="W10" s="10">
        <v>241627927</v>
      </c>
      <c r="X10" s="10">
        <v>16</v>
      </c>
      <c r="Y10" s="10">
        <v>4372862840</v>
      </c>
      <c r="Z10" s="10">
        <v>19</v>
      </c>
      <c r="AA10" s="10">
        <v>4614490767</v>
      </c>
      <c r="AC10" s="8">
        <v>3</v>
      </c>
      <c r="AD10" s="9" t="s">
        <v>17</v>
      </c>
      <c r="AE10" s="10">
        <v>3</v>
      </c>
      <c r="AF10" s="10">
        <v>349108338</v>
      </c>
      <c r="AG10" s="10">
        <v>6</v>
      </c>
      <c r="AH10" s="10">
        <v>317856536</v>
      </c>
      <c r="AI10" s="10">
        <v>9</v>
      </c>
      <c r="AJ10" s="10">
        <v>666964874</v>
      </c>
      <c r="AL10" s="11">
        <v>3</v>
      </c>
      <c r="AM10" s="9" t="s">
        <v>17</v>
      </c>
      <c r="AN10" s="10">
        <v>12</v>
      </c>
      <c r="AO10" s="10">
        <v>1870726926</v>
      </c>
      <c r="AP10" s="10">
        <v>2</v>
      </c>
      <c r="AQ10" s="10">
        <v>515363343</v>
      </c>
      <c r="AR10" s="10">
        <v>14</v>
      </c>
      <c r="AS10" s="10">
        <v>2386090269</v>
      </c>
      <c r="AU10" s="8">
        <v>3</v>
      </c>
      <c r="AV10" s="9" t="s">
        <v>17</v>
      </c>
      <c r="AW10" s="10">
        <v>6</v>
      </c>
      <c r="AX10" s="10">
        <v>1651935092</v>
      </c>
      <c r="AY10" s="10">
        <v>10</v>
      </c>
      <c r="AZ10" s="10">
        <v>1592469323</v>
      </c>
      <c r="BA10" s="10">
        <v>16</v>
      </c>
      <c r="BB10" s="10">
        <v>3244404415</v>
      </c>
      <c r="BD10" s="12">
        <v>3</v>
      </c>
      <c r="BE10" s="13" t="s">
        <v>17</v>
      </c>
      <c r="BF10" s="10">
        <v>4</v>
      </c>
      <c r="BG10" s="10">
        <v>432103819</v>
      </c>
      <c r="BH10" s="10">
        <v>5</v>
      </c>
      <c r="BI10" s="10">
        <v>1072512425</v>
      </c>
      <c r="BJ10" s="10">
        <v>9</v>
      </c>
      <c r="BK10" s="10">
        <v>1504616244</v>
      </c>
    </row>
    <row r="11" spans="1:63" ht="15" customHeight="1" x14ac:dyDescent="0.35">
      <c r="A11" s="1">
        <v>2</v>
      </c>
      <c r="B11" s="12">
        <v>4</v>
      </c>
      <c r="C11" s="13" t="s">
        <v>18</v>
      </c>
      <c r="D11" s="10">
        <v>7</v>
      </c>
      <c r="E11" s="10">
        <v>558798403</v>
      </c>
      <c r="F11" s="10">
        <v>9</v>
      </c>
      <c r="G11" s="10">
        <v>411788238</v>
      </c>
      <c r="H11" s="10">
        <v>16</v>
      </c>
      <c r="I11" s="10">
        <v>970586641</v>
      </c>
      <c r="K11" s="12">
        <v>4</v>
      </c>
      <c r="L11" s="13" t="s">
        <v>18</v>
      </c>
      <c r="M11" s="10">
        <v>3</v>
      </c>
      <c r="N11" s="10">
        <v>477469187</v>
      </c>
      <c r="O11" s="10">
        <v>7</v>
      </c>
      <c r="P11" s="10">
        <v>5127282168</v>
      </c>
      <c r="Q11" s="10">
        <v>10</v>
      </c>
      <c r="R11" s="10">
        <v>5604751355</v>
      </c>
      <c r="T11" s="12">
        <v>4</v>
      </c>
      <c r="U11" s="13" t="s">
        <v>18</v>
      </c>
      <c r="V11" s="10">
        <v>4</v>
      </c>
      <c r="W11" s="10">
        <v>440215964</v>
      </c>
      <c r="X11" s="10">
        <v>27</v>
      </c>
      <c r="Y11" s="10">
        <v>3231288738</v>
      </c>
      <c r="Z11" s="10">
        <v>31</v>
      </c>
      <c r="AA11" s="10">
        <v>3671504702</v>
      </c>
      <c r="AC11" s="8">
        <v>4</v>
      </c>
      <c r="AD11" s="9" t="s">
        <v>18</v>
      </c>
      <c r="AE11" s="10">
        <v>11</v>
      </c>
      <c r="AF11" s="10">
        <v>1349516184</v>
      </c>
      <c r="AG11" s="10">
        <v>7</v>
      </c>
      <c r="AH11" s="10">
        <v>853754610</v>
      </c>
      <c r="AI11" s="10">
        <v>18</v>
      </c>
      <c r="AJ11" s="10">
        <v>2203270794</v>
      </c>
      <c r="AL11" s="11">
        <v>4</v>
      </c>
      <c r="AM11" s="9" t="s">
        <v>18</v>
      </c>
      <c r="AN11" s="10">
        <v>4</v>
      </c>
      <c r="AO11" s="10">
        <v>521097033</v>
      </c>
      <c r="AP11" s="10">
        <v>9</v>
      </c>
      <c r="AQ11" s="10">
        <v>178862354773</v>
      </c>
      <c r="AR11" s="10">
        <v>13</v>
      </c>
      <c r="AS11" s="10">
        <v>179383451806</v>
      </c>
      <c r="AU11" s="8">
        <v>4</v>
      </c>
      <c r="AV11" s="9" t="s">
        <v>18</v>
      </c>
      <c r="AW11" s="10">
        <v>10</v>
      </c>
      <c r="AX11" s="10">
        <v>1271230080</v>
      </c>
      <c r="AY11" s="10">
        <v>7</v>
      </c>
      <c r="AZ11" s="10">
        <v>178654469526</v>
      </c>
      <c r="BA11" s="10">
        <v>17</v>
      </c>
      <c r="BB11" s="10">
        <v>179925699606</v>
      </c>
      <c r="BD11" s="12">
        <v>4</v>
      </c>
      <c r="BE11" s="13" t="s">
        <v>18</v>
      </c>
      <c r="BF11" s="10">
        <v>11</v>
      </c>
      <c r="BG11" s="10">
        <v>2101588179</v>
      </c>
      <c r="BH11" s="10">
        <v>11</v>
      </c>
      <c r="BI11" s="10">
        <v>179572161155</v>
      </c>
      <c r="BJ11" s="10">
        <v>22</v>
      </c>
      <c r="BK11" s="10">
        <v>181673749334</v>
      </c>
    </row>
    <row r="12" spans="1:63" ht="15" customHeight="1" x14ac:dyDescent="0.35">
      <c r="A12" s="1">
        <v>2</v>
      </c>
      <c r="B12" s="12">
        <v>5</v>
      </c>
      <c r="C12" s="13" t="s">
        <v>19</v>
      </c>
      <c r="D12" s="10">
        <v>33</v>
      </c>
      <c r="E12" s="10">
        <v>6587469812</v>
      </c>
      <c r="F12" s="10">
        <v>47</v>
      </c>
      <c r="G12" s="10">
        <v>21351238474</v>
      </c>
      <c r="H12" s="10">
        <v>80</v>
      </c>
      <c r="I12" s="10">
        <v>27938708286</v>
      </c>
      <c r="K12" s="12">
        <v>5</v>
      </c>
      <c r="L12" s="13" t="s">
        <v>19</v>
      </c>
      <c r="M12" s="10">
        <v>37</v>
      </c>
      <c r="N12" s="10">
        <v>4078407549</v>
      </c>
      <c r="O12" s="10">
        <v>48</v>
      </c>
      <c r="P12" s="10">
        <v>16035023073</v>
      </c>
      <c r="Q12" s="10">
        <v>85</v>
      </c>
      <c r="R12" s="10">
        <v>20113430622</v>
      </c>
      <c r="T12" s="12">
        <v>5</v>
      </c>
      <c r="U12" s="13" t="s">
        <v>19</v>
      </c>
      <c r="V12" s="10">
        <v>44</v>
      </c>
      <c r="W12" s="10">
        <v>5122213186</v>
      </c>
      <c r="X12" s="10">
        <v>67</v>
      </c>
      <c r="Y12" s="10">
        <v>23421865538</v>
      </c>
      <c r="Z12" s="10">
        <v>111</v>
      </c>
      <c r="AA12" s="10">
        <v>28544078724</v>
      </c>
      <c r="AC12" s="8">
        <v>5</v>
      </c>
      <c r="AD12" s="9" t="s">
        <v>19</v>
      </c>
      <c r="AE12" s="10">
        <v>41</v>
      </c>
      <c r="AF12" s="10">
        <v>3594715356</v>
      </c>
      <c r="AG12" s="10">
        <v>120</v>
      </c>
      <c r="AH12" s="10">
        <v>206336164492</v>
      </c>
      <c r="AI12" s="10">
        <v>161</v>
      </c>
      <c r="AJ12" s="10">
        <v>209930879848</v>
      </c>
      <c r="AL12" s="11">
        <v>5</v>
      </c>
      <c r="AM12" s="9" t="s">
        <v>19</v>
      </c>
      <c r="AN12" s="10">
        <v>45</v>
      </c>
      <c r="AO12" s="10">
        <v>3820746917</v>
      </c>
      <c r="AP12" s="10">
        <v>117</v>
      </c>
      <c r="AQ12" s="10">
        <v>28227385532</v>
      </c>
      <c r="AR12" s="10">
        <v>162</v>
      </c>
      <c r="AS12" s="10">
        <v>32048132449</v>
      </c>
      <c r="AU12" s="8">
        <v>5</v>
      </c>
      <c r="AV12" s="9" t="s">
        <v>19</v>
      </c>
      <c r="AW12" s="10">
        <v>46</v>
      </c>
      <c r="AX12" s="10">
        <v>4036092166</v>
      </c>
      <c r="AY12" s="10">
        <v>116</v>
      </c>
      <c r="AZ12" s="10">
        <v>28141784116</v>
      </c>
      <c r="BA12" s="10">
        <v>162</v>
      </c>
      <c r="BB12" s="10">
        <v>32177876282</v>
      </c>
      <c r="BD12" s="12">
        <v>5</v>
      </c>
      <c r="BE12" s="13" t="s">
        <v>19</v>
      </c>
      <c r="BF12" s="10">
        <v>45</v>
      </c>
      <c r="BG12" s="10">
        <v>3977951812</v>
      </c>
      <c r="BH12" s="10">
        <v>117</v>
      </c>
      <c r="BI12" s="10">
        <v>28119172754</v>
      </c>
      <c r="BJ12" s="10">
        <v>162</v>
      </c>
      <c r="BK12" s="10">
        <v>32097124566</v>
      </c>
    </row>
    <row r="13" spans="1:63" ht="15" customHeight="1" x14ac:dyDescent="0.35">
      <c r="A13" s="1">
        <v>2</v>
      </c>
      <c r="B13" s="12">
        <v>6</v>
      </c>
      <c r="C13" s="16" t="s">
        <v>10</v>
      </c>
      <c r="D13" s="15">
        <v>9374</v>
      </c>
      <c r="E13" s="15">
        <v>835817119016</v>
      </c>
      <c r="F13" s="15">
        <v>1562</v>
      </c>
      <c r="G13" s="15">
        <v>939993114223</v>
      </c>
      <c r="H13" s="15">
        <v>10936</v>
      </c>
      <c r="I13" s="15">
        <v>1775810233239</v>
      </c>
      <c r="K13" s="12">
        <v>6</v>
      </c>
      <c r="L13" s="16" t="s">
        <v>10</v>
      </c>
      <c r="M13" s="15">
        <v>9029</v>
      </c>
      <c r="N13" s="15">
        <v>831475920808</v>
      </c>
      <c r="O13" s="15">
        <v>1652</v>
      </c>
      <c r="P13" s="15">
        <v>1052790484470</v>
      </c>
      <c r="Q13" s="15">
        <v>10681</v>
      </c>
      <c r="R13" s="15">
        <v>1884266405278</v>
      </c>
      <c r="T13" s="12">
        <v>6</v>
      </c>
      <c r="U13" s="16" t="s">
        <v>10</v>
      </c>
      <c r="V13" s="15">
        <v>9004</v>
      </c>
      <c r="W13" s="15">
        <v>882911269520</v>
      </c>
      <c r="X13" s="15">
        <v>1553</v>
      </c>
      <c r="Y13" s="15">
        <v>1053089316401</v>
      </c>
      <c r="Z13" s="15">
        <v>10557</v>
      </c>
      <c r="AA13" s="15">
        <v>1936000585921</v>
      </c>
      <c r="AC13" s="8">
        <v>6</v>
      </c>
      <c r="AD13" s="14" t="s">
        <v>10</v>
      </c>
      <c r="AE13" s="15">
        <v>9327</v>
      </c>
      <c r="AF13" s="15">
        <v>962147844632</v>
      </c>
      <c r="AG13" s="15">
        <v>1795</v>
      </c>
      <c r="AH13" s="15">
        <v>1193413844088</v>
      </c>
      <c r="AI13" s="15">
        <v>11122</v>
      </c>
      <c r="AJ13" s="15">
        <v>2155561688720</v>
      </c>
      <c r="AL13" s="11">
        <v>6</v>
      </c>
      <c r="AM13" s="14" t="s">
        <v>10</v>
      </c>
      <c r="AN13" s="15">
        <v>9284</v>
      </c>
      <c r="AO13" s="15">
        <v>959171297474</v>
      </c>
      <c r="AP13" s="15">
        <v>1802</v>
      </c>
      <c r="AQ13" s="15">
        <v>1185473045516</v>
      </c>
      <c r="AR13" s="15">
        <v>11086</v>
      </c>
      <c r="AS13" s="15">
        <v>2144644342990</v>
      </c>
      <c r="AU13" s="8">
        <v>6</v>
      </c>
      <c r="AV13" s="14" t="s">
        <v>10</v>
      </c>
      <c r="AW13" s="15">
        <v>9303</v>
      </c>
      <c r="AX13" s="15">
        <v>963893100505</v>
      </c>
      <c r="AY13" s="15">
        <v>1854</v>
      </c>
      <c r="AZ13" s="15">
        <v>1229023035669</v>
      </c>
      <c r="BA13" s="15">
        <v>11157</v>
      </c>
      <c r="BB13" s="15">
        <v>2192916136174</v>
      </c>
      <c r="BD13" s="12">
        <v>6</v>
      </c>
      <c r="BE13" s="16" t="s">
        <v>10</v>
      </c>
      <c r="BF13" s="15">
        <v>9441</v>
      </c>
      <c r="BG13" s="15">
        <v>980376954977</v>
      </c>
      <c r="BH13" s="15">
        <v>1886</v>
      </c>
      <c r="BI13" s="15">
        <v>1254824845791</v>
      </c>
      <c r="BJ13" s="15">
        <v>11327</v>
      </c>
      <c r="BK13" s="15">
        <v>2235201800768</v>
      </c>
    </row>
    <row r="14" spans="1:63" ht="15" customHeight="1" x14ac:dyDescent="0.35">
      <c r="A14" s="1">
        <v>2</v>
      </c>
      <c r="B14" s="12">
        <v>7</v>
      </c>
      <c r="C14" s="13" t="s">
        <v>20</v>
      </c>
      <c r="D14" s="10"/>
      <c r="E14" s="10"/>
      <c r="F14" s="10"/>
      <c r="G14" s="10"/>
      <c r="H14" s="10"/>
      <c r="I14" s="10">
        <v>1845</v>
      </c>
      <c r="K14" s="12">
        <v>7</v>
      </c>
      <c r="L14" s="13" t="s">
        <v>20</v>
      </c>
      <c r="M14" s="10"/>
      <c r="N14" s="10"/>
      <c r="O14" s="10"/>
      <c r="P14" s="10"/>
      <c r="Q14" s="10"/>
      <c r="R14" s="10">
        <v>1459</v>
      </c>
      <c r="T14" s="12">
        <v>7</v>
      </c>
      <c r="U14" s="13" t="s">
        <v>20</v>
      </c>
      <c r="V14" s="10"/>
      <c r="W14" s="10"/>
      <c r="X14" s="10"/>
      <c r="Y14" s="10"/>
      <c r="Z14" s="10"/>
      <c r="AA14" s="10">
        <v>1981</v>
      </c>
      <c r="AC14" s="8">
        <v>7</v>
      </c>
      <c r="AD14" s="9" t="s">
        <v>20</v>
      </c>
      <c r="AE14" s="10"/>
      <c r="AF14" s="10"/>
      <c r="AG14" s="10"/>
      <c r="AH14" s="10"/>
      <c r="AI14" s="10"/>
      <c r="AJ14" s="17">
        <f>((0.25*AJ9)+(0.5*AJ10)+(0.75*AJ11)+(1*AJ12))/AJ13*100</f>
        <v>10.121774850320277</v>
      </c>
      <c r="AL14" s="11">
        <v>7</v>
      </c>
      <c r="AM14" s="9" t="s">
        <v>20</v>
      </c>
      <c r="AN14" s="10"/>
      <c r="AO14" s="10"/>
      <c r="AP14" s="10"/>
      <c r="AQ14" s="10"/>
      <c r="AR14" s="10"/>
      <c r="AS14" s="17">
        <f>((0.25*AS9)+(0.5*AS10)+(0.75*AS11)+(1*AS12))/AS13*100</f>
        <v>8.1677764034890501</v>
      </c>
      <c r="AU14" s="8">
        <v>7</v>
      </c>
      <c r="AV14" s="9" t="s">
        <v>20</v>
      </c>
      <c r="AW14" s="10"/>
      <c r="AX14" s="10"/>
      <c r="AY14" s="10"/>
      <c r="AZ14" s="10"/>
      <c r="BA14" s="10"/>
      <c r="BB14" s="17">
        <f>((0.25*BB9)+(0.5*BB10)+(0.75*BB11)+(1*BB12))/BB13*100</f>
        <v>7.920058430358921</v>
      </c>
      <c r="BD14" s="12">
        <v>7</v>
      </c>
      <c r="BE14" s="13" t="s">
        <v>20</v>
      </c>
      <c r="BF14" s="10"/>
      <c r="BG14" s="10"/>
      <c r="BH14" s="10"/>
      <c r="BI14" s="10"/>
      <c r="BJ14" s="10"/>
      <c r="BK14" s="10">
        <v>7869</v>
      </c>
    </row>
    <row r="15" spans="1:63" ht="15" customHeight="1" thickBot="1" x14ac:dyDescent="0.4">
      <c r="A15" s="1">
        <v>2</v>
      </c>
      <c r="B15" s="23">
        <v>8</v>
      </c>
      <c r="C15" s="24" t="s">
        <v>21</v>
      </c>
      <c r="D15" s="20"/>
      <c r="E15" s="20"/>
      <c r="F15" s="20"/>
      <c r="G15" s="20"/>
      <c r="H15" s="20"/>
      <c r="I15" s="20">
        <v>1693</v>
      </c>
      <c r="K15" s="23">
        <v>8</v>
      </c>
      <c r="L15" s="24" t="s">
        <v>21</v>
      </c>
      <c r="M15" s="20"/>
      <c r="N15" s="20"/>
      <c r="O15" s="20"/>
      <c r="P15" s="20"/>
      <c r="Q15" s="20"/>
      <c r="R15" s="20">
        <v>1393</v>
      </c>
      <c r="T15" s="23">
        <v>8</v>
      </c>
      <c r="U15" s="24" t="s">
        <v>21</v>
      </c>
      <c r="V15" s="20"/>
      <c r="W15" s="20"/>
      <c r="X15" s="20"/>
      <c r="Y15" s="20"/>
      <c r="Z15" s="20"/>
      <c r="AA15" s="20">
        <v>1902</v>
      </c>
      <c r="AC15" s="18">
        <v>8</v>
      </c>
      <c r="AD15" s="19" t="s">
        <v>21</v>
      </c>
      <c r="AE15" s="20"/>
      <c r="AF15" s="20"/>
      <c r="AG15" s="20"/>
      <c r="AH15" s="20"/>
      <c r="AI15" s="20"/>
      <c r="AJ15" s="21">
        <f>SUM(AJ10:AJ12)/AJ13*100</f>
        <v>9.8721886100306424</v>
      </c>
      <c r="AL15" s="22">
        <v>8</v>
      </c>
      <c r="AM15" s="19" t="s">
        <v>21</v>
      </c>
      <c r="AN15" s="20"/>
      <c r="AO15" s="20"/>
      <c r="AP15" s="20"/>
      <c r="AQ15" s="20"/>
      <c r="AR15" s="20"/>
      <c r="AS15" s="21">
        <f>SUM(AS10:AS12)/AS13*100</f>
        <v>9.9698430288866309</v>
      </c>
      <c r="AU15" s="18">
        <v>8</v>
      </c>
      <c r="AV15" s="19" t="s">
        <v>21</v>
      </c>
      <c r="AW15" s="20"/>
      <c r="AX15" s="20"/>
      <c r="AY15" s="20"/>
      <c r="AZ15" s="20"/>
      <c r="BA15" s="20"/>
      <c r="BB15" s="21">
        <f>SUM(BB10:BB12)/BB13*100</f>
        <v>9.8201648823068766</v>
      </c>
      <c r="BD15" s="23">
        <v>8</v>
      </c>
      <c r="BE15" s="24" t="s">
        <v>21</v>
      </c>
      <c r="BF15" s="20"/>
      <c r="BG15" s="20"/>
      <c r="BH15" s="20"/>
      <c r="BI15" s="20"/>
      <c r="BJ15" s="20"/>
      <c r="BK15" s="20">
        <v>9631</v>
      </c>
    </row>
    <row r="16" spans="1:63" ht="15" customHeight="1" x14ac:dyDescent="0.35">
      <c r="D16" s="1">
        <f>SUM(D8:D12)</f>
        <v>9374</v>
      </c>
      <c r="E16" s="1">
        <f t="shared" ref="E16:I16" si="0">SUM(E8:E12)</f>
        <v>835817119016</v>
      </c>
      <c r="F16" s="1">
        <f t="shared" si="0"/>
        <v>1562</v>
      </c>
      <c r="G16" s="1">
        <f t="shared" si="0"/>
        <v>939993114223</v>
      </c>
      <c r="H16" s="1">
        <f t="shared" si="0"/>
        <v>10936</v>
      </c>
      <c r="I16" s="1">
        <f t="shared" si="0"/>
        <v>1775810233239</v>
      </c>
      <c r="M16" s="1">
        <f>SUM(M8:M12)</f>
        <v>9029</v>
      </c>
      <c r="N16" s="1">
        <f t="shared" ref="N16:R16" si="1">SUM(N8:N12)</f>
        <v>831475920808</v>
      </c>
      <c r="O16" s="1">
        <f t="shared" si="1"/>
        <v>1652</v>
      </c>
      <c r="P16" s="1">
        <f t="shared" si="1"/>
        <v>1052790484470</v>
      </c>
      <c r="Q16" s="1">
        <f t="shared" si="1"/>
        <v>10681</v>
      </c>
      <c r="R16" s="1">
        <f t="shared" si="1"/>
        <v>1884266405278</v>
      </c>
      <c r="V16" s="1">
        <f>SUM(V8:V12)</f>
        <v>9004</v>
      </c>
      <c r="W16" s="1">
        <f t="shared" ref="W16:AA16" si="2">SUM(W8:W12)</f>
        <v>882911269520</v>
      </c>
      <c r="X16" s="1">
        <f t="shared" si="2"/>
        <v>1553</v>
      </c>
      <c r="Y16" s="1">
        <f t="shared" si="2"/>
        <v>1053089316401</v>
      </c>
      <c r="Z16" s="1">
        <f t="shared" si="2"/>
        <v>10557</v>
      </c>
      <c r="AA16" s="1">
        <f t="shared" si="2"/>
        <v>1936000585921</v>
      </c>
      <c r="AE16" s="1">
        <f>SUM(AE8:AE12)</f>
        <v>9327</v>
      </c>
      <c r="AF16" s="1">
        <f t="shared" ref="AF16:AJ16" si="3">SUM(AF8:AF12)</f>
        <v>962147844632</v>
      </c>
      <c r="AG16" s="1">
        <f t="shared" si="3"/>
        <v>1795</v>
      </c>
      <c r="AH16" s="1">
        <f t="shared" si="3"/>
        <v>1193413844088</v>
      </c>
      <c r="AI16" s="1">
        <f t="shared" si="3"/>
        <v>11122</v>
      </c>
      <c r="AJ16" s="1">
        <f t="shared" si="3"/>
        <v>2155561688720</v>
      </c>
      <c r="AN16" s="1">
        <f>SUM(AN8:AN12)</f>
        <v>9284</v>
      </c>
      <c r="AO16" s="1">
        <f t="shared" ref="AO16:AS16" si="4">SUM(AO8:AO12)</f>
        <v>959171297474</v>
      </c>
      <c r="AP16" s="1">
        <f t="shared" si="4"/>
        <v>1802</v>
      </c>
      <c r="AQ16" s="1">
        <f t="shared" si="4"/>
        <v>1185473045516</v>
      </c>
      <c r="AR16" s="1">
        <f t="shared" si="4"/>
        <v>11086</v>
      </c>
      <c r="AS16" s="1">
        <f t="shared" si="4"/>
        <v>2144644342990</v>
      </c>
      <c r="AW16" s="1">
        <f>SUM(AW8:AW12)</f>
        <v>9303</v>
      </c>
      <c r="AX16" s="1">
        <f t="shared" ref="AX16:BB16" si="5">SUM(AX8:AX12)</f>
        <v>963893100505</v>
      </c>
      <c r="AY16" s="1">
        <f t="shared" si="5"/>
        <v>1854</v>
      </c>
      <c r="AZ16" s="1">
        <f t="shared" si="5"/>
        <v>1229023035669</v>
      </c>
      <c r="BA16" s="1">
        <f t="shared" si="5"/>
        <v>11157</v>
      </c>
      <c r="BB16" s="1">
        <f t="shared" si="5"/>
        <v>2192916136174</v>
      </c>
      <c r="BF16" s="1">
        <f>SUM(BF8:BF12)</f>
        <v>9441</v>
      </c>
      <c r="BG16" s="1">
        <f t="shared" ref="BG16:BK16" si="6">SUM(BG8:BG12)</f>
        <v>980376954977</v>
      </c>
      <c r="BH16" s="1">
        <f t="shared" si="6"/>
        <v>1886</v>
      </c>
      <c r="BI16" s="1">
        <f t="shared" si="6"/>
        <v>1254824845791</v>
      </c>
      <c r="BJ16" s="1">
        <f t="shared" si="6"/>
        <v>11327</v>
      </c>
      <c r="BK16" s="1">
        <f t="shared" si="6"/>
        <v>2235201800768</v>
      </c>
    </row>
    <row r="17" spans="1:63" ht="15" customHeight="1" x14ac:dyDescent="0.35">
      <c r="B17"/>
      <c r="C17"/>
      <c r="D17" s="2"/>
      <c r="E17" s="2"/>
      <c r="F17" s="2"/>
      <c r="G17" s="2"/>
      <c r="H17" s="2"/>
      <c r="I17" s="2"/>
      <c r="K17"/>
      <c r="L17"/>
      <c r="M17" s="2"/>
      <c r="N17" s="2"/>
      <c r="O17" s="2"/>
      <c r="P17" s="2"/>
      <c r="Q17" s="2"/>
      <c r="R17" s="2"/>
      <c r="T17"/>
      <c r="U17"/>
      <c r="V17" s="2"/>
      <c r="W17" s="2"/>
      <c r="X17" s="2"/>
      <c r="Y17" s="2"/>
      <c r="Z17" s="2"/>
      <c r="AA17" s="2"/>
    </row>
    <row r="18" spans="1:63" ht="15" customHeight="1" x14ac:dyDescent="0.35">
      <c r="B18" s="6" t="s">
        <v>0</v>
      </c>
      <c r="C18"/>
      <c r="D18" s="2"/>
      <c r="E18" s="2"/>
      <c r="F18" s="2"/>
      <c r="G18" s="2"/>
      <c r="H18" s="2"/>
      <c r="I18" s="2"/>
      <c r="K18" s="6" t="s">
        <v>0</v>
      </c>
      <c r="L18"/>
      <c r="M18" s="2"/>
      <c r="N18" s="2"/>
      <c r="O18" s="2"/>
      <c r="P18" s="2"/>
      <c r="Q18" s="2"/>
      <c r="R18" s="2"/>
      <c r="T18" s="6" t="s">
        <v>0</v>
      </c>
      <c r="U18"/>
      <c r="V18" s="2"/>
      <c r="W18" s="2"/>
      <c r="X18" s="2"/>
      <c r="Y18" s="2"/>
      <c r="Z18" s="2"/>
      <c r="AA18" s="2"/>
      <c r="AC18" s="4" t="s">
        <v>0</v>
      </c>
      <c r="AL18" s="5" t="s">
        <v>0</v>
      </c>
      <c r="AU18" s="4" t="s">
        <v>0</v>
      </c>
      <c r="BD18" s="6" t="s">
        <v>0</v>
      </c>
    </row>
    <row r="19" spans="1:63" ht="15" customHeight="1" x14ac:dyDescent="0.35">
      <c r="B19" s="6" t="s">
        <v>1</v>
      </c>
      <c r="C19"/>
      <c r="D19" s="2"/>
      <c r="E19" s="2"/>
      <c r="F19" s="2"/>
      <c r="G19" s="2"/>
      <c r="H19" s="2"/>
      <c r="I19" s="2"/>
      <c r="K19" s="6" t="s">
        <v>1</v>
      </c>
      <c r="L19"/>
      <c r="M19" s="2"/>
      <c r="N19" s="2"/>
      <c r="O19" s="2"/>
      <c r="P19" s="2"/>
      <c r="Q19" s="2"/>
      <c r="R19" s="2"/>
      <c r="T19" s="6" t="s">
        <v>1</v>
      </c>
      <c r="U19"/>
      <c r="V19" s="2"/>
      <c r="W19" s="2"/>
      <c r="X19" s="2"/>
      <c r="Y19" s="2"/>
      <c r="Z19" s="2"/>
      <c r="AA19" s="2"/>
      <c r="AC19" s="4" t="s">
        <v>1</v>
      </c>
      <c r="AL19" s="5" t="s">
        <v>1</v>
      </c>
      <c r="AU19" s="4" t="s">
        <v>1</v>
      </c>
      <c r="BD19" s="6" t="s">
        <v>1</v>
      </c>
    </row>
    <row r="20" spans="1:63" ht="15" customHeight="1" thickBot="1" x14ac:dyDescent="0.4">
      <c r="B20" s="6" t="s">
        <v>34</v>
      </c>
      <c r="C20"/>
      <c r="D20" s="2"/>
      <c r="E20" s="2"/>
      <c r="F20" s="2"/>
      <c r="G20" s="2"/>
      <c r="H20" s="2"/>
      <c r="I20" s="2"/>
      <c r="K20" s="6" t="s">
        <v>57</v>
      </c>
      <c r="L20"/>
      <c r="M20" s="2"/>
      <c r="N20" s="2"/>
      <c r="O20" s="2"/>
      <c r="P20" s="2"/>
      <c r="Q20" s="2"/>
      <c r="R20" s="2"/>
      <c r="T20" s="6" t="s">
        <v>75</v>
      </c>
      <c r="U20"/>
      <c r="V20" s="2"/>
      <c r="W20" s="2"/>
      <c r="X20" s="2"/>
      <c r="Y20" s="2"/>
      <c r="Z20" s="2"/>
      <c r="AA20" s="2"/>
      <c r="AC20" s="4" t="s">
        <v>2</v>
      </c>
      <c r="AL20" s="5" t="s">
        <v>3</v>
      </c>
      <c r="AU20" s="4" t="s">
        <v>4</v>
      </c>
      <c r="BD20" s="6" t="s">
        <v>5</v>
      </c>
    </row>
    <row r="21" spans="1:63" ht="15" customHeight="1" x14ac:dyDescent="0.35">
      <c r="A21" s="1">
        <v>3</v>
      </c>
      <c r="B21" s="60" t="s">
        <v>6</v>
      </c>
      <c r="C21" s="62" t="s">
        <v>7</v>
      </c>
      <c r="D21" s="59" t="s">
        <v>8</v>
      </c>
      <c r="E21" s="59"/>
      <c r="F21" s="59" t="s">
        <v>9</v>
      </c>
      <c r="G21" s="59"/>
      <c r="H21" s="59" t="s">
        <v>10</v>
      </c>
      <c r="I21" s="59"/>
      <c r="K21" s="60" t="s">
        <v>6</v>
      </c>
      <c r="L21" s="62" t="s">
        <v>7</v>
      </c>
      <c r="M21" s="59" t="s">
        <v>8</v>
      </c>
      <c r="N21" s="59"/>
      <c r="O21" s="59" t="s">
        <v>9</v>
      </c>
      <c r="P21" s="59"/>
      <c r="Q21" s="59" t="s">
        <v>10</v>
      </c>
      <c r="R21" s="59"/>
      <c r="T21" s="60" t="s">
        <v>6</v>
      </c>
      <c r="U21" s="62" t="s">
        <v>7</v>
      </c>
      <c r="V21" s="59" t="s">
        <v>8</v>
      </c>
      <c r="W21" s="59"/>
      <c r="X21" s="59" t="s">
        <v>9</v>
      </c>
      <c r="Y21" s="59"/>
      <c r="Z21" s="59" t="s">
        <v>10</v>
      </c>
      <c r="AA21" s="59"/>
      <c r="AC21" s="57" t="s">
        <v>6</v>
      </c>
      <c r="AD21" s="59" t="s">
        <v>7</v>
      </c>
      <c r="AE21" s="59" t="s">
        <v>8</v>
      </c>
      <c r="AF21" s="59"/>
      <c r="AG21" s="59" t="s">
        <v>9</v>
      </c>
      <c r="AH21" s="59"/>
      <c r="AI21" s="59" t="s">
        <v>10</v>
      </c>
      <c r="AJ21" s="59"/>
      <c r="AL21" s="65" t="s">
        <v>6</v>
      </c>
      <c r="AM21" s="59" t="s">
        <v>7</v>
      </c>
      <c r="AN21" s="59" t="s">
        <v>8</v>
      </c>
      <c r="AO21" s="59"/>
      <c r="AP21" s="59" t="s">
        <v>9</v>
      </c>
      <c r="AQ21" s="59"/>
      <c r="AR21" s="59" t="s">
        <v>10</v>
      </c>
      <c r="AS21" s="59"/>
      <c r="AU21" s="57" t="s">
        <v>6</v>
      </c>
      <c r="AV21" s="59" t="s">
        <v>7</v>
      </c>
      <c r="AW21" s="59" t="s">
        <v>8</v>
      </c>
      <c r="AX21" s="59"/>
      <c r="AY21" s="59" t="s">
        <v>9</v>
      </c>
      <c r="AZ21" s="59"/>
      <c r="BA21" s="59" t="s">
        <v>10</v>
      </c>
      <c r="BB21" s="59"/>
      <c r="BD21" s="60" t="s">
        <v>6</v>
      </c>
      <c r="BE21" s="62" t="s">
        <v>7</v>
      </c>
      <c r="BF21" s="59" t="s">
        <v>8</v>
      </c>
      <c r="BG21" s="59"/>
      <c r="BH21" s="59" t="s">
        <v>9</v>
      </c>
      <c r="BI21" s="59"/>
      <c r="BJ21" s="59" t="s">
        <v>10</v>
      </c>
      <c r="BK21" s="59"/>
    </row>
    <row r="22" spans="1:63" ht="15" customHeight="1" x14ac:dyDescent="0.35">
      <c r="A22" s="1">
        <v>3</v>
      </c>
      <c r="B22" s="61"/>
      <c r="C22" s="63"/>
      <c r="D22" s="7" t="s">
        <v>11</v>
      </c>
      <c r="E22" s="7" t="s">
        <v>12</v>
      </c>
      <c r="F22" s="7" t="s">
        <v>11</v>
      </c>
      <c r="G22" s="7" t="s">
        <v>12</v>
      </c>
      <c r="H22" s="7" t="s">
        <v>11</v>
      </c>
      <c r="I22" s="7" t="s">
        <v>12</v>
      </c>
      <c r="K22" s="61"/>
      <c r="L22" s="63"/>
      <c r="M22" s="7" t="s">
        <v>11</v>
      </c>
      <c r="N22" s="7" t="s">
        <v>12</v>
      </c>
      <c r="O22" s="7" t="s">
        <v>11</v>
      </c>
      <c r="P22" s="7" t="s">
        <v>12</v>
      </c>
      <c r="Q22" s="7" t="s">
        <v>11</v>
      </c>
      <c r="R22" s="7" t="s">
        <v>12</v>
      </c>
      <c r="T22" s="61"/>
      <c r="U22" s="63"/>
      <c r="V22" s="7" t="s">
        <v>11</v>
      </c>
      <c r="W22" s="7" t="s">
        <v>12</v>
      </c>
      <c r="X22" s="7" t="s">
        <v>11</v>
      </c>
      <c r="Y22" s="7" t="s">
        <v>12</v>
      </c>
      <c r="Z22" s="7" t="s">
        <v>11</v>
      </c>
      <c r="AA22" s="7" t="s">
        <v>12</v>
      </c>
      <c r="AC22" s="58"/>
      <c r="AD22" s="64"/>
      <c r="AE22" s="7" t="s">
        <v>11</v>
      </c>
      <c r="AF22" s="7" t="s">
        <v>12</v>
      </c>
      <c r="AG22" s="7" t="s">
        <v>11</v>
      </c>
      <c r="AH22" s="7" t="s">
        <v>12</v>
      </c>
      <c r="AI22" s="7" t="s">
        <v>11</v>
      </c>
      <c r="AJ22" s="7" t="s">
        <v>12</v>
      </c>
      <c r="AL22" s="66"/>
      <c r="AM22" s="64"/>
      <c r="AN22" s="7" t="s">
        <v>11</v>
      </c>
      <c r="AO22" s="7" t="s">
        <v>12</v>
      </c>
      <c r="AP22" s="7" t="s">
        <v>11</v>
      </c>
      <c r="AQ22" s="7" t="s">
        <v>12</v>
      </c>
      <c r="AR22" s="7" t="s">
        <v>11</v>
      </c>
      <c r="AS22" s="7" t="s">
        <v>12</v>
      </c>
      <c r="AU22" s="58"/>
      <c r="AV22" s="64"/>
      <c r="AW22" s="7" t="s">
        <v>11</v>
      </c>
      <c r="AX22" s="7" t="s">
        <v>12</v>
      </c>
      <c r="AY22" s="7" t="s">
        <v>11</v>
      </c>
      <c r="AZ22" s="7" t="s">
        <v>12</v>
      </c>
      <c r="BA22" s="7" t="s">
        <v>11</v>
      </c>
      <c r="BB22" s="7" t="s">
        <v>12</v>
      </c>
      <c r="BD22" s="61"/>
      <c r="BE22" s="63"/>
      <c r="BF22" s="7" t="s">
        <v>11</v>
      </c>
      <c r="BG22" s="7" t="s">
        <v>12</v>
      </c>
      <c r="BH22" s="7" t="s">
        <v>11</v>
      </c>
      <c r="BI22" s="7" t="s">
        <v>12</v>
      </c>
      <c r="BJ22" s="7" t="s">
        <v>11</v>
      </c>
      <c r="BK22" s="7" t="s">
        <v>12</v>
      </c>
    </row>
    <row r="23" spans="1:63" ht="15" customHeight="1" x14ac:dyDescent="0.35">
      <c r="A23" s="1">
        <v>3</v>
      </c>
      <c r="B23" s="61"/>
      <c r="C23" s="63"/>
      <c r="D23" s="7" t="s">
        <v>13</v>
      </c>
      <c r="E23" s="7" t="s">
        <v>14</v>
      </c>
      <c r="F23" s="7" t="s">
        <v>13</v>
      </c>
      <c r="G23" s="7" t="s">
        <v>14</v>
      </c>
      <c r="H23" s="7" t="s">
        <v>13</v>
      </c>
      <c r="I23" s="7" t="s">
        <v>14</v>
      </c>
      <c r="K23" s="61"/>
      <c r="L23" s="63"/>
      <c r="M23" s="7" t="s">
        <v>13</v>
      </c>
      <c r="N23" s="7" t="s">
        <v>14</v>
      </c>
      <c r="O23" s="7" t="s">
        <v>13</v>
      </c>
      <c r="P23" s="7" t="s">
        <v>14</v>
      </c>
      <c r="Q23" s="7" t="s">
        <v>13</v>
      </c>
      <c r="R23" s="7" t="s">
        <v>14</v>
      </c>
      <c r="T23" s="61"/>
      <c r="U23" s="63"/>
      <c r="V23" s="7" t="s">
        <v>13</v>
      </c>
      <c r="W23" s="7" t="s">
        <v>14</v>
      </c>
      <c r="X23" s="7" t="s">
        <v>13</v>
      </c>
      <c r="Y23" s="7" t="s">
        <v>14</v>
      </c>
      <c r="Z23" s="7" t="s">
        <v>13</v>
      </c>
      <c r="AA23" s="7" t="s">
        <v>14</v>
      </c>
      <c r="AC23" s="58"/>
      <c r="AD23" s="64"/>
      <c r="AE23" s="7" t="s">
        <v>13</v>
      </c>
      <c r="AF23" s="7" t="s">
        <v>14</v>
      </c>
      <c r="AG23" s="7" t="s">
        <v>13</v>
      </c>
      <c r="AH23" s="7" t="s">
        <v>14</v>
      </c>
      <c r="AI23" s="7" t="s">
        <v>13</v>
      </c>
      <c r="AJ23" s="7" t="s">
        <v>14</v>
      </c>
      <c r="AL23" s="66"/>
      <c r="AM23" s="64"/>
      <c r="AN23" s="7" t="s">
        <v>13</v>
      </c>
      <c r="AO23" s="7" t="s">
        <v>14</v>
      </c>
      <c r="AP23" s="7" t="s">
        <v>13</v>
      </c>
      <c r="AQ23" s="7" t="s">
        <v>14</v>
      </c>
      <c r="AR23" s="7" t="s">
        <v>13</v>
      </c>
      <c r="AS23" s="7" t="s">
        <v>14</v>
      </c>
      <c r="AU23" s="58"/>
      <c r="AV23" s="64"/>
      <c r="AW23" s="7" t="s">
        <v>13</v>
      </c>
      <c r="AX23" s="7" t="s">
        <v>14</v>
      </c>
      <c r="AY23" s="7" t="s">
        <v>13</v>
      </c>
      <c r="AZ23" s="7" t="s">
        <v>14</v>
      </c>
      <c r="BA23" s="7" t="s">
        <v>13</v>
      </c>
      <c r="BB23" s="7" t="s">
        <v>14</v>
      </c>
      <c r="BD23" s="61"/>
      <c r="BE23" s="63"/>
      <c r="BF23" s="7" t="s">
        <v>13</v>
      </c>
      <c r="BG23" s="7" t="s">
        <v>14</v>
      </c>
      <c r="BH23" s="7" t="s">
        <v>13</v>
      </c>
      <c r="BI23" s="7" t="s">
        <v>14</v>
      </c>
      <c r="BJ23" s="7" t="s">
        <v>13</v>
      </c>
      <c r="BK23" s="7" t="s">
        <v>14</v>
      </c>
    </row>
    <row r="24" spans="1:63" ht="15" customHeight="1" x14ac:dyDescent="0.35">
      <c r="A24" s="1">
        <v>3</v>
      </c>
      <c r="B24" s="12">
        <v>1</v>
      </c>
      <c r="C24" s="13" t="s">
        <v>15</v>
      </c>
      <c r="D24" s="10">
        <v>12542</v>
      </c>
      <c r="E24" s="10">
        <v>1166868508666</v>
      </c>
      <c r="F24" s="10">
        <v>1996</v>
      </c>
      <c r="G24" s="10">
        <v>300637450362</v>
      </c>
      <c r="H24" s="10">
        <v>14538</v>
      </c>
      <c r="I24" s="10">
        <v>1467505959028</v>
      </c>
      <c r="K24" s="12">
        <v>1</v>
      </c>
      <c r="L24" s="13" t="s">
        <v>15</v>
      </c>
      <c r="M24" s="10">
        <v>12759</v>
      </c>
      <c r="N24" s="10">
        <v>1215641424539</v>
      </c>
      <c r="O24" s="10">
        <v>1910</v>
      </c>
      <c r="P24" s="10">
        <v>264143197897</v>
      </c>
      <c r="Q24" s="10">
        <v>14669</v>
      </c>
      <c r="R24" s="10">
        <v>1479784622436</v>
      </c>
      <c r="T24" s="12">
        <v>1</v>
      </c>
      <c r="U24" s="13" t="s">
        <v>15</v>
      </c>
      <c r="V24" s="10">
        <v>13603</v>
      </c>
      <c r="W24" s="10">
        <v>1343937331145</v>
      </c>
      <c r="X24" s="10">
        <v>1715</v>
      </c>
      <c r="Y24" s="10">
        <v>309724363948</v>
      </c>
      <c r="Z24" s="10">
        <v>15318</v>
      </c>
      <c r="AA24" s="10">
        <v>1653661695093</v>
      </c>
      <c r="AC24" s="8">
        <v>1</v>
      </c>
      <c r="AD24" s="9" t="s">
        <v>15</v>
      </c>
      <c r="AE24" s="10">
        <v>14264</v>
      </c>
      <c r="AF24" s="10">
        <v>1434404618190</v>
      </c>
      <c r="AG24" s="10">
        <v>1816</v>
      </c>
      <c r="AH24" s="10">
        <v>320674545358</v>
      </c>
      <c r="AI24" s="10">
        <v>16080</v>
      </c>
      <c r="AJ24" s="10">
        <v>1755079163548</v>
      </c>
      <c r="AL24" s="11">
        <v>1</v>
      </c>
      <c r="AM24" s="9" t="s">
        <v>15</v>
      </c>
      <c r="AN24" s="10">
        <v>14238</v>
      </c>
      <c r="AO24" s="10">
        <v>1428643851131</v>
      </c>
      <c r="AP24" s="10">
        <v>1810</v>
      </c>
      <c r="AQ24" s="10">
        <v>314767556551</v>
      </c>
      <c r="AR24" s="10">
        <v>16048</v>
      </c>
      <c r="AS24" s="10">
        <v>1743411407682</v>
      </c>
      <c r="AU24" s="8">
        <v>1</v>
      </c>
      <c r="AV24" s="9" t="s">
        <v>15</v>
      </c>
      <c r="AW24" s="10">
        <v>14238</v>
      </c>
      <c r="AX24" s="10">
        <v>1433901244372</v>
      </c>
      <c r="AY24" s="10">
        <v>1822</v>
      </c>
      <c r="AZ24" s="10">
        <v>317723104058</v>
      </c>
      <c r="BA24" s="10">
        <v>16060</v>
      </c>
      <c r="BB24" s="10">
        <v>1751624348430</v>
      </c>
      <c r="BD24" s="12">
        <v>1</v>
      </c>
      <c r="BE24" s="13" t="s">
        <v>15</v>
      </c>
      <c r="BF24" s="10">
        <v>14277</v>
      </c>
      <c r="BG24" s="10">
        <v>1442474973142</v>
      </c>
      <c r="BH24" s="10">
        <v>1830</v>
      </c>
      <c r="BI24" s="10">
        <v>320245670577</v>
      </c>
      <c r="BJ24" s="10">
        <v>16107</v>
      </c>
      <c r="BK24" s="10">
        <v>1762720643719</v>
      </c>
    </row>
    <row r="25" spans="1:63" ht="15" customHeight="1" x14ac:dyDescent="0.35">
      <c r="A25" s="1">
        <v>3</v>
      </c>
      <c r="B25" s="12">
        <v>2</v>
      </c>
      <c r="C25" s="13" t="s">
        <v>16</v>
      </c>
      <c r="D25" s="10">
        <v>24</v>
      </c>
      <c r="E25" s="10">
        <v>4894215337</v>
      </c>
      <c r="F25" s="10">
        <v>152</v>
      </c>
      <c r="G25" s="10">
        <v>20284714995</v>
      </c>
      <c r="H25" s="10">
        <v>176</v>
      </c>
      <c r="I25" s="10">
        <v>25178930332</v>
      </c>
      <c r="K25" s="12">
        <v>2</v>
      </c>
      <c r="L25" s="13" t="s">
        <v>16</v>
      </c>
      <c r="M25" s="10">
        <v>56</v>
      </c>
      <c r="N25" s="10">
        <v>7107618664</v>
      </c>
      <c r="O25" s="10">
        <v>157</v>
      </c>
      <c r="P25" s="10">
        <v>13848614750</v>
      </c>
      <c r="Q25" s="10">
        <v>213</v>
      </c>
      <c r="R25" s="10">
        <v>20956233414</v>
      </c>
      <c r="T25" s="12">
        <v>2</v>
      </c>
      <c r="U25" s="13" t="s">
        <v>16</v>
      </c>
      <c r="V25" s="10">
        <v>67</v>
      </c>
      <c r="W25" s="10">
        <v>9899929269</v>
      </c>
      <c r="X25" s="10">
        <v>175</v>
      </c>
      <c r="Y25" s="10">
        <v>19950739991</v>
      </c>
      <c r="Z25" s="10">
        <v>242</v>
      </c>
      <c r="AA25" s="10">
        <v>29850669260</v>
      </c>
      <c r="AC25" s="8">
        <v>2</v>
      </c>
      <c r="AD25" s="9" t="s">
        <v>16</v>
      </c>
      <c r="AE25" s="10">
        <v>32</v>
      </c>
      <c r="AF25" s="10">
        <v>3663438859</v>
      </c>
      <c r="AG25" s="10">
        <v>67</v>
      </c>
      <c r="AH25" s="10">
        <v>10950946655</v>
      </c>
      <c r="AI25" s="10">
        <v>99</v>
      </c>
      <c r="AJ25" s="10">
        <v>14614385514</v>
      </c>
      <c r="AL25" s="11">
        <v>2</v>
      </c>
      <c r="AM25" s="9" t="s">
        <v>16</v>
      </c>
      <c r="AN25" s="10">
        <v>43</v>
      </c>
      <c r="AO25" s="10">
        <v>4639076251</v>
      </c>
      <c r="AP25" s="10">
        <v>61</v>
      </c>
      <c r="AQ25" s="10">
        <v>4859848332</v>
      </c>
      <c r="AR25" s="10">
        <v>104</v>
      </c>
      <c r="AS25" s="10">
        <v>9498924583</v>
      </c>
      <c r="AU25" s="8">
        <v>2</v>
      </c>
      <c r="AV25" s="9" t="s">
        <v>16</v>
      </c>
      <c r="AW25" s="10">
        <v>64</v>
      </c>
      <c r="AX25" s="10">
        <v>6952798183</v>
      </c>
      <c r="AY25" s="10">
        <v>60</v>
      </c>
      <c r="AZ25" s="10">
        <v>3679411280</v>
      </c>
      <c r="BA25" s="10">
        <v>124</v>
      </c>
      <c r="BB25" s="10">
        <v>10632209463</v>
      </c>
      <c r="BD25" s="12">
        <v>2</v>
      </c>
      <c r="BE25" s="13" t="s">
        <v>16</v>
      </c>
      <c r="BF25" s="10">
        <v>60</v>
      </c>
      <c r="BG25" s="10">
        <v>6520428499</v>
      </c>
      <c r="BH25" s="10">
        <v>56</v>
      </c>
      <c r="BI25" s="10">
        <v>4619319155</v>
      </c>
      <c r="BJ25" s="10">
        <v>116</v>
      </c>
      <c r="BK25" s="10">
        <v>11139747654</v>
      </c>
    </row>
    <row r="26" spans="1:63" ht="15" customHeight="1" x14ac:dyDescent="0.35">
      <c r="A26" s="1">
        <v>3</v>
      </c>
      <c r="B26" s="12">
        <v>3</v>
      </c>
      <c r="C26" s="13" t="s">
        <v>17</v>
      </c>
      <c r="D26" s="10">
        <v>2</v>
      </c>
      <c r="E26" s="10">
        <v>582645075</v>
      </c>
      <c r="F26" s="10">
        <v>18</v>
      </c>
      <c r="G26" s="10">
        <v>1478171164</v>
      </c>
      <c r="H26" s="10">
        <v>20</v>
      </c>
      <c r="I26" s="10">
        <v>2060816239</v>
      </c>
      <c r="K26" s="12">
        <v>3</v>
      </c>
      <c r="L26" s="13" t="s">
        <v>17</v>
      </c>
      <c r="M26" s="10">
        <v>15</v>
      </c>
      <c r="N26" s="10">
        <v>1767287844</v>
      </c>
      <c r="O26" s="10">
        <v>32</v>
      </c>
      <c r="P26" s="10">
        <v>3498407810</v>
      </c>
      <c r="Q26" s="10">
        <v>47</v>
      </c>
      <c r="R26" s="10">
        <v>5265695654</v>
      </c>
      <c r="T26" s="12">
        <v>3</v>
      </c>
      <c r="U26" s="13" t="s">
        <v>17</v>
      </c>
      <c r="V26" s="10">
        <v>8</v>
      </c>
      <c r="W26" s="10">
        <v>987201740</v>
      </c>
      <c r="X26" s="10">
        <v>20</v>
      </c>
      <c r="Y26" s="10">
        <v>2617120947</v>
      </c>
      <c r="Z26" s="10">
        <v>28</v>
      </c>
      <c r="AA26" s="10">
        <v>3604322687</v>
      </c>
      <c r="AC26" s="8">
        <v>3</v>
      </c>
      <c r="AD26" s="9" t="s">
        <v>17</v>
      </c>
      <c r="AE26" s="10">
        <v>3</v>
      </c>
      <c r="AF26" s="10">
        <v>372376458</v>
      </c>
      <c r="AG26" s="10">
        <v>3</v>
      </c>
      <c r="AH26" s="10">
        <v>103937297</v>
      </c>
      <c r="AI26" s="10">
        <v>6</v>
      </c>
      <c r="AJ26" s="10">
        <v>476313755</v>
      </c>
      <c r="AL26" s="11">
        <v>3</v>
      </c>
      <c r="AM26" s="9" t="s">
        <v>17</v>
      </c>
      <c r="AN26" s="10">
        <v>7</v>
      </c>
      <c r="AO26" s="10">
        <v>629775768</v>
      </c>
      <c r="AP26" s="10">
        <v>16</v>
      </c>
      <c r="AQ26" s="10">
        <v>1414572951</v>
      </c>
      <c r="AR26" s="10">
        <v>23</v>
      </c>
      <c r="AS26" s="10">
        <v>2044348719</v>
      </c>
      <c r="AU26" s="8">
        <v>3</v>
      </c>
      <c r="AV26" s="9" t="s">
        <v>17</v>
      </c>
      <c r="AW26" s="10">
        <v>3</v>
      </c>
      <c r="AX26" s="10">
        <v>105563972</v>
      </c>
      <c r="AY26" s="10">
        <v>3</v>
      </c>
      <c r="AZ26" s="10">
        <v>95905427</v>
      </c>
      <c r="BA26" s="10">
        <v>6</v>
      </c>
      <c r="BB26" s="10">
        <v>201469399</v>
      </c>
      <c r="BD26" s="12">
        <v>3</v>
      </c>
      <c r="BE26" s="13" t="s">
        <v>17</v>
      </c>
      <c r="BF26" s="10">
        <v>3</v>
      </c>
      <c r="BG26" s="10">
        <v>81648413</v>
      </c>
      <c r="BH26" s="10">
        <v>4</v>
      </c>
      <c r="BI26" s="10">
        <v>122476983</v>
      </c>
      <c r="BJ26" s="10">
        <v>7</v>
      </c>
      <c r="BK26" s="10">
        <v>204125396</v>
      </c>
    </row>
    <row r="27" spans="1:63" ht="15" customHeight="1" x14ac:dyDescent="0.35">
      <c r="A27" s="1">
        <v>3</v>
      </c>
      <c r="B27" s="12">
        <v>4</v>
      </c>
      <c r="C27" s="13" t="s">
        <v>18</v>
      </c>
      <c r="D27" s="10">
        <v>6</v>
      </c>
      <c r="E27" s="10">
        <v>784440850</v>
      </c>
      <c r="F27" s="10">
        <v>18</v>
      </c>
      <c r="G27" s="10">
        <v>2892811651</v>
      </c>
      <c r="H27" s="10">
        <v>24</v>
      </c>
      <c r="I27" s="10">
        <v>3677252501</v>
      </c>
      <c r="K27" s="12">
        <v>4</v>
      </c>
      <c r="L27" s="13" t="s">
        <v>18</v>
      </c>
      <c r="M27" s="10">
        <v>2</v>
      </c>
      <c r="N27" s="10">
        <v>1109073407</v>
      </c>
      <c r="O27" s="10">
        <v>27</v>
      </c>
      <c r="P27" s="10">
        <v>1854203849</v>
      </c>
      <c r="Q27" s="10">
        <v>29</v>
      </c>
      <c r="R27" s="10">
        <v>2963277256</v>
      </c>
      <c r="T27" s="12">
        <v>4</v>
      </c>
      <c r="U27" s="13" t="s">
        <v>18</v>
      </c>
      <c r="V27" s="10">
        <v>5</v>
      </c>
      <c r="W27" s="10">
        <v>3711054134</v>
      </c>
      <c r="X27" s="10">
        <v>27</v>
      </c>
      <c r="Y27" s="10">
        <v>3167722412</v>
      </c>
      <c r="Z27" s="10">
        <v>32</v>
      </c>
      <c r="AA27" s="10">
        <v>6878776546</v>
      </c>
      <c r="AC27" s="8">
        <v>4</v>
      </c>
      <c r="AD27" s="9" t="s">
        <v>18</v>
      </c>
      <c r="AE27" s="10">
        <v>3</v>
      </c>
      <c r="AF27" s="10">
        <v>115688722</v>
      </c>
      <c r="AG27" s="10">
        <v>9</v>
      </c>
      <c r="AH27" s="10">
        <v>151370283</v>
      </c>
      <c r="AI27" s="10">
        <v>12</v>
      </c>
      <c r="AJ27" s="10">
        <v>267059005</v>
      </c>
      <c r="AL27" s="11">
        <v>4</v>
      </c>
      <c r="AM27" s="9" t="s">
        <v>18</v>
      </c>
      <c r="AN27" s="10">
        <v>1</v>
      </c>
      <c r="AO27" s="10">
        <v>82099439</v>
      </c>
      <c r="AP27" s="10">
        <v>6</v>
      </c>
      <c r="AQ27" s="10">
        <v>124268300</v>
      </c>
      <c r="AR27" s="10">
        <v>7</v>
      </c>
      <c r="AS27" s="10">
        <v>206367739</v>
      </c>
      <c r="AU27" s="8">
        <v>4</v>
      </c>
      <c r="AV27" s="9" t="s">
        <v>18</v>
      </c>
      <c r="AW27" s="10">
        <v>5</v>
      </c>
      <c r="AX27" s="10">
        <v>303393311</v>
      </c>
      <c r="AY27" s="10">
        <v>17</v>
      </c>
      <c r="AZ27" s="10">
        <v>1412491394</v>
      </c>
      <c r="BA27" s="10">
        <v>22</v>
      </c>
      <c r="BB27" s="10">
        <v>1715884705</v>
      </c>
      <c r="BD27" s="12">
        <v>4</v>
      </c>
      <c r="BE27" s="13" t="s">
        <v>18</v>
      </c>
      <c r="BF27" s="10">
        <v>4</v>
      </c>
      <c r="BG27" s="10">
        <v>257122019</v>
      </c>
      <c r="BH27" s="10">
        <v>15</v>
      </c>
      <c r="BI27" s="10">
        <v>1399473786</v>
      </c>
      <c r="BJ27" s="10">
        <v>19</v>
      </c>
      <c r="BK27" s="10">
        <v>1656595805</v>
      </c>
    </row>
    <row r="28" spans="1:63" ht="15" customHeight="1" x14ac:dyDescent="0.35">
      <c r="A28" s="1">
        <v>3</v>
      </c>
      <c r="B28" s="12">
        <v>5</v>
      </c>
      <c r="C28" s="13" t="s">
        <v>19</v>
      </c>
      <c r="D28" s="10">
        <v>26</v>
      </c>
      <c r="E28" s="10">
        <v>4221849337</v>
      </c>
      <c r="F28" s="10">
        <v>113</v>
      </c>
      <c r="G28" s="10">
        <v>16380734118</v>
      </c>
      <c r="H28" s="10">
        <v>139</v>
      </c>
      <c r="I28" s="10">
        <v>20602583455</v>
      </c>
      <c r="K28" s="12">
        <v>5</v>
      </c>
      <c r="L28" s="13" t="s">
        <v>19</v>
      </c>
      <c r="M28" s="10">
        <v>34</v>
      </c>
      <c r="N28" s="10">
        <v>6208202360</v>
      </c>
      <c r="O28" s="10">
        <v>192</v>
      </c>
      <c r="P28" s="10">
        <v>38493008440</v>
      </c>
      <c r="Q28" s="10">
        <v>226</v>
      </c>
      <c r="R28" s="10">
        <v>44701210800</v>
      </c>
      <c r="T28" s="12">
        <v>5</v>
      </c>
      <c r="U28" s="13" t="s">
        <v>19</v>
      </c>
      <c r="V28" s="10">
        <v>40</v>
      </c>
      <c r="W28" s="10">
        <v>7302263774</v>
      </c>
      <c r="X28" s="10">
        <v>254</v>
      </c>
      <c r="Y28" s="10">
        <v>32467114246</v>
      </c>
      <c r="Z28" s="10">
        <v>294</v>
      </c>
      <c r="AA28" s="10">
        <v>39769378020</v>
      </c>
      <c r="AC28" s="8">
        <v>5</v>
      </c>
      <c r="AD28" s="9" t="s">
        <v>19</v>
      </c>
      <c r="AE28" s="10">
        <v>41</v>
      </c>
      <c r="AF28" s="10">
        <v>7486479829</v>
      </c>
      <c r="AG28" s="10">
        <v>303</v>
      </c>
      <c r="AH28" s="10">
        <v>28628884699</v>
      </c>
      <c r="AI28" s="10">
        <v>344</v>
      </c>
      <c r="AJ28" s="10">
        <v>36115364528</v>
      </c>
      <c r="AL28" s="11">
        <v>5</v>
      </c>
      <c r="AM28" s="9" t="s">
        <v>19</v>
      </c>
      <c r="AN28" s="10">
        <v>37</v>
      </c>
      <c r="AO28" s="10">
        <v>7075452308</v>
      </c>
      <c r="AP28" s="10">
        <v>303</v>
      </c>
      <c r="AQ28" s="10">
        <v>27809903329</v>
      </c>
      <c r="AR28" s="10">
        <v>340</v>
      </c>
      <c r="AS28" s="10">
        <v>34885355637</v>
      </c>
      <c r="AU28" s="8">
        <v>5</v>
      </c>
      <c r="AV28" s="9" t="s">
        <v>19</v>
      </c>
      <c r="AW28" s="10">
        <v>37</v>
      </c>
      <c r="AX28" s="10">
        <v>7038884155</v>
      </c>
      <c r="AY28" s="10">
        <v>304</v>
      </c>
      <c r="AZ28" s="10">
        <v>26989164141</v>
      </c>
      <c r="BA28" s="10">
        <v>341</v>
      </c>
      <c r="BB28" s="10">
        <v>34028048296</v>
      </c>
      <c r="BD28" s="12">
        <v>5</v>
      </c>
      <c r="BE28" s="13" t="s">
        <v>19</v>
      </c>
      <c r="BF28" s="10">
        <v>39</v>
      </c>
      <c r="BG28" s="10">
        <v>7092357205</v>
      </c>
      <c r="BH28" s="10">
        <v>310</v>
      </c>
      <c r="BI28" s="10">
        <v>26954146128</v>
      </c>
      <c r="BJ28" s="10">
        <v>349</v>
      </c>
      <c r="BK28" s="10">
        <v>34046503333</v>
      </c>
    </row>
    <row r="29" spans="1:63" ht="15" customHeight="1" x14ac:dyDescent="0.35">
      <c r="A29" s="1">
        <v>3</v>
      </c>
      <c r="B29" s="12">
        <v>6</v>
      </c>
      <c r="C29" s="16" t="s">
        <v>10</v>
      </c>
      <c r="D29" s="15">
        <v>12600</v>
      </c>
      <c r="E29" s="15">
        <v>1177351659265</v>
      </c>
      <c r="F29" s="15">
        <v>2297</v>
      </c>
      <c r="G29" s="15">
        <v>341673882290</v>
      </c>
      <c r="H29" s="15">
        <v>14897</v>
      </c>
      <c r="I29" s="15">
        <v>1519025541555</v>
      </c>
      <c r="K29" s="12">
        <v>6</v>
      </c>
      <c r="L29" s="16" t="s">
        <v>10</v>
      </c>
      <c r="M29" s="15">
        <v>12866</v>
      </c>
      <c r="N29" s="15">
        <v>1231833606814</v>
      </c>
      <c r="O29" s="15">
        <v>2318</v>
      </c>
      <c r="P29" s="15">
        <v>321837432746</v>
      </c>
      <c r="Q29" s="15">
        <v>15184</v>
      </c>
      <c r="R29" s="15">
        <v>1553671039560</v>
      </c>
      <c r="T29" s="12">
        <v>6</v>
      </c>
      <c r="U29" s="16" t="s">
        <v>10</v>
      </c>
      <c r="V29" s="15">
        <v>13723</v>
      </c>
      <c r="W29" s="15">
        <v>1365837780062</v>
      </c>
      <c r="X29" s="15">
        <v>2191</v>
      </c>
      <c r="Y29" s="15">
        <v>367927061544</v>
      </c>
      <c r="Z29" s="15">
        <v>15914</v>
      </c>
      <c r="AA29" s="15">
        <v>1733764841606</v>
      </c>
      <c r="AC29" s="8">
        <v>6</v>
      </c>
      <c r="AD29" s="14" t="s">
        <v>10</v>
      </c>
      <c r="AE29" s="15">
        <v>14343</v>
      </c>
      <c r="AF29" s="15">
        <v>1446042602058</v>
      </c>
      <c r="AG29" s="15">
        <v>2198</v>
      </c>
      <c r="AH29" s="15">
        <v>360509684292</v>
      </c>
      <c r="AI29" s="15">
        <v>16541</v>
      </c>
      <c r="AJ29" s="15">
        <v>1806552286350</v>
      </c>
      <c r="AL29" s="11">
        <v>6</v>
      </c>
      <c r="AM29" s="14" t="s">
        <v>10</v>
      </c>
      <c r="AN29" s="15">
        <v>14326</v>
      </c>
      <c r="AO29" s="15">
        <v>1441070254897</v>
      </c>
      <c r="AP29" s="15">
        <v>2196</v>
      </c>
      <c r="AQ29" s="15">
        <v>348976149463</v>
      </c>
      <c r="AR29" s="15">
        <v>16522</v>
      </c>
      <c r="AS29" s="15">
        <v>1790046404360</v>
      </c>
      <c r="AU29" s="8">
        <v>6</v>
      </c>
      <c r="AV29" s="14" t="s">
        <v>10</v>
      </c>
      <c r="AW29" s="15">
        <v>14347</v>
      </c>
      <c r="AX29" s="15">
        <v>1448301883993</v>
      </c>
      <c r="AY29" s="15">
        <v>2206</v>
      </c>
      <c r="AZ29" s="15">
        <v>349900076300</v>
      </c>
      <c r="BA29" s="15">
        <v>16553</v>
      </c>
      <c r="BB29" s="15">
        <v>1798201960293</v>
      </c>
      <c r="BD29" s="12">
        <v>6</v>
      </c>
      <c r="BE29" s="16" t="s">
        <v>10</v>
      </c>
      <c r="BF29" s="15">
        <v>14383</v>
      </c>
      <c r="BG29" s="15">
        <v>1456426529278</v>
      </c>
      <c r="BH29" s="15">
        <v>2215</v>
      </c>
      <c r="BI29" s="15">
        <v>353341086629</v>
      </c>
      <c r="BJ29" s="15">
        <v>16598</v>
      </c>
      <c r="BK29" s="15">
        <v>1809767615907</v>
      </c>
    </row>
    <row r="30" spans="1:63" ht="15" customHeight="1" x14ac:dyDescent="0.35">
      <c r="A30" s="1">
        <v>3</v>
      </c>
      <c r="B30" s="12">
        <v>7</v>
      </c>
      <c r="C30" s="13" t="s">
        <v>20</v>
      </c>
      <c r="D30" s="10"/>
      <c r="E30" s="10"/>
      <c r="F30" s="10"/>
      <c r="G30" s="10"/>
      <c r="H30" s="10"/>
      <c r="I30" s="10">
        <v>2020</v>
      </c>
      <c r="K30" s="12">
        <v>7</v>
      </c>
      <c r="L30" s="13" t="s">
        <v>20</v>
      </c>
      <c r="M30" s="10"/>
      <c r="N30" s="10"/>
      <c r="O30" s="10"/>
      <c r="P30" s="10"/>
      <c r="Q30" s="10"/>
      <c r="R30" s="10">
        <v>3527</v>
      </c>
      <c r="T30" s="12">
        <v>7</v>
      </c>
      <c r="U30" s="13" t="s">
        <v>20</v>
      </c>
      <c r="V30" s="10"/>
      <c r="W30" s="10"/>
      <c r="X30" s="10"/>
      <c r="Y30" s="10"/>
      <c r="Z30" s="10"/>
      <c r="AA30" s="10">
        <v>3126</v>
      </c>
      <c r="AC30" s="8">
        <v>7</v>
      </c>
      <c r="AD30" s="9" t="s">
        <v>20</v>
      </c>
      <c r="AE30" s="10"/>
      <c r="AF30" s="10"/>
      <c r="AG30" s="10"/>
      <c r="AH30" s="10"/>
      <c r="AI30" s="10"/>
      <c r="AJ30" s="17">
        <f>((0.25*AJ25)+(0.5*AJ26)+(0.75*AJ27)+(1*AJ28))/AJ29*100</f>
        <v>2.225643417107289</v>
      </c>
      <c r="AL30" s="11">
        <v>7</v>
      </c>
      <c r="AM30" s="9" t="s">
        <v>20</v>
      </c>
      <c r="AN30" s="10"/>
      <c r="AO30" s="10"/>
      <c r="AP30" s="10"/>
      <c r="AQ30" s="10"/>
      <c r="AR30" s="10"/>
      <c r="AS30" s="17">
        <f>((0.25*AS25)+(0.5*AS26)+(0.75*AS27)+(1*AS28))/AS29*100</f>
        <v>2.1472648336310867</v>
      </c>
      <c r="AU30" s="8">
        <v>7</v>
      </c>
      <c r="AV30" s="9" t="s">
        <v>20</v>
      </c>
      <c r="AW30" s="10"/>
      <c r="AX30" s="10"/>
      <c r="AY30" s="10"/>
      <c r="AZ30" s="10"/>
      <c r="BA30" s="10"/>
      <c r="BB30" s="17">
        <f>((0.25*BB25)+(0.5*BB26)+(0.75*BB27)+(1*BB28))/BB29*100</f>
        <v>2.1173232890812912</v>
      </c>
      <c r="BD30" s="12">
        <v>7</v>
      </c>
      <c r="BE30" s="13" t="s">
        <v>20</v>
      </c>
      <c r="BF30" s="10"/>
      <c r="BG30" s="10"/>
      <c r="BH30" s="10"/>
      <c r="BI30" s="10"/>
      <c r="BJ30" s="10"/>
      <c r="BK30" s="10">
        <v>2109</v>
      </c>
    </row>
    <row r="31" spans="1:63" ht="15" customHeight="1" thickBot="1" x14ac:dyDescent="0.4">
      <c r="A31" s="1">
        <v>3</v>
      </c>
      <c r="B31" s="23">
        <v>8</v>
      </c>
      <c r="C31" s="24" t="s">
        <v>21</v>
      </c>
      <c r="D31" s="20"/>
      <c r="E31" s="20"/>
      <c r="F31" s="20"/>
      <c r="G31" s="20"/>
      <c r="H31" s="20"/>
      <c r="I31" s="20">
        <v>1734</v>
      </c>
      <c r="K31" s="23">
        <v>8</v>
      </c>
      <c r="L31" s="24" t="s">
        <v>21</v>
      </c>
      <c r="M31" s="20"/>
      <c r="N31" s="20"/>
      <c r="O31" s="20"/>
      <c r="P31" s="20"/>
      <c r="Q31" s="20"/>
      <c r="R31" s="20">
        <v>3407</v>
      </c>
      <c r="T31" s="23">
        <v>8</v>
      </c>
      <c r="U31" s="24" t="s">
        <v>21</v>
      </c>
      <c r="V31" s="20"/>
      <c r="W31" s="20"/>
      <c r="X31" s="20"/>
      <c r="Y31" s="20"/>
      <c r="Z31" s="20"/>
      <c r="AA31" s="20">
        <v>2898</v>
      </c>
      <c r="AC31" s="18">
        <v>8</v>
      </c>
      <c r="AD31" s="19" t="s">
        <v>21</v>
      </c>
      <c r="AE31" s="20"/>
      <c r="AF31" s="20"/>
      <c r="AG31" s="20"/>
      <c r="AH31" s="20"/>
      <c r="AI31" s="20"/>
      <c r="AJ31" s="21">
        <f>SUM(AJ26:AJ28)/AJ29*100</f>
        <v>2.0402806808581357</v>
      </c>
      <c r="AL31" s="22">
        <v>8</v>
      </c>
      <c r="AM31" s="19" t="s">
        <v>21</v>
      </c>
      <c r="AN31" s="20"/>
      <c r="AO31" s="20"/>
      <c r="AP31" s="20"/>
      <c r="AQ31" s="20"/>
      <c r="AR31" s="20"/>
      <c r="AS31" s="21">
        <f>SUM(AS26:AS28)/AS29*100</f>
        <v>2.0745871171019927</v>
      </c>
      <c r="AU31" s="18">
        <v>8</v>
      </c>
      <c r="AV31" s="19" t="s">
        <v>21</v>
      </c>
      <c r="AW31" s="20"/>
      <c r="AX31" s="20"/>
      <c r="AY31" s="20"/>
      <c r="AZ31" s="20"/>
      <c r="BA31" s="20"/>
      <c r="BB31" s="21">
        <f>SUM(BB26:BB28)/BB29*100</f>
        <v>1.9989635866119866</v>
      </c>
      <c r="BD31" s="23">
        <v>8</v>
      </c>
      <c r="BE31" s="24" t="s">
        <v>21</v>
      </c>
      <c r="BF31" s="20"/>
      <c r="BG31" s="20"/>
      <c r="BH31" s="20"/>
      <c r="BI31" s="20"/>
      <c r="BJ31" s="20"/>
      <c r="BK31" s="20">
        <v>1984</v>
      </c>
    </row>
    <row r="32" spans="1:63" ht="15" customHeight="1" x14ac:dyDescent="0.35">
      <c r="D32" s="1">
        <f>SUM(D24:D28)</f>
        <v>12600</v>
      </c>
      <c r="E32" s="1">
        <f t="shared" ref="E32:I32" si="7">SUM(E24:E28)</f>
        <v>1177351659265</v>
      </c>
      <c r="F32" s="1">
        <f t="shared" si="7"/>
        <v>2297</v>
      </c>
      <c r="G32" s="1">
        <f t="shared" si="7"/>
        <v>341673882290</v>
      </c>
      <c r="H32" s="1">
        <f t="shared" si="7"/>
        <v>14897</v>
      </c>
      <c r="I32" s="1">
        <f t="shared" si="7"/>
        <v>1519025541555</v>
      </c>
      <c r="M32" s="1">
        <f>SUM(M24:M28)</f>
        <v>12866</v>
      </c>
      <c r="N32" s="1">
        <f t="shared" ref="N32:R32" si="8">SUM(N24:N28)</f>
        <v>1231833606814</v>
      </c>
      <c r="O32" s="1">
        <f t="shared" si="8"/>
        <v>2318</v>
      </c>
      <c r="P32" s="1">
        <f t="shared" si="8"/>
        <v>321837432746</v>
      </c>
      <c r="Q32" s="1">
        <f t="shared" si="8"/>
        <v>15184</v>
      </c>
      <c r="R32" s="1">
        <f t="shared" si="8"/>
        <v>1553671039560</v>
      </c>
      <c r="V32" s="1">
        <f>SUM(V24:V28)</f>
        <v>13723</v>
      </c>
      <c r="W32" s="1">
        <f t="shared" ref="W32:AA32" si="9">SUM(W24:W28)</f>
        <v>1365837780062</v>
      </c>
      <c r="X32" s="1">
        <f t="shared" si="9"/>
        <v>2191</v>
      </c>
      <c r="Y32" s="1">
        <f t="shared" si="9"/>
        <v>367927061544</v>
      </c>
      <c r="Z32" s="1">
        <f t="shared" si="9"/>
        <v>15914</v>
      </c>
      <c r="AA32" s="1">
        <f t="shared" si="9"/>
        <v>1733764841606</v>
      </c>
      <c r="AE32" s="1">
        <f>SUM(AE24:AE28)</f>
        <v>14343</v>
      </c>
      <c r="AF32" s="1">
        <f t="shared" ref="AF32:AJ32" si="10">SUM(AF24:AF28)</f>
        <v>1446042602058</v>
      </c>
      <c r="AG32" s="1">
        <f t="shared" si="10"/>
        <v>2198</v>
      </c>
      <c r="AH32" s="1">
        <f t="shared" si="10"/>
        <v>360509684292</v>
      </c>
      <c r="AI32" s="1">
        <f t="shared" si="10"/>
        <v>16541</v>
      </c>
      <c r="AJ32" s="1">
        <f t="shared" si="10"/>
        <v>1806552286350</v>
      </c>
      <c r="AN32" s="1">
        <f>SUM(AN24:AN28)</f>
        <v>14326</v>
      </c>
      <c r="AO32" s="1">
        <f t="shared" ref="AO32:AS32" si="11">SUM(AO24:AO28)</f>
        <v>1441070254897</v>
      </c>
      <c r="AP32" s="1">
        <f t="shared" si="11"/>
        <v>2196</v>
      </c>
      <c r="AQ32" s="1">
        <f t="shared" si="11"/>
        <v>348976149463</v>
      </c>
      <c r="AR32" s="1">
        <f t="shared" si="11"/>
        <v>16522</v>
      </c>
      <c r="AS32" s="1">
        <f t="shared" si="11"/>
        <v>1790046404360</v>
      </c>
      <c r="AW32" s="1">
        <f>SUM(AW24:AW28)</f>
        <v>14347</v>
      </c>
      <c r="AX32" s="1">
        <f t="shared" ref="AX32:BB32" si="12">SUM(AX24:AX28)</f>
        <v>1448301883993</v>
      </c>
      <c r="AY32" s="1">
        <f t="shared" si="12"/>
        <v>2206</v>
      </c>
      <c r="AZ32" s="1">
        <f t="shared" si="12"/>
        <v>349900076300</v>
      </c>
      <c r="BA32" s="1">
        <f t="shared" si="12"/>
        <v>16553</v>
      </c>
      <c r="BB32" s="1">
        <f t="shared" si="12"/>
        <v>1798201960293</v>
      </c>
      <c r="BF32" s="1">
        <f>SUM(BF24:BF28)</f>
        <v>14383</v>
      </c>
      <c r="BG32" s="1">
        <f t="shared" ref="BG32:BK32" si="13">SUM(BG24:BG28)</f>
        <v>1456426529278</v>
      </c>
      <c r="BH32" s="1">
        <f t="shared" si="13"/>
        <v>2215</v>
      </c>
      <c r="BI32" s="1">
        <f t="shared" si="13"/>
        <v>353341086629</v>
      </c>
      <c r="BJ32" s="1">
        <f t="shared" si="13"/>
        <v>16598</v>
      </c>
      <c r="BK32" s="1">
        <f t="shared" si="13"/>
        <v>1809767615907</v>
      </c>
    </row>
    <row r="33" spans="1:63" ht="15" customHeight="1" x14ac:dyDescent="0.35">
      <c r="B33"/>
      <c r="C33"/>
      <c r="D33" s="2"/>
      <c r="E33" s="2"/>
      <c r="F33" s="2"/>
      <c r="G33" s="2"/>
      <c r="H33" s="2"/>
      <c r="I33" s="2"/>
      <c r="K33"/>
      <c r="L33"/>
      <c r="M33" s="2"/>
      <c r="N33" s="2"/>
      <c r="O33" s="2"/>
      <c r="P33" s="2"/>
      <c r="Q33" s="2"/>
      <c r="R33" s="2"/>
      <c r="T33"/>
      <c r="U33"/>
      <c r="V33" s="2"/>
      <c r="W33" s="2"/>
      <c r="X33" s="2"/>
      <c r="Y33" s="2"/>
      <c r="Z33" s="2"/>
      <c r="AA33" s="2"/>
    </row>
    <row r="34" spans="1:63" ht="15" customHeight="1" x14ac:dyDescent="0.35">
      <c r="B34" s="6" t="s">
        <v>0</v>
      </c>
      <c r="C34"/>
      <c r="D34" s="2"/>
      <c r="E34" s="2"/>
      <c r="F34" s="2"/>
      <c r="G34" s="2"/>
      <c r="H34" s="2"/>
      <c r="I34" s="2"/>
      <c r="K34" s="6" t="s">
        <v>0</v>
      </c>
      <c r="L34"/>
      <c r="M34" s="2"/>
      <c r="N34" s="2"/>
      <c r="O34" s="2"/>
      <c r="P34" s="2"/>
      <c r="Q34" s="2"/>
      <c r="R34" s="2"/>
      <c r="T34" s="6" t="s">
        <v>0</v>
      </c>
      <c r="U34"/>
      <c r="V34" s="2"/>
      <c r="W34" s="2"/>
      <c r="X34" s="2"/>
      <c r="Y34" s="2"/>
      <c r="Z34" s="2"/>
      <c r="AA34" s="2"/>
      <c r="AC34" s="4" t="s">
        <v>0</v>
      </c>
      <c r="AL34" s="5" t="s">
        <v>0</v>
      </c>
      <c r="AU34" s="4" t="s">
        <v>0</v>
      </c>
      <c r="BD34" s="6" t="s">
        <v>0</v>
      </c>
    </row>
    <row r="35" spans="1:63" ht="15" customHeight="1" x14ac:dyDescent="0.35">
      <c r="B35" s="6" t="s">
        <v>1</v>
      </c>
      <c r="C35"/>
      <c r="D35" s="2"/>
      <c r="E35" s="2"/>
      <c r="F35" s="2"/>
      <c r="G35" s="2"/>
      <c r="H35" s="2"/>
      <c r="I35" s="2"/>
      <c r="K35" s="6" t="s">
        <v>1</v>
      </c>
      <c r="L35"/>
      <c r="M35" s="2"/>
      <c r="N35" s="2"/>
      <c r="O35" s="2"/>
      <c r="P35" s="2"/>
      <c r="Q35" s="2"/>
      <c r="R35" s="2"/>
      <c r="T35" s="6" t="s">
        <v>1</v>
      </c>
      <c r="U35"/>
      <c r="V35" s="2"/>
      <c r="W35" s="2"/>
      <c r="X35" s="2"/>
      <c r="Y35" s="2"/>
      <c r="Z35" s="2"/>
      <c r="AA35" s="2"/>
      <c r="AC35" s="4" t="s">
        <v>1</v>
      </c>
      <c r="AL35" s="5" t="s">
        <v>1</v>
      </c>
      <c r="AU35" s="4" t="s">
        <v>1</v>
      </c>
      <c r="BD35" s="6" t="s">
        <v>1</v>
      </c>
    </row>
    <row r="36" spans="1:63" ht="15" customHeight="1" thickBot="1" x14ac:dyDescent="0.4">
      <c r="B36" s="6" t="s">
        <v>34</v>
      </c>
      <c r="C36"/>
      <c r="D36" s="2"/>
      <c r="E36" s="2"/>
      <c r="F36" s="2"/>
      <c r="G36" s="2"/>
      <c r="H36" s="2"/>
      <c r="I36" s="2"/>
      <c r="K36" s="6" t="s">
        <v>57</v>
      </c>
      <c r="L36"/>
      <c r="M36" s="2"/>
      <c r="N36" s="2"/>
      <c r="O36" s="2"/>
      <c r="P36" s="2"/>
      <c r="Q36" s="2"/>
      <c r="R36" s="2"/>
      <c r="T36" s="6" t="s">
        <v>75</v>
      </c>
      <c r="U36"/>
      <c r="V36" s="2"/>
      <c r="W36" s="2"/>
      <c r="X36" s="2"/>
      <c r="Y36" s="2"/>
      <c r="Z36" s="2"/>
      <c r="AA36" s="2"/>
      <c r="AC36" s="4" t="s">
        <v>2</v>
      </c>
      <c r="AL36" s="5" t="s">
        <v>3</v>
      </c>
      <c r="AU36" s="4" t="s">
        <v>4</v>
      </c>
      <c r="BD36" s="6" t="s">
        <v>5</v>
      </c>
    </row>
    <row r="37" spans="1:63" ht="15" customHeight="1" x14ac:dyDescent="0.35">
      <c r="A37" s="1">
        <v>4</v>
      </c>
      <c r="B37" s="60" t="s">
        <v>6</v>
      </c>
      <c r="C37" s="62" t="s">
        <v>7</v>
      </c>
      <c r="D37" s="59" t="s">
        <v>8</v>
      </c>
      <c r="E37" s="59"/>
      <c r="F37" s="59" t="s">
        <v>9</v>
      </c>
      <c r="G37" s="59"/>
      <c r="H37" s="59" t="s">
        <v>10</v>
      </c>
      <c r="I37" s="59"/>
      <c r="K37" s="60" t="s">
        <v>6</v>
      </c>
      <c r="L37" s="62" t="s">
        <v>7</v>
      </c>
      <c r="M37" s="59" t="s">
        <v>8</v>
      </c>
      <c r="N37" s="59"/>
      <c r="O37" s="59" t="s">
        <v>9</v>
      </c>
      <c r="P37" s="59"/>
      <c r="Q37" s="59" t="s">
        <v>10</v>
      </c>
      <c r="R37" s="59"/>
      <c r="T37" s="60" t="s">
        <v>6</v>
      </c>
      <c r="U37" s="62" t="s">
        <v>7</v>
      </c>
      <c r="V37" s="59" t="s">
        <v>8</v>
      </c>
      <c r="W37" s="59"/>
      <c r="X37" s="59" t="s">
        <v>9</v>
      </c>
      <c r="Y37" s="59"/>
      <c r="Z37" s="59" t="s">
        <v>10</v>
      </c>
      <c r="AA37" s="59"/>
      <c r="AC37" s="57" t="s">
        <v>6</v>
      </c>
      <c r="AD37" s="59" t="s">
        <v>7</v>
      </c>
      <c r="AE37" s="59" t="s">
        <v>8</v>
      </c>
      <c r="AF37" s="59"/>
      <c r="AG37" s="59" t="s">
        <v>9</v>
      </c>
      <c r="AH37" s="59"/>
      <c r="AI37" s="59" t="s">
        <v>10</v>
      </c>
      <c r="AJ37" s="59"/>
      <c r="AL37" s="65" t="s">
        <v>6</v>
      </c>
      <c r="AM37" s="59" t="s">
        <v>7</v>
      </c>
      <c r="AN37" s="59" t="s">
        <v>8</v>
      </c>
      <c r="AO37" s="59"/>
      <c r="AP37" s="59" t="s">
        <v>9</v>
      </c>
      <c r="AQ37" s="59"/>
      <c r="AR37" s="59" t="s">
        <v>10</v>
      </c>
      <c r="AS37" s="59"/>
      <c r="AU37" s="57" t="s">
        <v>6</v>
      </c>
      <c r="AV37" s="59" t="s">
        <v>7</v>
      </c>
      <c r="AW37" s="59" t="s">
        <v>8</v>
      </c>
      <c r="AX37" s="59"/>
      <c r="AY37" s="59" t="s">
        <v>9</v>
      </c>
      <c r="AZ37" s="59"/>
      <c r="BA37" s="59" t="s">
        <v>10</v>
      </c>
      <c r="BB37" s="59"/>
      <c r="BD37" s="60" t="s">
        <v>6</v>
      </c>
      <c r="BE37" s="62" t="s">
        <v>7</v>
      </c>
      <c r="BF37" s="59" t="s">
        <v>8</v>
      </c>
      <c r="BG37" s="59"/>
      <c r="BH37" s="59" t="s">
        <v>9</v>
      </c>
      <c r="BI37" s="59"/>
      <c r="BJ37" s="59" t="s">
        <v>10</v>
      </c>
      <c r="BK37" s="59"/>
    </row>
    <row r="38" spans="1:63" ht="15" customHeight="1" x14ac:dyDescent="0.35">
      <c r="A38" s="1">
        <v>4</v>
      </c>
      <c r="B38" s="61"/>
      <c r="C38" s="63"/>
      <c r="D38" s="7" t="s">
        <v>11</v>
      </c>
      <c r="E38" s="7" t="s">
        <v>12</v>
      </c>
      <c r="F38" s="7" t="s">
        <v>11</v>
      </c>
      <c r="G38" s="7" t="s">
        <v>12</v>
      </c>
      <c r="H38" s="7" t="s">
        <v>11</v>
      </c>
      <c r="I38" s="7" t="s">
        <v>12</v>
      </c>
      <c r="K38" s="61"/>
      <c r="L38" s="63"/>
      <c r="M38" s="7" t="s">
        <v>11</v>
      </c>
      <c r="N38" s="7" t="s">
        <v>12</v>
      </c>
      <c r="O38" s="7" t="s">
        <v>11</v>
      </c>
      <c r="P38" s="7" t="s">
        <v>12</v>
      </c>
      <c r="Q38" s="7" t="s">
        <v>11</v>
      </c>
      <c r="R38" s="7" t="s">
        <v>12</v>
      </c>
      <c r="T38" s="61"/>
      <c r="U38" s="63"/>
      <c r="V38" s="7" t="s">
        <v>11</v>
      </c>
      <c r="W38" s="7" t="s">
        <v>12</v>
      </c>
      <c r="X38" s="7" t="s">
        <v>11</v>
      </c>
      <c r="Y38" s="7" t="s">
        <v>12</v>
      </c>
      <c r="Z38" s="7" t="s">
        <v>11</v>
      </c>
      <c r="AA38" s="7" t="s">
        <v>12</v>
      </c>
      <c r="AC38" s="58"/>
      <c r="AD38" s="64"/>
      <c r="AE38" s="7" t="s">
        <v>11</v>
      </c>
      <c r="AF38" s="7" t="s">
        <v>12</v>
      </c>
      <c r="AG38" s="7" t="s">
        <v>11</v>
      </c>
      <c r="AH38" s="7" t="s">
        <v>12</v>
      </c>
      <c r="AI38" s="7" t="s">
        <v>11</v>
      </c>
      <c r="AJ38" s="7" t="s">
        <v>12</v>
      </c>
      <c r="AL38" s="66"/>
      <c r="AM38" s="64"/>
      <c r="AN38" s="7" t="s">
        <v>11</v>
      </c>
      <c r="AO38" s="7" t="s">
        <v>12</v>
      </c>
      <c r="AP38" s="7" t="s">
        <v>11</v>
      </c>
      <c r="AQ38" s="7" t="s">
        <v>12</v>
      </c>
      <c r="AR38" s="7" t="s">
        <v>11</v>
      </c>
      <c r="AS38" s="7" t="s">
        <v>12</v>
      </c>
      <c r="AU38" s="58"/>
      <c r="AV38" s="64"/>
      <c r="AW38" s="7" t="s">
        <v>11</v>
      </c>
      <c r="AX38" s="7" t="s">
        <v>12</v>
      </c>
      <c r="AY38" s="7" t="s">
        <v>11</v>
      </c>
      <c r="AZ38" s="7" t="s">
        <v>12</v>
      </c>
      <c r="BA38" s="7" t="s">
        <v>11</v>
      </c>
      <c r="BB38" s="7" t="s">
        <v>12</v>
      </c>
      <c r="BD38" s="61"/>
      <c r="BE38" s="63"/>
      <c r="BF38" s="7" t="s">
        <v>11</v>
      </c>
      <c r="BG38" s="7" t="s">
        <v>12</v>
      </c>
      <c r="BH38" s="7" t="s">
        <v>11</v>
      </c>
      <c r="BI38" s="7" t="s">
        <v>12</v>
      </c>
      <c r="BJ38" s="7" t="s">
        <v>11</v>
      </c>
      <c r="BK38" s="7" t="s">
        <v>12</v>
      </c>
    </row>
    <row r="39" spans="1:63" ht="15" customHeight="1" x14ac:dyDescent="0.35">
      <c r="A39" s="1">
        <v>4</v>
      </c>
      <c r="B39" s="61"/>
      <c r="C39" s="63"/>
      <c r="D39" s="7" t="s">
        <v>13</v>
      </c>
      <c r="E39" s="7" t="s">
        <v>14</v>
      </c>
      <c r="F39" s="7" t="s">
        <v>13</v>
      </c>
      <c r="G39" s="7" t="s">
        <v>14</v>
      </c>
      <c r="H39" s="7" t="s">
        <v>13</v>
      </c>
      <c r="I39" s="7" t="s">
        <v>14</v>
      </c>
      <c r="K39" s="61"/>
      <c r="L39" s="63"/>
      <c r="M39" s="7" t="s">
        <v>13</v>
      </c>
      <c r="N39" s="7" t="s">
        <v>14</v>
      </c>
      <c r="O39" s="7" t="s">
        <v>13</v>
      </c>
      <c r="P39" s="7" t="s">
        <v>14</v>
      </c>
      <c r="Q39" s="7" t="s">
        <v>13</v>
      </c>
      <c r="R39" s="7" t="s">
        <v>14</v>
      </c>
      <c r="T39" s="61"/>
      <c r="U39" s="63"/>
      <c r="V39" s="7" t="s">
        <v>13</v>
      </c>
      <c r="W39" s="7" t="s">
        <v>14</v>
      </c>
      <c r="X39" s="7" t="s">
        <v>13</v>
      </c>
      <c r="Y39" s="7" t="s">
        <v>14</v>
      </c>
      <c r="Z39" s="7" t="s">
        <v>13</v>
      </c>
      <c r="AA39" s="7" t="s">
        <v>14</v>
      </c>
      <c r="AC39" s="58"/>
      <c r="AD39" s="64"/>
      <c r="AE39" s="7" t="s">
        <v>13</v>
      </c>
      <c r="AF39" s="7" t="s">
        <v>14</v>
      </c>
      <c r="AG39" s="7" t="s">
        <v>13</v>
      </c>
      <c r="AH39" s="7" t="s">
        <v>14</v>
      </c>
      <c r="AI39" s="7" t="s">
        <v>13</v>
      </c>
      <c r="AJ39" s="7" t="s">
        <v>14</v>
      </c>
      <c r="AL39" s="66"/>
      <c r="AM39" s="64"/>
      <c r="AN39" s="7" t="s">
        <v>13</v>
      </c>
      <c r="AO39" s="7" t="s">
        <v>14</v>
      </c>
      <c r="AP39" s="7" t="s">
        <v>13</v>
      </c>
      <c r="AQ39" s="7" t="s">
        <v>14</v>
      </c>
      <c r="AR39" s="7" t="s">
        <v>13</v>
      </c>
      <c r="AS39" s="7" t="s">
        <v>14</v>
      </c>
      <c r="AU39" s="58"/>
      <c r="AV39" s="64"/>
      <c r="AW39" s="7" t="s">
        <v>13</v>
      </c>
      <c r="AX39" s="7" t="s">
        <v>14</v>
      </c>
      <c r="AY39" s="7" t="s">
        <v>13</v>
      </c>
      <c r="AZ39" s="7" t="s">
        <v>14</v>
      </c>
      <c r="BA39" s="7" t="s">
        <v>13</v>
      </c>
      <c r="BB39" s="7" t="s">
        <v>14</v>
      </c>
      <c r="BD39" s="61"/>
      <c r="BE39" s="63"/>
      <c r="BF39" s="7" t="s">
        <v>13</v>
      </c>
      <c r="BG39" s="7" t="s">
        <v>14</v>
      </c>
      <c r="BH39" s="7" t="s">
        <v>13</v>
      </c>
      <c r="BI39" s="7" t="s">
        <v>14</v>
      </c>
      <c r="BJ39" s="7" t="s">
        <v>13</v>
      </c>
      <c r="BK39" s="7" t="s">
        <v>14</v>
      </c>
    </row>
    <row r="40" spans="1:63" ht="15" customHeight="1" x14ac:dyDescent="0.35">
      <c r="A40" s="1">
        <v>4</v>
      </c>
      <c r="B40" s="12">
        <v>1</v>
      </c>
      <c r="C40" s="13" t="s">
        <v>15</v>
      </c>
      <c r="D40" s="10">
        <v>5232</v>
      </c>
      <c r="E40" s="10">
        <v>505227750673</v>
      </c>
      <c r="F40" s="10">
        <v>892</v>
      </c>
      <c r="G40" s="10">
        <v>259451099789</v>
      </c>
      <c r="H40" s="10">
        <v>6124</v>
      </c>
      <c r="I40" s="10">
        <v>764678850462</v>
      </c>
      <c r="K40" s="12">
        <v>1</v>
      </c>
      <c r="L40" s="13" t="s">
        <v>15</v>
      </c>
      <c r="M40" s="10">
        <v>5093</v>
      </c>
      <c r="N40" s="10">
        <v>496362657184</v>
      </c>
      <c r="O40" s="10">
        <v>979</v>
      </c>
      <c r="P40" s="10">
        <v>490517480190</v>
      </c>
      <c r="Q40" s="10">
        <v>6073</v>
      </c>
      <c r="R40" s="10">
        <v>987354937374</v>
      </c>
      <c r="T40" s="12">
        <v>1</v>
      </c>
      <c r="U40" s="13" t="s">
        <v>15</v>
      </c>
      <c r="V40" s="10">
        <v>5047</v>
      </c>
      <c r="W40" s="10">
        <v>500038584066</v>
      </c>
      <c r="X40" s="10">
        <v>974</v>
      </c>
      <c r="Y40" s="10">
        <v>569412575733</v>
      </c>
      <c r="Z40" s="10">
        <v>6021</v>
      </c>
      <c r="AA40" s="10">
        <v>1069451159799</v>
      </c>
      <c r="AC40" s="8">
        <v>1</v>
      </c>
      <c r="AD40" s="9" t="s">
        <v>15</v>
      </c>
      <c r="AE40" s="10">
        <v>5151</v>
      </c>
      <c r="AF40" s="10">
        <v>551739731497</v>
      </c>
      <c r="AG40" s="10">
        <v>981</v>
      </c>
      <c r="AH40" s="10">
        <v>602843225960</v>
      </c>
      <c r="AI40" s="10">
        <v>6132</v>
      </c>
      <c r="AJ40" s="10">
        <v>1154582957457</v>
      </c>
      <c r="AL40" s="11">
        <v>1</v>
      </c>
      <c r="AM40" s="9" t="s">
        <v>15</v>
      </c>
      <c r="AN40" s="10">
        <v>5147</v>
      </c>
      <c r="AO40" s="10">
        <v>551136741724</v>
      </c>
      <c r="AP40" s="10">
        <v>993</v>
      </c>
      <c r="AQ40" s="10">
        <v>599469780527</v>
      </c>
      <c r="AR40" s="10">
        <v>6140</v>
      </c>
      <c r="AS40" s="10">
        <v>1150606522251</v>
      </c>
      <c r="AU40" s="8">
        <v>1</v>
      </c>
      <c r="AV40" s="9" t="s">
        <v>15</v>
      </c>
      <c r="AW40" s="10">
        <v>5140</v>
      </c>
      <c r="AX40" s="10">
        <v>551584543004</v>
      </c>
      <c r="AY40" s="10">
        <v>966</v>
      </c>
      <c r="AZ40" s="10">
        <v>653606764700</v>
      </c>
      <c r="BA40" s="10">
        <v>6106</v>
      </c>
      <c r="BB40" s="10">
        <v>1205191307704</v>
      </c>
      <c r="BD40" s="12">
        <v>1</v>
      </c>
      <c r="BE40" s="13" t="s">
        <v>15</v>
      </c>
      <c r="BF40" s="10">
        <v>5204</v>
      </c>
      <c r="BG40" s="10">
        <v>555803454766</v>
      </c>
      <c r="BH40" s="10">
        <v>1025</v>
      </c>
      <c r="BI40" s="10">
        <v>667839641096</v>
      </c>
      <c r="BJ40" s="10">
        <v>6229</v>
      </c>
      <c r="BK40" s="10">
        <v>1223643095862</v>
      </c>
    </row>
    <row r="41" spans="1:63" ht="15" customHeight="1" x14ac:dyDescent="0.35">
      <c r="A41" s="1">
        <v>4</v>
      </c>
      <c r="B41" s="12">
        <v>2</v>
      </c>
      <c r="C41" s="13" t="s">
        <v>16</v>
      </c>
      <c r="D41" s="10">
        <v>22</v>
      </c>
      <c r="E41" s="10">
        <v>2483216539</v>
      </c>
      <c r="F41" s="10">
        <v>42</v>
      </c>
      <c r="G41" s="10">
        <v>1502063043</v>
      </c>
      <c r="H41" s="10">
        <v>64</v>
      </c>
      <c r="I41" s="10">
        <v>3985279582</v>
      </c>
      <c r="K41" s="12">
        <v>2</v>
      </c>
      <c r="L41" s="13" t="s">
        <v>16</v>
      </c>
      <c r="M41" s="10">
        <v>26</v>
      </c>
      <c r="N41" s="10">
        <v>3367809057</v>
      </c>
      <c r="O41" s="10">
        <v>87</v>
      </c>
      <c r="P41" s="10">
        <v>3350599492</v>
      </c>
      <c r="Q41" s="10">
        <v>113</v>
      </c>
      <c r="R41" s="10">
        <v>6718408549</v>
      </c>
      <c r="T41" s="12">
        <v>2</v>
      </c>
      <c r="U41" s="13" t="s">
        <v>16</v>
      </c>
      <c r="V41" s="10">
        <v>15</v>
      </c>
      <c r="W41" s="10">
        <v>1892198614</v>
      </c>
      <c r="X41" s="10">
        <v>83</v>
      </c>
      <c r="Y41" s="10">
        <v>5160563747</v>
      </c>
      <c r="Z41" s="10">
        <v>98</v>
      </c>
      <c r="AA41" s="10">
        <v>7052762361</v>
      </c>
      <c r="AC41" s="8">
        <v>2</v>
      </c>
      <c r="AD41" s="9" t="s">
        <v>16</v>
      </c>
      <c r="AE41" s="10">
        <v>26</v>
      </c>
      <c r="AF41" s="10">
        <v>2155217829</v>
      </c>
      <c r="AG41" s="10">
        <v>55</v>
      </c>
      <c r="AH41" s="10">
        <v>2270561164</v>
      </c>
      <c r="AI41" s="10">
        <v>81</v>
      </c>
      <c r="AJ41" s="10">
        <v>4425778993</v>
      </c>
      <c r="AL41" s="11">
        <v>2</v>
      </c>
      <c r="AM41" s="9" t="s">
        <v>16</v>
      </c>
      <c r="AN41" s="10">
        <v>63</v>
      </c>
      <c r="AO41" s="10">
        <v>3093634867</v>
      </c>
      <c r="AP41" s="10">
        <v>43</v>
      </c>
      <c r="AQ41" s="10">
        <v>1458352540</v>
      </c>
      <c r="AR41" s="10">
        <v>106</v>
      </c>
      <c r="AS41" s="10">
        <v>4551987407</v>
      </c>
      <c r="AU41" s="8">
        <v>2</v>
      </c>
      <c r="AV41" s="9" t="s">
        <v>16</v>
      </c>
      <c r="AW41" s="10">
        <v>64</v>
      </c>
      <c r="AX41" s="10">
        <v>4198286551</v>
      </c>
      <c r="AY41" s="10">
        <v>66</v>
      </c>
      <c r="AZ41" s="10">
        <v>4333842178</v>
      </c>
      <c r="BA41" s="10">
        <v>130</v>
      </c>
      <c r="BB41" s="10">
        <v>8532128729</v>
      </c>
      <c r="BD41" s="12">
        <v>2</v>
      </c>
      <c r="BE41" s="13" t="s">
        <v>16</v>
      </c>
      <c r="BF41" s="10">
        <v>41</v>
      </c>
      <c r="BG41" s="10">
        <v>3447308107</v>
      </c>
      <c r="BH41" s="10">
        <v>48</v>
      </c>
      <c r="BI41" s="10">
        <v>1824275058</v>
      </c>
      <c r="BJ41" s="10">
        <v>89</v>
      </c>
      <c r="BK41" s="10">
        <v>5271583165</v>
      </c>
    </row>
    <row r="42" spans="1:63" ht="15" customHeight="1" x14ac:dyDescent="0.35">
      <c r="A42" s="1">
        <v>4</v>
      </c>
      <c r="B42" s="12">
        <v>3</v>
      </c>
      <c r="C42" s="13" t="s">
        <v>17</v>
      </c>
      <c r="D42" s="10">
        <v>5</v>
      </c>
      <c r="E42" s="10">
        <v>621357813</v>
      </c>
      <c r="F42" s="10">
        <v>8</v>
      </c>
      <c r="G42" s="10">
        <v>394325548</v>
      </c>
      <c r="H42" s="10">
        <v>13</v>
      </c>
      <c r="I42" s="10">
        <v>1015683361</v>
      </c>
      <c r="K42" s="12">
        <v>3</v>
      </c>
      <c r="L42" s="13" t="s">
        <v>17</v>
      </c>
      <c r="M42" s="10">
        <v>5</v>
      </c>
      <c r="N42" s="10">
        <v>538515611</v>
      </c>
      <c r="O42" s="10">
        <v>8</v>
      </c>
      <c r="P42" s="10">
        <v>677331641</v>
      </c>
      <c r="Q42" s="10">
        <v>13</v>
      </c>
      <c r="R42" s="10">
        <v>1215847252</v>
      </c>
      <c r="T42" s="12">
        <v>3</v>
      </c>
      <c r="U42" s="13" t="s">
        <v>17</v>
      </c>
      <c r="V42" s="10">
        <v>3</v>
      </c>
      <c r="W42" s="10">
        <v>531119760</v>
      </c>
      <c r="X42" s="10">
        <v>13</v>
      </c>
      <c r="Y42" s="10">
        <v>589599960</v>
      </c>
      <c r="Z42" s="10">
        <v>16</v>
      </c>
      <c r="AA42" s="10">
        <v>1120719720</v>
      </c>
      <c r="AC42" s="8">
        <v>3</v>
      </c>
      <c r="AD42" s="9" t="s">
        <v>17</v>
      </c>
      <c r="AE42" s="10">
        <v>1</v>
      </c>
      <c r="AF42" s="10">
        <v>113089564</v>
      </c>
      <c r="AG42" s="10">
        <v>6</v>
      </c>
      <c r="AH42" s="10">
        <v>272086649</v>
      </c>
      <c r="AI42" s="10">
        <v>7</v>
      </c>
      <c r="AJ42" s="10">
        <v>385176213</v>
      </c>
      <c r="AL42" s="11">
        <v>3</v>
      </c>
      <c r="AM42" s="9" t="s">
        <v>17</v>
      </c>
      <c r="AN42" s="10">
        <v>2</v>
      </c>
      <c r="AO42" s="10">
        <v>368430534</v>
      </c>
      <c r="AP42" s="10">
        <v>9</v>
      </c>
      <c r="AQ42" s="10">
        <v>661185671</v>
      </c>
      <c r="AR42" s="10">
        <v>11</v>
      </c>
      <c r="AS42" s="10">
        <v>1029616205</v>
      </c>
      <c r="AU42" s="8">
        <v>3</v>
      </c>
      <c r="AV42" s="9" t="s">
        <v>17</v>
      </c>
      <c r="AW42" s="10">
        <v>3</v>
      </c>
      <c r="AX42" s="10">
        <v>246767346</v>
      </c>
      <c r="AY42" s="10">
        <v>6</v>
      </c>
      <c r="AZ42" s="10">
        <v>150413392</v>
      </c>
      <c r="BA42" s="10">
        <v>9</v>
      </c>
      <c r="BB42" s="10">
        <v>397180738</v>
      </c>
      <c r="BD42" s="12">
        <v>3</v>
      </c>
      <c r="BE42" s="13" t="s">
        <v>17</v>
      </c>
      <c r="BF42" s="10">
        <v>6</v>
      </c>
      <c r="BG42" s="10">
        <v>576849203</v>
      </c>
      <c r="BH42" s="10">
        <v>9</v>
      </c>
      <c r="BI42" s="10">
        <v>453362411</v>
      </c>
      <c r="BJ42" s="10">
        <v>15</v>
      </c>
      <c r="BK42" s="10">
        <v>1030211614</v>
      </c>
    </row>
    <row r="43" spans="1:63" ht="15" customHeight="1" x14ac:dyDescent="0.35">
      <c r="A43" s="1">
        <v>4</v>
      </c>
      <c r="B43" s="12">
        <v>4</v>
      </c>
      <c r="C43" s="13" t="s">
        <v>18</v>
      </c>
      <c r="D43" s="10">
        <v>7</v>
      </c>
      <c r="E43" s="10">
        <v>180875848</v>
      </c>
      <c r="F43" s="10">
        <v>6</v>
      </c>
      <c r="G43" s="10">
        <v>437152594</v>
      </c>
      <c r="H43" s="10">
        <v>13</v>
      </c>
      <c r="I43" s="10">
        <v>618028442</v>
      </c>
      <c r="K43" s="12">
        <v>4</v>
      </c>
      <c r="L43" s="13" t="s">
        <v>18</v>
      </c>
      <c r="M43" s="10">
        <v>9</v>
      </c>
      <c r="N43" s="10">
        <v>661668725</v>
      </c>
      <c r="O43" s="10">
        <v>15</v>
      </c>
      <c r="P43" s="10">
        <v>522152940</v>
      </c>
      <c r="Q43" s="10">
        <v>24</v>
      </c>
      <c r="R43" s="10">
        <v>1183821665</v>
      </c>
      <c r="T43" s="12">
        <v>4</v>
      </c>
      <c r="U43" s="13" t="s">
        <v>18</v>
      </c>
      <c r="V43" s="10">
        <v>4</v>
      </c>
      <c r="W43" s="10">
        <v>359232519</v>
      </c>
      <c r="X43" s="10">
        <v>20</v>
      </c>
      <c r="Y43" s="10">
        <v>653918707</v>
      </c>
      <c r="Z43" s="10">
        <v>24</v>
      </c>
      <c r="AA43" s="10">
        <v>1013151226</v>
      </c>
      <c r="AC43" s="8">
        <v>4</v>
      </c>
      <c r="AD43" s="9" t="s">
        <v>18</v>
      </c>
      <c r="AE43" s="10">
        <v>3</v>
      </c>
      <c r="AF43" s="10">
        <v>429348480</v>
      </c>
      <c r="AG43" s="10">
        <v>11</v>
      </c>
      <c r="AH43" s="10">
        <v>788552168</v>
      </c>
      <c r="AI43" s="10">
        <v>14</v>
      </c>
      <c r="AJ43" s="10">
        <v>1217900648</v>
      </c>
      <c r="AL43" s="11">
        <v>4</v>
      </c>
      <c r="AM43" s="9" t="s">
        <v>18</v>
      </c>
      <c r="AN43" s="10">
        <v>3</v>
      </c>
      <c r="AO43" s="10">
        <v>250585370</v>
      </c>
      <c r="AP43" s="10">
        <v>7</v>
      </c>
      <c r="AQ43" s="10">
        <v>380080417</v>
      </c>
      <c r="AR43" s="10">
        <v>10</v>
      </c>
      <c r="AS43" s="10">
        <v>630665787</v>
      </c>
      <c r="AU43" s="8">
        <v>4</v>
      </c>
      <c r="AV43" s="9" t="s">
        <v>18</v>
      </c>
      <c r="AW43" s="10">
        <v>2</v>
      </c>
      <c r="AX43" s="10">
        <v>270027480</v>
      </c>
      <c r="AY43" s="10">
        <v>8</v>
      </c>
      <c r="AZ43" s="10">
        <v>494358185</v>
      </c>
      <c r="BA43" s="10">
        <v>10</v>
      </c>
      <c r="BB43" s="10">
        <v>764385665</v>
      </c>
      <c r="BD43" s="12">
        <v>4</v>
      </c>
      <c r="BE43" s="13" t="s">
        <v>18</v>
      </c>
      <c r="BF43" s="10">
        <v>2</v>
      </c>
      <c r="BG43" s="10">
        <v>76108890</v>
      </c>
      <c r="BH43" s="10">
        <v>8</v>
      </c>
      <c r="BI43" s="10">
        <v>332357555</v>
      </c>
      <c r="BJ43" s="10">
        <v>10</v>
      </c>
      <c r="BK43" s="10">
        <v>408466445</v>
      </c>
    </row>
    <row r="44" spans="1:63" ht="15" customHeight="1" x14ac:dyDescent="0.35">
      <c r="A44" s="1">
        <v>4</v>
      </c>
      <c r="B44" s="12">
        <v>5</v>
      </c>
      <c r="C44" s="13" t="s">
        <v>19</v>
      </c>
      <c r="D44" s="10">
        <v>55</v>
      </c>
      <c r="E44" s="10">
        <v>3936663018</v>
      </c>
      <c r="F44" s="10">
        <v>38</v>
      </c>
      <c r="G44" s="10">
        <v>3885805928</v>
      </c>
      <c r="H44" s="10">
        <v>93</v>
      </c>
      <c r="I44" s="10">
        <v>7822468946</v>
      </c>
      <c r="K44" s="12">
        <v>5</v>
      </c>
      <c r="L44" s="13" t="s">
        <v>19</v>
      </c>
      <c r="M44" s="10">
        <v>50</v>
      </c>
      <c r="N44" s="10">
        <v>3494336538</v>
      </c>
      <c r="O44" s="10">
        <v>61</v>
      </c>
      <c r="P44" s="10">
        <v>2998443858</v>
      </c>
      <c r="Q44" s="10">
        <v>111</v>
      </c>
      <c r="R44" s="10">
        <v>6492780396</v>
      </c>
      <c r="T44" s="12">
        <v>5</v>
      </c>
      <c r="U44" s="13" t="s">
        <v>19</v>
      </c>
      <c r="V44" s="10">
        <v>59</v>
      </c>
      <c r="W44" s="10">
        <v>4193594112</v>
      </c>
      <c r="X44" s="10">
        <v>93</v>
      </c>
      <c r="Y44" s="10">
        <v>3788355348</v>
      </c>
      <c r="Z44" s="10">
        <v>152</v>
      </c>
      <c r="AA44" s="10">
        <v>7981949460</v>
      </c>
      <c r="AC44" s="8">
        <v>5</v>
      </c>
      <c r="AD44" s="9" t="s">
        <v>19</v>
      </c>
      <c r="AE44" s="10">
        <v>55</v>
      </c>
      <c r="AF44" s="10">
        <v>3460596973</v>
      </c>
      <c r="AG44" s="10">
        <v>137</v>
      </c>
      <c r="AH44" s="10">
        <v>8673893047</v>
      </c>
      <c r="AI44" s="10">
        <v>192</v>
      </c>
      <c r="AJ44" s="10">
        <v>12134490020</v>
      </c>
      <c r="AL44" s="11">
        <v>5</v>
      </c>
      <c r="AM44" s="9" t="s">
        <v>19</v>
      </c>
      <c r="AN44" s="10">
        <v>52</v>
      </c>
      <c r="AO44" s="10">
        <v>3409760759</v>
      </c>
      <c r="AP44" s="10">
        <v>136</v>
      </c>
      <c r="AQ44" s="10">
        <v>8667469725</v>
      </c>
      <c r="AR44" s="10">
        <v>188</v>
      </c>
      <c r="AS44" s="10">
        <v>12077230484</v>
      </c>
      <c r="AU44" s="8">
        <v>5</v>
      </c>
      <c r="AV44" s="9" t="s">
        <v>19</v>
      </c>
      <c r="AW44" s="10">
        <v>54</v>
      </c>
      <c r="AX44" s="10">
        <v>3515682500</v>
      </c>
      <c r="AY44" s="10">
        <v>140</v>
      </c>
      <c r="AZ44" s="10">
        <v>9877077904</v>
      </c>
      <c r="BA44" s="10">
        <v>194</v>
      </c>
      <c r="BB44" s="10">
        <v>13392760404</v>
      </c>
      <c r="BD44" s="12">
        <v>5</v>
      </c>
      <c r="BE44" s="13" t="s">
        <v>19</v>
      </c>
      <c r="BF44" s="10">
        <v>52</v>
      </c>
      <c r="BG44" s="10">
        <v>3274474576</v>
      </c>
      <c r="BH44" s="10">
        <v>137</v>
      </c>
      <c r="BI44" s="10">
        <v>8782919448</v>
      </c>
      <c r="BJ44" s="10">
        <v>189</v>
      </c>
      <c r="BK44" s="10">
        <v>12057394024</v>
      </c>
    </row>
    <row r="45" spans="1:63" ht="15" customHeight="1" x14ac:dyDescent="0.35">
      <c r="A45" s="1">
        <v>4</v>
      </c>
      <c r="B45" s="12">
        <v>6</v>
      </c>
      <c r="C45" s="16" t="s">
        <v>10</v>
      </c>
      <c r="D45" s="15">
        <v>5321</v>
      </c>
      <c r="E45" s="15">
        <v>512449863891</v>
      </c>
      <c r="F45" s="15">
        <v>986</v>
      </c>
      <c r="G45" s="15">
        <v>265670446902</v>
      </c>
      <c r="H45" s="15">
        <v>6307</v>
      </c>
      <c r="I45" s="15">
        <v>778120310793</v>
      </c>
      <c r="K45" s="12">
        <v>6</v>
      </c>
      <c r="L45" s="16" t="s">
        <v>10</v>
      </c>
      <c r="M45" s="15">
        <v>5183</v>
      </c>
      <c r="N45" s="15">
        <v>504424987115</v>
      </c>
      <c r="O45" s="15">
        <v>1150</v>
      </c>
      <c r="P45" s="15">
        <v>498066008121</v>
      </c>
      <c r="Q45" s="15">
        <v>6334</v>
      </c>
      <c r="R45" s="15">
        <v>1002965795236</v>
      </c>
      <c r="T45" s="12">
        <v>6</v>
      </c>
      <c r="U45" s="16" t="s">
        <v>10</v>
      </c>
      <c r="V45" s="15">
        <v>5128</v>
      </c>
      <c r="W45" s="15">
        <v>507014729071</v>
      </c>
      <c r="X45" s="15">
        <v>1183</v>
      </c>
      <c r="Y45" s="15">
        <v>579605013495</v>
      </c>
      <c r="Z45" s="15">
        <v>6311</v>
      </c>
      <c r="AA45" s="15">
        <v>1086619742566</v>
      </c>
      <c r="AC45" s="8">
        <v>6</v>
      </c>
      <c r="AD45" s="14" t="s">
        <v>10</v>
      </c>
      <c r="AE45" s="15">
        <v>5236</v>
      </c>
      <c r="AF45" s="15">
        <v>557897984343</v>
      </c>
      <c r="AG45" s="15">
        <v>119</v>
      </c>
      <c r="AH45" s="15">
        <v>614848318988</v>
      </c>
      <c r="AI45" s="15">
        <v>6426</v>
      </c>
      <c r="AJ45" s="15">
        <v>1172746303331</v>
      </c>
      <c r="AL45" s="11">
        <v>6</v>
      </c>
      <c r="AM45" s="14" t="s">
        <v>10</v>
      </c>
      <c r="AN45" s="15">
        <v>5267</v>
      </c>
      <c r="AO45" s="15">
        <v>558259153254</v>
      </c>
      <c r="AP45" s="15">
        <v>1188</v>
      </c>
      <c r="AQ45" s="15">
        <v>610636868880</v>
      </c>
      <c r="AR45" s="15">
        <v>6455</v>
      </c>
      <c r="AS45" s="15">
        <v>1168896022134</v>
      </c>
      <c r="AU45" s="8">
        <v>6</v>
      </c>
      <c r="AV45" s="14" t="s">
        <v>10</v>
      </c>
      <c r="AW45" s="15">
        <v>5263</v>
      </c>
      <c r="AX45" s="15">
        <v>559815306881</v>
      </c>
      <c r="AY45" s="15">
        <v>1186</v>
      </c>
      <c r="AZ45" s="15">
        <v>668462456359</v>
      </c>
      <c r="BA45" s="15">
        <v>6449</v>
      </c>
      <c r="BB45" s="15">
        <v>1228277763240</v>
      </c>
      <c r="BD45" s="12">
        <v>6</v>
      </c>
      <c r="BE45" s="16" t="s">
        <v>10</v>
      </c>
      <c r="BF45" s="15">
        <v>5305</v>
      </c>
      <c r="BG45" s="15">
        <v>563178195542</v>
      </c>
      <c r="BH45" s="15">
        <v>1227</v>
      </c>
      <c r="BI45" s="15">
        <v>679232555568</v>
      </c>
      <c r="BJ45" s="15">
        <v>6532</v>
      </c>
      <c r="BK45" s="15">
        <v>1242410751110</v>
      </c>
    </row>
    <row r="46" spans="1:63" ht="15" customHeight="1" x14ac:dyDescent="0.35">
      <c r="A46" s="1">
        <v>4</v>
      </c>
      <c r="B46" s="12">
        <v>7</v>
      </c>
      <c r="C46" s="13" t="s">
        <v>20</v>
      </c>
      <c r="D46" s="10"/>
      <c r="E46" s="10"/>
      <c r="F46" s="10"/>
      <c r="G46" s="10"/>
      <c r="H46" s="10"/>
      <c r="I46" s="10">
        <v>1258</v>
      </c>
      <c r="K46" s="12">
        <v>7</v>
      </c>
      <c r="L46" s="13" t="s">
        <v>20</v>
      </c>
      <c r="M46" s="10"/>
      <c r="N46" s="10"/>
      <c r="O46" s="10"/>
      <c r="P46" s="10"/>
      <c r="Q46" s="10"/>
      <c r="R46" s="10" t="s">
        <v>58</v>
      </c>
      <c r="T46" s="12">
        <v>7</v>
      </c>
      <c r="U46" s="13" t="s">
        <v>20</v>
      </c>
      <c r="V46" s="10"/>
      <c r="W46" s="10"/>
      <c r="X46" s="10"/>
      <c r="Y46" s="10"/>
      <c r="Z46" s="10"/>
      <c r="AA46" s="10">
        <v>1018</v>
      </c>
      <c r="AC46" s="8">
        <v>7</v>
      </c>
      <c r="AD46" s="9" t="s">
        <v>20</v>
      </c>
      <c r="AE46" s="10"/>
      <c r="AF46" s="10"/>
      <c r="AG46" s="10"/>
      <c r="AH46" s="10"/>
      <c r="AI46" s="10"/>
      <c r="AJ46" s="17">
        <f>((0.25*AJ41)+(0.5*AJ42)+(0.75*AJ43)+(1*AJ44))/AJ45*100</f>
        <v>1.2233633412443738</v>
      </c>
      <c r="AL46" s="11">
        <v>7</v>
      </c>
      <c r="AM46" s="9" t="s">
        <v>20</v>
      </c>
      <c r="AN46" s="10"/>
      <c r="AO46" s="10"/>
      <c r="AP46" s="10"/>
      <c r="AQ46" s="10"/>
      <c r="AR46" s="10"/>
      <c r="AS46" s="17">
        <f>((0.25*AS41)+(0.5*AS42)+(0.75*AS43)+(1*AS44))/AS45*100</f>
        <v>1.2150811115406286</v>
      </c>
      <c r="AU46" s="8">
        <v>7</v>
      </c>
      <c r="AV46" s="9" t="s">
        <v>20</v>
      </c>
      <c r="AW46" s="10"/>
      <c r="AX46" s="10"/>
      <c r="AY46" s="10"/>
      <c r="AZ46" s="10"/>
      <c r="BA46" s="10"/>
      <c r="BB46" s="17">
        <f>((0.25*BB41)+(0.5*BB42)+(0.75*BB43)+(1*BB44))/BB45*100</f>
        <v>1.3268718763587604</v>
      </c>
      <c r="BD46" s="12">
        <v>7</v>
      </c>
      <c r="BE46" s="13" t="s">
        <v>20</v>
      </c>
      <c r="BF46" s="10"/>
      <c r="BG46" s="10"/>
      <c r="BH46" s="10"/>
      <c r="BI46" s="10"/>
      <c r="BJ46" s="10"/>
      <c r="BK46" s="10">
        <v>1143</v>
      </c>
    </row>
    <row r="47" spans="1:63" ht="15" customHeight="1" thickBot="1" x14ac:dyDescent="0.4">
      <c r="A47" s="1">
        <v>4</v>
      </c>
      <c r="B47" s="23">
        <v>8</v>
      </c>
      <c r="C47" s="24" t="s">
        <v>21</v>
      </c>
      <c r="D47" s="20"/>
      <c r="E47" s="20"/>
      <c r="F47" s="20"/>
      <c r="G47" s="20"/>
      <c r="H47" s="20"/>
      <c r="I47" s="20">
        <v>1215</v>
      </c>
      <c r="K47" s="23">
        <v>8</v>
      </c>
      <c r="L47" s="24" t="s">
        <v>21</v>
      </c>
      <c r="M47" s="20"/>
      <c r="N47" s="20"/>
      <c r="O47" s="20"/>
      <c r="P47" s="20"/>
      <c r="Q47" s="20"/>
      <c r="R47" s="20" t="s">
        <v>59</v>
      </c>
      <c r="T47" s="23">
        <v>8</v>
      </c>
      <c r="U47" s="24" t="s">
        <v>21</v>
      </c>
      <c r="V47" s="20"/>
      <c r="W47" s="20"/>
      <c r="X47" s="20"/>
      <c r="Y47" s="20"/>
      <c r="Z47" s="20"/>
      <c r="AA47" s="20" t="s">
        <v>76</v>
      </c>
      <c r="AC47" s="18">
        <v>8</v>
      </c>
      <c r="AD47" s="19" t="s">
        <v>21</v>
      </c>
      <c r="AE47" s="20"/>
      <c r="AF47" s="20"/>
      <c r="AG47" s="20"/>
      <c r="AH47" s="20"/>
      <c r="AI47" s="20"/>
      <c r="AJ47" s="21">
        <f>SUM(AJ42:AJ44)/AJ45*100</f>
        <v>1.1714014226248779</v>
      </c>
      <c r="AL47" s="22">
        <v>8</v>
      </c>
      <c r="AM47" s="19" t="s">
        <v>21</v>
      </c>
      <c r="AN47" s="20"/>
      <c r="AO47" s="20"/>
      <c r="AP47" s="20"/>
      <c r="AQ47" s="20"/>
      <c r="AR47" s="20"/>
      <c r="AS47" s="21">
        <f>SUM(AS42:AS44)/AS45*100</f>
        <v>1.1752553020858136</v>
      </c>
      <c r="AU47" s="18">
        <v>8</v>
      </c>
      <c r="AV47" s="19" t="s">
        <v>21</v>
      </c>
      <c r="AW47" s="20"/>
      <c r="AX47" s="20"/>
      <c r="AY47" s="20"/>
      <c r="AZ47" s="20"/>
      <c r="BA47" s="20"/>
      <c r="BB47" s="21">
        <f>SUM(BB42:BB44)/BB45*100</f>
        <v>1.1849377431215571</v>
      </c>
      <c r="BD47" s="23">
        <v>8</v>
      </c>
      <c r="BE47" s="24" t="s">
        <v>21</v>
      </c>
      <c r="BF47" s="20"/>
      <c r="BG47" s="20"/>
      <c r="BH47" s="20"/>
      <c r="BI47" s="20"/>
      <c r="BJ47" s="20"/>
      <c r="BK47" s="20">
        <v>1086</v>
      </c>
    </row>
    <row r="48" spans="1:63" ht="15" customHeight="1" x14ac:dyDescent="0.35">
      <c r="D48" s="1">
        <f>SUM(D40:D44)</f>
        <v>5321</v>
      </c>
      <c r="E48" s="1">
        <f t="shared" ref="E48:I48" si="14">SUM(E40:E44)</f>
        <v>512449863891</v>
      </c>
      <c r="F48" s="1">
        <f t="shared" si="14"/>
        <v>986</v>
      </c>
      <c r="G48" s="1">
        <f t="shared" si="14"/>
        <v>265670446902</v>
      </c>
      <c r="H48" s="1">
        <f t="shared" si="14"/>
        <v>6307</v>
      </c>
      <c r="I48" s="1">
        <f t="shared" si="14"/>
        <v>778120310793</v>
      </c>
      <c r="M48" s="1">
        <f>SUM(M40:M44)</f>
        <v>5183</v>
      </c>
      <c r="N48" s="1">
        <f t="shared" ref="N48:R48" si="15">SUM(N40:N44)</f>
        <v>504424987115</v>
      </c>
      <c r="O48" s="1">
        <f t="shared" si="15"/>
        <v>1150</v>
      </c>
      <c r="P48" s="1">
        <f t="shared" si="15"/>
        <v>498066008121</v>
      </c>
      <c r="Q48" s="1">
        <f t="shared" si="15"/>
        <v>6334</v>
      </c>
      <c r="R48" s="1">
        <f t="shared" si="15"/>
        <v>1002965795236</v>
      </c>
      <c r="V48" s="1">
        <f>SUM(V40:V44)</f>
        <v>5128</v>
      </c>
      <c r="W48" s="1">
        <f t="shared" ref="W48:AA48" si="16">SUM(W40:W44)</f>
        <v>507014729071</v>
      </c>
      <c r="X48" s="1">
        <f t="shared" si="16"/>
        <v>1183</v>
      </c>
      <c r="Y48" s="1">
        <f t="shared" si="16"/>
        <v>579605013495</v>
      </c>
      <c r="Z48" s="1">
        <f t="shared" si="16"/>
        <v>6311</v>
      </c>
      <c r="AA48" s="1">
        <f t="shared" si="16"/>
        <v>1086619742566</v>
      </c>
      <c r="AE48" s="1">
        <f>SUM(AE40:AE44)</f>
        <v>5236</v>
      </c>
      <c r="AF48" s="1">
        <f t="shared" ref="AF48:AJ48" si="17">SUM(AF40:AF44)</f>
        <v>557897984343</v>
      </c>
      <c r="AG48" s="1">
        <f t="shared" si="17"/>
        <v>1190</v>
      </c>
      <c r="AH48" s="1">
        <f t="shared" si="17"/>
        <v>614848318988</v>
      </c>
      <c r="AI48" s="1">
        <f t="shared" si="17"/>
        <v>6426</v>
      </c>
      <c r="AJ48" s="1">
        <f t="shared" si="17"/>
        <v>1172746303331</v>
      </c>
      <c r="AN48" s="1">
        <f>SUM(AN40:AN44)</f>
        <v>5267</v>
      </c>
      <c r="AO48" s="1">
        <f t="shared" ref="AO48:AS48" si="18">SUM(AO40:AO44)</f>
        <v>558259153254</v>
      </c>
      <c r="AP48" s="1">
        <f t="shared" si="18"/>
        <v>1188</v>
      </c>
      <c r="AQ48" s="1">
        <f t="shared" si="18"/>
        <v>610636868880</v>
      </c>
      <c r="AR48" s="1">
        <f t="shared" si="18"/>
        <v>6455</v>
      </c>
      <c r="AS48" s="1">
        <f t="shared" si="18"/>
        <v>1168896022134</v>
      </c>
      <c r="AW48" s="1">
        <f>SUM(AW40:AW44)</f>
        <v>5263</v>
      </c>
      <c r="AX48" s="1">
        <f t="shared" ref="AX48:BB48" si="19">SUM(AX40:AX44)</f>
        <v>559815306881</v>
      </c>
      <c r="AY48" s="1">
        <f t="shared" si="19"/>
        <v>1186</v>
      </c>
      <c r="AZ48" s="1">
        <f t="shared" si="19"/>
        <v>668462456359</v>
      </c>
      <c r="BA48" s="1">
        <f t="shared" si="19"/>
        <v>6449</v>
      </c>
      <c r="BB48" s="1">
        <f t="shared" si="19"/>
        <v>1228277763240</v>
      </c>
      <c r="BF48" s="1">
        <f>SUM(BF40:BF44)</f>
        <v>5305</v>
      </c>
      <c r="BG48" s="1">
        <f t="shared" ref="BG48:BK48" si="20">SUM(BG40:BG44)</f>
        <v>563178195542</v>
      </c>
      <c r="BH48" s="1">
        <f t="shared" si="20"/>
        <v>1227</v>
      </c>
      <c r="BI48" s="1">
        <f t="shared" si="20"/>
        <v>679232555568</v>
      </c>
      <c r="BJ48" s="1">
        <f t="shared" si="20"/>
        <v>6532</v>
      </c>
      <c r="BK48" s="1">
        <f t="shared" si="20"/>
        <v>1242410751110</v>
      </c>
    </row>
    <row r="49" spans="1:63" ht="15" customHeight="1" x14ac:dyDescent="0.35">
      <c r="B49"/>
      <c r="C49"/>
      <c r="D49" s="2"/>
      <c r="E49" s="2"/>
      <c r="F49" s="2"/>
      <c r="G49" s="2"/>
      <c r="H49" s="2"/>
      <c r="I49" s="2"/>
      <c r="K49"/>
      <c r="L49"/>
      <c r="M49" s="2"/>
      <c r="N49" s="2"/>
      <c r="O49" s="2"/>
      <c r="P49" s="2"/>
      <c r="Q49" s="2"/>
      <c r="R49" s="2"/>
      <c r="T49"/>
      <c r="U49"/>
      <c r="V49" s="2"/>
      <c r="W49" s="2"/>
      <c r="X49" s="2"/>
      <c r="Y49" s="2"/>
      <c r="Z49" s="2"/>
      <c r="AA49" s="2"/>
    </row>
    <row r="50" spans="1:63" ht="15" customHeight="1" x14ac:dyDescent="0.35">
      <c r="B50" s="6" t="s">
        <v>0</v>
      </c>
      <c r="C50"/>
      <c r="D50" s="2"/>
      <c r="E50" s="2"/>
      <c r="F50" s="2"/>
      <c r="G50" s="2"/>
      <c r="H50" s="2"/>
      <c r="I50" s="2"/>
      <c r="K50" s="6" t="s">
        <v>0</v>
      </c>
      <c r="L50"/>
      <c r="M50" s="2"/>
      <c r="N50" s="2"/>
      <c r="O50" s="2"/>
      <c r="P50" s="2"/>
      <c r="Q50" s="2"/>
      <c r="R50" s="2"/>
      <c r="T50" s="6" t="s">
        <v>0</v>
      </c>
      <c r="U50"/>
      <c r="V50" s="2"/>
      <c r="W50" s="2"/>
      <c r="X50" s="2"/>
      <c r="Y50" s="2"/>
      <c r="Z50" s="2"/>
      <c r="AA50" s="2"/>
      <c r="AC50" s="4" t="s">
        <v>0</v>
      </c>
      <c r="AL50" s="5" t="s">
        <v>0</v>
      </c>
      <c r="AU50" s="4" t="s">
        <v>0</v>
      </c>
      <c r="BD50" s="6" t="s">
        <v>0</v>
      </c>
    </row>
    <row r="51" spans="1:63" ht="15" customHeight="1" x14ac:dyDescent="0.35">
      <c r="B51" s="6" t="s">
        <v>1</v>
      </c>
      <c r="C51"/>
      <c r="D51" s="2"/>
      <c r="E51" s="2"/>
      <c r="F51" s="2"/>
      <c r="G51" s="2"/>
      <c r="H51" s="2"/>
      <c r="I51" s="2"/>
      <c r="K51" s="6" t="s">
        <v>1</v>
      </c>
      <c r="L51"/>
      <c r="M51" s="2"/>
      <c r="N51" s="2"/>
      <c r="O51" s="2"/>
      <c r="P51" s="2"/>
      <c r="Q51" s="2"/>
      <c r="R51" s="2"/>
      <c r="T51" s="6" t="s">
        <v>1</v>
      </c>
      <c r="U51"/>
      <c r="V51" s="2"/>
      <c r="W51" s="2"/>
      <c r="X51" s="2"/>
      <c r="Y51" s="2"/>
      <c r="Z51" s="2"/>
      <c r="AA51" s="2"/>
      <c r="AC51" s="4" t="s">
        <v>1</v>
      </c>
      <c r="AL51" s="5" t="s">
        <v>1</v>
      </c>
      <c r="AU51" s="4" t="s">
        <v>1</v>
      </c>
      <c r="BD51" s="6" t="s">
        <v>1</v>
      </c>
    </row>
    <row r="52" spans="1:63" ht="15" customHeight="1" thickBot="1" x14ac:dyDescent="0.4">
      <c r="B52" s="6" t="s">
        <v>34</v>
      </c>
      <c r="C52"/>
      <c r="D52" s="2"/>
      <c r="E52" s="2"/>
      <c r="F52" s="2"/>
      <c r="G52" s="2"/>
      <c r="H52" s="2"/>
      <c r="I52" s="2"/>
      <c r="K52" s="6" t="s">
        <v>57</v>
      </c>
      <c r="L52"/>
      <c r="M52" s="2"/>
      <c r="N52" s="2"/>
      <c r="O52" s="2"/>
      <c r="P52" s="2"/>
      <c r="Q52" s="2"/>
      <c r="R52" s="2"/>
      <c r="T52" s="6" t="s">
        <v>75</v>
      </c>
      <c r="U52"/>
      <c r="V52" s="2"/>
      <c r="W52" s="2"/>
      <c r="X52" s="2"/>
      <c r="Y52" s="2"/>
      <c r="Z52" s="2"/>
      <c r="AA52" s="2"/>
      <c r="AC52" s="4" t="s">
        <v>2</v>
      </c>
      <c r="AL52" s="5" t="s">
        <v>3</v>
      </c>
      <c r="AU52" s="4" t="s">
        <v>4</v>
      </c>
      <c r="BD52" s="6" t="s">
        <v>5</v>
      </c>
    </row>
    <row r="53" spans="1:63" ht="15" customHeight="1" x14ac:dyDescent="0.35">
      <c r="A53" s="1">
        <v>5</v>
      </c>
      <c r="B53" s="60" t="s">
        <v>6</v>
      </c>
      <c r="C53" s="62" t="s">
        <v>7</v>
      </c>
      <c r="D53" s="59" t="s">
        <v>8</v>
      </c>
      <c r="E53" s="59"/>
      <c r="F53" s="59" t="s">
        <v>9</v>
      </c>
      <c r="G53" s="59"/>
      <c r="H53" s="59" t="s">
        <v>10</v>
      </c>
      <c r="I53" s="59"/>
      <c r="K53" s="60" t="s">
        <v>6</v>
      </c>
      <c r="L53" s="62" t="s">
        <v>7</v>
      </c>
      <c r="M53" s="59" t="s">
        <v>8</v>
      </c>
      <c r="N53" s="59"/>
      <c r="O53" s="59" t="s">
        <v>9</v>
      </c>
      <c r="P53" s="59"/>
      <c r="Q53" s="59" t="s">
        <v>10</v>
      </c>
      <c r="R53" s="59"/>
      <c r="T53" s="60" t="s">
        <v>6</v>
      </c>
      <c r="U53" s="62" t="s">
        <v>7</v>
      </c>
      <c r="V53" s="59" t="s">
        <v>8</v>
      </c>
      <c r="W53" s="59"/>
      <c r="X53" s="59" t="s">
        <v>9</v>
      </c>
      <c r="Y53" s="59"/>
      <c r="Z53" s="59" t="s">
        <v>10</v>
      </c>
      <c r="AA53" s="59"/>
      <c r="AC53" s="57" t="s">
        <v>6</v>
      </c>
      <c r="AD53" s="59" t="s">
        <v>7</v>
      </c>
      <c r="AE53" s="59" t="s">
        <v>8</v>
      </c>
      <c r="AF53" s="59"/>
      <c r="AG53" s="59" t="s">
        <v>9</v>
      </c>
      <c r="AH53" s="59"/>
      <c r="AI53" s="59" t="s">
        <v>10</v>
      </c>
      <c r="AJ53" s="59"/>
      <c r="AL53" s="65" t="s">
        <v>6</v>
      </c>
      <c r="AM53" s="59" t="s">
        <v>7</v>
      </c>
      <c r="AN53" s="59" t="s">
        <v>8</v>
      </c>
      <c r="AO53" s="59"/>
      <c r="AP53" s="59" t="s">
        <v>9</v>
      </c>
      <c r="AQ53" s="59"/>
      <c r="AR53" s="59" t="s">
        <v>10</v>
      </c>
      <c r="AS53" s="59"/>
      <c r="AU53" s="57" t="s">
        <v>6</v>
      </c>
      <c r="AV53" s="59" t="s">
        <v>7</v>
      </c>
      <c r="AW53" s="59" t="s">
        <v>8</v>
      </c>
      <c r="AX53" s="59"/>
      <c r="AY53" s="59" t="s">
        <v>9</v>
      </c>
      <c r="AZ53" s="59"/>
      <c r="BA53" s="59" t="s">
        <v>10</v>
      </c>
      <c r="BB53" s="59"/>
      <c r="BD53" s="60" t="s">
        <v>6</v>
      </c>
      <c r="BE53" s="62" t="s">
        <v>7</v>
      </c>
      <c r="BF53" s="59" t="s">
        <v>8</v>
      </c>
      <c r="BG53" s="59"/>
      <c r="BH53" s="59" t="s">
        <v>9</v>
      </c>
      <c r="BI53" s="59"/>
      <c r="BJ53" s="59" t="s">
        <v>10</v>
      </c>
      <c r="BK53" s="59"/>
    </row>
    <row r="54" spans="1:63" ht="15" customHeight="1" x14ac:dyDescent="0.35">
      <c r="A54" s="1">
        <v>5</v>
      </c>
      <c r="B54" s="61"/>
      <c r="C54" s="63"/>
      <c r="D54" s="7" t="s">
        <v>11</v>
      </c>
      <c r="E54" s="7" t="s">
        <v>12</v>
      </c>
      <c r="F54" s="7" t="s">
        <v>11</v>
      </c>
      <c r="G54" s="7" t="s">
        <v>12</v>
      </c>
      <c r="H54" s="7" t="s">
        <v>11</v>
      </c>
      <c r="I54" s="7" t="s">
        <v>12</v>
      </c>
      <c r="K54" s="61"/>
      <c r="L54" s="63"/>
      <c r="M54" s="7" t="s">
        <v>11</v>
      </c>
      <c r="N54" s="7" t="s">
        <v>12</v>
      </c>
      <c r="O54" s="7" t="s">
        <v>11</v>
      </c>
      <c r="P54" s="7" t="s">
        <v>12</v>
      </c>
      <c r="Q54" s="7" t="s">
        <v>11</v>
      </c>
      <c r="R54" s="7" t="s">
        <v>12</v>
      </c>
      <c r="T54" s="61"/>
      <c r="U54" s="63"/>
      <c r="V54" s="7" t="s">
        <v>11</v>
      </c>
      <c r="W54" s="7" t="s">
        <v>12</v>
      </c>
      <c r="X54" s="7" t="s">
        <v>11</v>
      </c>
      <c r="Y54" s="7" t="s">
        <v>12</v>
      </c>
      <c r="Z54" s="7" t="s">
        <v>11</v>
      </c>
      <c r="AA54" s="7" t="s">
        <v>12</v>
      </c>
      <c r="AC54" s="58"/>
      <c r="AD54" s="64"/>
      <c r="AE54" s="7" t="s">
        <v>11</v>
      </c>
      <c r="AF54" s="7" t="s">
        <v>12</v>
      </c>
      <c r="AG54" s="7" t="s">
        <v>11</v>
      </c>
      <c r="AH54" s="7" t="s">
        <v>12</v>
      </c>
      <c r="AI54" s="7" t="s">
        <v>11</v>
      </c>
      <c r="AJ54" s="7" t="s">
        <v>12</v>
      </c>
      <c r="AL54" s="66"/>
      <c r="AM54" s="64"/>
      <c r="AN54" s="7" t="s">
        <v>11</v>
      </c>
      <c r="AO54" s="7" t="s">
        <v>12</v>
      </c>
      <c r="AP54" s="7" t="s">
        <v>11</v>
      </c>
      <c r="AQ54" s="7" t="s">
        <v>12</v>
      </c>
      <c r="AR54" s="7" t="s">
        <v>11</v>
      </c>
      <c r="AS54" s="7" t="s">
        <v>12</v>
      </c>
      <c r="AU54" s="58"/>
      <c r="AV54" s="64"/>
      <c r="AW54" s="7" t="s">
        <v>11</v>
      </c>
      <c r="AX54" s="7" t="s">
        <v>12</v>
      </c>
      <c r="AY54" s="7" t="s">
        <v>11</v>
      </c>
      <c r="AZ54" s="7" t="s">
        <v>12</v>
      </c>
      <c r="BA54" s="7" t="s">
        <v>11</v>
      </c>
      <c r="BB54" s="7" t="s">
        <v>12</v>
      </c>
      <c r="BD54" s="61"/>
      <c r="BE54" s="63"/>
      <c r="BF54" s="7" t="s">
        <v>11</v>
      </c>
      <c r="BG54" s="7" t="s">
        <v>12</v>
      </c>
      <c r="BH54" s="7" t="s">
        <v>11</v>
      </c>
      <c r="BI54" s="7" t="s">
        <v>12</v>
      </c>
      <c r="BJ54" s="7" t="s">
        <v>11</v>
      </c>
      <c r="BK54" s="7" t="s">
        <v>12</v>
      </c>
    </row>
    <row r="55" spans="1:63" ht="15" customHeight="1" x14ac:dyDescent="0.35">
      <c r="A55" s="1">
        <v>5</v>
      </c>
      <c r="B55" s="61"/>
      <c r="C55" s="63"/>
      <c r="D55" s="7" t="s">
        <v>13</v>
      </c>
      <c r="E55" s="7" t="s">
        <v>14</v>
      </c>
      <c r="F55" s="7" t="s">
        <v>13</v>
      </c>
      <c r="G55" s="7" t="s">
        <v>14</v>
      </c>
      <c r="H55" s="7" t="s">
        <v>13</v>
      </c>
      <c r="I55" s="7" t="s">
        <v>14</v>
      </c>
      <c r="K55" s="61"/>
      <c r="L55" s="63"/>
      <c r="M55" s="7" t="s">
        <v>13</v>
      </c>
      <c r="N55" s="7" t="s">
        <v>14</v>
      </c>
      <c r="O55" s="7" t="s">
        <v>13</v>
      </c>
      <c r="P55" s="7" t="s">
        <v>14</v>
      </c>
      <c r="Q55" s="7" t="s">
        <v>13</v>
      </c>
      <c r="R55" s="7" t="s">
        <v>14</v>
      </c>
      <c r="T55" s="61"/>
      <c r="U55" s="63"/>
      <c r="V55" s="7" t="s">
        <v>13</v>
      </c>
      <c r="W55" s="7" t="s">
        <v>14</v>
      </c>
      <c r="X55" s="7" t="s">
        <v>13</v>
      </c>
      <c r="Y55" s="7" t="s">
        <v>14</v>
      </c>
      <c r="Z55" s="7" t="s">
        <v>13</v>
      </c>
      <c r="AA55" s="7" t="s">
        <v>14</v>
      </c>
      <c r="AC55" s="58"/>
      <c r="AD55" s="64"/>
      <c r="AE55" s="7" t="s">
        <v>13</v>
      </c>
      <c r="AF55" s="7" t="s">
        <v>14</v>
      </c>
      <c r="AG55" s="7" t="s">
        <v>13</v>
      </c>
      <c r="AH55" s="7" t="s">
        <v>14</v>
      </c>
      <c r="AI55" s="7" t="s">
        <v>13</v>
      </c>
      <c r="AJ55" s="7" t="s">
        <v>14</v>
      </c>
      <c r="AL55" s="66"/>
      <c r="AM55" s="64"/>
      <c r="AN55" s="7" t="s">
        <v>13</v>
      </c>
      <c r="AO55" s="7" t="s">
        <v>14</v>
      </c>
      <c r="AP55" s="7" t="s">
        <v>13</v>
      </c>
      <c r="AQ55" s="7" t="s">
        <v>14</v>
      </c>
      <c r="AR55" s="7" t="s">
        <v>13</v>
      </c>
      <c r="AS55" s="7" t="s">
        <v>14</v>
      </c>
      <c r="AU55" s="58"/>
      <c r="AV55" s="64"/>
      <c r="AW55" s="7" t="s">
        <v>13</v>
      </c>
      <c r="AX55" s="7" t="s">
        <v>14</v>
      </c>
      <c r="AY55" s="7" t="s">
        <v>13</v>
      </c>
      <c r="AZ55" s="7" t="s">
        <v>14</v>
      </c>
      <c r="BA55" s="7" t="s">
        <v>13</v>
      </c>
      <c r="BB55" s="7" t="s">
        <v>14</v>
      </c>
      <c r="BD55" s="61"/>
      <c r="BE55" s="63"/>
      <c r="BF55" s="7" t="s">
        <v>13</v>
      </c>
      <c r="BG55" s="7" t="s">
        <v>14</v>
      </c>
      <c r="BH55" s="7" t="s">
        <v>13</v>
      </c>
      <c r="BI55" s="7" t="s">
        <v>14</v>
      </c>
      <c r="BJ55" s="7" t="s">
        <v>13</v>
      </c>
      <c r="BK55" s="7" t="s">
        <v>14</v>
      </c>
    </row>
    <row r="56" spans="1:63" ht="15" customHeight="1" x14ac:dyDescent="0.35">
      <c r="A56" s="1">
        <v>5</v>
      </c>
      <c r="B56" s="12">
        <v>1</v>
      </c>
      <c r="C56" s="13" t="s">
        <v>15</v>
      </c>
      <c r="D56" s="10">
        <v>9177</v>
      </c>
      <c r="E56" s="10">
        <v>803598817695</v>
      </c>
      <c r="F56" s="10">
        <v>2629</v>
      </c>
      <c r="G56" s="10">
        <v>562792757262</v>
      </c>
      <c r="H56" s="10">
        <v>11806</v>
      </c>
      <c r="I56" s="10">
        <v>1366391574957</v>
      </c>
      <c r="K56" s="12">
        <v>1</v>
      </c>
      <c r="L56" s="13" t="s">
        <v>15</v>
      </c>
      <c r="M56" s="10">
        <v>9032</v>
      </c>
      <c r="N56" s="10">
        <v>818316931505</v>
      </c>
      <c r="O56" s="10">
        <v>2431</v>
      </c>
      <c r="P56" s="10">
        <v>592903939718</v>
      </c>
      <c r="Q56" s="10">
        <v>11463</v>
      </c>
      <c r="R56" s="10">
        <v>1411220871223</v>
      </c>
      <c r="T56" s="12">
        <v>1</v>
      </c>
      <c r="U56" s="13" t="s">
        <v>15</v>
      </c>
      <c r="V56" s="10">
        <v>8930</v>
      </c>
      <c r="W56" s="10">
        <v>830183100171</v>
      </c>
      <c r="X56" s="10">
        <v>2268</v>
      </c>
      <c r="Y56" s="10">
        <v>535801965767</v>
      </c>
      <c r="Z56" s="10">
        <v>11198</v>
      </c>
      <c r="AA56" s="10">
        <v>1365985065938</v>
      </c>
      <c r="AC56" s="8">
        <v>1</v>
      </c>
      <c r="AD56" s="9" t="s">
        <v>15</v>
      </c>
      <c r="AE56" s="10">
        <v>9235</v>
      </c>
      <c r="AF56" s="10">
        <v>914140544078</v>
      </c>
      <c r="AG56" s="10">
        <v>2599</v>
      </c>
      <c r="AH56" s="10">
        <v>394942485773</v>
      </c>
      <c r="AI56" s="10">
        <v>11834</v>
      </c>
      <c r="AJ56" s="10">
        <v>1309083029851</v>
      </c>
      <c r="AL56" s="11">
        <v>1</v>
      </c>
      <c r="AM56" s="9" t="s">
        <v>15</v>
      </c>
      <c r="AN56" s="10">
        <v>9206</v>
      </c>
      <c r="AO56" s="10">
        <v>910903135667</v>
      </c>
      <c r="AP56" s="10">
        <v>2591</v>
      </c>
      <c r="AQ56" s="10">
        <v>391700412904</v>
      </c>
      <c r="AR56" s="10">
        <v>11797</v>
      </c>
      <c r="AS56" s="10">
        <v>1302603548571</v>
      </c>
      <c r="AU56" s="8">
        <v>1</v>
      </c>
      <c r="AV56" s="9" t="s">
        <v>15</v>
      </c>
      <c r="AW56" s="10">
        <v>9227</v>
      </c>
      <c r="AX56" s="10">
        <v>918838328360</v>
      </c>
      <c r="AY56" s="10">
        <v>2619</v>
      </c>
      <c r="AZ56" s="10">
        <v>401182129281</v>
      </c>
      <c r="BA56" s="10">
        <v>11846</v>
      </c>
      <c r="BB56" s="10">
        <v>1320020457641</v>
      </c>
      <c r="BD56" s="12">
        <v>1</v>
      </c>
      <c r="BE56" s="13" t="s">
        <v>15</v>
      </c>
      <c r="BF56" s="10">
        <v>9307</v>
      </c>
      <c r="BG56" s="10">
        <v>933858146713</v>
      </c>
      <c r="BH56" s="10">
        <v>2653</v>
      </c>
      <c r="BI56" s="10">
        <v>406892951860</v>
      </c>
      <c r="BJ56" s="10">
        <v>11960</v>
      </c>
      <c r="BK56" s="10">
        <v>1340751098573</v>
      </c>
    </row>
    <row r="57" spans="1:63" ht="15" customHeight="1" x14ac:dyDescent="0.35">
      <c r="A57" s="1">
        <v>5</v>
      </c>
      <c r="B57" s="12">
        <v>2</v>
      </c>
      <c r="C57" s="13" t="s">
        <v>16</v>
      </c>
      <c r="D57" s="10">
        <v>32</v>
      </c>
      <c r="E57" s="10">
        <v>3680915534</v>
      </c>
      <c r="F57" s="10">
        <v>120</v>
      </c>
      <c r="G57" s="10">
        <v>10203039383</v>
      </c>
      <c r="H57" s="10">
        <v>152</v>
      </c>
      <c r="I57" s="10">
        <v>13883954917</v>
      </c>
      <c r="K57" s="12">
        <v>2</v>
      </c>
      <c r="L57" s="13" t="s">
        <v>16</v>
      </c>
      <c r="M57" s="10">
        <v>26</v>
      </c>
      <c r="N57" s="10">
        <v>3249937651</v>
      </c>
      <c r="O57" s="10">
        <v>110</v>
      </c>
      <c r="P57" s="10">
        <v>6359167909</v>
      </c>
      <c r="Q57" s="10">
        <v>136</v>
      </c>
      <c r="R57" s="10">
        <v>9609105560</v>
      </c>
      <c r="T57" s="12">
        <v>2</v>
      </c>
      <c r="U57" s="13" t="s">
        <v>16</v>
      </c>
      <c r="V57" s="10">
        <v>38</v>
      </c>
      <c r="W57" s="10">
        <v>6659465911</v>
      </c>
      <c r="X57" s="10">
        <v>121</v>
      </c>
      <c r="Y57" s="10">
        <v>10974261900</v>
      </c>
      <c r="Z57" s="10">
        <v>159</v>
      </c>
      <c r="AA57" s="10">
        <v>17633727811</v>
      </c>
      <c r="AC57" s="8">
        <v>2</v>
      </c>
      <c r="AD57" s="9" t="s">
        <v>16</v>
      </c>
      <c r="AE57" s="10">
        <v>22</v>
      </c>
      <c r="AF57" s="10">
        <v>1927112997</v>
      </c>
      <c r="AG57" s="10">
        <v>55</v>
      </c>
      <c r="AH57" s="10">
        <v>8363000959</v>
      </c>
      <c r="AI57" s="10">
        <v>77</v>
      </c>
      <c r="AJ57" s="10">
        <v>10290113956</v>
      </c>
      <c r="AL57" s="11">
        <v>2</v>
      </c>
      <c r="AM57" s="9" t="s">
        <v>16</v>
      </c>
      <c r="AN57" s="10">
        <v>48</v>
      </c>
      <c r="AO57" s="10">
        <v>5250030095</v>
      </c>
      <c r="AP57" s="10">
        <v>66</v>
      </c>
      <c r="AQ57" s="10">
        <v>9977725196</v>
      </c>
      <c r="AR57" s="10">
        <v>114</v>
      </c>
      <c r="AS57" s="10">
        <v>15227755291</v>
      </c>
      <c r="AU57" s="8">
        <v>2</v>
      </c>
      <c r="AV57" s="9" t="s">
        <v>16</v>
      </c>
      <c r="AW57" s="10">
        <v>54</v>
      </c>
      <c r="AX57" s="10">
        <v>6851365487</v>
      </c>
      <c r="AY57" s="10">
        <v>61</v>
      </c>
      <c r="AZ57" s="10">
        <v>8335115083</v>
      </c>
      <c r="BA57" s="10">
        <v>115</v>
      </c>
      <c r="BB57" s="10">
        <v>15186480570</v>
      </c>
      <c r="BD57" s="12">
        <v>2</v>
      </c>
      <c r="BE57" s="13" t="s">
        <v>16</v>
      </c>
      <c r="BF57" s="10">
        <v>47</v>
      </c>
      <c r="BG57" s="10">
        <v>6327138428</v>
      </c>
      <c r="BH57" s="10">
        <v>52</v>
      </c>
      <c r="BI57" s="10">
        <v>8106609015</v>
      </c>
      <c r="BJ57" s="10">
        <v>99</v>
      </c>
      <c r="BK57" s="10">
        <v>14433747443</v>
      </c>
    </row>
    <row r="58" spans="1:63" ht="15" customHeight="1" x14ac:dyDescent="0.35">
      <c r="A58" s="1">
        <v>5</v>
      </c>
      <c r="B58" s="12">
        <v>3</v>
      </c>
      <c r="C58" s="13" t="s">
        <v>17</v>
      </c>
      <c r="D58" s="10">
        <v>4</v>
      </c>
      <c r="E58" s="10">
        <v>372756631</v>
      </c>
      <c r="F58" s="10">
        <v>17</v>
      </c>
      <c r="G58" s="10">
        <v>1133432656</v>
      </c>
      <c r="H58" s="10">
        <v>21</v>
      </c>
      <c r="I58" s="10">
        <v>1506189287</v>
      </c>
      <c r="K58" s="12">
        <v>3</v>
      </c>
      <c r="L58" s="13" t="s">
        <v>17</v>
      </c>
      <c r="M58" s="10">
        <v>5</v>
      </c>
      <c r="N58" s="10">
        <v>321523292</v>
      </c>
      <c r="O58" s="10">
        <v>23</v>
      </c>
      <c r="P58" s="10">
        <v>1577705908</v>
      </c>
      <c r="Q58" s="10">
        <v>28</v>
      </c>
      <c r="R58" s="10">
        <v>1899229200</v>
      </c>
      <c r="T58" s="12">
        <v>3</v>
      </c>
      <c r="U58" s="13" t="s">
        <v>17</v>
      </c>
      <c r="V58" s="10">
        <v>4</v>
      </c>
      <c r="W58" s="10">
        <v>963118047</v>
      </c>
      <c r="X58" s="10">
        <v>22</v>
      </c>
      <c r="Y58" s="10">
        <v>895721899</v>
      </c>
      <c r="Z58" s="10">
        <v>26</v>
      </c>
      <c r="AA58" s="10">
        <v>1858839946</v>
      </c>
      <c r="AC58" s="8">
        <v>3</v>
      </c>
      <c r="AD58" s="9" t="s">
        <v>17</v>
      </c>
      <c r="AE58" s="10">
        <v>12</v>
      </c>
      <c r="AF58" s="10">
        <v>1456656180</v>
      </c>
      <c r="AG58" s="10">
        <v>4</v>
      </c>
      <c r="AH58" s="10">
        <v>74963690</v>
      </c>
      <c r="AI58" s="10">
        <v>16</v>
      </c>
      <c r="AJ58" s="10">
        <v>1531619870</v>
      </c>
      <c r="AL58" s="11">
        <v>3</v>
      </c>
      <c r="AM58" s="9" t="s">
        <v>17</v>
      </c>
      <c r="AN58" s="10">
        <v>7</v>
      </c>
      <c r="AO58" s="10">
        <v>1415119538</v>
      </c>
      <c r="AP58" s="10">
        <v>10</v>
      </c>
      <c r="AQ58" s="10">
        <v>558333961</v>
      </c>
      <c r="AR58" s="10">
        <v>17</v>
      </c>
      <c r="AS58" s="10">
        <v>1973453499</v>
      </c>
      <c r="AU58" s="8">
        <v>3</v>
      </c>
      <c r="AV58" s="9" t="s">
        <v>17</v>
      </c>
      <c r="AW58" s="10">
        <v>6</v>
      </c>
      <c r="AX58" s="10">
        <v>548826667</v>
      </c>
      <c r="AY58" s="10">
        <v>13</v>
      </c>
      <c r="AZ58" s="10">
        <v>1429204008</v>
      </c>
      <c r="BA58" s="10">
        <v>19</v>
      </c>
      <c r="BB58" s="10">
        <v>1978030675</v>
      </c>
      <c r="BD58" s="12">
        <v>3</v>
      </c>
      <c r="BE58" s="13" t="s">
        <v>17</v>
      </c>
      <c r="BF58" s="10">
        <v>5</v>
      </c>
      <c r="BG58" s="10">
        <v>408333517</v>
      </c>
      <c r="BH58" s="10">
        <v>8</v>
      </c>
      <c r="BI58" s="10">
        <v>97771020</v>
      </c>
      <c r="BJ58" s="10">
        <v>13</v>
      </c>
      <c r="BK58" s="10">
        <v>506104537</v>
      </c>
    </row>
    <row r="59" spans="1:63" ht="15" customHeight="1" x14ac:dyDescent="0.35">
      <c r="A59" s="1">
        <v>5</v>
      </c>
      <c r="B59" s="12">
        <v>4</v>
      </c>
      <c r="C59" s="13" t="s">
        <v>18</v>
      </c>
      <c r="D59" s="10">
        <v>3</v>
      </c>
      <c r="E59" s="10">
        <v>302447479</v>
      </c>
      <c r="F59" s="10">
        <v>25</v>
      </c>
      <c r="G59" s="10">
        <v>2574966850</v>
      </c>
      <c r="H59" s="10">
        <v>28</v>
      </c>
      <c r="I59" s="10">
        <v>2877414329</v>
      </c>
      <c r="K59" s="12">
        <v>4</v>
      </c>
      <c r="L59" s="13" t="s">
        <v>18</v>
      </c>
      <c r="M59" s="10">
        <v>5</v>
      </c>
      <c r="N59" s="10">
        <v>1018971723</v>
      </c>
      <c r="O59" s="10">
        <v>35</v>
      </c>
      <c r="P59" s="10">
        <v>3070317193</v>
      </c>
      <c r="Q59" s="10">
        <v>40</v>
      </c>
      <c r="R59" s="10">
        <v>4089288916</v>
      </c>
      <c r="T59" s="12">
        <v>4</v>
      </c>
      <c r="U59" s="13" t="s">
        <v>18</v>
      </c>
      <c r="V59" s="10">
        <v>13</v>
      </c>
      <c r="W59" s="10">
        <v>1428637938</v>
      </c>
      <c r="X59" s="10">
        <v>28</v>
      </c>
      <c r="Y59" s="10">
        <v>2072477812</v>
      </c>
      <c r="Z59" s="10">
        <v>41</v>
      </c>
      <c r="AA59" s="10">
        <v>3501115750</v>
      </c>
      <c r="AC59" s="8">
        <v>4</v>
      </c>
      <c r="AD59" s="9" t="s">
        <v>18</v>
      </c>
      <c r="AE59" s="10">
        <v>8</v>
      </c>
      <c r="AF59" s="10">
        <v>259751893</v>
      </c>
      <c r="AG59" s="10">
        <v>9</v>
      </c>
      <c r="AH59" s="10">
        <v>307338501</v>
      </c>
      <c r="AI59" s="10">
        <v>17</v>
      </c>
      <c r="AJ59" s="10">
        <v>567090394</v>
      </c>
      <c r="AL59" s="11">
        <v>4</v>
      </c>
      <c r="AM59" s="9" t="s">
        <v>18</v>
      </c>
      <c r="AN59" s="10">
        <v>12</v>
      </c>
      <c r="AO59" s="10">
        <v>281687218</v>
      </c>
      <c r="AP59" s="10">
        <v>9</v>
      </c>
      <c r="AQ59" s="10">
        <v>183382537</v>
      </c>
      <c r="AR59" s="10">
        <v>21</v>
      </c>
      <c r="AS59" s="10">
        <v>465069755</v>
      </c>
      <c r="AU59" s="8">
        <v>4</v>
      </c>
      <c r="AV59" s="9" t="s">
        <v>18</v>
      </c>
      <c r="AW59" s="10">
        <v>9</v>
      </c>
      <c r="AX59" s="10">
        <v>219009367</v>
      </c>
      <c r="AY59" s="10">
        <v>10</v>
      </c>
      <c r="AZ59" s="10">
        <v>549701553</v>
      </c>
      <c r="BA59" s="10">
        <v>19</v>
      </c>
      <c r="BB59" s="10">
        <v>768710920</v>
      </c>
      <c r="BD59" s="12">
        <v>4</v>
      </c>
      <c r="BE59" s="13" t="s">
        <v>18</v>
      </c>
      <c r="BF59" s="10">
        <v>3</v>
      </c>
      <c r="BG59" s="10">
        <v>200646655</v>
      </c>
      <c r="BH59" s="10">
        <v>15</v>
      </c>
      <c r="BI59" s="10">
        <v>1797437547</v>
      </c>
      <c r="BJ59" s="10">
        <v>18</v>
      </c>
      <c r="BK59" s="10">
        <v>1998084202</v>
      </c>
    </row>
    <row r="60" spans="1:63" ht="15" customHeight="1" x14ac:dyDescent="0.35">
      <c r="A60" s="1">
        <v>5</v>
      </c>
      <c r="B60" s="12">
        <v>5</v>
      </c>
      <c r="C60" s="13" t="s">
        <v>19</v>
      </c>
      <c r="D60" s="10">
        <v>70</v>
      </c>
      <c r="E60" s="10">
        <v>3790760710</v>
      </c>
      <c r="F60" s="10">
        <v>79</v>
      </c>
      <c r="G60" s="10">
        <v>25336955923</v>
      </c>
      <c r="H60" s="10">
        <v>149</v>
      </c>
      <c r="I60" s="10">
        <v>29127716633</v>
      </c>
      <c r="K60" s="12">
        <v>5</v>
      </c>
      <c r="L60" s="13" t="s">
        <v>19</v>
      </c>
      <c r="M60" s="10">
        <v>65</v>
      </c>
      <c r="N60" s="10">
        <v>7790794529</v>
      </c>
      <c r="O60" s="10">
        <v>137</v>
      </c>
      <c r="P60" s="10">
        <v>28999832405</v>
      </c>
      <c r="Q60" s="10">
        <v>202</v>
      </c>
      <c r="R60" s="10">
        <v>36790626934</v>
      </c>
      <c r="T60" s="12">
        <v>5</v>
      </c>
      <c r="U60" s="13" t="s">
        <v>19</v>
      </c>
      <c r="V60" s="10">
        <v>77</v>
      </c>
      <c r="W60" s="10">
        <v>8697954256</v>
      </c>
      <c r="X60" s="10">
        <v>187</v>
      </c>
      <c r="Y60" s="10">
        <v>35053274553</v>
      </c>
      <c r="Z60" s="10">
        <v>264</v>
      </c>
      <c r="AA60" s="10">
        <v>43751228809</v>
      </c>
      <c r="AC60" s="8">
        <v>5</v>
      </c>
      <c r="AD60" s="9" t="s">
        <v>19</v>
      </c>
      <c r="AE60" s="10">
        <v>67</v>
      </c>
      <c r="AF60" s="10">
        <v>6549436947</v>
      </c>
      <c r="AG60" s="10">
        <v>199</v>
      </c>
      <c r="AH60" s="10">
        <v>34564066409</v>
      </c>
      <c r="AI60" s="10">
        <v>266</v>
      </c>
      <c r="AJ60" s="10">
        <v>41113503356</v>
      </c>
      <c r="AL60" s="11">
        <v>5</v>
      </c>
      <c r="AM60" s="9" t="s">
        <v>19</v>
      </c>
      <c r="AN60" s="10">
        <v>69</v>
      </c>
      <c r="AO60" s="10">
        <v>6641582913</v>
      </c>
      <c r="AP60" s="10">
        <v>195</v>
      </c>
      <c r="AQ60" s="10">
        <v>34470583819</v>
      </c>
      <c r="AR60" s="10">
        <v>264</v>
      </c>
      <c r="AS60" s="10">
        <v>41112166732</v>
      </c>
      <c r="AU60" s="8">
        <v>5</v>
      </c>
      <c r="AV60" s="9" t="s">
        <v>19</v>
      </c>
      <c r="AW60" s="10">
        <v>71</v>
      </c>
      <c r="AX60" s="10">
        <v>6555467745</v>
      </c>
      <c r="AY60" s="10">
        <v>199</v>
      </c>
      <c r="AZ60" s="10">
        <v>34452053394</v>
      </c>
      <c r="BA60" s="10">
        <v>270</v>
      </c>
      <c r="BB60" s="10">
        <v>41007521139</v>
      </c>
      <c r="BD60" s="12">
        <v>5</v>
      </c>
      <c r="BE60" s="13" t="s">
        <v>19</v>
      </c>
      <c r="BF60" s="10">
        <v>79</v>
      </c>
      <c r="BG60" s="10">
        <v>6653258123</v>
      </c>
      <c r="BH60" s="10">
        <v>191</v>
      </c>
      <c r="BI60" s="10">
        <v>33576268595</v>
      </c>
      <c r="BJ60" s="10">
        <v>270</v>
      </c>
      <c r="BK60" s="10">
        <v>40229526718</v>
      </c>
    </row>
    <row r="61" spans="1:63" ht="15" customHeight="1" x14ac:dyDescent="0.35">
      <c r="A61" s="1">
        <v>5</v>
      </c>
      <c r="B61" s="12">
        <v>6</v>
      </c>
      <c r="C61" s="16" t="s">
        <v>10</v>
      </c>
      <c r="D61" s="15">
        <v>9286</v>
      </c>
      <c r="E61" s="15">
        <v>811745698049</v>
      </c>
      <c r="F61" s="15">
        <v>2870</v>
      </c>
      <c r="G61" s="15">
        <v>602041152074</v>
      </c>
      <c r="H61" s="15">
        <v>12156</v>
      </c>
      <c r="I61" s="15">
        <v>1413786850123</v>
      </c>
      <c r="K61" s="12">
        <v>6</v>
      </c>
      <c r="L61" s="16" t="s">
        <v>10</v>
      </c>
      <c r="M61" s="15">
        <v>9133</v>
      </c>
      <c r="N61" s="15">
        <v>830698158700</v>
      </c>
      <c r="O61" s="15">
        <v>2736</v>
      </c>
      <c r="P61" s="15">
        <v>632910963133</v>
      </c>
      <c r="Q61" s="15">
        <v>11869</v>
      </c>
      <c r="R61" s="15">
        <v>1463609121833</v>
      </c>
      <c r="T61" s="12">
        <v>6</v>
      </c>
      <c r="U61" s="16" t="s">
        <v>10</v>
      </c>
      <c r="V61" s="15">
        <v>9062</v>
      </c>
      <c r="W61" s="15">
        <v>847932276323</v>
      </c>
      <c r="X61" s="15">
        <v>2626</v>
      </c>
      <c r="Y61" s="15">
        <v>584797701931</v>
      </c>
      <c r="Z61" s="15">
        <v>11688</v>
      </c>
      <c r="AA61" s="15">
        <v>1432729978254</v>
      </c>
      <c r="AC61" s="8">
        <v>6</v>
      </c>
      <c r="AD61" s="14" t="s">
        <v>10</v>
      </c>
      <c r="AE61" s="15">
        <v>9344</v>
      </c>
      <c r="AF61" s="15">
        <v>924333502095</v>
      </c>
      <c r="AG61" s="15">
        <v>2866</v>
      </c>
      <c r="AH61" s="15">
        <v>438251855332</v>
      </c>
      <c r="AI61" s="15">
        <v>12210</v>
      </c>
      <c r="AJ61" s="15">
        <v>1362585357427</v>
      </c>
      <c r="AL61" s="11">
        <v>6</v>
      </c>
      <c r="AM61" s="14" t="s">
        <v>10</v>
      </c>
      <c r="AN61" s="15">
        <v>9342</v>
      </c>
      <c r="AO61" s="15">
        <v>924491555431</v>
      </c>
      <c r="AP61" s="15">
        <v>2871</v>
      </c>
      <c r="AQ61" s="15">
        <v>436890438417</v>
      </c>
      <c r="AR61" s="15">
        <v>12213</v>
      </c>
      <c r="AS61" s="15">
        <v>1361381993848</v>
      </c>
      <c r="AU61" s="8">
        <v>6</v>
      </c>
      <c r="AV61" s="14" t="s">
        <v>10</v>
      </c>
      <c r="AW61" s="15">
        <v>9367</v>
      </c>
      <c r="AX61" s="15">
        <v>933012997626</v>
      </c>
      <c r="AY61" s="15">
        <v>2902</v>
      </c>
      <c r="AZ61" s="15">
        <v>445948203319</v>
      </c>
      <c r="BA61" s="15">
        <v>12269</v>
      </c>
      <c r="BB61" s="15">
        <v>1378961200945</v>
      </c>
      <c r="BD61" s="12">
        <v>6</v>
      </c>
      <c r="BE61" s="16" t="s">
        <v>10</v>
      </c>
      <c r="BF61" s="15">
        <v>9441</v>
      </c>
      <c r="BG61" s="15">
        <v>947447523436</v>
      </c>
      <c r="BH61" s="15">
        <v>2919</v>
      </c>
      <c r="BI61" s="15">
        <v>450471038037</v>
      </c>
      <c r="BJ61" s="15">
        <v>12360</v>
      </c>
      <c r="BK61" s="15">
        <v>1397918561473</v>
      </c>
    </row>
    <row r="62" spans="1:63" ht="15" customHeight="1" x14ac:dyDescent="0.35">
      <c r="A62" s="1">
        <v>5</v>
      </c>
      <c r="B62" s="12">
        <v>7</v>
      </c>
      <c r="C62" s="13" t="s">
        <v>20</v>
      </c>
      <c r="D62" s="10"/>
      <c r="E62" s="10"/>
      <c r="F62" s="10"/>
      <c r="G62" s="10"/>
      <c r="H62" s="10"/>
      <c r="I62" s="10">
        <v>2512</v>
      </c>
      <c r="K62" s="12">
        <v>7</v>
      </c>
      <c r="L62" s="13" t="s">
        <v>20</v>
      </c>
      <c r="M62" s="10"/>
      <c r="N62" s="10"/>
      <c r="O62" s="10"/>
      <c r="P62" s="10"/>
      <c r="Q62" s="10"/>
      <c r="R62" s="10">
        <v>2952</v>
      </c>
      <c r="T62" s="12">
        <v>7</v>
      </c>
      <c r="U62" s="13" t="s">
        <v>20</v>
      </c>
      <c r="V62" s="10"/>
      <c r="W62" s="10"/>
      <c r="X62" s="10"/>
      <c r="Y62" s="10"/>
      <c r="Z62" s="10"/>
      <c r="AA62" s="10">
        <v>3609</v>
      </c>
      <c r="AC62" s="8">
        <v>7</v>
      </c>
      <c r="AD62" s="9" t="s">
        <v>20</v>
      </c>
      <c r="AE62" s="10"/>
      <c r="AF62" s="10"/>
      <c r="AG62" s="10"/>
      <c r="AH62" s="10"/>
      <c r="AI62" s="10"/>
      <c r="AJ62" s="17">
        <f>((0.25*AJ57)+(0.5*AJ58)+(0.75*AJ59)+(1*AJ60))/AJ61*100</f>
        <v>3.2935301506719936</v>
      </c>
      <c r="AL62" s="11">
        <v>7</v>
      </c>
      <c r="AM62" s="9" t="s">
        <v>20</v>
      </c>
      <c r="AN62" s="10"/>
      <c r="AO62" s="10"/>
      <c r="AP62" s="10"/>
      <c r="AQ62" s="10"/>
      <c r="AR62" s="10"/>
      <c r="AS62" s="17">
        <f>((0.25*AS57)+(0.5*AS58)+(0.75*AS59)+(1*AS60))/AS61*100</f>
        <v>3.3976235053439661</v>
      </c>
      <c r="AU62" s="8">
        <v>7</v>
      </c>
      <c r="AV62" s="9" t="s">
        <v>20</v>
      </c>
      <c r="AW62" s="10"/>
      <c r="AX62" s="10"/>
      <c r="AY62" s="10"/>
      <c r="AZ62" s="10"/>
      <c r="BA62" s="10"/>
      <c r="BB62" s="17">
        <f>((0.25*BB57)+(0.5*BB58)+(0.75*BB59)+(1*BB60))/BB61*100</f>
        <v>3.3626536973790797</v>
      </c>
      <c r="BD62" s="12">
        <v>7</v>
      </c>
      <c r="BE62" s="13" t="s">
        <v>20</v>
      </c>
      <c r="BF62" s="10"/>
      <c r="BG62" s="10"/>
      <c r="BH62" s="10"/>
      <c r="BI62" s="10"/>
      <c r="BJ62" s="10"/>
      <c r="BK62" s="10">
        <v>3261</v>
      </c>
    </row>
    <row r="63" spans="1:63" ht="15" customHeight="1" thickBot="1" x14ac:dyDescent="0.4">
      <c r="A63" s="1">
        <v>5</v>
      </c>
      <c r="B63" s="23">
        <v>8</v>
      </c>
      <c r="C63" s="24" t="s">
        <v>21</v>
      </c>
      <c r="D63" s="20"/>
      <c r="E63" s="20"/>
      <c r="F63" s="20"/>
      <c r="G63" s="20"/>
      <c r="H63" s="20"/>
      <c r="I63" s="20">
        <v>2370</v>
      </c>
      <c r="K63" s="23">
        <v>8</v>
      </c>
      <c r="L63" s="24" t="s">
        <v>21</v>
      </c>
      <c r="M63" s="20"/>
      <c r="N63" s="20"/>
      <c r="O63" s="20"/>
      <c r="P63" s="20"/>
      <c r="Q63" s="20"/>
      <c r="R63" s="20">
        <v>2923</v>
      </c>
      <c r="T63" s="23">
        <v>8</v>
      </c>
      <c r="U63" s="24" t="s">
        <v>21</v>
      </c>
      <c r="V63" s="20"/>
      <c r="W63" s="20"/>
      <c r="X63" s="20"/>
      <c r="Y63" s="20"/>
      <c r="Z63" s="20"/>
      <c r="AA63" s="20">
        <v>3428</v>
      </c>
      <c r="AC63" s="18">
        <v>8</v>
      </c>
      <c r="AD63" s="19" t="s">
        <v>21</v>
      </c>
      <c r="AE63" s="20"/>
      <c r="AF63" s="20"/>
      <c r="AG63" s="20"/>
      <c r="AH63" s="20"/>
      <c r="AI63" s="20"/>
      <c r="AJ63" s="21">
        <f>SUM(AJ58:AJ60)/AJ61*100</f>
        <v>3.1713399373084838</v>
      </c>
      <c r="AL63" s="22">
        <v>8</v>
      </c>
      <c r="AM63" s="19" t="s">
        <v>21</v>
      </c>
      <c r="AN63" s="20"/>
      <c r="AO63" s="20"/>
      <c r="AP63" s="20"/>
      <c r="AQ63" s="20"/>
      <c r="AR63" s="20"/>
      <c r="AS63" s="21">
        <f>SUM(AS58:AS60)/AS61*100</f>
        <v>3.1990058765873823</v>
      </c>
      <c r="AU63" s="18">
        <v>8</v>
      </c>
      <c r="AV63" s="19" t="s">
        <v>21</v>
      </c>
      <c r="AW63" s="20"/>
      <c r="AX63" s="20"/>
      <c r="AY63" s="20"/>
      <c r="AZ63" s="20"/>
      <c r="BA63" s="20"/>
      <c r="BB63" s="21">
        <f>SUM(BB58:BB60)/BB61*100</f>
        <v>3.1729872242971933</v>
      </c>
      <c r="BD63" s="23">
        <v>8</v>
      </c>
      <c r="BE63" s="24" t="s">
        <v>21</v>
      </c>
      <c r="BF63" s="20"/>
      <c r="BG63" s="20"/>
      <c r="BH63" s="20"/>
      <c r="BI63" s="20"/>
      <c r="BJ63" s="20"/>
      <c r="BK63" s="20">
        <v>3057</v>
      </c>
    </row>
    <row r="64" spans="1:63" ht="15" customHeight="1" x14ac:dyDescent="0.35">
      <c r="D64" s="1">
        <f>SUM(D56:D60)</f>
        <v>9286</v>
      </c>
      <c r="E64" s="1">
        <f t="shared" ref="E64:I64" si="21">SUM(E56:E60)</f>
        <v>811745698049</v>
      </c>
      <c r="F64" s="1">
        <f t="shared" si="21"/>
        <v>2870</v>
      </c>
      <c r="G64" s="1">
        <f t="shared" si="21"/>
        <v>602041152074</v>
      </c>
      <c r="H64" s="1">
        <f t="shared" si="21"/>
        <v>12156</v>
      </c>
      <c r="I64" s="1">
        <f t="shared" si="21"/>
        <v>1413786850123</v>
      </c>
      <c r="M64" s="1">
        <f>SUM(M56:M60)</f>
        <v>9133</v>
      </c>
      <c r="N64" s="1">
        <f t="shared" ref="N64:R64" si="22">SUM(N56:N60)</f>
        <v>830698158700</v>
      </c>
      <c r="O64" s="1">
        <f t="shared" si="22"/>
        <v>2736</v>
      </c>
      <c r="P64" s="1">
        <f t="shared" si="22"/>
        <v>632910963133</v>
      </c>
      <c r="Q64" s="1">
        <f t="shared" si="22"/>
        <v>11869</v>
      </c>
      <c r="R64" s="1">
        <f t="shared" si="22"/>
        <v>1463609121833</v>
      </c>
      <c r="V64" s="1">
        <f>SUM(V56:V60)</f>
        <v>9062</v>
      </c>
      <c r="W64" s="1">
        <f t="shared" ref="W64:AA64" si="23">SUM(W56:W60)</f>
        <v>847932276323</v>
      </c>
      <c r="X64" s="1">
        <f t="shared" si="23"/>
        <v>2626</v>
      </c>
      <c r="Y64" s="1">
        <f t="shared" si="23"/>
        <v>584797701931</v>
      </c>
      <c r="Z64" s="1">
        <f t="shared" si="23"/>
        <v>11688</v>
      </c>
      <c r="AA64" s="1">
        <f t="shared" si="23"/>
        <v>1432729978254</v>
      </c>
      <c r="AE64" s="1">
        <f>SUM(AE56:AE60)</f>
        <v>9344</v>
      </c>
      <c r="AF64" s="1">
        <f t="shared" ref="AF64:AJ64" si="24">SUM(AF56:AF60)</f>
        <v>924333502095</v>
      </c>
      <c r="AG64" s="1">
        <f t="shared" si="24"/>
        <v>2866</v>
      </c>
      <c r="AH64" s="1">
        <f t="shared" si="24"/>
        <v>438251855332</v>
      </c>
      <c r="AI64" s="1">
        <f t="shared" si="24"/>
        <v>12210</v>
      </c>
      <c r="AJ64" s="1">
        <f t="shared" si="24"/>
        <v>1362585357427</v>
      </c>
      <c r="AN64" s="1">
        <f>SUM(AN56:AN60)</f>
        <v>9342</v>
      </c>
      <c r="AO64" s="1">
        <f t="shared" ref="AO64:AS64" si="25">SUM(AO56:AO60)</f>
        <v>924491555431</v>
      </c>
      <c r="AP64" s="1">
        <f t="shared" si="25"/>
        <v>2871</v>
      </c>
      <c r="AQ64" s="1">
        <f t="shared" si="25"/>
        <v>436890438417</v>
      </c>
      <c r="AR64" s="1">
        <f t="shared" si="25"/>
        <v>12213</v>
      </c>
      <c r="AS64" s="1">
        <f t="shared" si="25"/>
        <v>1361381993848</v>
      </c>
      <c r="AW64" s="1">
        <f>SUM(AW56:AW60)</f>
        <v>9367</v>
      </c>
      <c r="AX64" s="1">
        <f t="shared" ref="AX64:BB64" si="26">SUM(AX56:AX60)</f>
        <v>933012997626</v>
      </c>
      <c r="AY64" s="1">
        <f t="shared" si="26"/>
        <v>2902</v>
      </c>
      <c r="AZ64" s="1">
        <f t="shared" si="26"/>
        <v>445948203319</v>
      </c>
      <c r="BA64" s="1">
        <f t="shared" si="26"/>
        <v>12269</v>
      </c>
      <c r="BB64" s="1">
        <f t="shared" si="26"/>
        <v>1378961200945</v>
      </c>
      <c r="BF64" s="1">
        <f>SUM(BF56:BF60)</f>
        <v>9441</v>
      </c>
      <c r="BG64" s="1">
        <f t="shared" ref="BG64:BK64" si="27">SUM(BG56:BG60)</f>
        <v>947447523436</v>
      </c>
      <c r="BH64" s="1">
        <f t="shared" si="27"/>
        <v>2919</v>
      </c>
      <c r="BI64" s="1">
        <f t="shared" si="27"/>
        <v>450471038037</v>
      </c>
      <c r="BJ64" s="1">
        <f t="shared" si="27"/>
        <v>12360</v>
      </c>
      <c r="BK64" s="1">
        <f t="shared" si="27"/>
        <v>1397918561473</v>
      </c>
    </row>
    <row r="65" spans="1:63" ht="15" customHeight="1" x14ac:dyDescent="0.35">
      <c r="B65"/>
      <c r="C65"/>
      <c r="D65" s="2"/>
      <c r="E65" s="2"/>
      <c r="F65" s="2"/>
      <c r="G65" s="2"/>
      <c r="H65" s="2"/>
      <c r="I65" s="2"/>
      <c r="K65"/>
      <c r="L65"/>
      <c r="M65" s="2"/>
      <c r="N65" s="2"/>
      <c r="O65" s="2"/>
      <c r="P65" s="2"/>
      <c r="Q65" s="2"/>
      <c r="R65" s="2"/>
      <c r="T65"/>
      <c r="U65"/>
      <c r="V65" s="2"/>
      <c r="W65" s="2"/>
      <c r="X65" s="2"/>
      <c r="Y65" s="2"/>
      <c r="Z65" s="2"/>
      <c r="AA65" s="2"/>
    </row>
    <row r="66" spans="1:63" ht="15" customHeight="1" x14ac:dyDescent="0.35">
      <c r="B66" s="6" t="s">
        <v>0</v>
      </c>
      <c r="C66"/>
      <c r="D66" s="2"/>
      <c r="E66" s="2"/>
      <c r="F66" s="2"/>
      <c r="G66" s="2"/>
      <c r="H66" s="2"/>
      <c r="I66" s="2"/>
      <c r="K66" s="6" t="s">
        <v>0</v>
      </c>
      <c r="L66"/>
      <c r="M66" s="2"/>
      <c r="N66" s="2"/>
      <c r="O66" s="2"/>
      <c r="P66" s="2"/>
      <c r="Q66" s="2"/>
      <c r="R66" s="2"/>
      <c r="T66" s="6" t="s">
        <v>0</v>
      </c>
      <c r="U66"/>
      <c r="V66" s="2"/>
      <c r="W66" s="2"/>
      <c r="X66" s="2"/>
      <c r="Y66" s="2"/>
      <c r="Z66" s="2"/>
      <c r="AA66" s="2"/>
      <c r="AC66" s="4" t="s">
        <v>0</v>
      </c>
      <c r="AL66" s="5" t="s">
        <v>0</v>
      </c>
      <c r="AU66" s="4" t="s">
        <v>0</v>
      </c>
      <c r="BD66" s="6" t="s">
        <v>0</v>
      </c>
    </row>
    <row r="67" spans="1:63" ht="15" customHeight="1" x14ac:dyDescent="0.35">
      <c r="B67" s="6" t="s">
        <v>1</v>
      </c>
      <c r="C67"/>
      <c r="D67" s="2"/>
      <c r="E67" s="2"/>
      <c r="F67" s="2"/>
      <c r="G67" s="2"/>
      <c r="H67" s="2"/>
      <c r="I67" s="2"/>
      <c r="K67" s="6" t="s">
        <v>1</v>
      </c>
      <c r="L67"/>
      <c r="M67" s="2"/>
      <c r="N67" s="2"/>
      <c r="O67" s="2"/>
      <c r="P67" s="2"/>
      <c r="Q67" s="2"/>
      <c r="R67" s="2"/>
      <c r="T67" s="6" t="s">
        <v>1</v>
      </c>
      <c r="U67"/>
      <c r="V67" s="2"/>
      <c r="W67" s="2"/>
      <c r="X67" s="2"/>
      <c r="Y67" s="2"/>
      <c r="Z67" s="2"/>
      <c r="AA67" s="2"/>
      <c r="AC67" s="4" t="s">
        <v>1</v>
      </c>
      <c r="AL67" s="5" t="s">
        <v>1</v>
      </c>
      <c r="AU67" s="4" t="s">
        <v>1</v>
      </c>
      <c r="BD67" s="6" t="s">
        <v>1</v>
      </c>
    </row>
    <row r="68" spans="1:63" ht="15" customHeight="1" thickBot="1" x14ac:dyDescent="0.4">
      <c r="B68" s="6" t="s">
        <v>34</v>
      </c>
      <c r="C68"/>
      <c r="D68" s="2"/>
      <c r="E68" s="2"/>
      <c r="F68" s="2"/>
      <c r="G68" s="2"/>
      <c r="H68" s="2"/>
      <c r="I68" s="2"/>
      <c r="K68" s="6" t="s">
        <v>57</v>
      </c>
      <c r="L68"/>
      <c r="M68" s="2"/>
      <c r="N68" s="2"/>
      <c r="O68" s="2"/>
      <c r="P68" s="2"/>
      <c r="Q68" s="2"/>
      <c r="R68" s="2"/>
      <c r="T68" s="6" t="s">
        <v>75</v>
      </c>
      <c r="U68"/>
      <c r="V68" s="2"/>
      <c r="W68" s="2"/>
      <c r="X68" s="2"/>
      <c r="Y68" s="2"/>
      <c r="Z68" s="2"/>
      <c r="AA68" s="2"/>
      <c r="AC68" s="4" t="s">
        <v>2</v>
      </c>
      <c r="AL68" s="5" t="s">
        <v>3</v>
      </c>
      <c r="AU68" s="4" t="s">
        <v>4</v>
      </c>
      <c r="BD68" s="6" t="s">
        <v>5</v>
      </c>
    </row>
    <row r="69" spans="1:63" ht="15" customHeight="1" x14ac:dyDescent="0.35">
      <c r="A69" s="1">
        <v>6</v>
      </c>
      <c r="B69" s="60" t="s">
        <v>6</v>
      </c>
      <c r="C69" s="62" t="s">
        <v>7</v>
      </c>
      <c r="D69" s="59" t="s">
        <v>8</v>
      </c>
      <c r="E69" s="59"/>
      <c r="F69" s="59" t="s">
        <v>9</v>
      </c>
      <c r="G69" s="59"/>
      <c r="H69" s="59" t="s">
        <v>10</v>
      </c>
      <c r="I69" s="59"/>
      <c r="K69" s="60" t="s">
        <v>6</v>
      </c>
      <c r="L69" s="62" t="s">
        <v>7</v>
      </c>
      <c r="M69" s="59" t="s">
        <v>8</v>
      </c>
      <c r="N69" s="59"/>
      <c r="O69" s="59" t="s">
        <v>9</v>
      </c>
      <c r="P69" s="59"/>
      <c r="Q69" s="59" t="s">
        <v>10</v>
      </c>
      <c r="R69" s="59"/>
      <c r="T69" s="60" t="s">
        <v>6</v>
      </c>
      <c r="U69" s="62" t="s">
        <v>7</v>
      </c>
      <c r="V69" s="59" t="s">
        <v>8</v>
      </c>
      <c r="W69" s="59"/>
      <c r="X69" s="59" t="s">
        <v>9</v>
      </c>
      <c r="Y69" s="59"/>
      <c r="Z69" s="59" t="s">
        <v>10</v>
      </c>
      <c r="AA69" s="59"/>
      <c r="AC69" s="57" t="s">
        <v>6</v>
      </c>
      <c r="AD69" s="59" t="s">
        <v>7</v>
      </c>
      <c r="AE69" s="59" t="s">
        <v>8</v>
      </c>
      <c r="AF69" s="59"/>
      <c r="AG69" s="59" t="s">
        <v>9</v>
      </c>
      <c r="AH69" s="59"/>
      <c r="AI69" s="59" t="s">
        <v>10</v>
      </c>
      <c r="AJ69" s="59"/>
      <c r="AL69" s="65" t="s">
        <v>6</v>
      </c>
      <c r="AM69" s="59" t="s">
        <v>7</v>
      </c>
      <c r="AN69" s="59" t="s">
        <v>8</v>
      </c>
      <c r="AO69" s="59"/>
      <c r="AP69" s="59" t="s">
        <v>9</v>
      </c>
      <c r="AQ69" s="59"/>
      <c r="AR69" s="59" t="s">
        <v>10</v>
      </c>
      <c r="AS69" s="59"/>
      <c r="AU69" s="57" t="s">
        <v>6</v>
      </c>
      <c r="AV69" s="59" t="s">
        <v>7</v>
      </c>
      <c r="AW69" s="59" t="s">
        <v>8</v>
      </c>
      <c r="AX69" s="59"/>
      <c r="AY69" s="59" t="s">
        <v>9</v>
      </c>
      <c r="AZ69" s="59"/>
      <c r="BA69" s="59" t="s">
        <v>10</v>
      </c>
      <c r="BB69" s="59"/>
      <c r="BD69" s="60" t="s">
        <v>6</v>
      </c>
      <c r="BE69" s="62" t="s">
        <v>7</v>
      </c>
      <c r="BF69" s="59" t="s">
        <v>8</v>
      </c>
      <c r="BG69" s="59"/>
      <c r="BH69" s="59" t="s">
        <v>9</v>
      </c>
      <c r="BI69" s="59"/>
      <c r="BJ69" s="59" t="s">
        <v>10</v>
      </c>
      <c r="BK69" s="59"/>
    </row>
    <row r="70" spans="1:63" ht="15" customHeight="1" x14ac:dyDescent="0.35">
      <c r="A70" s="1">
        <v>6</v>
      </c>
      <c r="B70" s="61"/>
      <c r="C70" s="63"/>
      <c r="D70" s="7" t="s">
        <v>11</v>
      </c>
      <c r="E70" s="7" t="s">
        <v>12</v>
      </c>
      <c r="F70" s="7" t="s">
        <v>11</v>
      </c>
      <c r="G70" s="7" t="s">
        <v>12</v>
      </c>
      <c r="H70" s="7" t="s">
        <v>11</v>
      </c>
      <c r="I70" s="7" t="s">
        <v>12</v>
      </c>
      <c r="K70" s="61"/>
      <c r="L70" s="63"/>
      <c r="M70" s="7" t="s">
        <v>11</v>
      </c>
      <c r="N70" s="7" t="s">
        <v>12</v>
      </c>
      <c r="O70" s="7" t="s">
        <v>11</v>
      </c>
      <c r="P70" s="7" t="s">
        <v>12</v>
      </c>
      <c r="Q70" s="7" t="s">
        <v>11</v>
      </c>
      <c r="R70" s="7" t="s">
        <v>12</v>
      </c>
      <c r="T70" s="61"/>
      <c r="U70" s="63"/>
      <c r="V70" s="7" t="s">
        <v>11</v>
      </c>
      <c r="W70" s="7" t="s">
        <v>12</v>
      </c>
      <c r="X70" s="7" t="s">
        <v>11</v>
      </c>
      <c r="Y70" s="7" t="s">
        <v>12</v>
      </c>
      <c r="Z70" s="7" t="s">
        <v>11</v>
      </c>
      <c r="AA70" s="7" t="s">
        <v>12</v>
      </c>
      <c r="AC70" s="58"/>
      <c r="AD70" s="64"/>
      <c r="AE70" s="7" t="s">
        <v>11</v>
      </c>
      <c r="AF70" s="7" t="s">
        <v>12</v>
      </c>
      <c r="AG70" s="7" t="s">
        <v>11</v>
      </c>
      <c r="AH70" s="7" t="s">
        <v>12</v>
      </c>
      <c r="AI70" s="7" t="s">
        <v>11</v>
      </c>
      <c r="AJ70" s="7" t="s">
        <v>12</v>
      </c>
      <c r="AL70" s="66"/>
      <c r="AM70" s="64"/>
      <c r="AN70" s="7" t="s">
        <v>11</v>
      </c>
      <c r="AO70" s="7" t="s">
        <v>12</v>
      </c>
      <c r="AP70" s="7" t="s">
        <v>11</v>
      </c>
      <c r="AQ70" s="7" t="s">
        <v>12</v>
      </c>
      <c r="AR70" s="7" t="s">
        <v>11</v>
      </c>
      <c r="AS70" s="7" t="s">
        <v>12</v>
      </c>
      <c r="AU70" s="58"/>
      <c r="AV70" s="64"/>
      <c r="AW70" s="7" t="s">
        <v>11</v>
      </c>
      <c r="AX70" s="7" t="s">
        <v>12</v>
      </c>
      <c r="AY70" s="7" t="s">
        <v>11</v>
      </c>
      <c r="AZ70" s="7" t="s">
        <v>12</v>
      </c>
      <c r="BA70" s="7" t="s">
        <v>11</v>
      </c>
      <c r="BB70" s="7" t="s">
        <v>12</v>
      </c>
      <c r="BD70" s="61"/>
      <c r="BE70" s="63"/>
      <c r="BF70" s="7" t="s">
        <v>11</v>
      </c>
      <c r="BG70" s="7" t="s">
        <v>12</v>
      </c>
      <c r="BH70" s="7" t="s">
        <v>11</v>
      </c>
      <c r="BI70" s="7" t="s">
        <v>12</v>
      </c>
      <c r="BJ70" s="7" t="s">
        <v>11</v>
      </c>
      <c r="BK70" s="7" t="s">
        <v>12</v>
      </c>
    </row>
    <row r="71" spans="1:63" ht="15" customHeight="1" x14ac:dyDescent="0.35">
      <c r="A71" s="1">
        <v>6</v>
      </c>
      <c r="B71" s="61"/>
      <c r="C71" s="63"/>
      <c r="D71" s="7" t="s">
        <v>13</v>
      </c>
      <c r="E71" s="7" t="s">
        <v>14</v>
      </c>
      <c r="F71" s="7" t="s">
        <v>13</v>
      </c>
      <c r="G71" s="7" t="s">
        <v>14</v>
      </c>
      <c r="H71" s="7" t="s">
        <v>13</v>
      </c>
      <c r="I71" s="7" t="s">
        <v>14</v>
      </c>
      <c r="K71" s="61"/>
      <c r="L71" s="63"/>
      <c r="M71" s="7" t="s">
        <v>13</v>
      </c>
      <c r="N71" s="7" t="s">
        <v>14</v>
      </c>
      <c r="O71" s="7" t="s">
        <v>13</v>
      </c>
      <c r="P71" s="7" t="s">
        <v>14</v>
      </c>
      <c r="Q71" s="7" t="s">
        <v>13</v>
      </c>
      <c r="R71" s="7" t="s">
        <v>14</v>
      </c>
      <c r="T71" s="61"/>
      <c r="U71" s="63"/>
      <c r="V71" s="7" t="s">
        <v>13</v>
      </c>
      <c r="W71" s="7" t="s">
        <v>14</v>
      </c>
      <c r="X71" s="7" t="s">
        <v>13</v>
      </c>
      <c r="Y71" s="7" t="s">
        <v>14</v>
      </c>
      <c r="Z71" s="7" t="s">
        <v>13</v>
      </c>
      <c r="AA71" s="7" t="s">
        <v>14</v>
      </c>
      <c r="AC71" s="58"/>
      <c r="AD71" s="64"/>
      <c r="AE71" s="7" t="s">
        <v>13</v>
      </c>
      <c r="AF71" s="7" t="s">
        <v>14</v>
      </c>
      <c r="AG71" s="7" t="s">
        <v>13</v>
      </c>
      <c r="AH71" s="7" t="s">
        <v>14</v>
      </c>
      <c r="AI71" s="7" t="s">
        <v>13</v>
      </c>
      <c r="AJ71" s="7" t="s">
        <v>14</v>
      </c>
      <c r="AL71" s="66"/>
      <c r="AM71" s="64"/>
      <c r="AN71" s="7" t="s">
        <v>13</v>
      </c>
      <c r="AO71" s="7" t="s">
        <v>14</v>
      </c>
      <c r="AP71" s="7" t="s">
        <v>13</v>
      </c>
      <c r="AQ71" s="7" t="s">
        <v>14</v>
      </c>
      <c r="AR71" s="7" t="s">
        <v>13</v>
      </c>
      <c r="AS71" s="7" t="s">
        <v>14</v>
      </c>
      <c r="AU71" s="58"/>
      <c r="AV71" s="64"/>
      <c r="AW71" s="7" t="s">
        <v>13</v>
      </c>
      <c r="AX71" s="7" t="s">
        <v>14</v>
      </c>
      <c r="AY71" s="7" t="s">
        <v>13</v>
      </c>
      <c r="AZ71" s="7" t="s">
        <v>14</v>
      </c>
      <c r="BA71" s="7" t="s">
        <v>13</v>
      </c>
      <c r="BB71" s="7" t="s">
        <v>14</v>
      </c>
      <c r="BD71" s="61"/>
      <c r="BE71" s="63"/>
      <c r="BF71" s="7" t="s">
        <v>13</v>
      </c>
      <c r="BG71" s="7" t="s">
        <v>14</v>
      </c>
      <c r="BH71" s="7" t="s">
        <v>13</v>
      </c>
      <c r="BI71" s="7" t="s">
        <v>14</v>
      </c>
      <c r="BJ71" s="7" t="s">
        <v>13</v>
      </c>
      <c r="BK71" s="7" t="s">
        <v>14</v>
      </c>
    </row>
    <row r="72" spans="1:63" ht="15" customHeight="1" x14ac:dyDescent="0.35">
      <c r="A72" s="1">
        <v>6</v>
      </c>
      <c r="B72" s="12">
        <v>1</v>
      </c>
      <c r="C72" s="13" t="s">
        <v>15</v>
      </c>
      <c r="D72" s="10">
        <v>12327</v>
      </c>
      <c r="E72" s="10">
        <v>924293324794</v>
      </c>
      <c r="F72" s="10">
        <v>2003</v>
      </c>
      <c r="G72" s="10">
        <v>456758893109</v>
      </c>
      <c r="H72" s="10">
        <v>14330</v>
      </c>
      <c r="I72" s="10">
        <v>1381052217903</v>
      </c>
      <c r="K72" s="12">
        <v>1</v>
      </c>
      <c r="L72" s="13" t="s">
        <v>15</v>
      </c>
      <c r="M72" s="10">
        <v>11997</v>
      </c>
      <c r="N72" s="10">
        <v>971428437073</v>
      </c>
      <c r="O72" s="10">
        <v>2086</v>
      </c>
      <c r="P72" s="10">
        <v>442415109837</v>
      </c>
      <c r="Q72" s="10">
        <v>14083</v>
      </c>
      <c r="R72" s="10">
        <v>1413843546910</v>
      </c>
      <c r="T72" s="12">
        <v>1</v>
      </c>
      <c r="U72" s="13" t="s">
        <v>15</v>
      </c>
      <c r="V72" s="10">
        <v>11887</v>
      </c>
      <c r="W72" s="10">
        <v>1037892711442</v>
      </c>
      <c r="X72" s="10">
        <v>2066</v>
      </c>
      <c r="Y72" s="10">
        <v>504597765992</v>
      </c>
      <c r="Z72" s="10">
        <v>13953</v>
      </c>
      <c r="AA72" s="10">
        <v>1542490477434</v>
      </c>
      <c r="AC72" s="8">
        <v>1</v>
      </c>
      <c r="AD72" s="9" t="s">
        <v>15</v>
      </c>
      <c r="AE72" s="10">
        <v>11250</v>
      </c>
      <c r="AF72" s="10">
        <v>1083488645020</v>
      </c>
      <c r="AG72" s="10">
        <v>2188</v>
      </c>
      <c r="AH72" s="10">
        <v>512269797619</v>
      </c>
      <c r="AI72" s="10">
        <v>13438</v>
      </c>
      <c r="AJ72" s="10">
        <v>1595758442639</v>
      </c>
      <c r="AL72" s="11">
        <v>1</v>
      </c>
      <c r="AM72" s="9" t="s">
        <v>15</v>
      </c>
      <c r="AN72" s="10">
        <v>10921</v>
      </c>
      <c r="AO72" s="10">
        <v>1071321214651</v>
      </c>
      <c r="AP72" s="10">
        <v>2212</v>
      </c>
      <c r="AQ72" s="10">
        <v>502320235497</v>
      </c>
      <c r="AR72" s="10">
        <v>13133</v>
      </c>
      <c r="AS72" s="10">
        <v>1573641450148</v>
      </c>
      <c r="AU72" s="8">
        <v>1</v>
      </c>
      <c r="AV72" s="9" t="s">
        <v>15</v>
      </c>
      <c r="AW72" s="10">
        <v>10816</v>
      </c>
      <c r="AX72" s="10">
        <v>1068989177575</v>
      </c>
      <c r="AY72" s="10">
        <v>2229</v>
      </c>
      <c r="AZ72" s="10">
        <v>505567380183</v>
      </c>
      <c r="BA72" s="10">
        <v>13045</v>
      </c>
      <c r="BB72" s="10">
        <v>1574556557758</v>
      </c>
      <c r="BD72" s="12">
        <v>1</v>
      </c>
      <c r="BE72" s="13" t="s">
        <v>15</v>
      </c>
      <c r="BF72" s="10">
        <v>10662</v>
      </c>
      <c r="BG72" s="10">
        <v>1068225193150</v>
      </c>
      <c r="BH72" s="10">
        <v>2267</v>
      </c>
      <c r="BI72" s="10">
        <v>510815597657</v>
      </c>
      <c r="BJ72" s="10">
        <v>12929</v>
      </c>
      <c r="BK72" s="10">
        <v>1579040790807</v>
      </c>
    </row>
    <row r="73" spans="1:63" ht="15" customHeight="1" x14ac:dyDescent="0.35">
      <c r="A73" s="1">
        <v>6</v>
      </c>
      <c r="B73" s="12">
        <v>2</v>
      </c>
      <c r="C73" s="13" t="s">
        <v>16</v>
      </c>
      <c r="D73" s="10">
        <v>10</v>
      </c>
      <c r="E73" s="10">
        <v>944538103</v>
      </c>
      <c r="F73" s="10">
        <v>79</v>
      </c>
      <c r="G73" s="10">
        <v>12725936462</v>
      </c>
      <c r="H73" s="10">
        <v>89</v>
      </c>
      <c r="I73" s="10">
        <v>13670474565</v>
      </c>
      <c r="K73" s="12">
        <v>2</v>
      </c>
      <c r="L73" s="13" t="s">
        <v>16</v>
      </c>
      <c r="M73" s="10">
        <v>19</v>
      </c>
      <c r="N73" s="10">
        <v>1597624827</v>
      </c>
      <c r="O73" s="10">
        <v>79</v>
      </c>
      <c r="P73" s="10">
        <v>10582994572</v>
      </c>
      <c r="Q73" s="10">
        <v>98</v>
      </c>
      <c r="R73" s="10">
        <v>12180619399</v>
      </c>
      <c r="T73" s="12">
        <v>2</v>
      </c>
      <c r="U73" s="13" t="s">
        <v>16</v>
      </c>
      <c r="V73" s="10">
        <v>65</v>
      </c>
      <c r="W73" s="10">
        <v>4710953232</v>
      </c>
      <c r="X73" s="10">
        <v>87</v>
      </c>
      <c r="Y73" s="10">
        <v>13720712798</v>
      </c>
      <c r="Z73" s="10">
        <v>152</v>
      </c>
      <c r="AA73" s="10">
        <v>18431666030</v>
      </c>
      <c r="AC73" s="8">
        <v>2</v>
      </c>
      <c r="AD73" s="9" t="s">
        <v>16</v>
      </c>
      <c r="AE73" s="10">
        <v>45</v>
      </c>
      <c r="AF73" s="10">
        <v>4352449298</v>
      </c>
      <c r="AG73" s="10">
        <v>79</v>
      </c>
      <c r="AH73" s="10">
        <v>8475675111</v>
      </c>
      <c r="AI73" s="10">
        <v>124</v>
      </c>
      <c r="AJ73" s="10">
        <v>12828124409</v>
      </c>
      <c r="AL73" s="11">
        <v>2</v>
      </c>
      <c r="AM73" s="9" t="s">
        <v>16</v>
      </c>
      <c r="AN73" s="10">
        <v>299</v>
      </c>
      <c r="AO73" s="10">
        <v>14572125844</v>
      </c>
      <c r="AP73" s="10">
        <v>77</v>
      </c>
      <c r="AQ73" s="10">
        <v>8957045833</v>
      </c>
      <c r="AR73" s="10">
        <v>376</v>
      </c>
      <c r="AS73" s="10">
        <v>23529171677</v>
      </c>
      <c r="AU73" s="8">
        <v>2</v>
      </c>
      <c r="AV73" s="9" t="s">
        <v>16</v>
      </c>
      <c r="AW73" s="10">
        <v>333</v>
      </c>
      <c r="AX73" s="10">
        <v>16285806870</v>
      </c>
      <c r="AY73" s="10">
        <v>84</v>
      </c>
      <c r="AZ73" s="10">
        <v>13287004172</v>
      </c>
      <c r="BA73" s="10">
        <v>417</v>
      </c>
      <c r="BB73" s="10">
        <v>29572811042</v>
      </c>
      <c r="BD73" s="12">
        <v>2</v>
      </c>
      <c r="BE73" s="13" t="s">
        <v>16</v>
      </c>
      <c r="BF73" s="10">
        <v>441</v>
      </c>
      <c r="BG73" s="10">
        <v>21319036402</v>
      </c>
      <c r="BH73" s="10">
        <v>71</v>
      </c>
      <c r="BI73" s="10">
        <v>8657326064</v>
      </c>
      <c r="BJ73" s="10">
        <v>512</v>
      </c>
      <c r="BK73" s="10">
        <v>29976362466</v>
      </c>
    </row>
    <row r="74" spans="1:63" ht="15" customHeight="1" x14ac:dyDescent="0.35">
      <c r="A74" s="1">
        <v>6</v>
      </c>
      <c r="B74" s="12">
        <v>3</v>
      </c>
      <c r="C74" s="13" t="s">
        <v>17</v>
      </c>
      <c r="D74" s="10">
        <v>2</v>
      </c>
      <c r="E74" s="10">
        <v>650965890</v>
      </c>
      <c r="F74" s="10">
        <v>10</v>
      </c>
      <c r="G74" s="10">
        <v>1395225213</v>
      </c>
      <c r="H74" s="10">
        <v>12</v>
      </c>
      <c r="I74" s="10">
        <v>2046191103</v>
      </c>
      <c r="K74" s="12">
        <v>3</v>
      </c>
      <c r="L74" s="13" t="s">
        <v>17</v>
      </c>
      <c r="M74" s="10">
        <v>2</v>
      </c>
      <c r="N74" s="10">
        <v>400496660</v>
      </c>
      <c r="O74" s="10">
        <v>11</v>
      </c>
      <c r="P74" s="10">
        <v>1135548008</v>
      </c>
      <c r="Q74" s="10">
        <v>13</v>
      </c>
      <c r="R74" s="10">
        <v>1536044668</v>
      </c>
      <c r="T74" s="12">
        <v>3</v>
      </c>
      <c r="U74" s="13" t="s">
        <v>17</v>
      </c>
      <c r="V74" s="10">
        <v>5</v>
      </c>
      <c r="W74" s="10">
        <v>346944993</v>
      </c>
      <c r="X74" s="10">
        <v>11</v>
      </c>
      <c r="Y74" s="10">
        <v>3363277924</v>
      </c>
      <c r="Z74" s="10">
        <v>16</v>
      </c>
      <c r="AA74" s="10">
        <v>3710222917</v>
      </c>
      <c r="AC74" s="8">
        <v>3</v>
      </c>
      <c r="AD74" s="9" t="s">
        <v>17</v>
      </c>
      <c r="AE74" s="10">
        <v>4</v>
      </c>
      <c r="AF74" s="10">
        <v>138191284</v>
      </c>
      <c r="AG74" s="10">
        <v>8</v>
      </c>
      <c r="AH74" s="10">
        <v>535172584</v>
      </c>
      <c r="AI74" s="10">
        <v>12</v>
      </c>
      <c r="AJ74" s="10">
        <v>673363868</v>
      </c>
      <c r="AL74" s="11">
        <v>3</v>
      </c>
      <c r="AM74" s="9" t="s">
        <v>17</v>
      </c>
      <c r="AN74" s="10">
        <v>6</v>
      </c>
      <c r="AO74" s="10">
        <v>439692900</v>
      </c>
      <c r="AP74" s="10">
        <v>18</v>
      </c>
      <c r="AQ74" s="10">
        <v>961717620</v>
      </c>
      <c r="AR74" s="10">
        <v>24</v>
      </c>
      <c r="AS74" s="10">
        <v>1401410520</v>
      </c>
      <c r="AU74" s="8">
        <v>3</v>
      </c>
      <c r="AV74" s="9" t="s">
        <v>17</v>
      </c>
      <c r="AW74" s="10">
        <v>8</v>
      </c>
      <c r="AX74" s="10">
        <v>466112509</v>
      </c>
      <c r="AY74" s="10">
        <v>16</v>
      </c>
      <c r="AZ74" s="10">
        <v>1593312086</v>
      </c>
      <c r="BA74" s="10">
        <v>24</v>
      </c>
      <c r="BB74" s="10">
        <v>2059424595</v>
      </c>
      <c r="BD74" s="12">
        <v>3</v>
      </c>
      <c r="BE74" s="13" t="s">
        <v>17</v>
      </c>
      <c r="BF74" s="10">
        <v>14</v>
      </c>
      <c r="BG74" s="10">
        <v>1459760165</v>
      </c>
      <c r="BH74" s="10">
        <v>10</v>
      </c>
      <c r="BI74" s="10">
        <v>1269502273</v>
      </c>
      <c r="BJ74" s="10">
        <v>24</v>
      </c>
      <c r="BK74" s="10">
        <v>2729262438</v>
      </c>
    </row>
    <row r="75" spans="1:63" ht="15" customHeight="1" x14ac:dyDescent="0.35">
      <c r="A75" s="1">
        <v>6</v>
      </c>
      <c r="B75" s="12">
        <v>4</v>
      </c>
      <c r="C75" s="13" t="s">
        <v>18</v>
      </c>
      <c r="D75" s="10">
        <v>0</v>
      </c>
      <c r="E75" s="10">
        <v>0</v>
      </c>
      <c r="F75" s="10">
        <v>20</v>
      </c>
      <c r="G75" s="10">
        <v>4650312291</v>
      </c>
      <c r="H75" s="10">
        <v>20</v>
      </c>
      <c r="I75" s="10">
        <v>4650312291</v>
      </c>
      <c r="K75" s="12">
        <v>4</v>
      </c>
      <c r="L75" s="13" t="s">
        <v>18</v>
      </c>
      <c r="M75" s="10">
        <v>3</v>
      </c>
      <c r="N75" s="10">
        <v>306258920</v>
      </c>
      <c r="O75" s="10">
        <v>11</v>
      </c>
      <c r="P75" s="10">
        <v>4724775330</v>
      </c>
      <c r="Q75" s="10">
        <v>14</v>
      </c>
      <c r="R75" s="10">
        <v>5031034250</v>
      </c>
      <c r="T75" s="12">
        <v>4</v>
      </c>
      <c r="U75" s="13" t="s">
        <v>18</v>
      </c>
      <c r="V75" s="10">
        <v>1</v>
      </c>
      <c r="W75" s="10">
        <v>74897780</v>
      </c>
      <c r="X75" s="10">
        <v>20</v>
      </c>
      <c r="Y75" s="10">
        <v>4716843202</v>
      </c>
      <c r="Z75" s="10">
        <v>21</v>
      </c>
      <c r="AA75" s="10">
        <v>4791740982</v>
      </c>
      <c r="AC75" s="8">
        <v>4</v>
      </c>
      <c r="AD75" s="9" t="s">
        <v>18</v>
      </c>
      <c r="AE75" s="10">
        <v>3</v>
      </c>
      <c r="AF75" s="10">
        <v>325838002</v>
      </c>
      <c r="AG75" s="10">
        <v>16</v>
      </c>
      <c r="AH75" s="10">
        <v>1282807888</v>
      </c>
      <c r="AI75" s="10">
        <v>19</v>
      </c>
      <c r="AJ75" s="10">
        <v>1608645890</v>
      </c>
      <c r="AL75" s="11">
        <v>4</v>
      </c>
      <c r="AM75" s="9" t="s">
        <v>18</v>
      </c>
      <c r="AN75" s="10">
        <v>5</v>
      </c>
      <c r="AO75" s="10">
        <v>340595684</v>
      </c>
      <c r="AP75" s="10">
        <v>13</v>
      </c>
      <c r="AQ75" s="10">
        <v>928232142</v>
      </c>
      <c r="AR75" s="10">
        <v>18</v>
      </c>
      <c r="AS75" s="10">
        <v>1268827826</v>
      </c>
      <c r="AU75" s="8">
        <v>4</v>
      </c>
      <c r="AV75" s="9" t="s">
        <v>18</v>
      </c>
      <c r="AW75" s="10">
        <v>6</v>
      </c>
      <c r="AX75" s="10">
        <v>318240510</v>
      </c>
      <c r="AY75" s="10">
        <v>21</v>
      </c>
      <c r="AZ75" s="10">
        <v>1393441119</v>
      </c>
      <c r="BA75" s="10">
        <v>27</v>
      </c>
      <c r="BB75" s="10">
        <v>1711681629</v>
      </c>
      <c r="BD75" s="12">
        <v>4</v>
      </c>
      <c r="BE75" s="13" t="s">
        <v>18</v>
      </c>
      <c r="BF75" s="10">
        <v>8</v>
      </c>
      <c r="BG75" s="10">
        <v>608599259</v>
      </c>
      <c r="BH75" s="10">
        <v>29</v>
      </c>
      <c r="BI75" s="10">
        <v>1790101816</v>
      </c>
      <c r="BJ75" s="10">
        <v>37</v>
      </c>
      <c r="BK75" s="10">
        <v>2398701075</v>
      </c>
    </row>
    <row r="76" spans="1:63" ht="15" customHeight="1" x14ac:dyDescent="0.35">
      <c r="A76" s="1">
        <v>6</v>
      </c>
      <c r="B76" s="12">
        <v>5</v>
      </c>
      <c r="C76" s="13" t="s">
        <v>19</v>
      </c>
      <c r="D76" s="10">
        <v>74</v>
      </c>
      <c r="E76" s="10">
        <v>3343656178</v>
      </c>
      <c r="F76" s="10">
        <v>137</v>
      </c>
      <c r="G76" s="10">
        <v>44852031335</v>
      </c>
      <c r="H76" s="10">
        <v>211</v>
      </c>
      <c r="I76" s="10">
        <v>48195687513</v>
      </c>
      <c r="K76" s="12">
        <v>5</v>
      </c>
      <c r="L76" s="13" t="s">
        <v>19</v>
      </c>
      <c r="M76" s="10">
        <v>76</v>
      </c>
      <c r="N76" s="10">
        <v>3802538013</v>
      </c>
      <c r="O76" s="10">
        <v>171</v>
      </c>
      <c r="P76" s="10">
        <v>38499426315</v>
      </c>
      <c r="Q76" s="10">
        <v>247</v>
      </c>
      <c r="R76" s="10">
        <v>42301964328</v>
      </c>
      <c r="T76" s="12">
        <v>5</v>
      </c>
      <c r="U76" s="13" t="s">
        <v>19</v>
      </c>
      <c r="V76" s="10">
        <v>75</v>
      </c>
      <c r="W76" s="10">
        <v>3612946999</v>
      </c>
      <c r="X76" s="10">
        <v>200</v>
      </c>
      <c r="Y76" s="10">
        <v>38978017547</v>
      </c>
      <c r="Z76" s="10">
        <v>275</v>
      </c>
      <c r="AA76" s="10">
        <v>42590964546</v>
      </c>
      <c r="AC76" s="8">
        <v>5</v>
      </c>
      <c r="AD76" s="9" t="s">
        <v>19</v>
      </c>
      <c r="AE76" s="10">
        <v>55</v>
      </c>
      <c r="AF76" s="10">
        <v>2750733037</v>
      </c>
      <c r="AG76" s="10">
        <v>265</v>
      </c>
      <c r="AH76" s="10">
        <v>46498725908</v>
      </c>
      <c r="AI76" s="10">
        <v>320</v>
      </c>
      <c r="AJ76" s="10">
        <v>49249458945</v>
      </c>
      <c r="AL76" s="11">
        <v>5</v>
      </c>
      <c r="AM76" s="9" t="s">
        <v>19</v>
      </c>
      <c r="AN76" s="10">
        <v>53</v>
      </c>
      <c r="AO76" s="10">
        <v>2820533978</v>
      </c>
      <c r="AP76" s="10">
        <v>270</v>
      </c>
      <c r="AQ76" s="10">
        <v>46464913174</v>
      </c>
      <c r="AR76" s="10">
        <v>323</v>
      </c>
      <c r="AS76" s="10">
        <v>49285447152</v>
      </c>
      <c r="AU76" s="8">
        <v>5</v>
      </c>
      <c r="AV76" s="9" t="s">
        <v>19</v>
      </c>
      <c r="AW76" s="10">
        <v>54</v>
      </c>
      <c r="AX76" s="10">
        <v>3066903188</v>
      </c>
      <c r="AY76" s="10">
        <v>273</v>
      </c>
      <c r="AZ76" s="10">
        <v>45556143063</v>
      </c>
      <c r="BA76" s="10">
        <v>327</v>
      </c>
      <c r="BB76" s="10">
        <v>48623046251</v>
      </c>
      <c r="BD76" s="12">
        <v>5</v>
      </c>
      <c r="BE76" s="13" t="s">
        <v>19</v>
      </c>
      <c r="BF76" s="10">
        <v>59</v>
      </c>
      <c r="BG76" s="10">
        <v>2796177494</v>
      </c>
      <c r="BH76" s="10">
        <v>274</v>
      </c>
      <c r="BI76" s="10">
        <v>46725199094</v>
      </c>
      <c r="BJ76" s="10">
        <v>333</v>
      </c>
      <c r="BK76" s="10">
        <v>49521376588</v>
      </c>
    </row>
    <row r="77" spans="1:63" ht="15" customHeight="1" x14ac:dyDescent="0.35">
      <c r="A77" s="1">
        <v>6</v>
      </c>
      <c r="B77" s="12">
        <v>6</v>
      </c>
      <c r="C77" s="16" t="s">
        <v>10</v>
      </c>
      <c r="D77" s="15">
        <v>12413</v>
      </c>
      <c r="E77" s="15">
        <v>929232484965</v>
      </c>
      <c r="F77" s="15">
        <v>2249</v>
      </c>
      <c r="G77" s="15">
        <v>520382398410</v>
      </c>
      <c r="H77" s="15">
        <v>14662</v>
      </c>
      <c r="I77" s="15">
        <v>1449614883375</v>
      </c>
      <c r="K77" s="12">
        <v>6</v>
      </c>
      <c r="L77" s="16" t="s">
        <v>10</v>
      </c>
      <c r="M77" s="15">
        <v>12097</v>
      </c>
      <c r="N77" s="15">
        <v>977535355493</v>
      </c>
      <c r="O77" s="15">
        <v>2358</v>
      </c>
      <c r="P77" s="15">
        <v>497357854062</v>
      </c>
      <c r="Q77" s="15">
        <v>14455</v>
      </c>
      <c r="R77" s="15">
        <v>1474893209555</v>
      </c>
      <c r="T77" s="12">
        <v>6</v>
      </c>
      <c r="U77" s="16" t="s">
        <v>10</v>
      </c>
      <c r="V77" s="15">
        <v>12033</v>
      </c>
      <c r="W77" s="15">
        <v>1046638454446</v>
      </c>
      <c r="X77" s="15">
        <v>2384</v>
      </c>
      <c r="Y77" s="15">
        <v>565376617463</v>
      </c>
      <c r="Z77" s="15">
        <v>14417</v>
      </c>
      <c r="AA77" s="15">
        <v>1612015071909</v>
      </c>
      <c r="AC77" s="8">
        <v>6</v>
      </c>
      <c r="AD77" s="14" t="s">
        <v>10</v>
      </c>
      <c r="AE77" s="15">
        <v>11357</v>
      </c>
      <c r="AF77" s="15">
        <v>1091055856641</v>
      </c>
      <c r="AG77" s="15">
        <v>2556</v>
      </c>
      <c r="AH77" s="15">
        <v>569062179110</v>
      </c>
      <c r="AI77" s="15">
        <v>13913</v>
      </c>
      <c r="AJ77" s="15">
        <v>1660118035751</v>
      </c>
      <c r="AL77" s="11">
        <v>6</v>
      </c>
      <c r="AM77" s="14" t="s">
        <v>10</v>
      </c>
      <c r="AN77" s="15">
        <v>11284</v>
      </c>
      <c r="AO77" s="15">
        <v>1089494163057</v>
      </c>
      <c r="AP77" s="15">
        <v>2590</v>
      </c>
      <c r="AQ77" s="15">
        <v>559632144266</v>
      </c>
      <c r="AR77" s="15">
        <v>13874</v>
      </c>
      <c r="AS77" s="15">
        <v>1649126307323</v>
      </c>
      <c r="AU77" s="8">
        <v>6</v>
      </c>
      <c r="AV77" s="14" t="s">
        <v>10</v>
      </c>
      <c r="AW77" s="15">
        <v>11217</v>
      </c>
      <c r="AX77" s="15">
        <v>1089126240652</v>
      </c>
      <c r="AY77" s="15">
        <v>2623</v>
      </c>
      <c r="AZ77" s="15">
        <v>567397280623</v>
      </c>
      <c r="BA77" s="15">
        <v>13840</v>
      </c>
      <c r="BB77" s="15">
        <v>1656523521275</v>
      </c>
      <c r="BD77" s="12">
        <v>6</v>
      </c>
      <c r="BE77" s="16" t="s">
        <v>10</v>
      </c>
      <c r="BF77" s="15">
        <v>11184</v>
      </c>
      <c r="BG77" s="15">
        <v>1094408766470</v>
      </c>
      <c r="BH77" s="15">
        <v>2651</v>
      </c>
      <c r="BI77" s="15">
        <v>569257726904</v>
      </c>
      <c r="BJ77" s="15">
        <v>13835</v>
      </c>
      <c r="BK77" s="15">
        <v>1663666493374</v>
      </c>
    </row>
    <row r="78" spans="1:63" ht="15" customHeight="1" x14ac:dyDescent="0.35">
      <c r="A78" s="1">
        <v>6</v>
      </c>
      <c r="B78" s="12">
        <v>7</v>
      </c>
      <c r="C78" s="13" t="s">
        <v>20</v>
      </c>
      <c r="D78" s="10"/>
      <c r="E78" s="10"/>
      <c r="F78" s="10"/>
      <c r="G78" s="10"/>
      <c r="H78" s="10"/>
      <c r="I78" s="10">
        <v>3872</v>
      </c>
      <c r="K78" s="12">
        <v>7</v>
      </c>
      <c r="L78" s="13" t="s">
        <v>20</v>
      </c>
      <c r="M78" s="10"/>
      <c r="N78" s="10"/>
      <c r="O78" s="10"/>
      <c r="P78" s="10"/>
      <c r="Q78" s="10"/>
      <c r="R78" s="10">
        <v>3383</v>
      </c>
      <c r="T78" s="12">
        <v>7</v>
      </c>
      <c r="U78" s="13" t="s">
        <v>20</v>
      </c>
      <c r="V78" s="10"/>
      <c r="W78" s="10"/>
      <c r="X78" s="10"/>
      <c r="Y78" s="10"/>
      <c r="Z78" s="10"/>
      <c r="AA78" s="10">
        <v>3266</v>
      </c>
      <c r="AC78" s="8">
        <v>7</v>
      </c>
      <c r="AD78" s="9" t="s">
        <v>20</v>
      </c>
      <c r="AE78" s="10"/>
      <c r="AF78" s="10"/>
      <c r="AG78" s="10"/>
      <c r="AH78" s="10"/>
      <c r="AI78" s="10"/>
      <c r="AJ78" s="17">
        <f>((0.25*AJ73)+(0.5*AJ74)+(0.75*AJ75)+(1*AJ76))/AJ77*100</f>
        <v>3.2527600589750696</v>
      </c>
      <c r="AL78" s="11">
        <v>7</v>
      </c>
      <c r="AM78" s="9" t="s">
        <v>20</v>
      </c>
      <c r="AN78" s="10"/>
      <c r="AO78" s="10"/>
      <c r="AP78" s="10"/>
      <c r="AQ78" s="10"/>
      <c r="AR78" s="10"/>
      <c r="AS78" s="17">
        <f>((0.25*AS73)+(0.5*AS74)+(0.75*AS75)+(1*AS76))/AS77*100</f>
        <v>3.4454647863197998</v>
      </c>
      <c r="AU78" s="8">
        <v>7</v>
      </c>
      <c r="AV78" s="9" t="s">
        <v>20</v>
      </c>
      <c r="AW78" s="10"/>
      <c r="AX78" s="10"/>
      <c r="AY78" s="10"/>
      <c r="AZ78" s="10"/>
      <c r="BA78" s="10"/>
      <c r="BB78" s="17">
        <f>((0.25*BB73)+(0.5*BB74)+(0.75*BB75)+(1*BB76))/BB77*100</f>
        <v>3.5212130574430076</v>
      </c>
      <c r="BD78" s="12">
        <v>7</v>
      </c>
      <c r="BE78" s="13" t="s">
        <v>20</v>
      </c>
      <c r="BF78" s="10"/>
      <c r="BG78" s="10"/>
      <c r="BH78" s="10"/>
      <c r="BI78" s="10"/>
      <c r="BJ78" s="10"/>
      <c r="BK78" s="10">
        <v>3617</v>
      </c>
    </row>
    <row r="79" spans="1:63" ht="15" customHeight="1" thickBot="1" x14ac:dyDescent="0.4">
      <c r="A79" s="1">
        <v>6</v>
      </c>
      <c r="B79" s="23">
        <v>8</v>
      </c>
      <c r="C79" s="24" t="s">
        <v>21</v>
      </c>
      <c r="D79" s="20"/>
      <c r="E79" s="20"/>
      <c r="F79" s="20"/>
      <c r="G79" s="20"/>
      <c r="H79" s="20"/>
      <c r="I79" s="20">
        <v>3787</v>
      </c>
      <c r="K79" s="23">
        <v>8</v>
      </c>
      <c r="L79" s="24" t="s">
        <v>21</v>
      </c>
      <c r="M79" s="20"/>
      <c r="N79" s="20"/>
      <c r="O79" s="20"/>
      <c r="P79" s="20"/>
      <c r="Q79" s="20"/>
      <c r="R79" s="20">
        <v>3313</v>
      </c>
      <c r="T79" s="23">
        <v>8</v>
      </c>
      <c r="U79" s="24" t="s">
        <v>21</v>
      </c>
      <c r="V79" s="20"/>
      <c r="W79" s="20"/>
      <c r="X79" s="20"/>
      <c r="Y79" s="20"/>
      <c r="Z79" s="20"/>
      <c r="AA79" s="20">
        <v>3170</v>
      </c>
      <c r="AC79" s="18">
        <v>8</v>
      </c>
      <c r="AD79" s="19" t="s">
        <v>21</v>
      </c>
      <c r="AE79" s="20"/>
      <c r="AF79" s="20"/>
      <c r="AG79" s="20"/>
      <c r="AH79" s="20"/>
      <c r="AI79" s="20"/>
      <c r="AJ79" s="21">
        <f>SUM(AJ74:AJ76)/AJ77*100</f>
        <v>3.104084624903694</v>
      </c>
      <c r="AL79" s="22">
        <v>8</v>
      </c>
      <c r="AM79" s="19" t="s">
        <v>21</v>
      </c>
      <c r="AN79" s="20"/>
      <c r="AO79" s="20"/>
      <c r="AP79" s="20"/>
      <c r="AQ79" s="20"/>
      <c r="AR79" s="20"/>
      <c r="AS79" s="21">
        <f>SUM(AS74:AS76)/AS77*100</f>
        <v>3.1504976463773002</v>
      </c>
      <c r="AU79" s="18">
        <v>8</v>
      </c>
      <c r="AV79" s="19" t="s">
        <v>21</v>
      </c>
      <c r="AW79" s="20"/>
      <c r="AX79" s="20"/>
      <c r="AY79" s="20"/>
      <c r="AZ79" s="20"/>
      <c r="BA79" s="20"/>
      <c r="BB79" s="21">
        <f>SUM(BB74:BB76)/BB77*100</f>
        <v>3.1628981902214734</v>
      </c>
      <c r="BD79" s="23">
        <v>8</v>
      </c>
      <c r="BE79" s="24" t="s">
        <v>21</v>
      </c>
      <c r="BF79" s="20"/>
      <c r="BG79" s="20"/>
      <c r="BH79" s="20"/>
      <c r="BI79" s="20"/>
      <c r="BJ79" s="20"/>
      <c r="BK79" s="20">
        <v>3285</v>
      </c>
    </row>
    <row r="80" spans="1:63" ht="15" customHeight="1" x14ac:dyDescent="0.35">
      <c r="D80" s="1">
        <f>SUM(D72:D76)</f>
        <v>12413</v>
      </c>
      <c r="E80" s="1">
        <f t="shared" ref="E80:I80" si="28">SUM(E72:E76)</f>
        <v>929232484965</v>
      </c>
      <c r="F80" s="1">
        <f t="shared" si="28"/>
        <v>2249</v>
      </c>
      <c r="G80" s="1">
        <f t="shared" si="28"/>
        <v>520382398410</v>
      </c>
      <c r="H80" s="1">
        <f t="shared" si="28"/>
        <v>14662</v>
      </c>
      <c r="I80" s="1">
        <f t="shared" si="28"/>
        <v>1449614883375</v>
      </c>
      <c r="M80" s="1">
        <f>SUM(M72:M76)</f>
        <v>12097</v>
      </c>
      <c r="N80" s="1">
        <f t="shared" ref="N80:R80" si="29">SUM(N72:N76)</f>
        <v>977535355493</v>
      </c>
      <c r="O80" s="1">
        <f t="shared" si="29"/>
        <v>2358</v>
      </c>
      <c r="P80" s="1">
        <f t="shared" si="29"/>
        <v>497357854062</v>
      </c>
      <c r="Q80" s="1">
        <f t="shared" si="29"/>
        <v>14455</v>
      </c>
      <c r="R80" s="1">
        <f t="shared" si="29"/>
        <v>1474893209555</v>
      </c>
      <c r="V80" s="1">
        <f>SUM(V72:V76)</f>
        <v>12033</v>
      </c>
      <c r="W80" s="1">
        <f t="shared" ref="W80:AA80" si="30">SUM(W72:W76)</f>
        <v>1046638454446</v>
      </c>
      <c r="X80" s="1">
        <f t="shared" si="30"/>
        <v>2384</v>
      </c>
      <c r="Y80" s="1">
        <f t="shared" si="30"/>
        <v>565376617463</v>
      </c>
      <c r="Z80" s="1">
        <f t="shared" si="30"/>
        <v>14417</v>
      </c>
      <c r="AA80" s="1">
        <f t="shared" si="30"/>
        <v>1612015071909</v>
      </c>
      <c r="AE80" s="1">
        <f>SUM(AE72:AE76)</f>
        <v>11357</v>
      </c>
      <c r="AF80" s="1">
        <f t="shared" ref="AF80:AJ80" si="31">SUM(AF72:AF76)</f>
        <v>1091055856641</v>
      </c>
      <c r="AG80" s="1">
        <f t="shared" si="31"/>
        <v>2556</v>
      </c>
      <c r="AH80" s="1">
        <f t="shared" si="31"/>
        <v>569062179110</v>
      </c>
      <c r="AI80" s="1">
        <f t="shared" si="31"/>
        <v>13913</v>
      </c>
      <c r="AJ80" s="1">
        <f t="shared" si="31"/>
        <v>1660118035751</v>
      </c>
      <c r="AN80" s="1">
        <f>SUM(AN72:AN76)</f>
        <v>11284</v>
      </c>
      <c r="AO80" s="1">
        <f t="shared" ref="AO80:AS80" si="32">SUM(AO72:AO76)</f>
        <v>1089494163057</v>
      </c>
      <c r="AP80" s="1">
        <f t="shared" si="32"/>
        <v>2590</v>
      </c>
      <c r="AQ80" s="1">
        <f t="shared" si="32"/>
        <v>559632144266</v>
      </c>
      <c r="AR80" s="1">
        <f t="shared" si="32"/>
        <v>13874</v>
      </c>
      <c r="AS80" s="1">
        <f t="shared" si="32"/>
        <v>1649126307323</v>
      </c>
      <c r="AW80" s="1">
        <f>SUM(AW72:AW76)</f>
        <v>11217</v>
      </c>
      <c r="AX80" s="1">
        <f t="shared" ref="AX80:BB80" si="33">SUM(AX72:AX76)</f>
        <v>1089126240652</v>
      </c>
      <c r="AY80" s="1">
        <f t="shared" si="33"/>
        <v>2623</v>
      </c>
      <c r="AZ80" s="1">
        <f t="shared" si="33"/>
        <v>567397280623</v>
      </c>
      <c r="BA80" s="1">
        <f t="shared" si="33"/>
        <v>13840</v>
      </c>
      <c r="BB80" s="1">
        <f t="shared" si="33"/>
        <v>1656523521275</v>
      </c>
      <c r="BF80" s="1">
        <f>SUM(BF72:BF76)</f>
        <v>11184</v>
      </c>
      <c r="BG80" s="1">
        <f t="shared" ref="BG80:BK80" si="34">SUM(BG72:BG76)</f>
        <v>1094408766470</v>
      </c>
      <c r="BH80" s="1">
        <f t="shared" si="34"/>
        <v>2651</v>
      </c>
      <c r="BI80" s="1">
        <f t="shared" si="34"/>
        <v>569257726904</v>
      </c>
      <c r="BJ80" s="1">
        <f t="shared" si="34"/>
        <v>13835</v>
      </c>
      <c r="BK80" s="1">
        <f t="shared" si="34"/>
        <v>1663666493374</v>
      </c>
    </row>
    <row r="81" spans="1:63" ht="15" customHeight="1" x14ac:dyDescent="0.35">
      <c r="B81"/>
      <c r="C81"/>
      <c r="D81" s="2"/>
      <c r="E81" s="2"/>
      <c r="F81" s="2"/>
      <c r="G81" s="2"/>
      <c r="H81" s="2"/>
      <c r="I81" s="2"/>
      <c r="K81"/>
      <c r="L81"/>
      <c r="M81" s="2"/>
      <c r="N81" s="2"/>
      <c r="O81" s="2"/>
      <c r="P81" s="2"/>
      <c r="Q81" s="2"/>
      <c r="R81" s="2"/>
      <c r="T81"/>
      <c r="U81"/>
      <c r="V81" s="2"/>
      <c r="W81" s="2"/>
      <c r="X81" s="2"/>
      <c r="Y81" s="2"/>
      <c r="Z81" s="2"/>
      <c r="AA81" s="2"/>
    </row>
    <row r="82" spans="1:63" ht="15" customHeight="1" x14ac:dyDescent="0.35">
      <c r="B82" s="6" t="s">
        <v>0</v>
      </c>
      <c r="C82"/>
      <c r="D82" s="2"/>
      <c r="E82" s="2"/>
      <c r="F82" s="2"/>
      <c r="G82" s="2"/>
      <c r="H82" s="2"/>
      <c r="I82" s="2"/>
      <c r="K82" s="6" t="s">
        <v>0</v>
      </c>
      <c r="L82"/>
      <c r="M82" s="2"/>
      <c r="N82" s="2"/>
      <c r="O82" s="2"/>
      <c r="P82" s="2"/>
      <c r="Q82" s="2"/>
      <c r="R82" s="2"/>
      <c r="T82" s="6" t="s">
        <v>0</v>
      </c>
      <c r="U82"/>
      <c r="V82" s="2"/>
      <c r="W82" s="2"/>
      <c r="X82" s="2"/>
      <c r="Y82" s="2"/>
      <c r="Z82" s="2"/>
      <c r="AA82" s="2"/>
      <c r="AC82" s="4" t="s">
        <v>0</v>
      </c>
      <c r="AL82" s="5" t="s">
        <v>0</v>
      </c>
      <c r="AU82" s="4" t="s">
        <v>0</v>
      </c>
      <c r="BD82" s="6" t="s">
        <v>0</v>
      </c>
    </row>
    <row r="83" spans="1:63" ht="15" customHeight="1" x14ac:dyDescent="0.35">
      <c r="B83" s="6" t="s">
        <v>1</v>
      </c>
      <c r="C83"/>
      <c r="D83" s="2"/>
      <c r="E83" s="2"/>
      <c r="F83" s="2"/>
      <c r="G83" s="2"/>
      <c r="H83" s="2"/>
      <c r="I83" s="2"/>
      <c r="K83" s="6" t="s">
        <v>1</v>
      </c>
      <c r="L83"/>
      <c r="M83" s="2"/>
      <c r="N83" s="2"/>
      <c r="O83" s="2"/>
      <c r="P83" s="2"/>
      <c r="Q83" s="2"/>
      <c r="R83" s="2"/>
      <c r="T83" s="6" t="s">
        <v>1</v>
      </c>
      <c r="U83"/>
      <c r="V83" s="2"/>
      <c r="W83" s="2"/>
      <c r="X83" s="2"/>
      <c r="Y83" s="2"/>
      <c r="Z83" s="2"/>
      <c r="AA83" s="2"/>
      <c r="AC83" s="4" t="s">
        <v>1</v>
      </c>
      <c r="AL83" s="5" t="s">
        <v>1</v>
      </c>
      <c r="AU83" s="4" t="s">
        <v>1</v>
      </c>
      <c r="BD83" s="6" t="s">
        <v>1</v>
      </c>
    </row>
    <row r="84" spans="1:63" ht="15" customHeight="1" thickBot="1" x14ac:dyDescent="0.4">
      <c r="B84" s="6" t="s">
        <v>34</v>
      </c>
      <c r="C84"/>
      <c r="D84" s="2"/>
      <c r="E84" s="2"/>
      <c r="F84" s="2"/>
      <c r="G84" s="2"/>
      <c r="H84" s="2"/>
      <c r="I84" s="2"/>
      <c r="K84" s="6" t="s">
        <v>57</v>
      </c>
      <c r="L84"/>
      <c r="M84" s="2"/>
      <c r="N84" s="2"/>
      <c r="O84" s="2"/>
      <c r="P84" s="2"/>
      <c r="Q84" s="2"/>
      <c r="R84" s="2"/>
      <c r="T84" s="6" t="s">
        <v>75</v>
      </c>
      <c r="U84"/>
      <c r="V84" s="2"/>
      <c r="W84" s="2"/>
      <c r="X84" s="2"/>
      <c r="Y84" s="2"/>
      <c r="Z84" s="2"/>
      <c r="AA84" s="2"/>
      <c r="AC84" s="4" t="s">
        <v>2</v>
      </c>
      <c r="AL84" s="5" t="s">
        <v>3</v>
      </c>
      <c r="AU84" s="4" t="s">
        <v>4</v>
      </c>
      <c r="BD84" s="6" t="s">
        <v>5</v>
      </c>
    </row>
    <row r="85" spans="1:63" ht="15" customHeight="1" x14ac:dyDescent="0.35">
      <c r="A85" s="1">
        <v>7</v>
      </c>
      <c r="B85" s="60" t="s">
        <v>6</v>
      </c>
      <c r="C85" s="62" t="s">
        <v>7</v>
      </c>
      <c r="D85" s="59" t="s">
        <v>8</v>
      </c>
      <c r="E85" s="59"/>
      <c r="F85" s="59" t="s">
        <v>9</v>
      </c>
      <c r="G85" s="59"/>
      <c r="H85" s="59" t="s">
        <v>10</v>
      </c>
      <c r="I85" s="59"/>
      <c r="K85" s="60" t="s">
        <v>6</v>
      </c>
      <c r="L85" s="62" t="s">
        <v>7</v>
      </c>
      <c r="M85" s="59" t="s">
        <v>8</v>
      </c>
      <c r="N85" s="59"/>
      <c r="O85" s="59" t="s">
        <v>9</v>
      </c>
      <c r="P85" s="59"/>
      <c r="Q85" s="59" t="s">
        <v>10</v>
      </c>
      <c r="R85" s="59"/>
      <c r="T85" s="60" t="s">
        <v>6</v>
      </c>
      <c r="U85" s="62" t="s">
        <v>7</v>
      </c>
      <c r="V85" s="59" t="s">
        <v>8</v>
      </c>
      <c r="W85" s="59"/>
      <c r="X85" s="59" t="s">
        <v>9</v>
      </c>
      <c r="Y85" s="59"/>
      <c r="Z85" s="59" t="s">
        <v>10</v>
      </c>
      <c r="AA85" s="59"/>
      <c r="AC85" s="57" t="s">
        <v>6</v>
      </c>
      <c r="AD85" s="59" t="s">
        <v>7</v>
      </c>
      <c r="AE85" s="59" t="s">
        <v>8</v>
      </c>
      <c r="AF85" s="59"/>
      <c r="AG85" s="59" t="s">
        <v>9</v>
      </c>
      <c r="AH85" s="59"/>
      <c r="AI85" s="59" t="s">
        <v>10</v>
      </c>
      <c r="AJ85" s="59"/>
      <c r="AL85" s="65" t="s">
        <v>6</v>
      </c>
      <c r="AM85" s="59" t="s">
        <v>7</v>
      </c>
      <c r="AN85" s="59" t="s">
        <v>8</v>
      </c>
      <c r="AO85" s="59"/>
      <c r="AP85" s="59" t="s">
        <v>9</v>
      </c>
      <c r="AQ85" s="59"/>
      <c r="AR85" s="59" t="s">
        <v>10</v>
      </c>
      <c r="AS85" s="59"/>
      <c r="AU85" s="57" t="s">
        <v>6</v>
      </c>
      <c r="AV85" s="59" t="s">
        <v>7</v>
      </c>
      <c r="AW85" s="59" t="s">
        <v>8</v>
      </c>
      <c r="AX85" s="59"/>
      <c r="AY85" s="59" t="s">
        <v>9</v>
      </c>
      <c r="AZ85" s="59"/>
      <c r="BA85" s="59" t="s">
        <v>10</v>
      </c>
      <c r="BB85" s="59"/>
      <c r="BD85" s="60" t="s">
        <v>6</v>
      </c>
      <c r="BE85" s="62" t="s">
        <v>7</v>
      </c>
      <c r="BF85" s="59" t="s">
        <v>8</v>
      </c>
      <c r="BG85" s="59"/>
      <c r="BH85" s="59" t="s">
        <v>9</v>
      </c>
      <c r="BI85" s="59"/>
      <c r="BJ85" s="59" t="s">
        <v>10</v>
      </c>
      <c r="BK85" s="59"/>
    </row>
    <row r="86" spans="1:63" ht="15" customHeight="1" x14ac:dyDescent="0.35">
      <c r="A86" s="1">
        <v>7</v>
      </c>
      <c r="B86" s="61"/>
      <c r="C86" s="63"/>
      <c r="D86" s="7" t="s">
        <v>11</v>
      </c>
      <c r="E86" s="7" t="s">
        <v>12</v>
      </c>
      <c r="F86" s="7" t="s">
        <v>11</v>
      </c>
      <c r="G86" s="7" t="s">
        <v>12</v>
      </c>
      <c r="H86" s="7" t="s">
        <v>11</v>
      </c>
      <c r="I86" s="7" t="s">
        <v>12</v>
      </c>
      <c r="K86" s="61"/>
      <c r="L86" s="63"/>
      <c r="M86" s="7" t="s">
        <v>11</v>
      </c>
      <c r="N86" s="7" t="s">
        <v>12</v>
      </c>
      <c r="O86" s="7" t="s">
        <v>11</v>
      </c>
      <c r="P86" s="7" t="s">
        <v>12</v>
      </c>
      <c r="Q86" s="7" t="s">
        <v>11</v>
      </c>
      <c r="R86" s="7" t="s">
        <v>12</v>
      </c>
      <c r="T86" s="61"/>
      <c r="U86" s="63"/>
      <c r="V86" s="7" t="s">
        <v>11</v>
      </c>
      <c r="W86" s="7" t="s">
        <v>12</v>
      </c>
      <c r="X86" s="7" t="s">
        <v>11</v>
      </c>
      <c r="Y86" s="7" t="s">
        <v>12</v>
      </c>
      <c r="Z86" s="7" t="s">
        <v>11</v>
      </c>
      <c r="AA86" s="7" t="s">
        <v>12</v>
      </c>
      <c r="AC86" s="58"/>
      <c r="AD86" s="64"/>
      <c r="AE86" s="7" t="s">
        <v>11</v>
      </c>
      <c r="AF86" s="7" t="s">
        <v>12</v>
      </c>
      <c r="AG86" s="7" t="s">
        <v>11</v>
      </c>
      <c r="AH86" s="7" t="s">
        <v>12</v>
      </c>
      <c r="AI86" s="7" t="s">
        <v>11</v>
      </c>
      <c r="AJ86" s="7" t="s">
        <v>12</v>
      </c>
      <c r="AL86" s="66"/>
      <c r="AM86" s="64"/>
      <c r="AN86" s="7" t="s">
        <v>11</v>
      </c>
      <c r="AO86" s="7" t="s">
        <v>12</v>
      </c>
      <c r="AP86" s="7" t="s">
        <v>11</v>
      </c>
      <c r="AQ86" s="7" t="s">
        <v>12</v>
      </c>
      <c r="AR86" s="7" t="s">
        <v>11</v>
      </c>
      <c r="AS86" s="7" t="s">
        <v>12</v>
      </c>
      <c r="AU86" s="58"/>
      <c r="AV86" s="64"/>
      <c r="AW86" s="7" t="s">
        <v>11</v>
      </c>
      <c r="AX86" s="7" t="s">
        <v>12</v>
      </c>
      <c r="AY86" s="7" t="s">
        <v>11</v>
      </c>
      <c r="AZ86" s="7" t="s">
        <v>12</v>
      </c>
      <c r="BA86" s="7" t="s">
        <v>11</v>
      </c>
      <c r="BB86" s="7" t="s">
        <v>12</v>
      </c>
      <c r="BD86" s="61"/>
      <c r="BE86" s="63"/>
      <c r="BF86" s="7" t="s">
        <v>11</v>
      </c>
      <c r="BG86" s="7" t="s">
        <v>12</v>
      </c>
      <c r="BH86" s="7" t="s">
        <v>11</v>
      </c>
      <c r="BI86" s="7" t="s">
        <v>12</v>
      </c>
      <c r="BJ86" s="7" t="s">
        <v>11</v>
      </c>
      <c r="BK86" s="7" t="s">
        <v>12</v>
      </c>
    </row>
    <row r="87" spans="1:63" ht="15" customHeight="1" x14ac:dyDescent="0.35">
      <c r="A87" s="1">
        <v>7</v>
      </c>
      <c r="B87" s="61"/>
      <c r="C87" s="63"/>
      <c r="D87" s="7" t="s">
        <v>13</v>
      </c>
      <c r="E87" s="7" t="s">
        <v>14</v>
      </c>
      <c r="F87" s="7" t="s">
        <v>13</v>
      </c>
      <c r="G87" s="7" t="s">
        <v>14</v>
      </c>
      <c r="H87" s="7" t="s">
        <v>13</v>
      </c>
      <c r="I87" s="7" t="s">
        <v>14</v>
      </c>
      <c r="K87" s="61"/>
      <c r="L87" s="63"/>
      <c r="M87" s="7" t="s">
        <v>13</v>
      </c>
      <c r="N87" s="7" t="s">
        <v>14</v>
      </c>
      <c r="O87" s="7" t="s">
        <v>13</v>
      </c>
      <c r="P87" s="7" t="s">
        <v>14</v>
      </c>
      <c r="Q87" s="7" t="s">
        <v>13</v>
      </c>
      <c r="R87" s="7" t="s">
        <v>14</v>
      </c>
      <c r="T87" s="61"/>
      <c r="U87" s="63"/>
      <c r="V87" s="7" t="s">
        <v>13</v>
      </c>
      <c r="W87" s="7" t="s">
        <v>14</v>
      </c>
      <c r="X87" s="7" t="s">
        <v>13</v>
      </c>
      <c r="Y87" s="7" t="s">
        <v>14</v>
      </c>
      <c r="Z87" s="7" t="s">
        <v>13</v>
      </c>
      <c r="AA87" s="7" t="s">
        <v>14</v>
      </c>
      <c r="AC87" s="58"/>
      <c r="AD87" s="64"/>
      <c r="AE87" s="7" t="s">
        <v>13</v>
      </c>
      <c r="AF87" s="7" t="s">
        <v>14</v>
      </c>
      <c r="AG87" s="7" t="s">
        <v>13</v>
      </c>
      <c r="AH87" s="7" t="s">
        <v>14</v>
      </c>
      <c r="AI87" s="7" t="s">
        <v>13</v>
      </c>
      <c r="AJ87" s="7" t="s">
        <v>14</v>
      </c>
      <c r="AL87" s="66"/>
      <c r="AM87" s="64"/>
      <c r="AN87" s="7" t="s">
        <v>13</v>
      </c>
      <c r="AO87" s="7" t="s">
        <v>14</v>
      </c>
      <c r="AP87" s="7" t="s">
        <v>13</v>
      </c>
      <c r="AQ87" s="7" t="s">
        <v>14</v>
      </c>
      <c r="AR87" s="7" t="s">
        <v>13</v>
      </c>
      <c r="AS87" s="7" t="s">
        <v>14</v>
      </c>
      <c r="AU87" s="58"/>
      <c r="AV87" s="64"/>
      <c r="AW87" s="7" t="s">
        <v>13</v>
      </c>
      <c r="AX87" s="7" t="s">
        <v>14</v>
      </c>
      <c r="AY87" s="7" t="s">
        <v>13</v>
      </c>
      <c r="AZ87" s="7" t="s">
        <v>14</v>
      </c>
      <c r="BA87" s="7" t="s">
        <v>13</v>
      </c>
      <c r="BB87" s="7" t="s">
        <v>14</v>
      </c>
      <c r="BD87" s="61"/>
      <c r="BE87" s="63"/>
      <c r="BF87" s="7" t="s">
        <v>13</v>
      </c>
      <c r="BG87" s="7" t="s">
        <v>14</v>
      </c>
      <c r="BH87" s="7" t="s">
        <v>13</v>
      </c>
      <c r="BI87" s="7" t="s">
        <v>14</v>
      </c>
      <c r="BJ87" s="7" t="s">
        <v>13</v>
      </c>
      <c r="BK87" s="7" t="s">
        <v>14</v>
      </c>
    </row>
    <row r="88" spans="1:63" ht="15" customHeight="1" x14ac:dyDescent="0.35">
      <c r="A88" s="1">
        <v>7</v>
      </c>
      <c r="B88" s="12">
        <v>1</v>
      </c>
      <c r="C88" s="13" t="s">
        <v>15</v>
      </c>
      <c r="D88" s="10">
        <v>4443</v>
      </c>
      <c r="E88" s="10">
        <v>454259376940</v>
      </c>
      <c r="F88" s="10">
        <v>426</v>
      </c>
      <c r="G88" s="10">
        <v>214249241518</v>
      </c>
      <c r="H88" s="10">
        <v>4869</v>
      </c>
      <c r="I88" s="10">
        <v>668508618458</v>
      </c>
      <c r="K88" s="12">
        <v>1</v>
      </c>
      <c r="L88" s="13" t="s">
        <v>15</v>
      </c>
      <c r="M88" s="10">
        <v>4434</v>
      </c>
      <c r="N88" s="10">
        <v>443294958573</v>
      </c>
      <c r="O88" s="10">
        <v>479</v>
      </c>
      <c r="P88" s="10">
        <v>232161952597</v>
      </c>
      <c r="Q88" s="10">
        <v>4913</v>
      </c>
      <c r="R88" s="10">
        <v>675456911170</v>
      </c>
      <c r="T88" s="12">
        <v>1</v>
      </c>
      <c r="U88" s="13" t="s">
        <v>15</v>
      </c>
      <c r="V88" s="10">
        <v>4489</v>
      </c>
      <c r="W88" s="10">
        <v>460382748914</v>
      </c>
      <c r="X88" s="10">
        <v>434</v>
      </c>
      <c r="Y88" s="10">
        <v>270012222913</v>
      </c>
      <c r="Z88" s="10">
        <v>4923</v>
      </c>
      <c r="AA88" s="10">
        <v>730394971827</v>
      </c>
      <c r="AC88" s="8">
        <v>1</v>
      </c>
      <c r="AD88" s="9" t="s">
        <v>15</v>
      </c>
      <c r="AE88" s="10">
        <v>4484</v>
      </c>
      <c r="AF88" s="10">
        <v>461502145962</v>
      </c>
      <c r="AG88" s="10">
        <v>507</v>
      </c>
      <c r="AH88" s="10">
        <v>200924131206</v>
      </c>
      <c r="AI88" s="10">
        <v>4991</v>
      </c>
      <c r="AJ88" s="10">
        <v>662426277168</v>
      </c>
      <c r="AL88" s="11">
        <v>1</v>
      </c>
      <c r="AM88" s="9" t="s">
        <v>15</v>
      </c>
      <c r="AN88" s="10">
        <v>4449</v>
      </c>
      <c r="AO88" s="10">
        <v>453621831271</v>
      </c>
      <c r="AP88" s="10">
        <v>504</v>
      </c>
      <c r="AQ88" s="10">
        <v>199641303736</v>
      </c>
      <c r="AR88" s="10">
        <v>4953</v>
      </c>
      <c r="AS88" s="10">
        <v>653263135007</v>
      </c>
      <c r="AU88" s="8">
        <v>1</v>
      </c>
      <c r="AV88" s="9" t="s">
        <v>15</v>
      </c>
      <c r="AW88" s="10">
        <v>4404</v>
      </c>
      <c r="AX88" s="10">
        <v>452142453768</v>
      </c>
      <c r="AY88" s="10">
        <v>509</v>
      </c>
      <c r="AZ88" s="10">
        <v>199618208492</v>
      </c>
      <c r="BA88" s="10">
        <v>4913</v>
      </c>
      <c r="BB88" s="10">
        <v>651760662260</v>
      </c>
      <c r="BD88" s="12">
        <v>1</v>
      </c>
      <c r="BE88" s="13" t="s">
        <v>15</v>
      </c>
      <c r="BF88" s="10">
        <v>4478</v>
      </c>
      <c r="BG88" s="10">
        <v>455564511975</v>
      </c>
      <c r="BH88" s="10">
        <v>531</v>
      </c>
      <c r="BI88" s="10">
        <v>200347692520</v>
      </c>
      <c r="BJ88" s="10">
        <v>5009</v>
      </c>
      <c r="BK88" s="10">
        <v>655912204495</v>
      </c>
    </row>
    <row r="89" spans="1:63" ht="15" customHeight="1" x14ac:dyDescent="0.35">
      <c r="A89" s="1">
        <v>7</v>
      </c>
      <c r="B89" s="12">
        <v>2</v>
      </c>
      <c r="C89" s="13" t="s">
        <v>16</v>
      </c>
      <c r="D89" s="10">
        <v>33</v>
      </c>
      <c r="E89" s="10">
        <v>3386363628</v>
      </c>
      <c r="F89" s="10">
        <v>39</v>
      </c>
      <c r="G89" s="10">
        <v>2860162158</v>
      </c>
      <c r="H89" s="10">
        <v>72</v>
      </c>
      <c r="I89" s="10">
        <v>6246525786</v>
      </c>
      <c r="K89" s="12">
        <v>2</v>
      </c>
      <c r="L89" s="13" t="s">
        <v>16</v>
      </c>
      <c r="M89" s="10">
        <v>45</v>
      </c>
      <c r="N89" s="10">
        <v>3888281099</v>
      </c>
      <c r="O89" s="10">
        <v>16</v>
      </c>
      <c r="P89" s="10">
        <v>8064493762</v>
      </c>
      <c r="Q89" s="10">
        <v>61</v>
      </c>
      <c r="R89" s="10">
        <v>11952774861</v>
      </c>
      <c r="T89" s="12">
        <v>2</v>
      </c>
      <c r="U89" s="13" t="s">
        <v>16</v>
      </c>
      <c r="V89" s="10">
        <v>35</v>
      </c>
      <c r="W89" s="10">
        <v>3230607786</v>
      </c>
      <c r="X89" s="10">
        <v>25</v>
      </c>
      <c r="Y89" s="10">
        <v>2597793096</v>
      </c>
      <c r="Z89" s="10">
        <v>60</v>
      </c>
      <c r="AA89" s="10">
        <v>5828400882</v>
      </c>
      <c r="AC89" s="8">
        <v>2</v>
      </c>
      <c r="AD89" s="9" t="s">
        <v>16</v>
      </c>
      <c r="AE89" s="10">
        <v>18</v>
      </c>
      <c r="AF89" s="10">
        <v>1589791562</v>
      </c>
      <c r="AG89" s="10">
        <v>9</v>
      </c>
      <c r="AH89" s="10">
        <v>487326217</v>
      </c>
      <c r="AI89" s="10">
        <v>27</v>
      </c>
      <c r="AJ89" s="10">
        <v>2077117779</v>
      </c>
      <c r="AL89" s="11">
        <v>2</v>
      </c>
      <c r="AM89" s="9" t="s">
        <v>16</v>
      </c>
      <c r="AN89" s="10">
        <v>48</v>
      </c>
      <c r="AO89" s="10">
        <v>5149349876</v>
      </c>
      <c r="AP89" s="10">
        <v>16</v>
      </c>
      <c r="AQ89" s="10">
        <v>2878535872</v>
      </c>
      <c r="AR89" s="10">
        <v>64</v>
      </c>
      <c r="AS89" s="10">
        <v>8027885748</v>
      </c>
      <c r="AU89" s="8">
        <v>2</v>
      </c>
      <c r="AV89" s="9" t="s">
        <v>16</v>
      </c>
      <c r="AW89" s="10">
        <v>70</v>
      </c>
      <c r="AX89" s="10">
        <v>5329532092</v>
      </c>
      <c r="AY89" s="10">
        <v>25</v>
      </c>
      <c r="AZ89" s="10">
        <v>4045496430</v>
      </c>
      <c r="BA89" s="10">
        <v>95</v>
      </c>
      <c r="BB89" s="10">
        <v>9375028522</v>
      </c>
      <c r="BD89" s="12">
        <v>2</v>
      </c>
      <c r="BE89" s="13" t="s">
        <v>16</v>
      </c>
      <c r="BF89" s="10">
        <v>42</v>
      </c>
      <c r="BG89" s="10">
        <v>4254673328</v>
      </c>
      <c r="BH89" s="10">
        <v>14</v>
      </c>
      <c r="BI89" s="10">
        <v>1568590552</v>
      </c>
      <c r="BJ89" s="10">
        <v>56</v>
      </c>
      <c r="BK89" s="10">
        <v>5823263880</v>
      </c>
    </row>
    <row r="90" spans="1:63" ht="15" customHeight="1" x14ac:dyDescent="0.35">
      <c r="A90" s="1">
        <v>7</v>
      </c>
      <c r="B90" s="12">
        <v>3</v>
      </c>
      <c r="C90" s="13" t="s">
        <v>17</v>
      </c>
      <c r="D90" s="10">
        <v>7</v>
      </c>
      <c r="E90" s="10">
        <v>1211719118</v>
      </c>
      <c r="F90" s="10">
        <v>3</v>
      </c>
      <c r="G90" s="10">
        <v>227437105</v>
      </c>
      <c r="H90" s="10">
        <v>10</v>
      </c>
      <c r="I90" s="10">
        <v>1439156223</v>
      </c>
      <c r="K90" s="12">
        <v>3</v>
      </c>
      <c r="L90" s="13" t="s">
        <v>17</v>
      </c>
      <c r="M90" s="10">
        <v>4</v>
      </c>
      <c r="N90" s="10">
        <v>1222017742</v>
      </c>
      <c r="O90" s="10">
        <v>2</v>
      </c>
      <c r="P90" s="10">
        <v>1813416655</v>
      </c>
      <c r="Q90" s="10">
        <v>6</v>
      </c>
      <c r="R90" s="10">
        <v>3035434397</v>
      </c>
      <c r="T90" s="12">
        <v>3</v>
      </c>
      <c r="U90" s="13" t="s">
        <v>17</v>
      </c>
      <c r="V90" s="10">
        <v>3</v>
      </c>
      <c r="W90" s="10">
        <v>572746550</v>
      </c>
      <c r="X90" s="10">
        <v>4</v>
      </c>
      <c r="Y90" s="10">
        <v>34327300</v>
      </c>
      <c r="Z90" s="10">
        <v>7</v>
      </c>
      <c r="AA90" s="10">
        <v>607073850</v>
      </c>
      <c r="AC90" s="8">
        <v>3</v>
      </c>
      <c r="AD90" s="9" t="s">
        <v>17</v>
      </c>
      <c r="AE90" s="10">
        <v>3</v>
      </c>
      <c r="AF90" s="10">
        <v>1227091827</v>
      </c>
      <c r="AG90" s="10">
        <v>1</v>
      </c>
      <c r="AH90" s="10">
        <v>21709392</v>
      </c>
      <c r="AI90" s="10">
        <v>4</v>
      </c>
      <c r="AJ90" s="10">
        <v>1248801219</v>
      </c>
      <c r="AL90" s="11">
        <v>3</v>
      </c>
      <c r="AM90" s="9" t="s">
        <v>17</v>
      </c>
      <c r="AN90" s="10">
        <v>1</v>
      </c>
      <c r="AO90" s="10">
        <v>54176039</v>
      </c>
      <c r="AP90" s="10">
        <v>0</v>
      </c>
      <c r="AQ90" s="10">
        <v>0</v>
      </c>
      <c r="AR90" s="10">
        <v>1</v>
      </c>
      <c r="AS90" s="10">
        <v>54176039</v>
      </c>
      <c r="AU90" s="8">
        <v>3</v>
      </c>
      <c r="AV90" s="9" t="s">
        <v>17</v>
      </c>
      <c r="AW90" s="10">
        <v>2</v>
      </c>
      <c r="AX90" s="10">
        <v>119589528</v>
      </c>
      <c r="AY90" s="10">
        <v>1</v>
      </c>
      <c r="AZ90" s="10">
        <v>154126648</v>
      </c>
      <c r="BA90" s="10">
        <v>3</v>
      </c>
      <c r="BB90" s="10">
        <v>273716176</v>
      </c>
      <c r="BD90" s="12">
        <v>3</v>
      </c>
      <c r="BE90" s="13" t="s">
        <v>17</v>
      </c>
      <c r="BF90" s="10">
        <v>3</v>
      </c>
      <c r="BG90" s="10">
        <v>39611388</v>
      </c>
      <c r="BH90" s="10">
        <v>3</v>
      </c>
      <c r="BI90" s="10">
        <v>22137770</v>
      </c>
      <c r="BJ90" s="10">
        <v>6</v>
      </c>
      <c r="BK90" s="10">
        <v>61749158</v>
      </c>
    </row>
    <row r="91" spans="1:63" ht="15" customHeight="1" x14ac:dyDescent="0.35">
      <c r="A91" s="1">
        <v>7</v>
      </c>
      <c r="B91" s="12">
        <v>4</v>
      </c>
      <c r="C91" s="13" t="s">
        <v>18</v>
      </c>
      <c r="D91" s="10">
        <v>8</v>
      </c>
      <c r="E91" s="10">
        <v>790866793</v>
      </c>
      <c r="F91" s="10">
        <v>7</v>
      </c>
      <c r="G91" s="10">
        <v>536985113</v>
      </c>
      <c r="H91" s="10">
        <v>15</v>
      </c>
      <c r="I91" s="10">
        <v>1327851906</v>
      </c>
      <c r="K91" s="12">
        <v>4</v>
      </c>
      <c r="L91" s="13" t="s">
        <v>18</v>
      </c>
      <c r="M91" s="10">
        <v>6</v>
      </c>
      <c r="N91" s="10">
        <v>257161851</v>
      </c>
      <c r="O91" s="10">
        <v>6</v>
      </c>
      <c r="P91" s="10">
        <v>497430291</v>
      </c>
      <c r="Q91" s="10">
        <v>12</v>
      </c>
      <c r="R91" s="10">
        <v>754592142</v>
      </c>
      <c r="T91" s="12">
        <v>4</v>
      </c>
      <c r="U91" s="13" t="s">
        <v>18</v>
      </c>
      <c r="V91" s="10">
        <v>6</v>
      </c>
      <c r="W91" s="10">
        <v>716964798</v>
      </c>
      <c r="X91" s="10">
        <v>2</v>
      </c>
      <c r="Y91" s="10">
        <v>455437905</v>
      </c>
      <c r="Z91" s="10">
        <v>8</v>
      </c>
      <c r="AA91" s="10">
        <v>1172402703</v>
      </c>
      <c r="AC91" s="8">
        <v>4</v>
      </c>
      <c r="AD91" s="9" t="s">
        <v>18</v>
      </c>
      <c r="AE91" s="10">
        <v>2</v>
      </c>
      <c r="AF91" s="10">
        <v>129332409</v>
      </c>
      <c r="AG91" s="10">
        <v>3</v>
      </c>
      <c r="AH91" s="10">
        <v>1203748192</v>
      </c>
      <c r="AI91" s="10">
        <v>5</v>
      </c>
      <c r="AJ91" s="10">
        <v>1333080601</v>
      </c>
      <c r="AL91" s="11">
        <v>4</v>
      </c>
      <c r="AM91" s="9" t="s">
        <v>18</v>
      </c>
      <c r="AN91" s="10">
        <v>4</v>
      </c>
      <c r="AO91" s="10">
        <v>1281163856</v>
      </c>
      <c r="AP91" s="10">
        <v>4</v>
      </c>
      <c r="AQ91" s="10">
        <v>1219480579</v>
      </c>
      <c r="AR91" s="10">
        <v>8</v>
      </c>
      <c r="AS91" s="10">
        <v>2500644435</v>
      </c>
      <c r="AU91" s="8">
        <v>4</v>
      </c>
      <c r="AV91" s="9" t="s">
        <v>18</v>
      </c>
      <c r="AW91" s="10">
        <v>3</v>
      </c>
      <c r="AX91" s="10">
        <v>1262245630</v>
      </c>
      <c r="AY91" s="10">
        <v>2</v>
      </c>
      <c r="AZ91" s="10">
        <v>846705382</v>
      </c>
      <c r="BA91" s="10">
        <v>5</v>
      </c>
      <c r="BB91" s="10">
        <v>2108951012</v>
      </c>
      <c r="BD91" s="12">
        <v>4</v>
      </c>
      <c r="BE91" s="13" t="s">
        <v>18</v>
      </c>
      <c r="BF91" s="10">
        <v>4</v>
      </c>
      <c r="BG91" s="10">
        <v>298922661</v>
      </c>
      <c r="BH91" s="10">
        <v>1</v>
      </c>
      <c r="BI91" s="10">
        <v>154126648</v>
      </c>
      <c r="BJ91" s="10">
        <v>5</v>
      </c>
      <c r="BK91" s="10">
        <v>453049309</v>
      </c>
    </row>
    <row r="92" spans="1:63" ht="15" customHeight="1" x14ac:dyDescent="0.35">
      <c r="A92" s="1">
        <v>7</v>
      </c>
      <c r="B92" s="12">
        <v>5</v>
      </c>
      <c r="C92" s="13" t="s">
        <v>19</v>
      </c>
      <c r="D92" s="10">
        <v>34</v>
      </c>
      <c r="E92" s="10">
        <v>3434959468</v>
      </c>
      <c r="F92" s="10">
        <v>57</v>
      </c>
      <c r="G92" s="10">
        <v>10440954913</v>
      </c>
      <c r="H92" s="10">
        <v>91</v>
      </c>
      <c r="I92" s="10">
        <v>13875914381</v>
      </c>
      <c r="K92" s="12">
        <v>5</v>
      </c>
      <c r="L92" s="13" t="s">
        <v>19</v>
      </c>
      <c r="M92" s="10">
        <v>33</v>
      </c>
      <c r="N92" s="10">
        <v>2904970396</v>
      </c>
      <c r="O92" s="10">
        <v>51</v>
      </c>
      <c r="P92" s="10">
        <v>8139264236</v>
      </c>
      <c r="Q92" s="10">
        <v>84</v>
      </c>
      <c r="R92" s="10">
        <v>11044234632</v>
      </c>
      <c r="T92" s="12">
        <v>5</v>
      </c>
      <c r="U92" s="13" t="s">
        <v>19</v>
      </c>
      <c r="V92" s="10">
        <v>46</v>
      </c>
      <c r="W92" s="10">
        <v>3464620558</v>
      </c>
      <c r="X92" s="10">
        <v>57</v>
      </c>
      <c r="Y92" s="10">
        <v>16179156317</v>
      </c>
      <c r="Z92" s="10">
        <v>103</v>
      </c>
      <c r="AA92" s="10">
        <v>19643776875</v>
      </c>
      <c r="AC92" s="8">
        <v>5</v>
      </c>
      <c r="AD92" s="9" t="s">
        <v>19</v>
      </c>
      <c r="AE92" s="10">
        <v>42</v>
      </c>
      <c r="AF92" s="10">
        <v>1854389264</v>
      </c>
      <c r="AG92" s="10">
        <v>46</v>
      </c>
      <c r="AH92" s="10">
        <v>11862259472</v>
      </c>
      <c r="AI92" s="10">
        <v>88</v>
      </c>
      <c r="AJ92" s="10">
        <v>13716648736</v>
      </c>
      <c r="AL92" s="11">
        <v>5</v>
      </c>
      <c r="AM92" s="9" t="s">
        <v>19</v>
      </c>
      <c r="AN92" s="10">
        <v>43</v>
      </c>
      <c r="AO92" s="10">
        <v>2022746828</v>
      </c>
      <c r="AP92" s="10">
        <v>46</v>
      </c>
      <c r="AQ92" s="10">
        <v>11854587722</v>
      </c>
      <c r="AR92" s="10">
        <v>89</v>
      </c>
      <c r="AS92" s="10">
        <v>13877334550</v>
      </c>
      <c r="AU92" s="8">
        <v>5</v>
      </c>
      <c r="AV92" s="9" t="s">
        <v>19</v>
      </c>
      <c r="AW92" s="10">
        <v>43</v>
      </c>
      <c r="AX92" s="10">
        <v>2014538102</v>
      </c>
      <c r="AY92" s="10">
        <v>49</v>
      </c>
      <c r="AZ92" s="10">
        <v>12207727923</v>
      </c>
      <c r="BA92" s="10">
        <v>92</v>
      </c>
      <c r="BB92" s="10">
        <v>14222266025</v>
      </c>
      <c r="BD92" s="12">
        <v>5</v>
      </c>
      <c r="BE92" s="13" t="s">
        <v>19</v>
      </c>
      <c r="BF92" s="10">
        <v>44</v>
      </c>
      <c r="BG92" s="10">
        <v>1935347265</v>
      </c>
      <c r="BH92" s="10">
        <v>49</v>
      </c>
      <c r="BI92" s="10">
        <v>11721734421</v>
      </c>
      <c r="BJ92" s="10">
        <v>93</v>
      </c>
      <c r="BK92" s="10">
        <v>13657081686</v>
      </c>
    </row>
    <row r="93" spans="1:63" ht="15" customHeight="1" x14ac:dyDescent="0.35">
      <c r="A93" s="1">
        <v>7</v>
      </c>
      <c r="B93" s="12">
        <v>6</v>
      </c>
      <c r="C93" s="16" t="s">
        <v>10</v>
      </c>
      <c r="D93" s="15">
        <v>4525</v>
      </c>
      <c r="E93" s="15">
        <v>463083285947</v>
      </c>
      <c r="F93" s="15">
        <v>532</v>
      </c>
      <c r="G93" s="15">
        <v>228314780807</v>
      </c>
      <c r="H93" s="15">
        <v>5057</v>
      </c>
      <c r="I93" s="15">
        <v>691398066754</v>
      </c>
      <c r="K93" s="12">
        <v>6</v>
      </c>
      <c r="L93" s="16" t="s">
        <v>10</v>
      </c>
      <c r="M93" s="15">
        <v>4522</v>
      </c>
      <c r="N93" s="15">
        <v>451567389661</v>
      </c>
      <c r="O93" s="15">
        <v>554</v>
      </c>
      <c r="P93" s="15">
        <v>250676557541</v>
      </c>
      <c r="Q93" s="15">
        <v>5076</v>
      </c>
      <c r="R93" s="15">
        <v>702243947202</v>
      </c>
      <c r="T93" s="12">
        <v>6</v>
      </c>
      <c r="U93" s="16" t="s">
        <v>10</v>
      </c>
      <c r="V93" s="15">
        <v>4579</v>
      </c>
      <c r="W93" s="15">
        <v>468367688606</v>
      </c>
      <c r="X93" s="15">
        <v>522</v>
      </c>
      <c r="Y93" s="15">
        <v>289278937531</v>
      </c>
      <c r="Z93" s="15">
        <v>5101</v>
      </c>
      <c r="AA93" s="15">
        <v>757646626137</v>
      </c>
      <c r="AC93" s="8">
        <v>6</v>
      </c>
      <c r="AD93" s="14" t="s">
        <v>10</v>
      </c>
      <c r="AE93" s="15">
        <v>4549</v>
      </c>
      <c r="AF93" s="15">
        <v>466302751024</v>
      </c>
      <c r="AG93" s="15">
        <v>566</v>
      </c>
      <c r="AH93" s="15">
        <v>214499174479</v>
      </c>
      <c r="AI93" s="15">
        <v>5115</v>
      </c>
      <c r="AJ93" s="15">
        <v>680801925503</v>
      </c>
      <c r="AL93" s="11">
        <v>6</v>
      </c>
      <c r="AM93" s="14" t="s">
        <v>10</v>
      </c>
      <c r="AN93" s="15">
        <v>4545</v>
      </c>
      <c r="AO93" s="15">
        <v>462129267870</v>
      </c>
      <c r="AP93" s="15">
        <v>570</v>
      </c>
      <c r="AQ93" s="15">
        <v>215593907909</v>
      </c>
      <c r="AR93" s="15">
        <v>5115</v>
      </c>
      <c r="AS93" s="15">
        <v>677723175779</v>
      </c>
      <c r="AU93" s="8">
        <v>6</v>
      </c>
      <c r="AV93" s="14" t="s">
        <v>10</v>
      </c>
      <c r="AW93" s="15">
        <v>4522</v>
      </c>
      <c r="AX93" s="15">
        <v>460868359120</v>
      </c>
      <c r="AY93" s="15">
        <v>586</v>
      </c>
      <c r="AZ93" s="15">
        <v>216872264875</v>
      </c>
      <c r="BA93" s="15">
        <v>5108</v>
      </c>
      <c r="BB93" s="15">
        <v>677740623995</v>
      </c>
      <c r="BD93" s="12">
        <v>6</v>
      </c>
      <c r="BE93" s="16" t="s">
        <v>10</v>
      </c>
      <c r="BF93" s="15">
        <v>4571</v>
      </c>
      <c r="BG93" s="15">
        <v>462093066617</v>
      </c>
      <c r="BH93" s="15">
        <v>598</v>
      </c>
      <c r="BI93" s="15">
        <v>213814281911</v>
      </c>
      <c r="BJ93" s="15">
        <v>5169</v>
      </c>
      <c r="BK93" s="15">
        <v>675907348528</v>
      </c>
    </row>
    <row r="94" spans="1:63" ht="15" customHeight="1" x14ac:dyDescent="0.35">
      <c r="A94" s="1">
        <v>7</v>
      </c>
      <c r="B94" s="12">
        <v>7</v>
      </c>
      <c r="C94" s="13" t="s">
        <v>20</v>
      </c>
      <c r="D94" s="10"/>
      <c r="E94" s="10"/>
      <c r="F94" s="10"/>
      <c r="G94" s="10"/>
      <c r="H94" s="10"/>
      <c r="I94" s="10">
        <v>2481</v>
      </c>
      <c r="K94" s="12">
        <v>7</v>
      </c>
      <c r="L94" s="13" t="s">
        <v>20</v>
      </c>
      <c r="M94" s="10"/>
      <c r="N94" s="10"/>
      <c r="O94" s="10"/>
      <c r="P94" s="10"/>
      <c r="Q94" s="10"/>
      <c r="R94" s="10">
        <v>2295</v>
      </c>
      <c r="T94" s="12">
        <v>7</v>
      </c>
      <c r="U94" s="13" t="s">
        <v>20</v>
      </c>
      <c r="V94" s="10"/>
      <c r="W94" s="10"/>
      <c r="X94" s="10"/>
      <c r="Y94" s="10"/>
      <c r="Z94" s="10"/>
      <c r="AA94" s="10">
        <v>2941</v>
      </c>
      <c r="AC94" s="8">
        <v>7</v>
      </c>
      <c r="AD94" s="9" t="s">
        <v>20</v>
      </c>
      <c r="AE94" s="10"/>
      <c r="AF94" s="10"/>
      <c r="AG94" s="10"/>
      <c r="AH94" s="10"/>
      <c r="AI94" s="10"/>
      <c r="AJ94" s="17">
        <f>((0.25*AJ89)+(0.5*AJ90)+(0.75*AJ91)+(1*AJ92))/AJ93*100</f>
        <v>2.3296260846033858</v>
      </c>
      <c r="AL94" s="11">
        <v>7</v>
      </c>
      <c r="AM94" s="9" t="s">
        <v>20</v>
      </c>
      <c r="AN94" s="10"/>
      <c r="AO94" s="10"/>
      <c r="AP94" s="10"/>
      <c r="AQ94" s="10"/>
      <c r="AR94" s="10"/>
      <c r="AS94" s="17">
        <f>((0.25*AS89)+(0.5*AS90)+(0.75*AS91)+(1*AS92))/AS93*100</f>
        <v>2.6245048079262019</v>
      </c>
      <c r="AU94" s="8">
        <v>7</v>
      </c>
      <c r="AV94" s="9" t="s">
        <v>20</v>
      </c>
      <c r="AW94" s="10"/>
      <c r="AX94" s="10"/>
      <c r="AY94" s="10"/>
      <c r="AZ94" s="10"/>
      <c r="BA94" s="10"/>
      <c r="BB94" s="17">
        <f>((0.25*BB89)+(0.5*BB90)+(0.75*BB91)+(1*BB92))/BB93*100</f>
        <v>2.6978749473094732</v>
      </c>
      <c r="BD94" s="12">
        <v>7</v>
      </c>
      <c r="BE94" s="13" t="s">
        <v>20</v>
      </c>
      <c r="BF94" s="10"/>
      <c r="BG94" s="10"/>
      <c r="BH94" s="10"/>
      <c r="BI94" s="10"/>
      <c r="BJ94" s="10"/>
      <c r="BK94" s="10">
        <v>2291</v>
      </c>
    </row>
    <row r="95" spans="1:63" ht="15" customHeight="1" thickBot="1" x14ac:dyDescent="0.4">
      <c r="A95" s="1">
        <v>7</v>
      </c>
      <c r="B95" s="23">
        <v>8</v>
      </c>
      <c r="C95" s="24" t="s">
        <v>21</v>
      </c>
      <c r="D95" s="20"/>
      <c r="E95" s="20"/>
      <c r="F95" s="20"/>
      <c r="G95" s="20"/>
      <c r="H95" s="20"/>
      <c r="I95" s="20">
        <v>2407</v>
      </c>
      <c r="K95" s="23">
        <v>8</v>
      </c>
      <c r="L95" s="24" t="s">
        <v>21</v>
      </c>
      <c r="M95" s="20"/>
      <c r="N95" s="20"/>
      <c r="O95" s="20"/>
      <c r="P95" s="20"/>
      <c r="Q95" s="20"/>
      <c r="R95" s="20">
        <v>2112</v>
      </c>
      <c r="T95" s="23">
        <v>8</v>
      </c>
      <c r="U95" s="24" t="s">
        <v>21</v>
      </c>
      <c r="V95" s="20"/>
      <c r="W95" s="20"/>
      <c r="X95" s="20"/>
      <c r="Y95" s="20"/>
      <c r="Z95" s="20"/>
      <c r="AA95" s="20">
        <v>2828</v>
      </c>
      <c r="AC95" s="18">
        <v>8</v>
      </c>
      <c r="AD95" s="19" t="s">
        <v>21</v>
      </c>
      <c r="AE95" s="20"/>
      <c r="AF95" s="20"/>
      <c r="AG95" s="20"/>
      <c r="AH95" s="20"/>
      <c r="AI95" s="20"/>
      <c r="AJ95" s="21">
        <f>SUM(AJ90:AJ92)/AJ93*100</f>
        <v>2.3940194563871251</v>
      </c>
      <c r="AL95" s="22">
        <v>8</v>
      </c>
      <c r="AM95" s="19" t="s">
        <v>21</v>
      </c>
      <c r="AN95" s="20"/>
      <c r="AO95" s="20"/>
      <c r="AP95" s="20"/>
      <c r="AQ95" s="20"/>
      <c r="AR95" s="20"/>
      <c r="AS95" s="21">
        <f>SUM(AS90:AS92)/AS93*100</f>
        <v>2.4246116425208974</v>
      </c>
      <c r="AU95" s="18">
        <v>8</v>
      </c>
      <c r="AV95" s="19" t="s">
        <v>21</v>
      </c>
      <c r="AW95" s="20"/>
      <c r="AX95" s="20"/>
      <c r="AY95" s="20"/>
      <c r="AZ95" s="20"/>
      <c r="BA95" s="20"/>
      <c r="BB95" s="21">
        <f>SUM(BB90:BB92)/BB93*100</f>
        <v>2.4500424830845762</v>
      </c>
      <c r="BD95" s="23">
        <v>8</v>
      </c>
      <c r="BE95" s="24" t="s">
        <v>21</v>
      </c>
      <c r="BF95" s="20"/>
      <c r="BG95" s="20"/>
      <c r="BH95" s="20"/>
      <c r="BI95" s="20"/>
      <c r="BJ95" s="20"/>
      <c r="BK95" s="20">
        <v>2097</v>
      </c>
    </row>
    <row r="96" spans="1:63" ht="15" customHeight="1" x14ac:dyDescent="0.35">
      <c r="D96" s="1">
        <f>SUM(D88:D92)</f>
        <v>4525</v>
      </c>
      <c r="E96" s="1">
        <f t="shared" ref="E96:I96" si="35">SUM(E88:E92)</f>
        <v>463083285947</v>
      </c>
      <c r="F96" s="1">
        <f t="shared" si="35"/>
        <v>532</v>
      </c>
      <c r="G96" s="1">
        <f t="shared" si="35"/>
        <v>228314780807</v>
      </c>
      <c r="H96" s="1">
        <f t="shared" si="35"/>
        <v>5057</v>
      </c>
      <c r="I96" s="1">
        <f t="shared" si="35"/>
        <v>691398066754</v>
      </c>
      <c r="M96" s="1">
        <f>SUM(M88:M92)</f>
        <v>4522</v>
      </c>
      <c r="N96" s="1">
        <f t="shared" ref="N96:R96" si="36">SUM(N88:N92)</f>
        <v>451567389661</v>
      </c>
      <c r="O96" s="1">
        <f t="shared" si="36"/>
        <v>554</v>
      </c>
      <c r="P96" s="1">
        <f t="shared" si="36"/>
        <v>250676557541</v>
      </c>
      <c r="Q96" s="1">
        <f t="shared" si="36"/>
        <v>5076</v>
      </c>
      <c r="R96" s="1">
        <f t="shared" si="36"/>
        <v>702243947202</v>
      </c>
      <c r="V96" s="1">
        <f>SUM(V88:V92)</f>
        <v>4579</v>
      </c>
      <c r="W96" s="1">
        <f t="shared" ref="W96:AA96" si="37">SUM(W88:W92)</f>
        <v>468367688606</v>
      </c>
      <c r="X96" s="1">
        <f t="shared" si="37"/>
        <v>522</v>
      </c>
      <c r="Y96" s="1">
        <f t="shared" si="37"/>
        <v>289278937531</v>
      </c>
      <c r="Z96" s="1">
        <f t="shared" si="37"/>
        <v>5101</v>
      </c>
      <c r="AA96" s="1">
        <f t="shared" si="37"/>
        <v>757646626137</v>
      </c>
      <c r="AE96" s="1">
        <f>SUM(AE88:AE92)</f>
        <v>4549</v>
      </c>
      <c r="AF96" s="1">
        <f t="shared" ref="AF96:AJ96" si="38">SUM(AF88:AF92)</f>
        <v>466302751024</v>
      </c>
      <c r="AG96" s="1">
        <f t="shared" si="38"/>
        <v>566</v>
      </c>
      <c r="AH96" s="1">
        <f t="shared" si="38"/>
        <v>214499174479</v>
      </c>
      <c r="AI96" s="1">
        <f t="shared" si="38"/>
        <v>5115</v>
      </c>
      <c r="AJ96" s="1">
        <f t="shared" si="38"/>
        <v>680801925503</v>
      </c>
      <c r="AN96" s="1">
        <f>SUM(AN88:AN92)</f>
        <v>4545</v>
      </c>
      <c r="AO96" s="1">
        <f t="shared" ref="AO96:AS96" si="39">SUM(AO88:AO92)</f>
        <v>462129267870</v>
      </c>
      <c r="AP96" s="1">
        <f t="shared" si="39"/>
        <v>570</v>
      </c>
      <c r="AQ96" s="1">
        <f t="shared" si="39"/>
        <v>215593907909</v>
      </c>
      <c r="AR96" s="1">
        <f t="shared" si="39"/>
        <v>5115</v>
      </c>
      <c r="AS96" s="1">
        <f t="shared" si="39"/>
        <v>677723175779</v>
      </c>
      <c r="AW96" s="1">
        <f>SUM(AW88:AW92)</f>
        <v>4522</v>
      </c>
      <c r="AX96" s="1">
        <f t="shared" ref="AX96:BB96" si="40">SUM(AX88:AX92)</f>
        <v>460868359120</v>
      </c>
      <c r="AY96" s="1">
        <f t="shared" si="40"/>
        <v>586</v>
      </c>
      <c r="AZ96" s="1">
        <f t="shared" si="40"/>
        <v>216872264875</v>
      </c>
      <c r="BA96" s="1">
        <f t="shared" si="40"/>
        <v>5108</v>
      </c>
      <c r="BB96" s="1">
        <f t="shared" si="40"/>
        <v>677740623995</v>
      </c>
      <c r="BF96" s="1">
        <f>SUM(BF88:BF92)</f>
        <v>4571</v>
      </c>
      <c r="BG96" s="1">
        <f t="shared" ref="BG96:BK96" si="41">SUM(BG88:BG92)</f>
        <v>462093066617</v>
      </c>
      <c r="BH96" s="1">
        <f t="shared" si="41"/>
        <v>598</v>
      </c>
      <c r="BI96" s="1">
        <f t="shared" si="41"/>
        <v>213814281911</v>
      </c>
      <c r="BJ96" s="1">
        <f t="shared" si="41"/>
        <v>5169</v>
      </c>
      <c r="BK96" s="1">
        <f t="shared" si="41"/>
        <v>675907348528</v>
      </c>
    </row>
    <row r="97" spans="1:63" ht="15" customHeight="1" x14ac:dyDescent="0.35">
      <c r="B97"/>
      <c r="C97"/>
      <c r="D97" s="2"/>
      <c r="E97" s="2"/>
      <c r="F97" s="2"/>
      <c r="G97" s="2"/>
      <c r="H97" s="2"/>
      <c r="I97" s="2"/>
      <c r="K97"/>
      <c r="L97"/>
      <c r="M97" s="2"/>
      <c r="N97" s="2"/>
      <c r="O97" s="2"/>
      <c r="P97" s="2"/>
      <c r="Q97" s="2"/>
      <c r="R97" s="2"/>
      <c r="T97"/>
      <c r="U97"/>
      <c r="V97" s="2"/>
      <c r="W97" s="2"/>
      <c r="X97" s="2"/>
      <c r="Y97" s="2"/>
      <c r="Z97" s="2"/>
      <c r="AA97" s="2"/>
    </row>
    <row r="98" spans="1:63" ht="15" customHeight="1" x14ac:dyDescent="0.35">
      <c r="B98" s="6" t="s">
        <v>0</v>
      </c>
      <c r="C98"/>
      <c r="D98" s="2"/>
      <c r="E98" s="2"/>
      <c r="F98" s="2"/>
      <c r="G98" s="2"/>
      <c r="H98" s="2"/>
      <c r="I98" s="2"/>
      <c r="K98" s="6" t="s">
        <v>0</v>
      </c>
      <c r="L98"/>
      <c r="M98" s="2"/>
      <c r="N98" s="2"/>
      <c r="O98" s="2"/>
      <c r="P98" s="2"/>
      <c r="Q98" s="2"/>
      <c r="R98" s="2"/>
      <c r="T98" s="6" t="s">
        <v>0</v>
      </c>
      <c r="U98"/>
      <c r="V98" s="2"/>
      <c r="W98" s="2"/>
      <c r="X98" s="2"/>
      <c r="Y98" s="2"/>
      <c r="Z98" s="2"/>
      <c r="AA98" s="2"/>
      <c r="AC98" s="4" t="s">
        <v>0</v>
      </c>
      <c r="AL98" s="5" t="s">
        <v>0</v>
      </c>
      <c r="AU98" s="4" t="s">
        <v>0</v>
      </c>
      <c r="BD98" s="6" t="s">
        <v>0</v>
      </c>
    </row>
    <row r="99" spans="1:63" ht="15" customHeight="1" x14ac:dyDescent="0.35">
      <c r="B99" s="6" t="s">
        <v>1</v>
      </c>
      <c r="C99"/>
      <c r="D99" s="2"/>
      <c r="E99" s="2"/>
      <c r="F99" s="2"/>
      <c r="G99" s="2"/>
      <c r="H99" s="2"/>
      <c r="I99" s="2"/>
      <c r="K99" s="6" t="s">
        <v>1</v>
      </c>
      <c r="L99"/>
      <c r="M99" s="2"/>
      <c r="N99" s="2"/>
      <c r="O99" s="2"/>
      <c r="P99" s="2"/>
      <c r="Q99" s="2"/>
      <c r="R99" s="2"/>
      <c r="T99" s="6" t="s">
        <v>1</v>
      </c>
      <c r="U99"/>
      <c r="V99" s="2"/>
      <c r="W99" s="2"/>
      <c r="X99" s="2"/>
      <c r="Y99" s="2"/>
      <c r="Z99" s="2"/>
      <c r="AA99" s="2"/>
      <c r="AC99" s="4" t="s">
        <v>1</v>
      </c>
      <c r="AL99" s="5" t="s">
        <v>1</v>
      </c>
      <c r="AU99" s="4" t="s">
        <v>1</v>
      </c>
      <c r="BD99" s="6" t="s">
        <v>1</v>
      </c>
    </row>
    <row r="100" spans="1:63" ht="15" customHeight="1" thickBot="1" x14ac:dyDescent="0.4">
      <c r="B100" s="6" t="s">
        <v>34</v>
      </c>
      <c r="C100"/>
      <c r="D100" s="2"/>
      <c r="E100" s="2"/>
      <c r="F100" s="2"/>
      <c r="G100" s="2"/>
      <c r="H100" s="2"/>
      <c r="I100" s="2"/>
      <c r="K100" s="6" t="s">
        <v>57</v>
      </c>
      <c r="L100"/>
      <c r="M100" s="2"/>
      <c r="N100" s="2"/>
      <c r="O100" s="2"/>
      <c r="P100" s="2"/>
      <c r="Q100" s="2"/>
      <c r="R100" s="2"/>
      <c r="T100" s="6" t="s">
        <v>75</v>
      </c>
      <c r="U100"/>
      <c r="V100" s="2"/>
      <c r="W100" s="2"/>
      <c r="X100" s="2"/>
      <c r="Y100" s="2"/>
      <c r="Z100" s="2"/>
      <c r="AA100" s="2"/>
      <c r="AC100" s="4" t="s">
        <v>2</v>
      </c>
      <c r="AL100" s="5" t="s">
        <v>3</v>
      </c>
      <c r="AU100" s="4" t="s">
        <v>4</v>
      </c>
      <c r="BD100" s="6" t="s">
        <v>5</v>
      </c>
    </row>
    <row r="101" spans="1:63" ht="15" customHeight="1" x14ac:dyDescent="0.35">
      <c r="A101" s="1">
        <v>8</v>
      </c>
      <c r="B101" s="60" t="s">
        <v>6</v>
      </c>
      <c r="C101" s="62" t="s">
        <v>7</v>
      </c>
      <c r="D101" s="59" t="s">
        <v>8</v>
      </c>
      <c r="E101" s="59"/>
      <c r="F101" s="59" t="s">
        <v>9</v>
      </c>
      <c r="G101" s="59"/>
      <c r="H101" s="59" t="s">
        <v>10</v>
      </c>
      <c r="I101" s="59"/>
      <c r="K101" s="60" t="s">
        <v>6</v>
      </c>
      <c r="L101" s="62" t="s">
        <v>7</v>
      </c>
      <c r="M101" s="59" t="s">
        <v>8</v>
      </c>
      <c r="N101" s="59"/>
      <c r="O101" s="59" t="s">
        <v>9</v>
      </c>
      <c r="P101" s="59"/>
      <c r="Q101" s="59" t="s">
        <v>10</v>
      </c>
      <c r="R101" s="59"/>
      <c r="T101" s="60" t="s">
        <v>6</v>
      </c>
      <c r="U101" s="62" t="s">
        <v>7</v>
      </c>
      <c r="V101" s="59" t="s">
        <v>8</v>
      </c>
      <c r="W101" s="59"/>
      <c r="X101" s="59" t="s">
        <v>9</v>
      </c>
      <c r="Y101" s="59"/>
      <c r="Z101" s="59" t="s">
        <v>10</v>
      </c>
      <c r="AA101" s="59"/>
      <c r="AC101" s="57" t="s">
        <v>6</v>
      </c>
      <c r="AD101" s="59" t="s">
        <v>7</v>
      </c>
      <c r="AE101" s="59" t="s">
        <v>8</v>
      </c>
      <c r="AF101" s="59"/>
      <c r="AG101" s="59" t="s">
        <v>9</v>
      </c>
      <c r="AH101" s="59"/>
      <c r="AI101" s="59" t="s">
        <v>10</v>
      </c>
      <c r="AJ101" s="59"/>
      <c r="AL101" s="65" t="s">
        <v>6</v>
      </c>
      <c r="AM101" s="59" t="s">
        <v>7</v>
      </c>
      <c r="AN101" s="59" t="s">
        <v>8</v>
      </c>
      <c r="AO101" s="59"/>
      <c r="AP101" s="59" t="s">
        <v>9</v>
      </c>
      <c r="AQ101" s="59"/>
      <c r="AR101" s="59" t="s">
        <v>10</v>
      </c>
      <c r="AS101" s="59"/>
      <c r="AU101" s="57" t="s">
        <v>6</v>
      </c>
      <c r="AV101" s="59" t="s">
        <v>7</v>
      </c>
      <c r="AW101" s="59" t="s">
        <v>8</v>
      </c>
      <c r="AX101" s="59"/>
      <c r="AY101" s="59" t="s">
        <v>9</v>
      </c>
      <c r="AZ101" s="59"/>
      <c r="BA101" s="59" t="s">
        <v>10</v>
      </c>
      <c r="BB101" s="59"/>
      <c r="BD101" s="60" t="s">
        <v>6</v>
      </c>
      <c r="BE101" s="62" t="s">
        <v>7</v>
      </c>
      <c r="BF101" s="59" t="s">
        <v>8</v>
      </c>
      <c r="BG101" s="59"/>
      <c r="BH101" s="59" t="s">
        <v>9</v>
      </c>
      <c r="BI101" s="59"/>
      <c r="BJ101" s="59" t="s">
        <v>10</v>
      </c>
      <c r="BK101" s="59"/>
    </row>
    <row r="102" spans="1:63" ht="15" customHeight="1" x14ac:dyDescent="0.35">
      <c r="A102" s="1">
        <v>8</v>
      </c>
      <c r="B102" s="61"/>
      <c r="C102" s="63"/>
      <c r="D102" s="7" t="s">
        <v>11</v>
      </c>
      <c r="E102" s="7" t="s">
        <v>12</v>
      </c>
      <c r="F102" s="7" t="s">
        <v>11</v>
      </c>
      <c r="G102" s="7" t="s">
        <v>12</v>
      </c>
      <c r="H102" s="7" t="s">
        <v>11</v>
      </c>
      <c r="I102" s="7" t="s">
        <v>12</v>
      </c>
      <c r="K102" s="61"/>
      <c r="L102" s="63"/>
      <c r="M102" s="7" t="s">
        <v>11</v>
      </c>
      <c r="N102" s="7" t="s">
        <v>12</v>
      </c>
      <c r="O102" s="7" t="s">
        <v>11</v>
      </c>
      <c r="P102" s="7" t="s">
        <v>12</v>
      </c>
      <c r="Q102" s="7" t="s">
        <v>11</v>
      </c>
      <c r="R102" s="7" t="s">
        <v>12</v>
      </c>
      <c r="T102" s="61"/>
      <c r="U102" s="63"/>
      <c r="V102" s="7" t="s">
        <v>11</v>
      </c>
      <c r="W102" s="7" t="s">
        <v>12</v>
      </c>
      <c r="X102" s="7" t="s">
        <v>11</v>
      </c>
      <c r="Y102" s="7" t="s">
        <v>12</v>
      </c>
      <c r="Z102" s="7" t="s">
        <v>11</v>
      </c>
      <c r="AA102" s="7" t="s">
        <v>12</v>
      </c>
      <c r="AC102" s="58"/>
      <c r="AD102" s="64"/>
      <c r="AE102" s="7" t="s">
        <v>11</v>
      </c>
      <c r="AF102" s="7" t="s">
        <v>12</v>
      </c>
      <c r="AG102" s="7" t="s">
        <v>11</v>
      </c>
      <c r="AH102" s="7" t="s">
        <v>12</v>
      </c>
      <c r="AI102" s="7" t="s">
        <v>11</v>
      </c>
      <c r="AJ102" s="7" t="s">
        <v>12</v>
      </c>
      <c r="AL102" s="66"/>
      <c r="AM102" s="64"/>
      <c r="AN102" s="7" t="s">
        <v>11</v>
      </c>
      <c r="AO102" s="7" t="s">
        <v>12</v>
      </c>
      <c r="AP102" s="7" t="s">
        <v>11</v>
      </c>
      <c r="AQ102" s="7" t="s">
        <v>12</v>
      </c>
      <c r="AR102" s="7" t="s">
        <v>11</v>
      </c>
      <c r="AS102" s="7" t="s">
        <v>12</v>
      </c>
      <c r="AU102" s="58"/>
      <c r="AV102" s="64"/>
      <c r="AW102" s="7" t="s">
        <v>11</v>
      </c>
      <c r="AX102" s="7" t="s">
        <v>12</v>
      </c>
      <c r="AY102" s="7" t="s">
        <v>11</v>
      </c>
      <c r="AZ102" s="7" t="s">
        <v>12</v>
      </c>
      <c r="BA102" s="7" t="s">
        <v>11</v>
      </c>
      <c r="BB102" s="7" t="s">
        <v>12</v>
      </c>
      <c r="BD102" s="61"/>
      <c r="BE102" s="63"/>
      <c r="BF102" s="7" t="s">
        <v>11</v>
      </c>
      <c r="BG102" s="7" t="s">
        <v>12</v>
      </c>
      <c r="BH102" s="7" t="s">
        <v>11</v>
      </c>
      <c r="BI102" s="7" t="s">
        <v>12</v>
      </c>
      <c r="BJ102" s="7" t="s">
        <v>11</v>
      </c>
      <c r="BK102" s="7" t="s">
        <v>12</v>
      </c>
    </row>
    <row r="103" spans="1:63" ht="15" customHeight="1" x14ac:dyDescent="0.35">
      <c r="A103" s="1">
        <v>8</v>
      </c>
      <c r="B103" s="61"/>
      <c r="C103" s="63"/>
      <c r="D103" s="7" t="s">
        <v>13</v>
      </c>
      <c r="E103" s="7" t="s">
        <v>14</v>
      </c>
      <c r="F103" s="7" t="s">
        <v>13</v>
      </c>
      <c r="G103" s="7" t="s">
        <v>14</v>
      </c>
      <c r="H103" s="7" t="s">
        <v>13</v>
      </c>
      <c r="I103" s="7" t="s">
        <v>14</v>
      </c>
      <c r="K103" s="61"/>
      <c r="L103" s="63"/>
      <c r="M103" s="7" t="s">
        <v>13</v>
      </c>
      <c r="N103" s="7" t="s">
        <v>14</v>
      </c>
      <c r="O103" s="7" t="s">
        <v>13</v>
      </c>
      <c r="P103" s="7" t="s">
        <v>14</v>
      </c>
      <c r="Q103" s="7" t="s">
        <v>13</v>
      </c>
      <c r="R103" s="7" t="s">
        <v>14</v>
      </c>
      <c r="T103" s="61"/>
      <c r="U103" s="63"/>
      <c r="V103" s="7" t="s">
        <v>13</v>
      </c>
      <c r="W103" s="7" t="s">
        <v>14</v>
      </c>
      <c r="X103" s="7" t="s">
        <v>13</v>
      </c>
      <c r="Y103" s="7" t="s">
        <v>14</v>
      </c>
      <c r="Z103" s="7" t="s">
        <v>13</v>
      </c>
      <c r="AA103" s="7" t="s">
        <v>14</v>
      </c>
      <c r="AC103" s="58"/>
      <c r="AD103" s="64"/>
      <c r="AE103" s="7" t="s">
        <v>13</v>
      </c>
      <c r="AF103" s="7" t="s">
        <v>14</v>
      </c>
      <c r="AG103" s="7" t="s">
        <v>13</v>
      </c>
      <c r="AH103" s="7" t="s">
        <v>14</v>
      </c>
      <c r="AI103" s="7" t="s">
        <v>13</v>
      </c>
      <c r="AJ103" s="7" t="s">
        <v>14</v>
      </c>
      <c r="AL103" s="66"/>
      <c r="AM103" s="64"/>
      <c r="AN103" s="7" t="s">
        <v>13</v>
      </c>
      <c r="AO103" s="7" t="s">
        <v>14</v>
      </c>
      <c r="AP103" s="7" t="s">
        <v>13</v>
      </c>
      <c r="AQ103" s="7" t="s">
        <v>14</v>
      </c>
      <c r="AR103" s="7" t="s">
        <v>13</v>
      </c>
      <c r="AS103" s="7" t="s">
        <v>14</v>
      </c>
      <c r="AU103" s="58"/>
      <c r="AV103" s="64"/>
      <c r="AW103" s="7" t="s">
        <v>13</v>
      </c>
      <c r="AX103" s="7" t="s">
        <v>14</v>
      </c>
      <c r="AY103" s="7" t="s">
        <v>13</v>
      </c>
      <c r="AZ103" s="7" t="s">
        <v>14</v>
      </c>
      <c r="BA103" s="7" t="s">
        <v>13</v>
      </c>
      <c r="BB103" s="7" t="s">
        <v>14</v>
      </c>
      <c r="BD103" s="61"/>
      <c r="BE103" s="63"/>
      <c r="BF103" s="7" t="s">
        <v>13</v>
      </c>
      <c r="BG103" s="7" t="s">
        <v>14</v>
      </c>
      <c r="BH103" s="7" t="s">
        <v>13</v>
      </c>
      <c r="BI103" s="7" t="s">
        <v>14</v>
      </c>
      <c r="BJ103" s="7" t="s">
        <v>13</v>
      </c>
      <c r="BK103" s="7" t="s">
        <v>14</v>
      </c>
    </row>
    <row r="104" spans="1:63" ht="15" customHeight="1" x14ac:dyDescent="0.35">
      <c r="A104" s="1">
        <v>8</v>
      </c>
      <c r="B104" s="12">
        <v>1</v>
      </c>
      <c r="C104" s="13" t="s">
        <v>15</v>
      </c>
      <c r="D104" s="10">
        <v>8208</v>
      </c>
      <c r="E104" s="10">
        <v>683256604455</v>
      </c>
      <c r="F104" s="10">
        <v>1230</v>
      </c>
      <c r="G104" s="10">
        <v>190300298969</v>
      </c>
      <c r="H104" s="10">
        <v>9438</v>
      </c>
      <c r="I104" s="10">
        <v>873556903424</v>
      </c>
      <c r="K104" s="12">
        <v>1</v>
      </c>
      <c r="L104" s="13" t="s">
        <v>15</v>
      </c>
      <c r="M104" s="10">
        <v>7923</v>
      </c>
      <c r="N104" s="10">
        <v>678362007327</v>
      </c>
      <c r="O104" s="10">
        <v>1412</v>
      </c>
      <c r="P104" s="10">
        <v>189166305758</v>
      </c>
      <c r="Q104" s="10">
        <v>9335</v>
      </c>
      <c r="R104" s="10">
        <v>867528313085</v>
      </c>
      <c r="T104" s="12">
        <v>1</v>
      </c>
      <c r="U104" s="13" t="s">
        <v>15</v>
      </c>
      <c r="V104" s="10">
        <v>7852</v>
      </c>
      <c r="W104" s="10">
        <v>731269607382</v>
      </c>
      <c r="X104" s="10">
        <v>1515</v>
      </c>
      <c r="Y104" s="10">
        <v>214499824644</v>
      </c>
      <c r="Z104" s="10">
        <v>9367</v>
      </c>
      <c r="AA104" s="10">
        <v>945769432026</v>
      </c>
      <c r="AC104" s="8">
        <v>1</v>
      </c>
      <c r="AD104" s="9" t="s">
        <v>15</v>
      </c>
      <c r="AE104" s="10">
        <v>9478</v>
      </c>
      <c r="AF104" s="10">
        <v>860962813298</v>
      </c>
      <c r="AG104" s="10">
        <v>1652</v>
      </c>
      <c r="AH104" s="10">
        <v>233415204341</v>
      </c>
      <c r="AI104" s="10">
        <v>11130</v>
      </c>
      <c r="AJ104" s="10">
        <v>1094378017639</v>
      </c>
      <c r="AL104" s="11">
        <v>1</v>
      </c>
      <c r="AM104" s="9" t="s">
        <v>15</v>
      </c>
      <c r="AN104" s="10">
        <v>9376</v>
      </c>
      <c r="AO104" s="10">
        <v>851979051270</v>
      </c>
      <c r="AP104" s="10">
        <v>1629</v>
      </c>
      <c r="AQ104" s="10">
        <v>220926195218</v>
      </c>
      <c r="AR104" s="10">
        <v>11005</v>
      </c>
      <c r="AS104" s="10">
        <v>1072905246488</v>
      </c>
      <c r="AU104" s="8">
        <v>1</v>
      </c>
      <c r="AV104" s="9" t="s">
        <v>15</v>
      </c>
      <c r="AW104" s="10">
        <v>8762</v>
      </c>
      <c r="AX104" s="10">
        <v>814814836548</v>
      </c>
      <c r="AY104" s="10">
        <v>1646</v>
      </c>
      <c r="AZ104" s="10">
        <v>230902914106</v>
      </c>
      <c r="BA104" s="10">
        <v>10408</v>
      </c>
      <c r="BB104" s="10">
        <v>1045717750654</v>
      </c>
      <c r="BD104" s="12">
        <v>1</v>
      </c>
      <c r="BE104" s="13" t="s">
        <v>15</v>
      </c>
      <c r="BF104" s="10">
        <v>8730</v>
      </c>
      <c r="BG104" s="10">
        <v>812985926431</v>
      </c>
      <c r="BH104" s="10">
        <v>1686</v>
      </c>
      <c r="BI104" s="10">
        <v>234607845391</v>
      </c>
      <c r="BJ104" s="10">
        <v>10416</v>
      </c>
      <c r="BK104" s="10">
        <v>1047593771822</v>
      </c>
    </row>
    <row r="105" spans="1:63" ht="15" customHeight="1" x14ac:dyDescent="0.35">
      <c r="A105" s="1">
        <v>8</v>
      </c>
      <c r="B105" s="12">
        <v>2</v>
      </c>
      <c r="C105" s="13" t="s">
        <v>16</v>
      </c>
      <c r="D105" s="10">
        <v>10</v>
      </c>
      <c r="E105" s="10">
        <v>1321827778</v>
      </c>
      <c r="F105" s="10">
        <v>34</v>
      </c>
      <c r="G105" s="10">
        <v>5163012321</v>
      </c>
      <c r="H105" s="10">
        <v>44</v>
      </c>
      <c r="I105" s="10">
        <v>6484840099</v>
      </c>
      <c r="K105" s="12">
        <v>2</v>
      </c>
      <c r="L105" s="13" t="s">
        <v>16</v>
      </c>
      <c r="M105" s="10">
        <v>12</v>
      </c>
      <c r="N105" s="10">
        <v>935397469</v>
      </c>
      <c r="O105" s="10">
        <v>51</v>
      </c>
      <c r="P105" s="10">
        <v>3313182171</v>
      </c>
      <c r="Q105" s="10">
        <v>63</v>
      </c>
      <c r="R105" s="10">
        <v>4248579640</v>
      </c>
      <c r="T105" s="12">
        <v>2</v>
      </c>
      <c r="U105" s="13" t="s">
        <v>16</v>
      </c>
      <c r="V105" s="10">
        <v>12</v>
      </c>
      <c r="W105" s="10">
        <v>1911250008</v>
      </c>
      <c r="X105" s="10">
        <v>79</v>
      </c>
      <c r="Y105" s="10">
        <v>17639848241</v>
      </c>
      <c r="Z105" s="10">
        <v>91</v>
      </c>
      <c r="AA105" s="10">
        <v>19551098249</v>
      </c>
      <c r="AC105" s="8">
        <v>2</v>
      </c>
      <c r="AD105" s="9" t="s">
        <v>16</v>
      </c>
      <c r="AE105" s="10">
        <v>17</v>
      </c>
      <c r="AF105" s="10">
        <v>2068963299</v>
      </c>
      <c r="AG105" s="10">
        <v>77</v>
      </c>
      <c r="AH105" s="10">
        <v>10458944021</v>
      </c>
      <c r="AI105" s="10">
        <v>94</v>
      </c>
      <c r="AJ105" s="10">
        <v>12527907320</v>
      </c>
      <c r="AL105" s="11">
        <v>2</v>
      </c>
      <c r="AM105" s="9" t="s">
        <v>16</v>
      </c>
      <c r="AN105" s="10">
        <v>124</v>
      </c>
      <c r="AO105" s="10">
        <v>10134626019</v>
      </c>
      <c r="AP105" s="10">
        <v>103</v>
      </c>
      <c r="AQ105" s="10">
        <v>12394731684</v>
      </c>
      <c r="AR105" s="10">
        <v>227</v>
      </c>
      <c r="AS105" s="10">
        <v>22529357703</v>
      </c>
      <c r="AU105" s="8">
        <v>2</v>
      </c>
      <c r="AV105" s="9" t="s">
        <v>16</v>
      </c>
      <c r="AW105" s="10">
        <v>776</v>
      </c>
      <c r="AX105" s="10">
        <v>53358158732</v>
      </c>
      <c r="AY105" s="10">
        <v>108</v>
      </c>
      <c r="AZ105" s="10">
        <v>11812411763</v>
      </c>
      <c r="BA105" s="10">
        <v>884</v>
      </c>
      <c r="BB105" s="10">
        <v>65170570495</v>
      </c>
      <c r="BD105" s="12">
        <v>2</v>
      </c>
      <c r="BE105" s="13" t="s">
        <v>16</v>
      </c>
      <c r="BF105" s="10">
        <v>839</v>
      </c>
      <c r="BG105" s="10">
        <v>58464092691</v>
      </c>
      <c r="BH105" s="10">
        <v>90</v>
      </c>
      <c r="BI105" s="10">
        <v>11545422318</v>
      </c>
      <c r="BJ105" s="10">
        <v>929</v>
      </c>
      <c r="BK105" s="10">
        <v>70009515009</v>
      </c>
    </row>
    <row r="106" spans="1:63" ht="15" customHeight="1" x14ac:dyDescent="0.35">
      <c r="A106" s="1">
        <v>8</v>
      </c>
      <c r="B106" s="12">
        <v>3</v>
      </c>
      <c r="C106" s="13" t="s">
        <v>17</v>
      </c>
      <c r="D106" s="10">
        <v>3</v>
      </c>
      <c r="E106" s="10">
        <v>175384300</v>
      </c>
      <c r="F106" s="10">
        <v>8</v>
      </c>
      <c r="G106" s="10">
        <v>2354243316</v>
      </c>
      <c r="H106" s="10">
        <v>11</v>
      </c>
      <c r="I106" s="10">
        <v>2529627616</v>
      </c>
      <c r="K106" s="12">
        <v>3</v>
      </c>
      <c r="L106" s="13" t="s">
        <v>17</v>
      </c>
      <c r="M106" s="10">
        <v>8</v>
      </c>
      <c r="N106" s="10">
        <v>674737575</v>
      </c>
      <c r="O106" s="10">
        <v>14</v>
      </c>
      <c r="P106" s="10">
        <v>918684795</v>
      </c>
      <c r="Q106" s="10">
        <v>22</v>
      </c>
      <c r="R106" s="10">
        <v>1593422370</v>
      </c>
      <c r="T106" s="12">
        <v>3</v>
      </c>
      <c r="U106" s="13" t="s">
        <v>17</v>
      </c>
      <c r="V106" s="10">
        <v>3</v>
      </c>
      <c r="W106" s="10">
        <v>168968858</v>
      </c>
      <c r="X106" s="10">
        <v>6</v>
      </c>
      <c r="Y106" s="10">
        <v>551114272</v>
      </c>
      <c r="Z106" s="10">
        <v>9</v>
      </c>
      <c r="AA106" s="10">
        <v>720083130</v>
      </c>
      <c r="AC106" s="8">
        <v>3</v>
      </c>
      <c r="AD106" s="9" t="s">
        <v>17</v>
      </c>
      <c r="AE106" s="10">
        <v>1</v>
      </c>
      <c r="AF106" s="10">
        <v>220962530</v>
      </c>
      <c r="AG106" s="10">
        <v>3</v>
      </c>
      <c r="AH106" s="10">
        <v>96907628</v>
      </c>
      <c r="AI106" s="10">
        <v>4</v>
      </c>
      <c r="AJ106" s="10">
        <v>317870158</v>
      </c>
      <c r="AL106" s="11">
        <v>3</v>
      </c>
      <c r="AM106" s="9" t="s">
        <v>17</v>
      </c>
      <c r="AN106" s="10">
        <v>3</v>
      </c>
      <c r="AO106" s="10">
        <v>489370601</v>
      </c>
      <c r="AP106" s="10">
        <v>8</v>
      </c>
      <c r="AQ106" s="10">
        <v>889203908</v>
      </c>
      <c r="AR106" s="10">
        <v>11</v>
      </c>
      <c r="AS106" s="10">
        <v>1378574509</v>
      </c>
      <c r="AU106" s="8">
        <v>3</v>
      </c>
      <c r="AV106" s="9" t="s">
        <v>17</v>
      </c>
      <c r="AW106" s="10">
        <v>2</v>
      </c>
      <c r="AX106" s="10">
        <v>323721773</v>
      </c>
      <c r="AY106" s="10">
        <v>8</v>
      </c>
      <c r="AZ106" s="10">
        <v>817380053</v>
      </c>
      <c r="BA106" s="10">
        <v>10</v>
      </c>
      <c r="BB106" s="10">
        <v>1141101826</v>
      </c>
      <c r="BD106" s="12">
        <v>3</v>
      </c>
      <c r="BE106" s="13" t="s">
        <v>17</v>
      </c>
      <c r="BF106" s="10">
        <v>3</v>
      </c>
      <c r="BG106" s="10">
        <v>200081282</v>
      </c>
      <c r="BH106" s="10">
        <v>4</v>
      </c>
      <c r="BI106" s="10">
        <v>229436990</v>
      </c>
      <c r="BJ106" s="10">
        <v>7</v>
      </c>
      <c r="BK106" s="10">
        <v>429518272</v>
      </c>
    </row>
    <row r="107" spans="1:63" ht="15" customHeight="1" x14ac:dyDescent="0.35">
      <c r="A107" s="1">
        <v>8</v>
      </c>
      <c r="B107" s="12">
        <v>4</v>
      </c>
      <c r="C107" s="13" t="s">
        <v>18</v>
      </c>
      <c r="D107" s="10">
        <v>2</v>
      </c>
      <c r="E107" s="10">
        <v>179668976</v>
      </c>
      <c r="F107" s="10">
        <v>9</v>
      </c>
      <c r="G107" s="10">
        <v>1034719466</v>
      </c>
      <c r="H107" s="10">
        <v>11</v>
      </c>
      <c r="I107" s="10">
        <v>1214388442</v>
      </c>
      <c r="K107" s="12">
        <v>4</v>
      </c>
      <c r="L107" s="13" t="s">
        <v>18</v>
      </c>
      <c r="M107" s="10">
        <v>3</v>
      </c>
      <c r="N107" s="10">
        <v>325105230</v>
      </c>
      <c r="O107" s="10">
        <v>14</v>
      </c>
      <c r="P107" s="10">
        <v>1294407589</v>
      </c>
      <c r="Q107" s="10">
        <v>17</v>
      </c>
      <c r="R107" s="10">
        <v>1619512819</v>
      </c>
      <c r="T107" s="12">
        <v>4</v>
      </c>
      <c r="U107" s="13" t="s">
        <v>18</v>
      </c>
      <c r="V107" s="10">
        <v>2</v>
      </c>
      <c r="W107" s="10">
        <v>146633708</v>
      </c>
      <c r="X107" s="10">
        <v>11</v>
      </c>
      <c r="Y107" s="10">
        <v>1613855601</v>
      </c>
      <c r="Z107" s="10">
        <v>13</v>
      </c>
      <c r="AA107" s="10">
        <v>1760489309</v>
      </c>
      <c r="AC107" s="8">
        <v>4</v>
      </c>
      <c r="AD107" s="9" t="s">
        <v>18</v>
      </c>
      <c r="AE107" s="10">
        <v>8</v>
      </c>
      <c r="AF107" s="10">
        <v>552775878</v>
      </c>
      <c r="AG107" s="10">
        <v>3</v>
      </c>
      <c r="AH107" s="10">
        <v>216218366</v>
      </c>
      <c r="AI107" s="10">
        <v>11</v>
      </c>
      <c r="AJ107" s="10">
        <v>768994244</v>
      </c>
      <c r="AL107" s="11">
        <v>4</v>
      </c>
      <c r="AM107" s="9" t="s">
        <v>18</v>
      </c>
      <c r="AN107" s="10">
        <v>4</v>
      </c>
      <c r="AO107" s="10">
        <v>345579147</v>
      </c>
      <c r="AP107" s="10">
        <v>6</v>
      </c>
      <c r="AQ107" s="10">
        <v>424996210</v>
      </c>
      <c r="AR107" s="10">
        <v>10</v>
      </c>
      <c r="AS107" s="10">
        <v>770575357</v>
      </c>
      <c r="AU107" s="8">
        <v>4</v>
      </c>
      <c r="AV107" s="9" t="s">
        <v>18</v>
      </c>
      <c r="AW107" s="10">
        <v>3</v>
      </c>
      <c r="AX107" s="10">
        <v>332519634</v>
      </c>
      <c r="AY107" s="10">
        <v>10</v>
      </c>
      <c r="AZ107" s="10">
        <v>759567491</v>
      </c>
      <c r="BA107" s="10">
        <v>13</v>
      </c>
      <c r="BB107" s="10">
        <v>1092087125</v>
      </c>
      <c r="BD107" s="12">
        <v>4</v>
      </c>
      <c r="BE107" s="13" t="s">
        <v>18</v>
      </c>
      <c r="BF107" s="10">
        <v>3</v>
      </c>
      <c r="BG107" s="10">
        <v>435278877</v>
      </c>
      <c r="BH107" s="10">
        <v>10</v>
      </c>
      <c r="BI107" s="10">
        <v>1092195033</v>
      </c>
      <c r="BJ107" s="10">
        <v>13</v>
      </c>
      <c r="BK107" s="10">
        <v>1527473910</v>
      </c>
    </row>
    <row r="108" spans="1:63" ht="15" customHeight="1" x14ac:dyDescent="0.35">
      <c r="A108" s="1">
        <v>8</v>
      </c>
      <c r="B108" s="12">
        <v>5</v>
      </c>
      <c r="C108" s="13" t="s">
        <v>19</v>
      </c>
      <c r="D108" s="10">
        <v>20</v>
      </c>
      <c r="E108" s="10">
        <v>749853571</v>
      </c>
      <c r="F108" s="10">
        <v>64</v>
      </c>
      <c r="G108" s="10">
        <v>14131843131</v>
      </c>
      <c r="H108" s="10">
        <v>84</v>
      </c>
      <c r="I108" s="10">
        <v>14881696702</v>
      </c>
      <c r="K108" s="12">
        <v>5</v>
      </c>
      <c r="L108" s="13" t="s">
        <v>19</v>
      </c>
      <c r="M108" s="10">
        <v>17</v>
      </c>
      <c r="N108" s="10">
        <v>1236214792</v>
      </c>
      <c r="O108" s="10">
        <v>76</v>
      </c>
      <c r="P108" s="10">
        <v>16775563342</v>
      </c>
      <c r="Q108" s="10">
        <v>93</v>
      </c>
      <c r="R108" s="10">
        <v>18011778134</v>
      </c>
      <c r="T108" s="12">
        <v>5</v>
      </c>
      <c r="U108" s="13" t="s">
        <v>19</v>
      </c>
      <c r="V108" s="10">
        <v>31</v>
      </c>
      <c r="W108" s="10">
        <v>3463366812</v>
      </c>
      <c r="X108" s="10">
        <v>112</v>
      </c>
      <c r="Y108" s="10">
        <v>15370773973</v>
      </c>
      <c r="Z108" s="10">
        <v>143</v>
      </c>
      <c r="AA108" s="10">
        <v>18834140785</v>
      </c>
      <c r="AC108" s="8">
        <v>5</v>
      </c>
      <c r="AD108" s="9" t="s">
        <v>19</v>
      </c>
      <c r="AE108" s="10">
        <v>30</v>
      </c>
      <c r="AF108" s="10">
        <v>2571194669</v>
      </c>
      <c r="AG108" s="10">
        <v>146</v>
      </c>
      <c r="AH108" s="10">
        <v>24078972879</v>
      </c>
      <c r="AI108" s="10">
        <v>176</v>
      </c>
      <c r="AJ108" s="10">
        <v>26650167548</v>
      </c>
      <c r="AL108" s="11">
        <v>5</v>
      </c>
      <c r="AM108" s="9" t="s">
        <v>19</v>
      </c>
      <c r="AN108" s="10">
        <v>33</v>
      </c>
      <c r="AO108" s="10">
        <v>2861518780</v>
      </c>
      <c r="AP108" s="10">
        <v>143</v>
      </c>
      <c r="AQ108" s="10">
        <v>23633174889</v>
      </c>
      <c r="AR108" s="10">
        <v>176</v>
      </c>
      <c r="AS108" s="10">
        <v>26494693669</v>
      </c>
      <c r="AU108" s="8">
        <v>5</v>
      </c>
      <c r="AV108" s="9" t="s">
        <v>19</v>
      </c>
      <c r="AW108" s="10">
        <v>32</v>
      </c>
      <c r="AX108" s="10">
        <v>2938533312</v>
      </c>
      <c r="AY108" s="10">
        <v>146</v>
      </c>
      <c r="AZ108" s="10">
        <v>23274833911</v>
      </c>
      <c r="BA108" s="10">
        <v>178</v>
      </c>
      <c r="BB108" s="10">
        <v>26213367223</v>
      </c>
      <c r="BD108" s="12">
        <v>5</v>
      </c>
      <c r="BE108" s="13" t="s">
        <v>19</v>
      </c>
      <c r="BF108" s="10">
        <v>37</v>
      </c>
      <c r="BG108" s="10">
        <v>3076233067</v>
      </c>
      <c r="BH108" s="10">
        <v>146</v>
      </c>
      <c r="BI108" s="10">
        <v>23293513579</v>
      </c>
      <c r="BJ108" s="10">
        <v>183</v>
      </c>
      <c r="BK108" s="10">
        <v>26369746646</v>
      </c>
    </row>
    <row r="109" spans="1:63" ht="15" customHeight="1" x14ac:dyDescent="0.35">
      <c r="A109" s="1">
        <v>8</v>
      </c>
      <c r="B109" s="12">
        <v>6</v>
      </c>
      <c r="C109" s="16" t="s">
        <v>10</v>
      </c>
      <c r="D109" s="15">
        <v>8243</v>
      </c>
      <c r="E109" s="15">
        <v>685683339080</v>
      </c>
      <c r="F109" s="15">
        <v>1345</v>
      </c>
      <c r="G109" s="15">
        <v>212984117203</v>
      </c>
      <c r="H109" s="15">
        <v>9588</v>
      </c>
      <c r="I109" s="15">
        <v>898667456283</v>
      </c>
      <c r="K109" s="12">
        <v>6</v>
      </c>
      <c r="L109" s="16" t="s">
        <v>10</v>
      </c>
      <c r="M109" s="15">
        <v>7963</v>
      </c>
      <c r="N109" s="15">
        <v>681533462393</v>
      </c>
      <c r="O109" s="15">
        <v>1567</v>
      </c>
      <c r="P109" s="15">
        <v>211468143655</v>
      </c>
      <c r="Q109" s="15">
        <v>9530</v>
      </c>
      <c r="R109" s="15">
        <v>893001606048</v>
      </c>
      <c r="T109" s="12">
        <v>6</v>
      </c>
      <c r="U109" s="16" t="s">
        <v>10</v>
      </c>
      <c r="V109" s="15">
        <v>7900</v>
      </c>
      <c r="W109" s="15">
        <v>736959826768</v>
      </c>
      <c r="X109" s="15">
        <v>1723</v>
      </c>
      <c r="Y109" s="15">
        <v>249675416731</v>
      </c>
      <c r="Z109" s="15">
        <v>9623</v>
      </c>
      <c r="AA109" s="15">
        <v>986635243499</v>
      </c>
      <c r="AC109" s="8">
        <v>6</v>
      </c>
      <c r="AD109" s="14" t="s">
        <v>10</v>
      </c>
      <c r="AE109" s="15">
        <v>9534</v>
      </c>
      <c r="AF109" s="15">
        <v>866376709674</v>
      </c>
      <c r="AG109" s="15">
        <v>1881</v>
      </c>
      <c r="AH109" s="15">
        <v>268266247235</v>
      </c>
      <c r="AI109" s="15">
        <v>11415</v>
      </c>
      <c r="AJ109" s="15">
        <v>1134642956909</v>
      </c>
      <c r="AL109" s="11">
        <v>6</v>
      </c>
      <c r="AM109" s="14" t="s">
        <v>10</v>
      </c>
      <c r="AN109" s="15">
        <v>9540</v>
      </c>
      <c r="AO109" s="15">
        <v>865810145817</v>
      </c>
      <c r="AP109" s="15">
        <v>1889</v>
      </c>
      <c r="AQ109" s="15">
        <v>258268301909</v>
      </c>
      <c r="AR109" s="15">
        <v>11429</v>
      </c>
      <c r="AS109" s="15">
        <v>1124078447726</v>
      </c>
      <c r="AU109" s="8">
        <v>6</v>
      </c>
      <c r="AV109" s="14" t="s">
        <v>10</v>
      </c>
      <c r="AW109" s="15">
        <v>9575</v>
      </c>
      <c r="AX109" s="15">
        <v>871767769999</v>
      </c>
      <c r="AY109" s="15">
        <v>1918</v>
      </c>
      <c r="AZ109" s="15">
        <v>267567107324</v>
      </c>
      <c r="BA109" s="15">
        <v>11493</v>
      </c>
      <c r="BB109" s="15">
        <v>1139334877323</v>
      </c>
      <c r="BD109" s="12">
        <v>6</v>
      </c>
      <c r="BE109" s="16" t="s">
        <v>10</v>
      </c>
      <c r="BF109" s="15">
        <v>9612</v>
      </c>
      <c r="BG109" s="15">
        <v>875161612348</v>
      </c>
      <c r="BH109" s="15">
        <v>1936</v>
      </c>
      <c r="BI109" s="15">
        <v>270768413311</v>
      </c>
      <c r="BJ109" s="15">
        <v>11548</v>
      </c>
      <c r="BK109" s="15">
        <v>1145930025659</v>
      </c>
    </row>
    <row r="110" spans="1:63" ht="15" customHeight="1" x14ac:dyDescent="0.35">
      <c r="A110" s="1">
        <v>8</v>
      </c>
      <c r="B110" s="12">
        <v>7</v>
      </c>
      <c r="C110" s="13" t="s">
        <v>20</v>
      </c>
      <c r="D110" s="10"/>
      <c r="E110" s="10"/>
      <c r="F110" s="10"/>
      <c r="G110" s="10"/>
      <c r="H110" s="10"/>
      <c r="I110" s="10">
        <v>2078</v>
      </c>
      <c r="K110" s="12">
        <v>7</v>
      </c>
      <c r="L110" s="13" t="s">
        <v>20</v>
      </c>
      <c r="M110" s="10"/>
      <c r="N110" s="10"/>
      <c r="O110" s="10"/>
      <c r="P110" s="10"/>
      <c r="Q110" s="10"/>
      <c r="R110" s="10">
        <v>2361</v>
      </c>
      <c r="T110" s="12">
        <v>7</v>
      </c>
      <c r="U110" s="13" t="s">
        <v>20</v>
      </c>
      <c r="V110" s="10"/>
      <c r="W110" s="10"/>
      <c r="X110" s="10"/>
      <c r="Y110" s="10"/>
      <c r="Z110" s="10"/>
      <c r="AA110" s="10">
        <v>2575</v>
      </c>
      <c r="AC110" s="8">
        <v>7</v>
      </c>
      <c r="AD110" s="9" t="s">
        <v>20</v>
      </c>
      <c r="AE110" s="10"/>
      <c r="AF110" s="10"/>
      <c r="AG110" s="10"/>
      <c r="AH110" s="10"/>
      <c r="AI110" s="10"/>
      <c r="AJ110" s="17">
        <f>((0.25*AJ105)+(0.5*AJ106)+(0.75*AJ107)+(1*AJ108))/AJ109*100</f>
        <v>2.6896412615239611</v>
      </c>
      <c r="AL110" s="11">
        <v>7</v>
      </c>
      <c r="AM110" s="9" t="s">
        <v>20</v>
      </c>
      <c r="AN110" s="10"/>
      <c r="AO110" s="10"/>
      <c r="AP110" s="10"/>
      <c r="AQ110" s="10"/>
      <c r="AR110" s="10"/>
      <c r="AS110" s="17">
        <f>((0.25*AS105)+(0.5*AS106)+(0.75*AS107)+(1*AS108))/AS109*100</f>
        <v>2.9708115064883822</v>
      </c>
      <c r="AU110" s="8">
        <v>7</v>
      </c>
      <c r="AV110" s="9" t="s">
        <v>20</v>
      </c>
      <c r="AW110" s="10"/>
      <c r="AX110" s="10"/>
      <c r="AY110" s="10"/>
      <c r="AZ110" s="10"/>
      <c r="BA110" s="10"/>
      <c r="BB110" s="17">
        <f>((0.25*BB105)+(0.5*BB106)+(0.75*BB107)+(1*BB108))/BB109*100</f>
        <v>3.8527413649126485</v>
      </c>
      <c r="BD110" s="12">
        <v>7</v>
      </c>
      <c r="BE110" s="13" t="s">
        <v>20</v>
      </c>
      <c r="BF110" s="10"/>
      <c r="BG110" s="10"/>
      <c r="BH110" s="10"/>
      <c r="BI110" s="10"/>
      <c r="BJ110" s="10"/>
      <c r="BK110" s="10">
        <v>3947</v>
      </c>
    </row>
    <row r="111" spans="1:63" ht="15" customHeight="1" thickBot="1" x14ac:dyDescent="0.4">
      <c r="A111" s="1">
        <v>8</v>
      </c>
      <c r="B111" s="23">
        <v>8</v>
      </c>
      <c r="C111" s="24" t="s">
        <v>21</v>
      </c>
      <c r="D111" s="20"/>
      <c r="E111" s="20"/>
      <c r="F111" s="20"/>
      <c r="G111" s="20"/>
      <c r="H111" s="20"/>
      <c r="I111" s="20">
        <v>2073</v>
      </c>
      <c r="K111" s="23">
        <v>8</v>
      </c>
      <c r="L111" s="24" t="s">
        <v>21</v>
      </c>
      <c r="M111" s="20"/>
      <c r="N111" s="20"/>
      <c r="O111" s="20"/>
      <c r="P111" s="20"/>
      <c r="Q111" s="20"/>
      <c r="R111" s="20">
        <v>2377</v>
      </c>
      <c r="T111" s="23">
        <v>8</v>
      </c>
      <c r="U111" s="24" t="s">
        <v>21</v>
      </c>
      <c r="V111" s="20"/>
      <c r="W111" s="20"/>
      <c r="X111" s="20"/>
      <c r="Y111" s="20"/>
      <c r="Z111" s="20"/>
      <c r="AA111" s="20">
        <v>2160</v>
      </c>
      <c r="AC111" s="18">
        <v>8</v>
      </c>
      <c r="AD111" s="19" t="s">
        <v>21</v>
      </c>
      <c r="AE111" s="20"/>
      <c r="AF111" s="20"/>
      <c r="AG111" s="20"/>
      <c r="AH111" s="20"/>
      <c r="AI111" s="20"/>
      <c r="AJ111" s="21">
        <f>SUM(AJ106:AJ108)/AJ109*100</f>
        <v>2.4445603598123378</v>
      </c>
      <c r="AL111" s="22">
        <v>8</v>
      </c>
      <c r="AM111" s="19" t="s">
        <v>21</v>
      </c>
      <c r="AN111" s="20"/>
      <c r="AO111" s="20"/>
      <c r="AP111" s="20"/>
      <c r="AQ111" s="20"/>
      <c r="AR111" s="20"/>
      <c r="AS111" s="21">
        <f>SUM(AS106:AS108)/AS109*100</f>
        <v>2.5482068082477891</v>
      </c>
      <c r="AU111" s="18">
        <v>8</v>
      </c>
      <c r="AV111" s="19" t="s">
        <v>21</v>
      </c>
      <c r="AW111" s="20"/>
      <c r="AX111" s="20"/>
      <c r="AY111" s="20"/>
      <c r="AZ111" s="20"/>
      <c r="BA111" s="20"/>
      <c r="BB111" s="21">
        <f>SUM(BB106:BB108)/BB109*100</f>
        <v>2.4967686621547562</v>
      </c>
      <c r="BD111" s="23">
        <v>8</v>
      </c>
      <c r="BE111" s="24" t="s">
        <v>21</v>
      </c>
      <c r="BF111" s="20"/>
      <c r="BG111" s="20"/>
      <c r="BH111" s="20"/>
      <c r="BI111" s="20"/>
      <c r="BJ111" s="20"/>
      <c r="BK111" s="20">
        <v>2472</v>
      </c>
    </row>
    <row r="112" spans="1:63" ht="15" customHeight="1" x14ac:dyDescent="0.35">
      <c r="D112" s="1">
        <f>SUM(D104:D108)</f>
        <v>8243</v>
      </c>
      <c r="E112" s="1">
        <f t="shared" ref="E112:I112" si="42">SUM(E104:E108)</f>
        <v>685683339080</v>
      </c>
      <c r="F112" s="1">
        <f t="shared" si="42"/>
        <v>1345</v>
      </c>
      <c r="G112" s="1">
        <f t="shared" si="42"/>
        <v>212984117203</v>
      </c>
      <c r="H112" s="1">
        <f t="shared" si="42"/>
        <v>9588</v>
      </c>
      <c r="I112" s="1">
        <f t="shared" si="42"/>
        <v>898667456283</v>
      </c>
      <c r="M112" s="1">
        <f>SUM(M104:M108)</f>
        <v>7963</v>
      </c>
      <c r="N112" s="1">
        <f t="shared" ref="N112:R112" si="43">SUM(N104:N108)</f>
        <v>681533462393</v>
      </c>
      <c r="O112" s="1">
        <f t="shared" si="43"/>
        <v>1567</v>
      </c>
      <c r="P112" s="1">
        <f t="shared" si="43"/>
        <v>211468143655</v>
      </c>
      <c r="Q112" s="1">
        <f t="shared" si="43"/>
        <v>9530</v>
      </c>
      <c r="R112" s="1">
        <f t="shared" si="43"/>
        <v>893001606048</v>
      </c>
      <c r="V112" s="1">
        <f>SUM(V104:V108)</f>
        <v>7900</v>
      </c>
      <c r="W112" s="1">
        <f t="shared" ref="W112:AA112" si="44">SUM(W104:W108)</f>
        <v>736959826768</v>
      </c>
      <c r="X112" s="1">
        <f t="shared" si="44"/>
        <v>1723</v>
      </c>
      <c r="Y112" s="1">
        <f t="shared" si="44"/>
        <v>249675416731</v>
      </c>
      <c r="Z112" s="1">
        <f t="shared" si="44"/>
        <v>9623</v>
      </c>
      <c r="AA112" s="1">
        <f t="shared" si="44"/>
        <v>986635243499</v>
      </c>
      <c r="AE112" s="1">
        <f>SUM(AE104:AE108)</f>
        <v>9534</v>
      </c>
      <c r="AF112" s="1">
        <f t="shared" ref="AF112:AJ112" si="45">SUM(AF104:AF108)</f>
        <v>866376709674</v>
      </c>
      <c r="AG112" s="1">
        <f t="shared" si="45"/>
        <v>1881</v>
      </c>
      <c r="AH112" s="1">
        <f t="shared" si="45"/>
        <v>268266247235</v>
      </c>
      <c r="AI112" s="1">
        <f t="shared" si="45"/>
        <v>11415</v>
      </c>
      <c r="AJ112" s="1">
        <f t="shared" si="45"/>
        <v>1134642956909</v>
      </c>
      <c r="AN112" s="1">
        <f>SUM(AN104:AN108)</f>
        <v>9540</v>
      </c>
      <c r="AO112" s="1">
        <f t="shared" ref="AO112:AS112" si="46">SUM(AO104:AO108)</f>
        <v>865810145817</v>
      </c>
      <c r="AP112" s="1">
        <f t="shared" si="46"/>
        <v>1889</v>
      </c>
      <c r="AQ112" s="1">
        <f t="shared" si="46"/>
        <v>258268301909</v>
      </c>
      <c r="AR112" s="1">
        <f t="shared" si="46"/>
        <v>11429</v>
      </c>
      <c r="AS112" s="1">
        <f t="shared" si="46"/>
        <v>1124078447726</v>
      </c>
      <c r="AW112" s="1">
        <f>SUM(AW104:AW108)</f>
        <v>9575</v>
      </c>
      <c r="AX112" s="1">
        <f t="shared" ref="AX112:BB112" si="47">SUM(AX104:AX108)</f>
        <v>871767769999</v>
      </c>
      <c r="AY112" s="1">
        <f t="shared" si="47"/>
        <v>1918</v>
      </c>
      <c r="AZ112" s="1">
        <f t="shared" si="47"/>
        <v>267567107324</v>
      </c>
      <c r="BA112" s="1">
        <f t="shared" si="47"/>
        <v>11493</v>
      </c>
      <c r="BB112" s="1">
        <f t="shared" si="47"/>
        <v>1139334877323</v>
      </c>
      <c r="BF112" s="1">
        <f>SUM(BF104:BF108)</f>
        <v>9612</v>
      </c>
      <c r="BG112" s="1">
        <f t="shared" ref="BG112:BK112" si="48">SUM(BG104:BG108)</f>
        <v>875161612348</v>
      </c>
      <c r="BH112" s="1">
        <f t="shared" si="48"/>
        <v>1936</v>
      </c>
      <c r="BI112" s="1">
        <f t="shared" si="48"/>
        <v>270768413311</v>
      </c>
      <c r="BJ112" s="1">
        <f t="shared" si="48"/>
        <v>11548</v>
      </c>
      <c r="BK112" s="1">
        <f t="shared" si="48"/>
        <v>1145930025659</v>
      </c>
    </row>
    <row r="113" spans="1:63" ht="15" customHeight="1" x14ac:dyDescent="0.35">
      <c r="B113"/>
      <c r="C113"/>
      <c r="D113" s="2"/>
      <c r="E113" s="2"/>
      <c r="F113" s="2"/>
      <c r="G113" s="2"/>
      <c r="H113" s="2"/>
      <c r="I113" s="2"/>
      <c r="K113"/>
      <c r="L113"/>
      <c r="M113" s="2"/>
      <c r="N113" s="2"/>
      <c r="O113" s="2"/>
      <c r="P113" s="2"/>
      <c r="Q113" s="2"/>
      <c r="R113" s="2"/>
      <c r="T113"/>
      <c r="U113"/>
      <c r="V113" s="2"/>
      <c r="W113" s="2"/>
      <c r="X113" s="2"/>
      <c r="Y113" s="2"/>
      <c r="Z113" s="2"/>
      <c r="AA113" s="2"/>
    </row>
    <row r="114" spans="1:63" ht="15" customHeight="1" x14ac:dyDescent="0.35">
      <c r="B114" s="6" t="s">
        <v>0</v>
      </c>
      <c r="C114"/>
      <c r="D114" s="2"/>
      <c r="E114" s="2"/>
      <c r="F114" s="2"/>
      <c r="G114" s="2"/>
      <c r="H114" s="2"/>
      <c r="I114" s="2"/>
      <c r="K114" s="6" t="s">
        <v>0</v>
      </c>
      <c r="L114"/>
      <c r="M114" s="2"/>
      <c r="N114" s="2"/>
      <c r="O114" s="2"/>
      <c r="P114" s="2"/>
      <c r="Q114" s="2"/>
      <c r="R114" s="2"/>
      <c r="T114" s="6" t="s">
        <v>0</v>
      </c>
      <c r="U114"/>
      <c r="V114" s="2"/>
      <c r="W114" s="2"/>
      <c r="X114" s="2"/>
      <c r="Y114" s="2"/>
      <c r="Z114" s="2"/>
      <c r="AA114" s="2"/>
      <c r="AC114" s="4" t="s">
        <v>0</v>
      </c>
      <c r="AL114" s="5" t="s">
        <v>0</v>
      </c>
      <c r="AU114" s="4" t="s">
        <v>0</v>
      </c>
      <c r="BD114" s="6" t="s">
        <v>0</v>
      </c>
    </row>
    <row r="115" spans="1:63" ht="15" customHeight="1" x14ac:dyDescent="0.35">
      <c r="B115" s="6" t="s">
        <v>1</v>
      </c>
      <c r="C115"/>
      <c r="D115" s="2"/>
      <c r="E115" s="2"/>
      <c r="F115" s="2"/>
      <c r="G115" s="2"/>
      <c r="H115" s="2"/>
      <c r="I115" s="2"/>
      <c r="K115" s="6" t="s">
        <v>1</v>
      </c>
      <c r="L115"/>
      <c r="M115" s="2"/>
      <c r="N115" s="2"/>
      <c r="O115" s="2"/>
      <c r="P115" s="2"/>
      <c r="Q115" s="2"/>
      <c r="R115" s="2"/>
      <c r="T115" s="6" t="s">
        <v>1</v>
      </c>
      <c r="U115"/>
      <c r="V115" s="2"/>
      <c r="W115" s="2"/>
      <c r="X115" s="2"/>
      <c r="Y115" s="2"/>
      <c r="Z115" s="2"/>
      <c r="AA115" s="2"/>
      <c r="AC115" s="4" t="s">
        <v>1</v>
      </c>
      <c r="AL115" s="5" t="s">
        <v>1</v>
      </c>
      <c r="AU115" s="4" t="s">
        <v>1</v>
      </c>
      <c r="BD115" s="6" t="s">
        <v>1</v>
      </c>
    </row>
    <row r="116" spans="1:63" ht="15" customHeight="1" thickBot="1" x14ac:dyDescent="0.4">
      <c r="B116" s="6" t="s">
        <v>34</v>
      </c>
      <c r="C116"/>
      <c r="D116" s="2"/>
      <c r="E116" s="2"/>
      <c r="F116" s="2"/>
      <c r="G116" s="2"/>
      <c r="H116" s="2"/>
      <c r="I116" s="2"/>
      <c r="K116" s="6" t="s">
        <v>57</v>
      </c>
      <c r="L116"/>
      <c r="M116" s="2"/>
      <c r="N116" s="2"/>
      <c r="O116" s="2"/>
      <c r="P116" s="2"/>
      <c r="Q116" s="2"/>
      <c r="R116" s="2"/>
      <c r="T116" s="6" t="s">
        <v>75</v>
      </c>
      <c r="U116"/>
      <c r="V116" s="2"/>
      <c r="W116" s="2"/>
      <c r="X116" s="2"/>
      <c r="Y116" s="2"/>
      <c r="Z116" s="2"/>
      <c r="AA116" s="2"/>
      <c r="AC116" s="4" t="s">
        <v>2</v>
      </c>
      <c r="AL116" s="5" t="s">
        <v>3</v>
      </c>
      <c r="AU116" s="4" t="s">
        <v>4</v>
      </c>
      <c r="BD116" s="6" t="s">
        <v>5</v>
      </c>
    </row>
    <row r="117" spans="1:63" ht="15" customHeight="1" x14ac:dyDescent="0.35">
      <c r="A117" s="1">
        <v>9</v>
      </c>
      <c r="B117" s="60" t="s">
        <v>6</v>
      </c>
      <c r="C117" s="62" t="s">
        <v>7</v>
      </c>
      <c r="D117" s="59" t="s">
        <v>8</v>
      </c>
      <c r="E117" s="59"/>
      <c r="F117" s="59" t="s">
        <v>9</v>
      </c>
      <c r="G117" s="59"/>
      <c r="H117" s="59" t="s">
        <v>10</v>
      </c>
      <c r="I117" s="59"/>
      <c r="K117" s="60" t="s">
        <v>6</v>
      </c>
      <c r="L117" s="62" t="s">
        <v>7</v>
      </c>
      <c r="M117" s="59" t="s">
        <v>8</v>
      </c>
      <c r="N117" s="59"/>
      <c r="O117" s="59" t="s">
        <v>9</v>
      </c>
      <c r="P117" s="59"/>
      <c r="Q117" s="59" t="s">
        <v>10</v>
      </c>
      <c r="R117" s="59"/>
      <c r="T117" s="60" t="s">
        <v>6</v>
      </c>
      <c r="U117" s="62" t="s">
        <v>7</v>
      </c>
      <c r="V117" s="59" t="s">
        <v>8</v>
      </c>
      <c r="W117" s="59"/>
      <c r="X117" s="59" t="s">
        <v>9</v>
      </c>
      <c r="Y117" s="59"/>
      <c r="Z117" s="59" t="s">
        <v>10</v>
      </c>
      <c r="AA117" s="59"/>
      <c r="AC117" s="57" t="s">
        <v>6</v>
      </c>
      <c r="AD117" s="59" t="s">
        <v>7</v>
      </c>
      <c r="AE117" s="59" t="s">
        <v>8</v>
      </c>
      <c r="AF117" s="59"/>
      <c r="AG117" s="59" t="s">
        <v>9</v>
      </c>
      <c r="AH117" s="59"/>
      <c r="AI117" s="59" t="s">
        <v>10</v>
      </c>
      <c r="AJ117" s="59"/>
      <c r="AL117" s="65" t="s">
        <v>6</v>
      </c>
      <c r="AM117" s="59" t="s">
        <v>7</v>
      </c>
      <c r="AN117" s="59" t="s">
        <v>8</v>
      </c>
      <c r="AO117" s="59"/>
      <c r="AP117" s="59" t="s">
        <v>9</v>
      </c>
      <c r="AQ117" s="59"/>
      <c r="AR117" s="59" t="s">
        <v>10</v>
      </c>
      <c r="AS117" s="59"/>
      <c r="AU117" s="57" t="s">
        <v>6</v>
      </c>
      <c r="AV117" s="59" t="s">
        <v>7</v>
      </c>
      <c r="AW117" s="59" t="s">
        <v>8</v>
      </c>
      <c r="AX117" s="59"/>
      <c r="AY117" s="59" t="s">
        <v>9</v>
      </c>
      <c r="AZ117" s="59"/>
      <c r="BA117" s="59" t="s">
        <v>10</v>
      </c>
      <c r="BB117" s="59"/>
      <c r="BD117" s="60" t="s">
        <v>6</v>
      </c>
      <c r="BE117" s="62" t="s">
        <v>7</v>
      </c>
      <c r="BF117" s="59" t="s">
        <v>8</v>
      </c>
      <c r="BG117" s="59"/>
      <c r="BH117" s="59" t="s">
        <v>9</v>
      </c>
      <c r="BI117" s="59"/>
      <c r="BJ117" s="59" t="s">
        <v>10</v>
      </c>
      <c r="BK117" s="59"/>
    </row>
    <row r="118" spans="1:63" ht="15" customHeight="1" x14ac:dyDescent="0.35">
      <c r="A118" s="1">
        <v>9</v>
      </c>
      <c r="B118" s="61"/>
      <c r="C118" s="63"/>
      <c r="D118" s="7" t="s">
        <v>11</v>
      </c>
      <c r="E118" s="7" t="s">
        <v>12</v>
      </c>
      <c r="F118" s="7" t="s">
        <v>11</v>
      </c>
      <c r="G118" s="7" t="s">
        <v>12</v>
      </c>
      <c r="H118" s="7" t="s">
        <v>11</v>
      </c>
      <c r="I118" s="7" t="s">
        <v>12</v>
      </c>
      <c r="K118" s="61"/>
      <c r="L118" s="63"/>
      <c r="M118" s="7" t="s">
        <v>11</v>
      </c>
      <c r="N118" s="7" t="s">
        <v>12</v>
      </c>
      <c r="O118" s="7" t="s">
        <v>11</v>
      </c>
      <c r="P118" s="7" t="s">
        <v>12</v>
      </c>
      <c r="Q118" s="7" t="s">
        <v>11</v>
      </c>
      <c r="R118" s="7" t="s">
        <v>12</v>
      </c>
      <c r="T118" s="61"/>
      <c r="U118" s="63"/>
      <c r="V118" s="7" t="s">
        <v>11</v>
      </c>
      <c r="W118" s="7" t="s">
        <v>12</v>
      </c>
      <c r="X118" s="7" t="s">
        <v>11</v>
      </c>
      <c r="Y118" s="7" t="s">
        <v>12</v>
      </c>
      <c r="Z118" s="7" t="s">
        <v>11</v>
      </c>
      <c r="AA118" s="7" t="s">
        <v>12</v>
      </c>
      <c r="AC118" s="58"/>
      <c r="AD118" s="64"/>
      <c r="AE118" s="7" t="s">
        <v>11</v>
      </c>
      <c r="AF118" s="7" t="s">
        <v>12</v>
      </c>
      <c r="AG118" s="7" t="s">
        <v>11</v>
      </c>
      <c r="AH118" s="7" t="s">
        <v>12</v>
      </c>
      <c r="AI118" s="7" t="s">
        <v>11</v>
      </c>
      <c r="AJ118" s="7" t="s">
        <v>12</v>
      </c>
      <c r="AL118" s="66"/>
      <c r="AM118" s="64"/>
      <c r="AN118" s="7" t="s">
        <v>11</v>
      </c>
      <c r="AO118" s="7" t="s">
        <v>12</v>
      </c>
      <c r="AP118" s="7" t="s">
        <v>11</v>
      </c>
      <c r="AQ118" s="7" t="s">
        <v>12</v>
      </c>
      <c r="AR118" s="7" t="s">
        <v>11</v>
      </c>
      <c r="AS118" s="7" t="s">
        <v>12</v>
      </c>
      <c r="AU118" s="58"/>
      <c r="AV118" s="64"/>
      <c r="AW118" s="7" t="s">
        <v>11</v>
      </c>
      <c r="AX118" s="7" t="s">
        <v>12</v>
      </c>
      <c r="AY118" s="7" t="s">
        <v>11</v>
      </c>
      <c r="AZ118" s="7" t="s">
        <v>12</v>
      </c>
      <c r="BA118" s="7" t="s">
        <v>11</v>
      </c>
      <c r="BB118" s="7" t="s">
        <v>12</v>
      </c>
      <c r="BD118" s="61"/>
      <c r="BE118" s="63"/>
      <c r="BF118" s="7" t="s">
        <v>11</v>
      </c>
      <c r="BG118" s="7" t="s">
        <v>12</v>
      </c>
      <c r="BH118" s="7" t="s">
        <v>11</v>
      </c>
      <c r="BI118" s="7" t="s">
        <v>12</v>
      </c>
      <c r="BJ118" s="7" t="s">
        <v>11</v>
      </c>
      <c r="BK118" s="7" t="s">
        <v>12</v>
      </c>
    </row>
    <row r="119" spans="1:63" ht="15" customHeight="1" x14ac:dyDescent="0.35">
      <c r="A119" s="1">
        <v>9</v>
      </c>
      <c r="B119" s="61"/>
      <c r="C119" s="63"/>
      <c r="D119" s="7" t="s">
        <v>13</v>
      </c>
      <c r="E119" s="7" t="s">
        <v>14</v>
      </c>
      <c r="F119" s="7" t="s">
        <v>13</v>
      </c>
      <c r="G119" s="7" t="s">
        <v>14</v>
      </c>
      <c r="H119" s="7" t="s">
        <v>13</v>
      </c>
      <c r="I119" s="7" t="s">
        <v>14</v>
      </c>
      <c r="K119" s="61"/>
      <c r="L119" s="63"/>
      <c r="M119" s="7" t="s">
        <v>13</v>
      </c>
      <c r="N119" s="7" t="s">
        <v>14</v>
      </c>
      <c r="O119" s="7" t="s">
        <v>13</v>
      </c>
      <c r="P119" s="7" t="s">
        <v>14</v>
      </c>
      <c r="Q119" s="7" t="s">
        <v>13</v>
      </c>
      <c r="R119" s="7" t="s">
        <v>14</v>
      </c>
      <c r="T119" s="61"/>
      <c r="U119" s="63"/>
      <c r="V119" s="7" t="s">
        <v>13</v>
      </c>
      <c r="W119" s="7" t="s">
        <v>14</v>
      </c>
      <c r="X119" s="7" t="s">
        <v>13</v>
      </c>
      <c r="Y119" s="7" t="s">
        <v>14</v>
      </c>
      <c r="Z119" s="7" t="s">
        <v>13</v>
      </c>
      <c r="AA119" s="7" t="s">
        <v>14</v>
      </c>
      <c r="AC119" s="58"/>
      <c r="AD119" s="64"/>
      <c r="AE119" s="7" t="s">
        <v>13</v>
      </c>
      <c r="AF119" s="7" t="s">
        <v>14</v>
      </c>
      <c r="AG119" s="7" t="s">
        <v>13</v>
      </c>
      <c r="AH119" s="7" t="s">
        <v>14</v>
      </c>
      <c r="AI119" s="7" t="s">
        <v>13</v>
      </c>
      <c r="AJ119" s="7" t="s">
        <v>14</v>
      </c>
      <c r="AL119" s="66"/>
      <c r="AM119" s="64"/>
      <c r="AN119" s="7" t="s">
        <v>13</v>
      </c>
      <c r="AO119" s="7" t="s">
        <v>14</v>
      </c>
      <c r="AP119" s="7" t="s">
        <v>13</v>
      </c>
      <c r="AQ119" s="7" t="s">
        <v>14</v>
      </c>
      <c r="AR119" s="7" t="s">
        <v>13</v>
      </c>
      <c r="AS119" s="7" t="s">
        <v>14</v>
      </c>
      <c r="AU119" s="58"/>
      <c r="AV119" s="64"/>
      <c r="AW119" s="7" t="s">
        <v>13</v>
      </c>
      <c r="AX119" s="7" t="s">
        <v>14</v>
      </c>
      <c r="AY119" s="7" t="s">
        <v>13</v>
      </c>
      <c r="AZ119" s="7" t="s">
        <v>14</v>
      </c>
      <c r="BA119" s="7" t="s">
        <v>13</v>
      </c>
      <c r="BB119" s="7" t="s">
        <v>14</v>
      </c>
      <c r="BD119" s="61"/>
      <c r="BE119" s="63"/>
      <c r="BF119" s="7" t="s">
        <v>13</v>
      </c>
      <c r="BG119" s="7" t="s">
        <v>14</v>
      </c>
      <c r="BH119" s="7" t="s">
        <v>13</v>
      </c>
      <c r="BI119" s="7" t="s">
        <v>14</v>
      </c>
      <c r="BJ119" s="7" t="s">
        <v>13</v>
      </c>
      <c r="BK119" s="7" t="s">
        <v>14</v>
      </c>
    </row>
    <row r="120" spans="1:63" ht="15" customHeight="1" x14ac:dyDescent="0.35">
      <c r="A120" s="1">
        <v>9</v>
      </c>
      <c r="B120" s="12">
        <v>1</v>
      </c>
      <c r="C120" s="13" t="s">
        <v>15</v>
      </c>
      <c r="D120" s="10">
        <v>10481</v>
      </c>
      <c r="E120" s="10">
        <v>917260832700</v>
      </c>
      <c r="F120" s="10">
        <v>2298</v>
      </c>
      <c r="G120" s="10">
        <v>280562377811</v>
      </c>
      <c r="H120" s="10">
        <v>12779</v>
      </c>
      <c r="I120" s="10">
        <v>1197823210511</v>
      </c>
      <c r="K120" s="12">
        <v>1</v>
      </c>
      <c r="L120" s="13" t="s">
        <v>15</v>
      </c>
      <c r="M120" s="10">
        <v>10331</v>
      </c>
      <c r="N120" s="10">
        <v>929881850224</v>
      </c>
      <c r="O120" s="10">
        <v>2304</v>
      </c>
      <c r="P120" s="10">
        <v>282341974906</v>
      </c>
      <c r="Q120" s="10">
        <v>12635</v>
      </c>
      <c r="R120" s="10">
        <v>1212223825130</v>
      </c>
      <c r="T120" s="12">
        <v>1</v>
      </c>
      <c r="U120" s="13" t="s">
        <v>15</v>
      </c>
      <c r="V120" s="10">
        <v>10511</v>
      </c>
      <c r="W120" s="10">
        <v>1009354991854</v>
      </c>
      <c r="X120" s="10">
        <v>2127</v>
      </c>
      <c r="Y120" s="10">
        <v>265495177244</v>
      </c>
      <c r="Z120" s="10">
        <v>12638</v>
      </c>
      <c r="AA120" s="10">
        <v>1274850169098</v>
      </c>
      <c r="AC120" s="8">
        <v>1</v>
      </c>
      <c r="AD120" s="9" t="s">
        <v>15</v>
      </c>
      <c r="AE120" s="10">
        <v>10498</v>
      </c>
      <c r="AF120" s="10">
        <v>1023073989685</v>
      </c>
      <c r="AG120" s="10">
        <v>2279</v>
      </c>
      <c r="AH120" s="10">
        <v>326860324168</v>
      </c>
      <c r="AI120" s="10">
        <v>12777</v>
      </c>
      <c r="AJ120" s="10">
        <v>1349934313853</v>
      </c>
      <c r="AL120" s="11">
        <v>1</v>
      </c>
      <c r="AM120" s="9" t="s">
        <v>15</v>
      </c>
      <c r="AN120" s="10">
        <v>10428</v>
      </c>
      <c r="AO120" s="10">
        <v>1012538505839</v>
      </c>
      <c r="AP120" s="10">
        <v>2277</v>
      </c>
      <c r="AQ120" s="10">
        <v>322937226654</v>
      </c>
      <c r="AR120" s="10">
        <v>12705</v>
      </c>
      <c r="AS120" s="10">
        <v>1335475732493</v>
      </c>
      <c r="AU120" s="8">
        <v>1</v>
      </c>
      <c r="AV120" s="9" t="s">
        <v>15</v>
      </c>
      <c r="AW120" s="10">
        <v>10373</v>
      </c>
      <c r="AX120" s="10">
        <v>1006946312769</v>
      </c>
      <c r="AY120" s="10">
        <v>2278</v>
      </c>
      <c r="AZ120" s="10">
        <v>327269598106</v>
      </c>
      <c r="BA120" s="10">
        <v>12651</v>
      </c>
      <c r="BB120" s="10">
        <v>1334215910875</v>
      </c>
      <c r="BD120" s="12">
        <v>1</v>
      </c>
      <c r="BE120" s="13" t="s">
        <v>15</v>
      </c>
      <c r="BF120" s="10">
        <v>10383</v>
      </c>
      <c r="BG120" s="10">
        <v>1007981750533</v>
      </c>
      <c r="BH120" s="10">
        <v>2308</v>
      </c>
      <c r="BI120" s="10">
        <v>338250369156</v>
      </c>
      <c r="BJ120" s="10">
        <v>12691</v>
      </c>
      <c r="BK120" s="10">
        <v>1346232119689</v>
      </c>
    </row>
    <row r="121" spans="1:63" ht="15" customHeight="1" x14ac:dyDescent="0.35">
      <c r="A121" s="1">
        <v>9</v>
      </c>
      <c r="B121" s="12">
        <v>2</v>
      </c>
      <c r="C121" s="13" t="s">
        <v>16</v>
      </c>
      <c r="D121" s="10">
        <v>29</v>
      </c>
      <c r="E121" s="10">
        <v>2833139665</v>
      </c>
      <c r="F121" s="10">
        <v>116</v>
      </c>
      <c r="G121" s="10">
        <v>13890781309</v>
      </c>
      <c r="H121" s="10">
        <v>145</v>
      </c>
      <c r="I121" s="10">
        <v>16723920974</v>
      </c>
      <c r="K121" s="12">
        <v>2</v>
      </c>
      <c r="L121" s="13" t="s">
        <v>16</v>
      </c>
      <c r="M121" s="10">
        <v>26</v>
      </c>
      <c r="N121" s="10">
        <v>2868080615</v>
      </c>
      <c r="O121" s="10">
        <v>95</v>
      </c>
      <c r="P121" s="10">
        <v>17909038167</v>
      </c>
      <c r="Q121" s="10">
        <v>121</v>
      </c>
      <c r="R121" s="10">
        <v>20777118782</v>
      </c>
      <c r="T121" s="12">
        <v>2</v>
      </c>
      <c r="U121" s="13" t="s">
        <v>16</v>
      </c>
      <c r="V121" s="10">
        <v>32</v>
      </c>
      <c r="W121" s="10">
        <v>3799097729</v>
      </c>
      <c r="X121" s="10">
        <v>113</v>
      </c>
      <c r="Y121" s="10">
        <v>16816123991</v>
      </c>
      <c r="Z121" s="10">
        <v>145</v>
      </c>
      <c r="AA121" s="10">
        <v>20615221720</v>
      </c>
      <c r="AC121" s="8">
        <v>2</v>
      </c>
      <c r="AD121" s="9" t="s">
        <v>16</v>
      </c>
      <c r="AE121" s="10">
        <v>22</v>
      </c>
      <c r="AF121" s="10">
        <v>2411668147</v>
      </c>
      <c r="AG121" s="10">
        <v>65</v>
      </c>
      <c r="AH121" s="10">
        <v>6852667261</v>
      </c>
      <c r="AI121" s="10">
        <v>87</v>
      </c>
      <c r="AJ121" s="10">
        <v>9264335408</v>
      </c>
      <c r="AL121" s="11">
        <v>2</v>
      </c>
      <c r="AM121" s="9" t="s">
        <v>16</v>
      </c>
      <c r="AN121" s="10">
        <v>39</v>
      </c>
      <c r="AO121" s="10">
        <v>5490350361</v>
      </c>
      <c r="AP121" s="10">
        <v>80</v>
      </c>
      <c r="AQ121" s="10">
        <v>7198586502</v>
      </c>
      <c r="AR121" s="10">
        <v>119</v>
      </c>
      <c r="AS121" s="10">
        <v>12688936863</v>
      </c>
      <c r="AU121" s="8">
        <v>2</v>
      </c>
      <c r="AV121" s="9" t="s">
        <v>16</v>
      </c>
      <c r="AW121" s="10">
        <v>37</v>
      </c>
      <c r="AX121" s="10">
        <v>5116618711</v>
      </c>
      <c r="AY121" s="10">
        <v>94</v>
      </c>
      <c r="AZ121" s="10">
        <v>11069540990</v>
      </c>
      <c r="BA121" s="10">
        <v>131</v>
      </c>
      <c r="BB121" s="10">
        <v>16186159701</v>
      </c>
      <c r="BD121" s="12">
        <v>2</v>
      </c>
      <c r="BE121" s="13" t="s">
        <v>16</v>
      </c>
      <c r="BF121" s="10">
        <v>32</v>
      </c>
      <c r="BG121" s="10">
        <v>3518195845</v>
      </c>
      <c r="BH121" s="10">
        <v>63</v>
      </c>
      <c r="BI121" s="10">
        <v>4538574129</v>
      </c>
      <c r="BJ121" s="10">
        <v>95</v>
      </c>
      <c r="BK121" s="10">
        <v>8056769974</v>
      </c>
    </row>
    <row r="122" spans="1:63" ht="15" customHeight="1" x14ac:dyDescent="0.35">
      <c r="A122" s="1">
        <v>9</v>
      </c>
      <c r="B122" s="12">
        <v>3</v>
      </c>
      <c r="C122" s="13" t="s">
        <v>17</v>
      </c>
      <c r="D122" s="10">
        <v>4</v>
      </c>
      <c r="E122" s="10">
        <v>434847926</v>
      </c>
      <c r="F122" s="10">
        <v>18</v>
      </c>
      <c r="G122" s="10">
        <v>3228531645</v>
      </c>
      <c r="H122" s="10">
        <v>22</v>
      </c>
      <c r="I122" s="10">
        <v>3663379571</v>
      </c>
      <c r="K122" s="12">
        <v>3</v>
      </c>
      <c r="L122" s="13" t="s">
        <v>17</v>
      </c>
      <c r="M122" s="10">
        <v>5</v>
      </c>
      <c r="N122" s="10">
        <v>476396241</v>
      </c>
      <c r="O122" s="10">
        <v>11</v>
      </c>
      <c r="P122" s="10">
        <v>1813948304</v>
      </c>
      <c r="Q122" s="10">
        <v>16</v>
      </c>
      <c r="R122" s="10">
        <v>2290344545</v>
      </c>
      <c r="T122" s="12">
        <v>3</v>
      </c>
      <c r="U122" s="13" t="s">
        <v>17</v>
      </c>
      <c r="V122" s="10">
        <v>10</v>
      </c>
      <c r="W122" s="10">
        <v>1898445062</v>
      </c>
      <c r="X122" s="10">
        <v>18</v>
      </c>
      <c r="Y122" s="10">
        <v>2617277586</v>
      </c>
      <c r="Z122" s="10">
        <v>28</v>
      </c>
      <c r="AA122" s="10">
        <v>4515722648</v>
      </c>
      <c r="AC122" s="8">
        <v>3</v>
      </c>
      <c r="AD122" s="9" t="s">
        <v>17</v>
      </c>
      <c r="AE122" s="10">
        <v>1</v>
      </c>
      <c r="AF122" s="10">
        <v>122203990</v>
      </c>
      <c r="AG122" s="10">
        <v>4</v>
      </c>
      <c r="AH122" s="10">
        <v>141515334</v>
      </c>
      <c r="AI122" s="10">
        <v>5</v>
      </c>
      <c r="AJ122" s="10">
        <v>263719324</v>
      </c>
      <c r="AL122" s="11">
        <v>3</v>
      </c>
      <c r="AM122" s="9" t="s">
        <v>17</v>
      </c>
      <c r="AN122" s="10">
        <v>2</v>
      </c>
      <c r="AO122" s="10">
        <v>130022880</v>
      </c>
      <c r="AP122" s="10">
        <v>3</v>
      </c>
      <c r="AQ122" s="10">
        <v>137160221</v>
      </c>
      <c r="AR122" s="10">
        <v>5</v>
      </c>
      <c r="AS122" s="10">
        <v>267183101</v>
      </c>
      <c r="AU122" s="8">
        <v>3</v>
      </c>
      <c r="AV122" s="9" t="s">
        <v>17</v>
      </c>
      <c r="AW122" s="10">
        <v>4</v>
      </c>
      <c r="AX122" s="10">
        <v>478076927</v>
      </c>
      <c r="AY122" s="10">
        <v>10</v>
      </c>
      <c r="AZ122" s="10">
        <v>379921016</v>
      </c>
      <c r="BA122" s="10">
        <v>14</v>
      </c>
      <c r="BB122" s="10">
        <v>857997943</v>
      </c>
      <c r="BD122" s="12">
        <v>3</v>
      </c>
      <c r="BE122" s="13" t="s">
        <v>17</v>
      </c>
      <c r="BF122" s="10">
        <v>1</v>
      </c>
      <c r="BG122" s="10">
        <v>51772900</v>
      </c>
      <c r="BH122" s="10">
        <v>11</v>
      </c>
      <c r="BI122" s="10">
        <v>521492509</v>
      </c>
      <c r="BJ122" s="10">
        <v>12</v>
      </c>
      <c r="BK122" s="10">
        <v>573265409</v>
      </c>
    </row>
    <row r="123" spans="1:63" ht="15" customHeight="1" x14ac:dyDescent="0.35">
      <c r="A123" s="1">
        <v>9</v>
      </c>
      <c r="B123" s="12">
        <v>4</v>
      </c>
      <c r="C123" s="13" t="s">
        <v>18</v>
      </c>
      <c r="D123" s="10">
        <v>2</v>
      </c>
      <c r="E123" s="10">
        <v>128351531</v>
      </c>
      <c r="F123" s="10">
        <v>18</v>
      </c>
      <c r="G123" s="10">
        <v>1140598818</v>
      </c>
      <c r="H123" s="10">
        <v>20</v>
      </c>
      <c r="I123" s="10">
        <v>1268950349</v>
      </c>
      <c r="K123" s="12">
        <v>4</v>
      </c>
      <c r="L123" s="13" t="s">
        <v>18</v>
      </c>
      <c r="M123" s="10">
        <v>2</v>
      </c>
      <c r="N123" s="10">
        <v>117932250</v>
      </c>
      <c r="O123" s="10">
        <v>11</v>
      </c>
      <c r="P123" s="10">
        <v>1411046403</v>
      </c>
      <c r="Q123" s="10">
        <v>13</v>
      </c>
      <c r="R123" s="10">
        <v>1528978653</v>
      </c>
      <c r="T123" s="12">
        <v>4</v>
      </c>
      <c r="U123" s="13" t="s">
        <v>18</v>
      </c>
      <c r="V123" s="10">
        <v>2</v>
      </c>
      <c r="W123" s="10">
        <v>26963449</v>
      </c>
      <c r="X123" s="10">
        <v>10</v>
      </c>
      <c r="Y123" s="10">
        <v>1871028017</v>
      </c>
      <c r="Z123" s="10">
        <v>12</v>
      </c>
      <c r="AA123" s="10">
        <v>1897991466</v>
      </c>
      <c r="AC123" s="8">
        <v>4</v>
      </c>
      <c r="AD123" s="9" t="s">
        <v>18</v>
      </c>
      <c r="AE123" s="10">
        <v>6</v>
      </c>
      <c r="AF123" s="10">
        <v>927112516</v>
      </c>
      <c r="AG123" s="10">
        <v>3</v>
      </c>
      <c r="AH123" s="10">
        <v>497714747</v>
      </c>
      <c r="AI123" s="10">
        <v>9</v>
      </c>
      <c r="AJ123" s="10">
        <v>1424827263</v>
      </c>
      <c r="AL123" s="11">
        <v>4</v>
      </c>
      <c r="AM123" s="9" t="s">
        <v>18</v>
      </c>
      <c r="AN123" s="10">
        <v>6</v>
      </c>
      <c r="AO123" s="10">
        <v>983741976</v>
      </c>
      <c r="AP123" s="10">
        <v>2</v>
      </c>
      <c r="AQ123" s="10">
        <v>328733644</v>
      </c>
      <c r="AR123" s="10">
        <v>8</v>
      </c>
      <c r="AS123" s="10">
        <v>1312475620</v>
      </c>
      <c r="AU123" s="8">
        <v>4</v>
      </c>
      <c r="AV123" s="9" t="s">
        <v>18</v>
      </c>
      <c r="AW123" s="10">
        <v>2</v>
      </c>
      <c r="AX123" s="10">
        <v>150314160</v>
      </c>
      <c r="AY123" s="10">
        <v>0</v>
      </c>
      <c r="AZ123" s="10">
        <v>0</v>
      </c>
      <c r="BA123" s="10">
        <v>2</v>
      </c>
      <c r="BB123" s="10">
        <v>150314160</v>
      </c>
      <c r="BD123" s="12">
        <v>4</v>
      </c>
      <c r="BE123" s="13" t="s">
        <v>18</v>
      </c>
      <c r="BF123" s="10">
        <v>5</v>
      </c>
      <c r="BG123" s="10">
        <v>387882817</v>
      </c>
      <c r="BH123" s="10">
        <v>6</v>
      </c>
      <c r="BI123" s="10">
        <v>333977122</v>
      </c>
      <c r="BJ123" s="10">
        <v>11</v>
      </c>
      <c r="BK123" s="10">
        <v>721859939</v>
      </c>
    </row>
    <row r="124" spans="1:63" ht="15" customHeight="1" x14ac:dyDescent="0.35">
      <c r="A124" s="1">
        <v>9</v>
      </c>
      <c r="B124" s="12">
        <v>5</v>
      </c>
      <c r="C124" s="13" t="s">
        <v>19</v>
      </c>
      <c r="D124" s="10">
        <v>27</v>
      </c>
      <c r="E124" s="10">
        <v>1996420122</v>
      </c>
      <c r="F124" s="10">
        <v>160</v>
      </c>
      <c r="G124" s="10">
        <v>28464728020</v>
      </c>
      <c r="H124" s="10">
        <v>187</v>
      </c>
      <c r="I124" s="10">
        <v>30461148142</v>
      </c>
      <c r="K124" s="12">
        <v>5</v>
      </c>
      <c r="L124" s="13" t="s">
        <v>19</v>
      </c>
      <c r="M124" s="10">
        <v>30</v>
      </c>
      <c r="N124" s="10">
        <v>2002075019</v>
      </c>
      <c r="O124" s="10">
        <v>186</v>
      </c>
      <c r="P124" s="10">
        <v>30651460209</v>
      </c>
      <c r="Q124" s="10">
        <v>216</v>
      </c>
      <c r="R124" s="10">
        <v>32653535228</v>
      </c>
      <c r="T124" s="12">
        <v>5</v>
      </c>
      <c r="U124" s="13" t="s">
        <v>19</v>
      </c>
      <c r="V124" s="10">
        <v>27</v>
      </c>
      <c r="W124" s="10">
        <v>1576643950</v>
      </c>
      <c r="X124" s="10">
        <v>178</v>
      </c>
      <c r="Y124" s="10">
        <v>35448229987</v>
      </c>
      <c r="Z124" s="10">
        <v>205</v>
      </c>
      <c r="AA124" s="10">
        <v>37024873937</v>
      </c>
      <c r="AC124" s="8">
        <v>5</v>
      </c>
      <c r="AD124" s="9" t="s">
        <v>19</v>
      </c>
      <c r="AE124" s="10">
        <v>32</v>
      </c>
      <c r="AF124" s="10">
        <v>2279986447</v>
      </c>
      <c r="AG124" s="10">
        <v>142</v>
      </c>
      <c r="AH124" s="10">
        <v>27468047339</v>
      </c>
      <c r="AI124" s="10">
        <v>174</v>
      </c>
      <c r="AJ124" s="10">
        <v>29748033786</v>
      </c>
      <c r="AL124" s="11">
        <v>5</v>
      </c>
      <c r="AM124" s="9" t="s">
        <v>19</v>
      </c>
      <c r="AN124" s="10">
        <v>31</v>
      </c>
      <c r="AO124" s="10">
        <v>1908939577</v>
      </c>
      <c r="AP124" s="10">
        <v>143</v>
      </c>
      <c r="AQ124" s="10">
        <v>27562083829</v>
      </c>
      <c r="AR124" s="10">
        <v>174</v>
      </c>
      <c r="AS124" s="10">
        <v>29471023406</v>
      </c>
      <c r="AU124" s="8">
        <v>5</v>
      </c>
      <c r="AV124" s="9" t="s">
        <v>19</v>
      </c>
      <c r="AW124" s="10">
        <v>35</v>
      </c>
      <c r="AX124" s="10">
        <v>2389457851</v>
      </c>
      <c r="AY124" s="10">
        <v>138</v>
      </c>
      <c r="AZ124" s="10">
        <v>27520147964</v>
      </c>
      <c r="BA124" s="10">
        <v>173</v>
      </c>
      <c r="BB124" s="10">
        <v>29909605815</v>
      </c>
      <c r="BD124" s="12">
        <v>5</v>
      </c>
      <c r="BE124" s="13" t="s">
        <v>19</v>
      </c>
      <c r="BF124" s="10">
        <v>35</v>
      </c>
      <c r="BG124" s="10">
        <v>2372972771</v>
      </c>
      <c r="BH124" s="10">
        <v>137</v>
      </c>
      <c r="BI124" s="10">
        <v>27381757750</v>
      </c>
      <c r="BJ124" s="10">
        <v>172</v>
      </c>
      <c r="BK124" s="10">
        <v>29754730521</v>
      </c>
    </row>
    <row r="125" spans="1:63" ht="15" customHeight="1" x14ac:dyDescent="0.35">
      <c r="A125" s="1">
        <v>9</v>
      </c>
      <c r="B125" s="12">
        <v>6</v>
      </c>
      <c r="C125" s="16" t="s">
        <v>10</v>
      </c>
      <c r="D125" s="15">
        <v>10543</v>
      </c>
      <c r="E125" s="15">
        <v>922653591944</v>
      </c>
      <c r="F125" s="15">
        <v>2610</v>
      </c>
      <c r="G125" s="15">
        <v>327287017603</v>
      </c>
      <c r="H125" s="15">
        <v>13153</v>
      </c>
      <c r="I125" s="15">
        <v>1249940609547</v>
      </c>
      <c r="K125" s="12">
        <v>6</v>
      </c>
      <c r="L125" s="16" t="s">
        <v>10</v>
      </c>
      <c r="M125" s="15">
        <v>10394</v>
      </c>
      <c r="N125" s="15">
        <v>935346334349</v>
      </c>
      <c r="O125" s="15">
        <v>2607</v>
      </c>
      <c r="P125" s="15">
        <v>334127467989</v>
      </c>
      <c r="Q125" s="15">
        <v>13001</v>
      </c>
      <c r="R125" s="15">
        <v>1269473802338</v>
      </c>
      <c r="T125" s="12">
        <v>6</v>
      </c>
      <c r="U125" s="16" t="s">
        <v>10</v>
      </c>
      <c r="V125" s="15">
        <v>10582</v>
      </c>
      <c r="W125" s="15">
        <v>1016656142044</v>
      </c>
      <c r="X125" s="15">
        <v>2446</v>
      </c>
      <c r="Y125" s="15">
        <v>322247836825</v>
      </c>
      <c r="Z125" s="15">
        <v>13028</v>
      </c>
      <c r="AA125" s="15">
        <v>1338903978869</v>
      </c>
      <c r="AC125" s="8">
        <v>6</v>
      </c>
      <c r="AD125" s="14" t="s">
        <v>10</v>
      </c>
      <c r="AE125" s="15">
        <v>10559</v>
      </c>
      <c r="AF125" s="15">
        <v>1028814960785</v>
      </c>
      <c r="AG125" s="15">
        <v>2493</v>
      </c>
      <c r="AH125" s="15">
        <v>361820268849</v>
      </c>
      <c r="AI125" s="15">
        <v>13052</v>
      </c>
      <c r="AJ125" s="15">
        <v>1390635229634</v>
      </c>
      <c r="AL125" s="11">
        <v>6</v>
      </c>
      <c r="AM125" s="14" t="s">
        <v>10</v>
      </c>
      <c r="AN125" s="15">
        <v>10506</v>
      </c>
      <c r="AO125" s="15">
        <v>1021051560633</v>
      </c>
      <c r="AP125" s="15">
        <v>2505</v>
      </c>
      <c r="AQ125" s="15">
        <v>358163790850</v>
      </c>
      <c r="AR125" s="15">
        <v>13011</v>
      </c>
      <c r="AS125" s="15">
        <v>1379215351483</v>
      </c>
      <c r="AU125" s="8">
        <v>6</v>
      </c>
      <c r="AV125" s="14" t="s">
        <v>10</v>
      </c>
      <c r="AW125" s="15">
        <v>10451</v>
      </c>
      <c r="AX125" s="15">
        <v>1015080780418</v>
      </c>
      <c r="AY125" s="15">
        <v>2520</v>
      </c>
      <c r="AZ125" s="15">
        <v>366239208076</v>
      </c>
      <c r="BA125" s="15">
        <v>12971</v>
      </c>
      <c r="BB125" s="15">
        <v>1381319988494</v>
      </c>
      <c r="BD125" s="12">
        <v>6</v>
      </c>
      <c r="BE125" s="16" t="s">
        <v>10</v>
      </c>
      <c r="BF125" s="15">
        <v>10456</v>
      </c>
      <c r="BG125" s="15">
        <v>1014312574866</v>
      </c>
      <c r="BH125" s="15">
        <v>2525</v>
      </c>
      <c r="BI125" s="15">
        <v>371026170666</v>
      </c>
      <c r="BJ125" s="15">
        <v>12981</v>
      </c>
      <c r="BK125" s="15">
        <v>1385338745532</v>
      </c>
    </row>
    <row r="126" spans="1:63" ht="15" customHeight="1" x14ac:dyDescent="0.35">
      <c r="A126" s="1">
        <v>9</v>
      </c>
      <c r="B126" s="12">
        <v>7</v>
      </c>
      <c r="C126" s="13" t="s">
        <v>20</v>
      </c>
      <c r="D126" s="10"/>
      <c r="E126" s="10"/>
      <c r="F126" s="10"/>
      <c r="G126" s="10"/>
      <c r="H126" s="10"/>
      <c r="I126" s="10">
        <v>2994</v>
      </c>
      <c r="K126" s="12">
        <v>7</v>
      </c>
      <c r="L126" s="13" t="s">
        <v>20</v>
      </c>
      <c r="M126" s="10"/>
      <c r="N126" s="10"/>
      <c r="O126" s="10"/>
      <c r="P126" s="10"/>
      <c r="Q126" s="10"/>
      <c r="R126" s="10">
        <v>3162</v>
      </c>
      <c r="T126" s="12">
        <v>7</v>
      </c>
      <c r="U126" s="13" t="s">
        <v>20</v>
      </c>
      <c r="V126" s="10"/>
      <c r="W126" s="10"/>
      <c r="X126" s="10"/>
      <c r="Y126" s="10"/>
      <c r="Z126" s="10"/>
      <c r="AA126" s="10">
        <v>3425</v>
      </c>
      <c r="AC126" s="8">
        <v>7</v>
      </c>
      <c r="AD126" s="9" t="s">
        <v>20</v>
      </c>
      <c r="AE126" s="10"/>
      <c r="AF126" s="10"/>
      <c r="AG126" s="10"/>
      <c r="AH126" s="10"/>
      <c r="AI126" s="10"/>
      <c r="AJ126" s="17">
        <f>((0.25*AJ121)+(0.5*AJ122)+(0.75*AJ123)+(1*AJ124))/AJ125*100</f>
        <v>2.3920433653910003</v>
      </c>
      <c r="AL126" s="11">
        <v>7</v>
      </c>
      <c r="AM126" s="9" t="s">
        <v>20</v>
      </c>
      <c r="AN126" s="10"/>
      <c r="AO126" s="10"/>
      <c r="AP126" s="10"/>
      <c r="AQ126" s="10"/>
      <c r="AR126" s="10"/>
      <c r="AS126" s="17">
        <f>((0.25*AS121)+(0.5*AS122)+(0.75*AS123)+(1*AS124))/AS125*100</f>
        <v>2.4478560110970555</v>
      </c>
      <c r="AU126" s="8">
        <v>7</v>
      </c>
      <c r="AV126" s="9" t="s">
        <v>20</v>
      </c>
      <c r="AW126" s="10"/>
      <c r="AX126" s="10"/>
      <c r="AY126" s="10"/>
      <c r="AZ126" s="10"/>
      <c r="BA126" s="10"/>
      <c r="BB126" s="17">
        <f>((0.25*BB121)+(0.5*BB122)+(0.75*BB123)+(1*BB124))/BB125*100</f>
        <v>2.4974575492360542</v>
      </c>
      <c r="BD126" s="12">
        <v>7</v>
      </c>
      <c r="BE126" s="13" t="s">
        <v>20</v>
      </c>
      <c r="BF126" s="10"/>
      <c r="BG126" s="10"/>
      <c r="BH126" s="10"/>
      <c r="BI126" s="10"/>
      <c r="BJ126" s="10"/>
      <c r="BK126" s="10">
        <v>2353</v>
      </c>
    </row>
    <row r="127" spans="1:63" ht="15" customHeight="1" thickBot="1" x14ac:dyDescent="0.4">
      <c r="A127" s="1">
        <v>9</v>
      </c>
      <c r="B127" s="23">
        <v>8</v>
      </c>
      <c r="C127" s="24" t="s">
        <v>21</v>
      </c>
      <c r="D127" s="20"/>
      <c r="E127" s="20"/>
      <c r="F127" s="20"/>
      <c r="G127" s="20"/>
      <c r="H127" s="20"/>
      <c r="I127" s="20">
        <v>2832</v>
      </c>
      <c r="K127" s="23">
        <v>8</v>
      </c>
      <c r="L127" s="24" t="s">
        <v>21</v>
      </c>
      <c r="M127" s="20"/>
      <c r="N127" s="20"/>
      <c r="O127" s="20"/>
      <c r="P127" s="20"/>
      <c r="Q127" s="20"/>
      <c r="R127" s="20">
        <v>2873</v>
      </c>
      <c r="T127" s="23">
        <v>8</v>
      </c>
      <c r="U127" s="24" t="s">
        <v>21</v>
      </c>
      <c r="V127" s="20"/>
      <c r="W127" s="20"/>
      <c r="X127" s="20"/>
      <c r="Y127" s="20"/>
      <c r="Z127" s="20"/>
      <c r="AA127" s="20">
        <v>3244</v>
      </c>
      <c r="AC127" s="18">
        <v>8</v>
      </c>
      <c r="AD127" s="19" t="s">
        <v>21</v>
      </c>
      <c r="AE127" s="20"/>
      <c r="AF127" s="20"/>
      <c r="AG127" s="20"/>
      <c r="AH127" s="20"/>
      <c r="AI127" s="20"/>
      <c r="AJ127" s="21">
        <f>SUM(AJ122:AJ124)/AJ125*100</f>
        <v>2.2605913975927221</v>
      </c>
      <c r="AL127" s="22">
        <v>8</v>
      </c>
      <c r="AM127" s="19" t="s">
        <v>21</v>
      </c>
      <c r="AN127" s="20"/>
      <c r="AO127" s="20"/>
      <c r="AP127" s="20"/>
      <c r="AQ127" s="20"/>
      <c r="AR127" s="20"/>
      <c r="AS127" s="21">
        <f>SUM(AS122:AS124)/AS125*100</f>
        <v>2.2513295036640062</v>
      </c>
      <c r="AU127" s="18">
        <v>8</v>
      </c>
      <c r="AV127" s="19" t="s">
        <v>21</v>
      </c>
      <c r="AW127" s="20"/>
      <c r="AX127" s="20"/>
      <c r="AY127" s="20"/>
      <c r="AZ127" s="20"/>
      <c r="BA127" s="20"/>
      <c r="BB127" s="21">
        <f>SUM(BB122:BB124)/BB125*100</f>
        <v>2.2382878822819769</v>
      </c>
      <c r="BD127" s="23">
        <v>8</v>
      </c>
      <c r="BE127" s="24" t="s">
        <v>21</v>
      </c>
      <c r="BF127" s="20"/>
      <c r="BG127" s="20"/>
      <c r="BH127" s="20"/>
      <c r="BI127" s="20"/>
      <c r="BJ127" s="20"/>
      <c r="BK127" s="20">
        <v>2241</v>
      </c>
    </row>
    <row r="128" spans="1:63" ht="15" customHeight="1" x14ac:dyDescent="0.35">
      <c r="D128" s="1">
        <f>SUM(D120:D124)</f>
        <v>10543</v>
      </c>
      <c r="E128" s="1">
        <f t="shared" ref="E128:I128" si="49">SUM(E120:E124)</f>
        <v>922653591944</v>
      </c>
      <c r="F128" s="1">
        <f t="shared" si="49"/>
        <v>2610</v>
      </c>
      <c r="G128" s="1">
        <f t="shared" si="49"/>
        <v>327287017603</v>
      </c>
      <c r="H128" s="1">
        <f t="shared" si="49"/>
        <v>13153</v>
      </c>
      <c r="I128" s="1">
        <f t="shared" si="49"/>
        <v>1249940609547</v>
      </c>
      <c r="M128" s="1">
        <f>SUM(M120:M124)</f>
        <v>10394</v>
      </c>
      <c r="N128" s="1">
        <f t="shared" ref="N128:R128" si="50">SUM(N120:N124)</f>
        <v>935346334349</v>
      </c>
      <c r="O128" s="1">
        <f t="shared" si="50"/>
        <v>2607</v>
      </c>
      <c r="P128" s="1">
        <f t="shared" si="50"/>
        <v>334127467989</v>
      </c>
      <c r="Q128" s="1">
        <f t="shared" si="50"/>
        <v>13001</v>
      </c>
      <c r="R128" s="1">
        <f t="shared" si="50"/>
        <v>1269473802338</v>
      </c>
      <c r="V128" s="1">
        <f>SUM(V120:V124)</f>
        <v>10582</v>
      </c>
      <c r="W128" s="1">
        <f t="shared" ref="W128:AA128" si="51">SUM(W120:W124)</f>
        <v>1016656142044</v>
      </c>
      <c r="X128" s="1">
        <f t="shared" si="51"/>
        <v>2446</v>
      </c>
      <c r="Y128" s="1">
        <f t="shared" si="51"/>
        <v>322247836825</v>
      </c>
      <c r="Z128" s="1">
        <f t="shared" si="51"/>
        <v>13028</v>
      </c>
      <c r="AA128" s="1">
        <f t="shared" si="51"/>
        <v>1338903978869</v>
      </c>
      <c r="AE128" s="1">
        <f>SUM(AE120:AE124)</f>
        <v>10559</v>
      </c>
      <c r="AF128" s="1">
        <f t="shared" ref="AF128:AJ128" si="52">SUM(AF120:AF124)</f>
        <v>1028814960785</v>
      </c>
      <c r="AG128" s="1">
        <f t="shared" si="52"/>
        <v>2493</v>
      </c>
      <c r="AH128" s="1">
        <f t="shared" si="52"/>
        <v>361820268849</v>
      </c>
      <c r="AI128" s="1">
        <f t="shared" si="52"/>
        <v>13052</v>
      </c>
      <c r="AJ128" s="1">
        <f t="shared" si="52"/>
        <v>1390635229634</v>
      </c>
      <c r="AN128" s="1">
        <f>SUM(AN120:AN124)</f>
        <v>10506</v>
      </c>
      <c r="AO128" s="1">
        <f t="shared" ref="AO128:AS128" si="53">SUM(AO120:AO124)</f>
        <v>1021051560633</v>
      </c>
      <c r="AP128" s="1">
        <f t="shared" si="53"/>
        <v>2505</v>
      </c>
      <c r="AQ128" s="1">
        <f t="shared" si="53"/>
        <v>358163790850</v>
      </c>
      <c r="AR128" s="1">
        <f t="shared" si="53"/>
        <v>13011</v>
      </c>
      <c r="AS128" s="1">
        <f t="shared" si="53"/>
        <v>1379215351483</v>
      </c>
      <c r="AW128" s="1">
        <f>SUM(AW120:AW124)</f>
        <v>10451</v>
      </c>
      <c r="AX128" s="1">
        <f t="shared" ref="AX128:BB128" si="54">SUM(AX120:AX124)</f>
        <v>1015080780418</v>
      </c>
      <c r="AY128" s="1">
        <f t="shared" si="54"/>
        <v>2520</v>
      </c>
      <c r="AZ128" s="1">
        <f t="shared" si="54"/>
        <v>366239208076</v>
      </c>
      <c r="BA128" s="1">
        <f t="shared" si="54"/>
        <v>12971</v>
      </c>
      <c r="BB128" s="1">
        <f t="shared" si="54"/>
        <v>1381319988494</v>
      </c>
      <c r="BF128" s="1">
        <f>SUM(BF120:BF124)</f>
        <v>10456</v>
      </c>
      <c r="BG128" s="1">
        <f t="shared" ref="BG128:BK128" si="55">SUM(BG120:BG124)</f>
        <v>1014312574866</v>
      </c>
      <c r="BH128" s="1">
        <f t="shared" si="55"/>
        <v>2525</v>
      </c>
      <c r="BI128" s="1">
        <f t="shared" si="55"/>
        <v>371026170666</v>
      </c>
      <c r="BJ128" s="1">
        <f t="shared" si="55"/>
        <v>12981</v>
      </c>
      <c r="BK128" s="1">
        <f t="shared" si="55"/>
        <v>1385338745532</v>
      </c>
    </row>
    <row r="129" spans="1:63" ht="15" customHeight="1" x14ac:dyDescent="0.35">
      <c r="B129"/>
      <c r="C129"/>
      <c r="D129" s="2"/>
      <c r="E129" s="2"/>
      <c r="F129" s="2"/>
      <c r="G129" s="2"/>
      <c r="H129" s="2"/>
      <c r="I129" s="2"/>
      <c r="K129"/>
      <c r="L129"/>
      <c r="M129" s="2"/>
      <c r="N129" s="2"/>
      <c r="O129" s="2"/>
      <c r="P129" s="2"/>
      <c r="Q129" s="2"/>
      <c r="R129" s="2"/>
      <c r="T129"/>
      <c r="U129"/>
      <c r="V129" s="2"/>
      <c r="W129" s="2"/>
      <c r="X129" s="2"/>
      <c r="Y129" s="2"/>
      <c r="Z129" s="2"/>
      <c r="AA129" s="2"/>
    </row>
    <row r="130" spans="1:63" ht="15" customHeight="1" x14ac:dyDescent="0.35">
      <c r="B130" s="6" t="s">
        <v>0</v>
      </c>
      <c r="C130"/>
      <c r="D130" s="2"/>
      <c r="E130" s="2"/>
      <c r="F130" s="2"/>
      <c r="G130" s="2"/>
      <c r="H130" s="2"/>
      <c r="I130" s="2"/>
      <c r="K130" s="6" t="s">
        <v>0</v>
      </c>
      <c r="L130"/>
      <c r="M130" s="2"/>
      <c r="N130" s="2"/>
      <c r="O130" s="2"/>
      <c r="P130" s="2"/>
      <c r="Q130" s="2"/>
      <c r="R130" s="2"/>
      <c r="T130" s="6" t="s">
        <v>0</v>
      </c>
      <c r="U130"/>
      <c r="V130" s="2"/>
      <c r="W130" s="2"/>
      <c r="X130" s="2"/>
      <c r="Y130" s="2"/>
      <c r="Z130" s="2"/>
      <c r="AA130" s="2"/>
      <c r="AC130" s="4" t="s">
        <v>0</v>
      </c>
      <c r="AL130" s="5" t="s">
        <v>0</v>
      </c>
      <c r="AU130" s="4" t="s">
        <v>0</v>
      </c>
      <c r="BD130" s="6" t="s">
        <v>0</v>
      </c>
    </row>
    <row r="131" spans="1:63" ht="15" customHeight="1" x14ac:dyDescent="0.35">
      <c r="B131" s="6" t="s">
        <v>1</v>
      </c>
      <c r="C131"/>
      <c r="D131" s="2"/>
      <c r="E131" s="2"/>
      <c r="F131" s="2"/>
      <c r="G131" s="2"/>
      <c r="H131" s="2"/>
      <c r="I131" s="2"/>
      <c r="K131" s="6" t="s">
        <v>1</v>
      </c>
      <c r="L131"/>
      <c r="M131" s="2"/>
      <c r="N131" s="2"/>
      <c r="O131" s="2"/>
      <c r="P131" s="2"/>
      <c r="Q131" s="2"/>
      <c r="R131" s="2"/>
      <c r="T131" s="6" t="s">
        <v>1</v>
      </c>
      <c r="U131"/>
      <c r="V131" s="2"/>
      <c r="W131" s="2"/>
      <c r="X131" s="2"/>
      <c r="Y131" s="2"/>
      <c r="Z131" s="2"/>
      <c r="AA131" s="2"/>
      <c r="AC131" s="4" t="s">
        <v>1</v>
      </c>
      <c r="AL131" s="5" t="s">
        <v>1</v>
      </c>
      <c r="AU131" s="4" t="s">
        <v>1</v>
      </c>
      <c r="BD131" s="6" t="s">
        <v>1</v>
      </c>
    </row>
    <row r="132" spans="1:63" ht="15" customHeight="1" thickBot="1" x14ac:dyDescent="0.4">
      <c r="B132" s="6" t="s">
        <v>34</v>
      </c>
      <c r="C132"/>
      <c r="D132" s="2"/>
      <c r="E132" s="2"/>
      <c r="F132" s="2"/>
      <c r="G132" s="2"/>
      <c r="H132" s="2"/>
      <c r="I132" s="2"/>
      <c r="K132" s="6" t="s">
        <v>57</v>
      </c>
      <c r="L132"/>
      <c r="M132" s="2"/>
      <c r="N132" s="2"/>
      <c r="O132" s="2"/>
      <c r="P132" s="2"/>
      <c r="Q132" s="2"/>
      <c r="R132" s="2"/>
      <c r="T132" s="6" t="s">
        <v>75</v>
      </c>
      <c r="U132"/>
      <c r="V132" s="2"/>
      <c r="W132" s="2"/>
      <c r="X132" s="2"/>
      <c r="Y132" s="2"/>
      <c r="Z132" s="2"/>
      <c r="AA132" s="2"/>
      <c r="AC132" s="4" t="s">
        <v>2</v>
      </c>
      <c r="AL132" s="5" t="s">
        <v>3</v>
      </c>
      <c r="AU132" s="4" t="s">
        <v>4</v>
      </c>
      <c r="BD132" s="6" t="s">
        <v>5</v>
      </c>
    </row>
    <row r="133" spans="1:63" ht="15" customHeight="1" x14ac:dyDescent="0.35">
      <c r="A133" s="1">
        <v>10</v>
      </c>
      <c r="B133" s="60" t="s">
        <v>6</v>
      </c>
      <c r="C133" s="62" t="s">
        <v>7</v>
      </c>
      <c r="D133" s="59" t="s">
        <v>8</v>
      </c>
      <c r="E133" s="59"/>
      <c r="F133" s="59" t="s">
        <v>9</v>
      </c>
      <c r="G133" s="59"/>
      <c r="H133" s="59" t="s">
        <v>10</v>
      </c>
      <c r="I133" s="59"/>
      <c r="K133" s="60" t="s">
        <v>6</v>
      </c>
      <c r="L133" s="62" t="s">
        <v>7</v>
      </c>
      <c r="M133" s="59" t="s">
        <v>8</v>
      </c>
      <c r="N133" s="59"/>
      <c r="O133" s="59" t="s">
        <v>9</v>
      </c>
      <c r="P133" s="59"/>
      <c r="Q133" s="59" t="s">
        <v>10</v>
      </c>
      <c r="R133" s="59"/>
      <c r="T133" s="60" t="s">
        <v>6</v>
      </c>
      <c r="U133" s="62" t="s">
        <v>7</v>
      </c>
      <c r="V133" s="59" t="s">
        <v>8</v>
      </c>
      <c r="W133" s="59"/>
      <c r="X133" s="59" t="s">
        <v>9</v>
      </c>
      <c r="Y133" s="59"/>
      <c r="Z133" s="59" t="s">
        <v>10</v>
      </c>
      <c r="AA133" s="59"/>
      <c r="AC133" s="57" t="s">
        <v>6</v>
      </c>
      <c r="AD133" s="59" t="s">
        <v>7</v>
      </c>
      <c r="AE133" s="59" t="s">
        <v>8</v>
      </c>
      <c r="AF133" s="59"/>
      <c r="AG133" s="59" t="s">
        <v>9</v>
      </c>
      <c r="AH133" s="59"/>
      <c r="AI133" s="59" t="s">
        <v>10</v>
      </c>
      <c r="AJ133" s="59"/>
      <c r="AL133" s="65" t="s">
        <v>6</v>
      </c>
      <c r="AM133" s="59" t="s">
        <v>7</v>
      </c>
      <c r="AN133" s="59" t="s">
        <v>8</v>
      </c>
      <c r="AO133" s="59"/>
      <c r="AP133" s="59" t="s">
        <v>9</v>
      </c>
      <c r="AQ133" s="59"/>
      <c r="AR133" s="59" t="s">
        <v>10</v>
      </c>
      <c r="AS133" s="59"/>
      <c r="AU133" s="57" t="s">
        <v>6</v>
      </c>
      <c r="AV133" s="59" t="s">
        <v>7</v>
      </c>
      <c r="AW133" s="59" t="s">
        <v>8</v>
      </c>
      <c r="AX133" s="59"/>
      <c r="AY133" s="59" t="s">
        <v>9</v>
      </c>
      <c r="AZ133" s="59"/>
      <c r="BA133" s="59" t="s">
        <v>10</v>
      </c>
      <c r="BB133" s="59"/>
      <c r="BD133" s="60" t="s">
        <v>6</v>
      </c>
      <c r="BE133" s="62" t="s">
        <v>7</v>
      </c>
      <c r="BF133" s="59" t="s">
        <v>8</v>
      </c>
      <c r="BG133" s="59"/>
      <c r="BH133" s="59" t="s">
        <v>9</v>
      </c>
      <c r="BI133" s="59"/>
      <c r="BJ133" s="59" t="s">
        <v>10</v>
      </c>
      <c r="BK133" s="59"/>
    </row>
    <row r="134" spans="1:63" ht="15" customHeight="1" x14ac:dyDescent="0.35">
      <c r="A134" s="1">
        <v>10</v>
      </c>
      <c r="B134" s="61"/>
      <c r="C134" s="63"/>
      <c r="D134" s="7" t="s">
        <v>11</v>
      </c>
      <c r="E134" s="7" t="s">
        <v>12</v>
      </c>
      <c r="F134" s="7" t="s">
        <v>11</v>
      </c>
      <c r="G134" s="7" t="s">
        <v>12</v>
      </c>
      <c r="H134" s="7" t="s">
        <v>11</v>
      </c>
      <c r="I134" s="7" t="s">
        <v>12</v>
      </c>
      <c r="K134" s="61"/>
      <c r="L134" s="63"/>
      <c r="M134" s="7" t="s">
        <v>11</v>
      </c>
      <c r="N134" s="7" t="s">
        <v>12</v>
      </c>
      <c r="O134" s="7" t="s">
        <v>11</v>
      </c>
      <c r="P134" s="7" t="s">
        <v>12</v>
      </c>
      <c r="Q134" s="7" t="s">
        <v>11</v>
      </c>
      <c r="R134" s="7" t="s">
        <v>12</v>
      </c>
      <c r="T134" s="61"/>
      <c r="U134" s="63"/>
      <c r="V134" s="7" t="s">
        <v>11</v>
      </c>
      <c r="W134" s="7" t="s">
        <v>12</v>
      </c>
      <c r="X134" s="7" t="s">
        <v>11</v>
      </c>
      <c r="Y134" s="7" t="s">
        <v>12</v>
      </c>
      <c r="Z134" s="7" t="s">
        <v>11</v>
      </c>
      <c r="AA134" s="7" t="s">
        <v>12</v>
      </c>
      <c r="AC134" s="58"/>
      <c r="AD134" s="64"/>
      <c r="AE134" s="7" t="s">
        <v>11</v>
      </c>
      <c r="AF134" s="7" t="s">
        <v>12</v>
      </c>
      <c r="AG134" s="7" t="s">
        <v>11</v>
      </c>
      <c r="AH134" s="7" t="s">
        <v>12</v>
      </c>
      <c r="AI134" s="7" t="s">
        <v>11</v>
      </c>
      <c r="AJ134" s="7" t="s">
        <v>12</v>
      </c>
      <c r="AL134" s="66"/>
      <c r="AM134" s="64"/>
      <c r="AN134" s="7" t="s">
        <v>11</v>
      </c>
      <c r="AO134" s="7" t="s">
        <v>12</v>
      </c>
      <c r="AP134" s="7" t="s">
        <v>11</v>
      </c>
      <c r="AQ134" s="7" t="s">
        <v>12</v>
      </c>
      <c r="AR134" s="7" t="s">
        <v>11</v>
      </c>
      <c r="AS134" s="7" t="s">
        <v>12</v>
      </c>
      <c r="AU134" s="58"/>
      <c r="AV134" s="64"/>
      <c r="AW134" s="7" t="s">
        <v>11</v>
      </c>
      <c r="AX134" s="7" t="s">
        <v>12</v>
      </c>
      <c r="AY134" s="7" t="s">
        <v>11</v>
      </c>
      <c r="AZ134" s="7" t="s">
        <v>12</v>
      </c>
      <c r="BA134" s="7" t="s">
        <v>11</v>
      </c>
      <c r="BB134" s="7" t="s">
        <v>12</v>
      </c>
      <c r="BD134" s="61"/>
      <c r="BE134" s="63"/>
      <c r="BF134" s="7" t="s">
        <v>11</v>
      </c>
      <c r="BG134" s="7" t="s">
        <v>12</v>
      </c>
      <c r="BH134" s="7" t="s">
        <v>11</v>
      </c>
      <c r="BI134" s="7" t="s">
        <v>12</v>
      </c>
      <c r="BJ134" s="7" t="s">
        <v>11</v>
      </c>
      <c r="BK134" s="7" t="s">
        <v>12</v>
      </c>
    </row>
    <row r="135" spans="1:63" ht="15" customHeight="1" x14ac:dyDescent="0.35">
      <c r="A135" s="1">
        <v>10</v>
      </c>
      <c r="B135" s="61"/>
      <c r="C135" s="63"/>
      <c r="D135" s="7" t="s">
        <v>13</v>
      </c>
      <c r="E135" s="7" t="s">
        <v>14</v>
      </c>
      <c r="F135" s="7" t="s">
        <v>13</v>
      </c>
      <c r="G135" s="7" t="s">
        <v>14</v>
      </c>
      <c r="H135" s="7" t="s">
        <v>13</v>
      </c>
      <c r="I135" s="7" t="s">
        <v>14</v>
      </c>
      <c r="K135" s="61"/>
      <c r="L135" s="63"/>
      <c r="M135" s="7" t="s">
        <v>13</v>
      </c>
      <c r="N135" s="7" t="s">
        <v>14</v>
      </c>
      <c r="O135" s="7" t="s">
        <v>13</v>
      </c>
      <c r="P135" s="7" t="s">
        <v>14</v>
      </c>
      <c r="Q135" s="7" t="s">
        <v>13</v>
      </c>
      <c r="R135" s="7" t="s">
        <v>14</v>
      </c>
      <c r="T135" s="61"/>
      <c r="U135" s="63"/>
      <c r="V135" s="7" t="s">
        <v>13</v>
      </c>
      <c r="W135" s="7" t="s">
        <v>14</v>
      </c>
      <c r="X135" s="7" t="s">
        <v>13</v>
      </c>
      <c r="Y135" s="7" t="s">
        <v>14</v>
      </c>
      <c r="Z135" s="7" t="s">
        <v>13</v>
      </c>
      <c r="AA135" s="7" t="s">
        <v>14</v>
      </c>
      <c r="AC135" s="58"/>
      <c r="AD135" s="64"/>
      <c r="AE135" s="7" t="s">
        <v>13</v>
      </c>
      <c r="AF135" s="7" t="s">
        <v>14</v>
      </c>
      <c r="AG135" s="7" t="s">
        <v>13</v>
      </c>
      <c r="AH135" s="7" t="s">
        <v>14</v>
      </c>
      <c r="AI135" s="7" t="s">
        <v>13</v>
      </c>
      <c r="AJ135" s="7" t="s">
        <v>14</v>
      </c>
      <c r="AL135" s="66"/>
      <c r="AM135" s="64"/>
      <c r="AN135" s="7" t="s">
        <v>13</v>
      </c>
      <c r="AO135" s="7" t="s">
        <v>14</v>
      </c>
      <c r="AP135" s="7" t="s">
        <v>13</v>
      </c>
      <c r="AQ135" s="7" t="s">
        <v>14</v>
      </c>
      <c r="AR135" s="7" t="s">
        <v>13</v>
      </c>
      <c r="AS135" s="7" t="s">
        <v>14</v>
      </c>
      <c r="AU135" s="58"/>
      <c r="AV135" s="64"/>
      <c r="AW135" s="7" t="s">
        <v>13</v>
      </c>
      <c r="AX135" s="7" t="s">
        <v>14</v>
      </c>
      <c r="AY135" s="7" t="s">
        <v>13</v>
      </c>
      <c r="AZ135" s="7" t="s">
        <v>14</v>
      </c>
      <c r="BA135" s="7" t="s">
        <v>13</v>
      </c>
      <c r="BB135" s="7" t="s">
        <v>14</v>
      </c>
      <c r="BD135" s="61"/>
      <c r="BE135" s="63"/>
      <c r="BF135" s="7" t="s">
        <v>13</v>
      </c>
      <c r="BG135" s="7" t="s">
        <v>14</v>
      </c>
      <c r="BH135" s="7" t="s">
        <v>13</v>
      </c>
      <c r="BI135" s="7" t="s">
        <v>14</v>
      </c>
      <c r="BJ135" s="7" t="s">
        <v>13</v>
      </c>
      <c r="BK135" s="7" t="s">
        <v>14</v>
      </c>
    </row>
    <row r="136" spans="1:63" ht="15" customHeight="1" x14ac:dyDescent="0.35">
      <c r="A136" s="1">
        <v>10</v>
      </c>
      <c r="B136" s="12">
        <v>1</v>
      </c>
      <c r="C136" s="13" t="s">
        <v>15</v>
      </c>
      <c r="D136" s="10">
        <v>7553</v>
      </c>
      <c r="E136" s="10">
        <v>770200766183</v>
      </c>
      <c r="F136" s="10">
        <v>1500</v>
      </c>
      <c r="G136" s="10">
        <v>183445382333</v>
      </c>
      <c r="H136" s="10">
        <v>9053</v>
      </c>
      <c r="I136" s="10">
        <v>953646148516</v>
      </c>
      <c r="K136" s="12">
        <v>1</v>
      </c>
      <c r="L136" s="13" t="s">
        <v>15</v>
      </c>
      <c r="M136" s="10">
        <v>7269</v>
      </c>
      <c r="N136" s="10">
        <v>756169810888</v>
      </c>
      <c r="O136" s="10">
        <v>1684</v>
      </c>
      <c r="P136" s="10">
        <v>382752210504</v>
      </c>
      <c r="Q136" s="10">
        <v>8953</v>
      </c>
      <c r="R136" s="10">
        <v>1138922021392</v>
      </c>
      <c r="T136" s="12">
        <v>1</v>
      </c>
      <c r="U136" s="13" t="s">
        <v>15</v>
      </c>
      <c r="V136" s="10">
        <v>7279</v>
      </c>
      <c r="W136" s="10">
        <v>793055401686</v>
      </c>
      <c r="X136" s="10">
        <v>1756</v>
      </c>
      <c r="Y136" s="10">
        <v>336457276320</v>
      </c>
      <c r="Z136" s="10">
        <v>9035</v>
      </c>
      <c r="AA136" s="10">
        <v>1129512678006</v>
      </c>
      <c r="AC136" s="8">
        <v>1</v>
      </c>
      <c r="AD136" s="9" t="s">
        <v>15</v>
      </c>
      <c r="AE136" s="10">
        <v>7497</v>
      </c>
      <c r="AF136" s="10">
        <v>848450285041</v>
      </c>
      <c r="AG136" s="10">
        <v>2006</v>
      </c>
      <c r="AH136" s="10">
        <v>338706490209</v>
      </c>
      <c r="AI136" s="10">
        <v>9503</v>
      </c>
      <c r="AJ136" s="10">
        <v>1187156775250</v>
      </c>
      <c r="AL136" s="11">
        <v>1</v>
      </c>
      <c r="AM136" s="9" t="s">
        <v>15</v>
      </c>
      <c r="AN136" s="10">
        <v>7481</v>
      </c>
      <c r="AO136" s="10">
        <v>841672037803</v>
      </c>
      <c r="AP136" s="10">
        <v>2014</v>
      </c>
      <c r="AQ136" s="10">
        <v>340313356218</v>
      </c>
      <c r="AR136" s="10">
        <v>9495</v>
      </c>
      <c r="AS136" s="10">
        <v>1181985394021</v>
      </c>
      <c r="AU136" s="8">
        <v>1</v>
      </c>
      <c r="AV136" s="9" t="s">
        <v>15</v>
      </c>
      <c r="AW136" s="10">
        <v>7471</v>
      </c>
      <c r="AX136" s="10">
        <v>841655195520</v>
      </c>
      <c r="AY136" s="10">
        <v>2044</v>
      </c>
      <c r="AZ136" s="10">
        <v>344046916586</v>
      </c>
      <c r="BA136" s="10">
        <v>9515</v>
      </c>
      <c r="BB136" s="10">
        <v>1185702112106</v>
      </c>
      <c r="BD136" s="12">
        <v>1</v>
      </c>
      <c r="BE136" s="13" t="s">
        <v>15</v>
      </c>
      <c r="BF136" s="10">
        <v>7468</v>
      </c>
      <c r="BG136" s="10">
        <v>843191936179</v>
      </c>
      <c r="BH136" s="10">
        <v>2090</v>
      </c>
      <c r="BI136" s="10">
        <v>351051157652</v>
      </c>
      <c r="BJ136" s="10">
        <v>9558</v>
      </c>
      <c r="BK136" s="10">
        <v>1194243093831</v>
      </c>
    </row>
    <row r="137" spans="1:63" ht="15" customHeight="1" x14ac:dyDescent="0.35">
      <c r="A137" s="1">
        <v>10</v>
      </c>
      <c r="B137" s="12">
        <v>2</v>
      </c>
      <c r="C137" s="13" t="s">
        <v>16</v>
      </c>
      <c r="D137" s="10">
        <v>3</v>
      </c>
      <c r="E137" s="10">
        <v>517174510</v>
      </c>
      <c r="F137" s="10">
        <v>24</v>
      </c>
      <c r="G137" s="10">
        <v>8529073309</v>
      </c>
      <c r="H137" s="10">
        <v>27</v>
      </c>
      <c r="I137" s="10">
        <v>9046247819</v>
      </c>
      <c r="K137" s="12">
        <v>2</v>
      </c>
      <c r="L137" s="13" t="s">
        <v>16</v>
      </c>
      <c r="M137" s="10">
        <v>3</v>
      </c>
      <c r="N137" s="10">
        <v>842109139</v>
      </c>
      <c r="O137" s="10">
        <v>21</v>
      </c>
      <c r="P137" s="10">
        <v>3992035092</v>
      </c>
      <c r="Q137" s="10">
        <v>24</v>
      </c>
      <c r="R137" s="10">
        <v>4834144231</v>
      </c>
      <c r="T137" s="12">
        <v>2</v>
      </c>
      <c r="U137" s="13" t="s">
        <v>16</v>
      </c>
      <c r="V137" s="10">
        <v>9</v>
      </c>
      <c r="W137" s="10">
        <v>3573487382</v>
      </c>
      <c r="X137" s="10">
        <v>25</v>
      </c>
      <c r="Y137" s="10">
        <v>3949933239</v>
      </c>
      <c r="Z137" s="10">
        <v>34</v>
      </c>
      <c r="AA137" s="10">
        <v>7523420621</v>
      </c>
      <c r="AC137" s="8">
        <v>2</v>
      </c>
      <c r="AD137" s="9" t="s">
        <v>16</v>
      </c>
      <c r="AE137" s="10">
        <v>3</v>
      </c>
      <c r="AF137" s="10">
        <v>532881886</v>
      </c>
      <c r="AG137" s="10">
        <v>27</v>
      </c>
      <c r="AH137" s="10">
        <v>5412689858</v>
      </c>
      <c r="AI137" s="10">
        <v>30</v>
      </c>
      <c r="AJ137" s="10">
        <v>5945571744</v>
      </c>
      <c r="AL137" s="11">
        <v>2</v>
      </c>
      <c r="AM137" s="9" t="s">
        <v>16</v>
      </c>
      <c r="AN137" s="10">
        <v>14</v>
      </c>
      <c r="AO137" s="10">
        <v>1861084574</v>
      </c>
      <c r="AP137" s="10">
        <v>37</v>
      </c>
      <c r="AQ137" s="10">
        <v>3907039995</v>
      </c>
      <c r="AR137" s="10">
        <v>51</v>
      </c>
      <c r="AS137" s="10">
        <v>5768124569</v>
      </c>
      <c r="AU137" s="8">
        <v>2</v>
      </c>
      <c r="AV137" s="9" t="s">
        <v>16</v>
      </c>
      <c r="AW137" s="10">
        <v>6</v>
      </c>
      <c r="AX137" s="10">
        <v>943755956</v>
      </c>
      <c r="AY137" s="10">
        <v>33</v>
      </c>
      <c r="AZ137" s="10">
        <v>2763028536</v>
      </c>
      <c r="BA137" s="10">
        <v>39</v>
      </c>
      <c r="BB137" s="10">
        <v>3706784492</v>
      </c>
      <c r="BD137" s="12">
        <v>2</v>
      </c>
      <c r="BE137" s="13" t="s">
        <v>16</v>
      </c>
      <c r="BF137" s="10">
        <v>10</v>
      </c>
      <c r="BG137" s="10">
        <v>1195610005</v>
      </c>
      <c r="BH137" s="10">
        <v>16</v>
      </c>
      <c r="BI137" s="10">
        <v>2235695305</v>
      </c>
      <c r="BJ137" s="10">
        <v>26</v>
      </c>
      <c r="BK137" s="10">
        <v>3431305310</v>
      </c>
    </row>
    <row r="138" spans="1:63" ht="15" customHeight="1" x14ac:dyDescent="0.35">
      <c r="A138" s="1">
        <v>10</v>
      </c>
      <c r="B138" s="12">
        <v>3</v>
      </c>
      <c r="C138" s="13" t="s">
        <v>17</v>
      </c>
      <c r="D138" s="10">
        <v>1</v>
      </c>
      <c r="E138" s="10">
        <v>315002150</v>
      </c>
      <c r="F138" s="10">
        <v>5</v>
      </c>
      <c r="G138" s="10">
        <v>2189944723</v>
      </c>
      <c r="H138" s="10">
        <v>6</v>
      </c>
      <c r="I138" s="10">
        <v>2504946873</v>
      </c>
      <c r="K138" s="12">
        <v>3</v>
      </c>
      <c r="L138" s="13" t="s">
        <v>17</v>
      </c>
      <c r="M138" s="10">
        <v>0</v>
      </c>
      <c r="N138" s="10">
        <v>0</v>
      </c>
      <c r="O138" s="10">
        <v>3</v>
      </c>
      <c r="P138" s="10">
        <v>233753889</v>
      </c>
      <c r="Q138" s="10">
        <v>3</v>
      </c>
      <c r="R138" s="10">
        <v>233753889</v>
      </c>
      <c r="T138" s="12">
        <v>3</v>
      </c>
      <c r="U138" s="13" t="s">
        <v>17</v>
      </c>
      <c r="V138" s="10">
        <v>0</v>
      </c>
      <c r="W138" s="10">
        <v>0</v>
      </c>
      <c r="X138" s="10">
        <v>3</v>
      </c>
      <c r="Y138" s="10">
        <v>313210968</v>
      </c>
      <c r="Z138" s="10">
        <v>3</v>
      </c>
      <c r="AA138" s="10">
        <v>313210968</v>
      </c>
      <c r="AC138" s="8">
        <v>3</v>
      </c>
      <c r="AD138" s="9" t="s">
        <v>17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L138" s="11">
        <v>3</v>
      </c>
      <c r="AM138" s="9" t="s">
        <v>17</v>
      </c>
      <c r="AN138" s="10">
        <v>0</v>
      </c>
      <c r="AO138" s="10">
        <v>0</v>
      </c>
      <c r="AP138" s="10">
        <v>3</v>
      </c>
      <c r="AQ138" s="10">
        <v>141414008</v>
      </c>
      <c r="AR138" s="10">
        <v>3</v>
      </c>
      <c r="AS138" s="10">
        <v>141414008</v>
      </c>
      <c r="AU138" s="8">
        <v>3</v>
      </c>
      <c r="AV138" s="9" t="s">
        <v>17</v>
      </c>
      <c r="AW138" s="10">
        <v>0</v>
      </c>
      <c r="AX138" s="10">
        <v>0</v>
      </c>
      <c r="AY138" s="10">
        <v>3</v>
      </c>
      <c r="AZ138" s="10">
        <v>168617459</v>
      </c>
      <c r="BA138" s="10">
        <v>3</v>
      </c>
      <c r="BB138" s="10">
        <v>168617459</v>
      </c>
      <c r="BD138" s="12">
        <v>3</v>
      </c>
      <c r="BE138" s="13" t="s">
        <v>17</v>
      </c>
      <c r="BF138" s="10">
        <v>1</v>
      </c>
      <c r="BG138" s="10">
        <v>175232160</v>
      </c>
      <c r="BH138" s="10">
        <v>5</v>
      </c>
      <c r="BI138" s="10">
        <v>406457612</v>
      </c>
      <c r="BJ138" s="10">
        <v>6</v>
      </c>
      <c r="BK138" s="10">
        <v>581689772</v>
      </c>
    </row>
    <row r="139" spans="1:63" ht="15" customHeight="1" x14ac:dyDescent="0.35">
      <c r="A139" s="1">
        <v>10</v>
      </c>
      <c r="B139" s="12">
        <v>4</v>
      </c>
      <c r="C139" s="13" t="s">
        <v>18</v>
      </c>
      <c r="D139" s="10">
        <v>1</v>
      </c>
      <c r="E139" s="10">
        <v>262780280</v>
      </c>
      <c r="F139" s="10">
        <v>5</v>
      </c>
      <c r="G139" s="10">
        <v>786266802</v>
      </c>
      <c r="H139" s="10">
        <v>6</v>
      </c>
      <c r="I139" s="10">
        <v>1049047082</v>
      </c>
      <c r="K139" s="12">
        <v>4</v>
      </c>
      <c r="L139" s="13" t="s">
        <v>18</v>
      </c>
      <c r="M139" s="10">
        <v>1</v>
      </c>
      <c r="N139" s="10">
        <v>253353556</v>
      </c>
      <c r="O139" s="10">
        <v>3</v>
      </c>
      <c r="P139" s="10">
        <v>116492997</v>
      </c>
      <c r="Q139" s="10">
        <v>4</v>
      </c>
      <c r="R139" s="10">
        <v>369846553</v>
      </c>
      <c r="T139" s="12">
        <v>4</v>
      </c>
      <c r="U139" s="13" t="s">
        <v>18</v>
      </c>
      <c r="V139" s="10">
        <v>1</v>
      </c>
      <c r="W139" s="10">
        <v>963523210</v>
      </c>
      <c r="X139" s="10">
        <v>9</v>
      </c>
      <c r="Y139" s="10">
        <v>797844069</v>
      </c>
      <c r="Z139" s="10">
        <v>10</v>
      </c>
      <c r="AA139" s="10">
        <v>1761367279</v>
      </c>
      <c r="AC139" s="8">
        <v>4</v>
      </c>
      <c r="AD139" s="9" t="s">
        <v>18</v>
      </c>
      <c r="AE139" s="10">
        <v>0</v>
      </c>
      <c r="AF139" s="10">
        <v>0</v>
      </c>
      <c r="AG139" s="10">
        <v>2</v>
      </c>
      <c r="AH139" s="10">
        <v>52690675</v>
      </c>
      <c r="AI139" s="10">
        <v>2</v>
      </c>
      <c r="AJ139" s="10">
        <v>52690675</v>
      </c>
      <c r="AL139" s="11">
        <v>4</v>
      </c>
      <c r="AM139" s="9" t="s">
        <v>18</v>
      </c>
      <c r="AN139" s="10">
        <v>0</v>
      </c>
      <c r="AO139" s="10">
        <v>0</v>
      </c>
      <c r="AP139" s="10">
        <v>1</v>
      </c>
      <c r="AQ139" s="10">
        <v>43055555</v>
      </c>
      <c r="AR139" s="10">
        <v>1</v>
      </c>
      <c r="AS139" s="10">
        <v>43055555</v>
      </c>
      <c r="AU139" s="8">
        <v>4</v>
      </c>
      <c r="AV139" s="9" t="s">
        <v>18</v>
      </c>
      <c r="AW139" s="10">
        <v>0</v>
      </c>
      <c r="AX139" s="10">
        <v>0</v>
      </c>
      <c r="AY139" s="10">
        <v>3</v>
      </c>
      <c r="AZ139" s="10">
        <v>141121508</v>
      </c>
      <c r="BA139" s="10">
        <v>3</v>
      </c>
      <c r="BB139" s="10">
        <v>141121508</v>
      </c>
      <c r="BD139" s="12">
        <v>4</v>
      </c>
      <c r="BE139" s="13" t="s">
        <v>18</v>
      </c>
      <c r="BF139" s="10">
        <v>0</v>
      </c>
      <c r="BG139" s="10">
        <v>0</v>
      </c>
      <c r="BH139" s="10">
        <v>6</v>
      </c>
      <c r="BI139" s="10">
        <v>299458967</v>
      </c>
      <c r="BJ139" s="10">
        <v>6</v>
      </c>
      <c r="BK139" s="10">
        <v>299458967</v>
      </c>
    </row>
    <row r="140" spans="1:63" ht="15" customHeight="1" x14ac:dyDescent="0.35">
      <c r="A140" s="1">
        <v>10</v>
      </c>
      <c r="B140" s="12">
        <v>5</v>
      </c>
      <c r="C140" s="13" t="s">
        <v>19</v>
      </c>
      <c r="D140" s="10">
        <v>7</v>
      </c>
      <c r="E140" s="10">
        <v>412136637</v>
      </c>
      <c r="F140" s="10">
        <v>70</v>
      </c>
      <c r="G140" s="10">
        <v>10894159497</v>
      </c>
      <c r="H140" s="10">
        <v>77</v>
      </c>
      <c r="I140" s="10">
        <v>11306296134</v>
      </c>
      <c r="K140" s="12">
        <v>5</v>
      </c>
      <c r="L140" s="13" t="s">
        <v>19</v>
      </c>
      <c r="M140" s="10">
        <v>14</v>
      </c>
      <c r="N140" s="10">
        <v>4104587219</v>
      </c>
      <c r="O140" s="10">
        <v>78</v>
      </c>
      <c r="P140" s="10">
        <v>20832018850</v>
      </c>
      <c r="Q140" s="10">
        <v>92</v>
      </c>
      <c r="R140" s="10">
        <v>24936606069</v>
      </c>
      <c r="T140" s="12">
        <v>5</v>
      </c>
      <c r="U140" s="13" t="s">
        <v>19</v>
      </c>
      <c r="V140" s="10">
        <v>19</v>
      </c>
      <c r="W140" s="10">
        <v>4638399452</v>
      </c>
      <c r="X140" s="10">
        <v>68</v>
      </c>
      <c r="Y140" s="10">
        <v>17781853385</v>
      </c>
      <c r="Z140" s="10">
        <v>87</v>
      </c>
      <c r="AA140" s="10">
        <v>22420252837</v>
      </c>
      <c r="AC140" s="8">
        <v>5</v>
      </c>
      <c r="AD140" s="9" t="s">
        <v>19</v>
      </c>
      <c r="AE140" s="10">
        <v>9</v>
      </c>
      <c r="AF140" s="10">
        <v>3900329199</v>
      </c>
      <c r="AG140" s="10">
        <v>70</v>
      </c>
      <c r="AH140" s="10">
        <v>11256823973</v>
      </c>
      <c r="AI140" s="10">
        <v>79</v>
      </c>
      <c r="AJ140" s="10">
        <v>15157153172</v>
      </c>
      <c r="AL140" s="11">
        <v>5</v>
      </c>
      <c r="AM140" s="9" t="s">
        <v>19</v>
      </c>
      <c r="AN140" s="10">
        <v>9</v>
      </c>
      <c r="AO140" s="10">
        <v>3894726289</v>
      </c>
      <c r="AP140" s="10">
        <v>69</v>
      </c>
      <c r="AQ140" s="10">
        <v>11533480069</v>
      </c>
      <c r="AR140" s="10">
        <v>78</v>
      </c>
      <c r="AS140" s="10">
        <v>15428206358</v>
      </c>
      <c r="AU140" s="8">
        <v>5</v>
      </c>
      <c r="AV140" s="9" t="s">
        <v>19</v>
      </c>
      <c r="AW140" s="10">
        <v>9</v>
      </c>
      <c r="AX140" s="10">
        <v>3879236289</v>
      </c>
      <c r="AY140" s="10">
        <v>68</v>
      </c>
      <c r="AZ140" s="10">
        <v>11521493884</v>
      </c>
      <c r="BA140" s="10">
        <v>77</v>
      </c>
      <c r="BB140" s="10">
        <v>15400730173</v>
      </c>
      <c r="BD140" s="12">
        <v>5</v>
      </c>
      <c r="BE140" s="13" t="s">
        <v>19</v>
      </c>
      <c r="BF140" s="10">
        <v>10</v>
      </c>
      <c r="BG140" s="10">
        <v>3874710171</v>
      </c>
      <c r="BH140" s="10">
        <v>68</v>
      </c>
      <c r="BI140" s="10">
        <v>11473384075</v>
      </c>
      <c r="BJ140" s="10">
        <v>78</v>
      </c>
      <c r="BK140" s="10">
        <v>15348094246</v>
      </c>
    </row>
    <row r="141" spans="1:63" ht="15" customHeight="1" x14ac:dyDescent="0.35">
      <c r="A141" s="1">
        <v>10</v>
      </c>
      <c r="B141" s="12">
        <v>6</v>
      </c>
      <c r="C141" s="16" t="s">
        <v>10</v>
      </c>
      <c r="D141" s="15">
        <v>7565</v>
      </c>
      <c r="E141" s="15">
        <v>771707859760</v>
      </c>
      <c r="F141" s="15">
        <v>1604</v>
      </c>
      <c r="G141" s="15">
        <v>205844826664</v>
      </c>
      <c r="H141" s="15">
        <v>9169</v>
      </c>
      <c r="I141" s="15">
        <v>977552686424</v>
      </c>
      <c r="K141" s="12">
        <v>6</v>
      </c>
      <c r="L141" s="16" t="s">
        <v>10</v>
      </c>
      <c r="M141" s="15">
        <v>7287</v>
      </c>
      <c r="N141" s="15">
        <v>761369860802</v>
      </c>
      <c r="O141" s="15">
        <v>1789</v>
      </c>
      <c r="P141" s="15">
        <v>407926511332</v>
      </c>
      <c r="Q141" s="15">
        <v>9076</v>
      </c>
      <c r="R141" s="15">
        <v>1169296372134</v>
      </c>
      <c r="T141" s="12">
        <v>6</v>
      </c>
      <c r="U141" s="16" t="s">
        <v>10</v>
      </c>
      <c r="V141" s="15">
        <v>7308</v>
      </c>
      <c r="W141" s="15">
        <v>802230811730</v>
      </c>
      <c r="X141" s="15">
        <v>1861</v>
      </c>
      <c r="Y141" s="15">
        <v>359300117981</v>
      </c>
      <c r="Z141" s="15">
        <v>9169</v>
      </c>
      <c r="AA141" s="15">
        <v>1161530929711</v>
      </c>
      <c r="AC141" s="8">
        <v>6</v>
      </c>
      <c r="AD141" s="14" t="s">
        <v>10</v>
      </c>
      <c r="AE141" s="15">
        <v>7509</v>
      </c>
      <c r="AF141" s="15">
        <v>852883496126</v>
      </c>
      <c r="AG141" s="15">
        <v>2105</v>
      </c>
      <c r="AH141" s="15">
        <v>355428694715</v>
      </c>
      <c r="AI141" s="15">
        <v>9614</v>
      </c>
      <c r="AJ141" s="15">
        <v>1208312190841</v>
      </c>
      <c r="AL141" s="11">
        <v>6</v>
      </c>
      <c r="AM141" s="14" t="s">
        <v>10</v>
      </c>
      <c r="AN141" s="15">
        <v>7504</v>
      </c>
      <c r="AO141" s="15">
        <v>847427848666</v>
      </c>
      <c r="AP141" s="15">
        <v>2124</v>
      </c>
      <c r="AQ141" s="15">
        <v>355938345845</v>
      </c>
      <c r="AR141" s="15">
        <v>9628</v>
      </c>
      <c r="AS141" s="15">
        <v>1203366194511</v>
      </c>
      <c r="AU141" s="8">
        <v>6</v>
      </c>
      <c r="AV141" s="14" t="s">
        <v>10</v>
      </c>
      <c r="AW141" s="15">
        <v>7486</v>
      </c>
      <c r="AX141" s="15">
        <v>846478187765</v>
      </c>
      <c r="AY141" s="15">
        <v>2151</v>
      </c>
      <c r="AZ141" s="15">
        <v>358641177973</v>
      </c>
      <c r="BA141" s="15">
        <v>9637</v>
      </c>
      <c r="BB141" s="15">
        <v>1205119365738</v>
      </c>
      <c r="BD141" s="12">
        <v>6</v>
      </c>
      <c r="BE141" s="16" t="s">
        <v>10</v>
      </c>
      <c r="BF141" s="15">
        <v>7489</v>
      </c>
      <c r="BG141" s="15">
        <v>848437488515</v>
      </c>
      <c r="BH141" s="15">
        <v>2185</v>
      </c>
      <c r="BI141" s="15">
        <v>365466153611</v>
      </c>
      <c r="BJ141" s="15">
        <v>9674</v>
      </c>
      <c r="BK141" s="15">
        <v>1213903642126</v>
      </c>
    </row>
    <row r="142" spans="1:63" ht="15" customHeight="1" x14ac:dyDescent="0.35">
      <c r="A142" s="1">
        <v>10</v>
      </c>
      <c r="B142" s="12">
        <v>7</v>
      </c>
      <c r="C142" s="13" t="s">
        <v>20</v>
      </c>
      <c r="D142" s="10"/>
      <c r="E142" s="10"/>
      <c r="F142" s="10"/>
      <c r="G142" s="10"/>
      <c r="H142" s="10"/>
      <c r="I142" s="10">
        <v>1596</v>
      </c>
      <c r="K142" s="12">
        <v>7</v>
      </c>
      <c r="L142" s="13" t="s">
        <v>20</v>
      </c>
      <c r="M142" s="10"/>
      <c r="N142" s="10"/>
      <c r="O142" s="10"/>
      <c r="P142" s="10"/>
      <c r="Q142" s="10"/>
      <c r="R142" s="10">
        <v>2270</v>
      </c>
      <c r="T142" s="12">
        <v>7</v>
      </c>
      <c r="U142" s="13" t="s">
        <v>20</v>
      </c>
      <c r="V142" s="10"/>
      <c r="W142" s="10"/>
      <c r="X142" s="10"/>
      <c r="Y142" s="10"/>
      <c r="Z142" s="10"/>
      <c r="AA142" s="10">
        <v>2219</v>
      </c>
      <c r="AC142" s="8">
        <v>7</v>
      </c>
      <c r="AD142" s="9" t="s">
        <v>20</v>
      </c>
      <c r="AE142" s="10"/>
      <c r="AF142" s="10"/>
      <c r="AG142" s="10"/>
      <c r="AH142" s="10"/>
      <c r="AI142" s="10"/>
      <c r="AJ142" s="17">
        <f>((0.25*AJ137)+(0.5*AJ138)+(0.75*AJ139)+(1*AJ140))/AJ141*100</f>
        <v>1.3806915332566814</v>
      </c>
      <c r="AL142" s="11">
        <v>7</v>
      </c>
      <c r="AM142" s="9" t="s">
        <v>20</v>
      </c>
      <c r="AN142" s="10"/>
      <c r="AO142" s="10"/>
      <c r="AP142" s="10"/>
      <c r="AQ142" s="10"/>
      <c r="AR142" s="10"/>
      <c r="AS142" s="17">
        <f>((0.25*AS137)+(0.5*AS138)+(0.75*AS139)+(1*AS140))/AS141*100</f>
        <v>1.4104797232896547</v>
      </c>
      <c r="AU142" s="8">
        <v>7</v>
      </c>
      <c r="AV142" s="9" t="s">
        <v>20</v>
      </c>
      <c r="AW142" s="10"/>
      <c r="AX142" s="10"/>
      <c r="AY142" s="10"/>
      <c r="AZ142" s="10"/>
      <c r="BA142" s="10"/>
      <c r="BB142" s="17">
        <f>((0.25*BB137)+(0.5*BB138)+(0.75*BB139)+(1*BB140))/BB141*100</f>
        <v>1.370617436421731</v>
      </c>
      <c r="BD142" s="12">
        <v>7</v>
      </c>
      <c r="BE142" s="13" t="s">
        <v>20</v>
      </c>
      <c r="BF142" s="10"/>
      <c r="BG142" s="10"/>
      <c r="BH142" s="10"/>
      <c r="BI142" s="10"/>
      <c r="BJ142" s="10"/>
      <c r="BK142" s="10">
        <v>1378</v>
      </c>
    </row>
    <row r="143" spans="1:63" ht="15" customHeight="1" thickBot="1" x14ac:dyDescent="0.4">
      <c r="A143" s="1">
        <v>10</v>
      </c>
      <c r="B143" s="23">
        <v>8</v>
      </c>
      <c r="C143" s="24" t="s">
        <v>21</v>
      </c>
      <c r="D143" s="20"/>
      <c r="E143" s="20"/>
      <c r="F143" s="20"/>
      <c r="G143" s="20"/>
      <c r="H143" s="20"/>
      <c r="I143" s="20">
        <v>1520</v>
      </c>
      <c r="K143" s="23">
        <v>8</v>
      </c>
      <c r="L143" s="24" t="s">
        <v>21</v>
      </c>
      <c r="M143" s="20"/>
      <c r="N143" s="20"/>
      <c r="O143" s="20"/>
      <c r="P143" s="20"/>
      <c r="Q143" s="20"/>
      <c r="R143" s="20">
        <v>2184</v>
      </c>
      <c r="T143" s="23">
        <v>8</v>
      </c>
      <c r="U143" s="24" t="s">
        <v>21</v>
      </c>
      <c r="V143" s="20"/>
      <c r="W143" s="20"/>
      <c r="X143" s="20"/>
      <c r="Y143" s="20"/>
      <c r="Z143" s="20"/>
      <c r="AA143" s="20">
        <v>2109</v>
      </c>
      <c r="AC143" s="18">
        <v>8</v>
      </c>
      <c r="AD143" s="19" t="s">
        <v>21</v>
      </c>
      <c r="AE143" s="20"/>
      <c r="AF143" s="20"/>
      <c r="AG143" s="20"/>
      <c r="AH143" s="20"/>
      <c r="AI143" s="20"/>
      <c r="AJ143" s="21">
        <f>SUM(AJ138:AJ140)/AJ141*100</f>
        <v>1.2587677226374554</v>
      </c>
      <c r="AL143" s="22">
        <v>8</v>
      </c>
      <c r="AM143" s="19" t="s">
        <v>21</v>
      </c>
      <c r="AN143" s="20"/>
      <c r="AO143" s="20"/>
      <c r="AP143" s="20"/>
      <c r="AQ143" s="20"/>
      <c r="AR143" s="20"/>
      <c r="AS143" s="21">
        <f>SUM(AS138:AS140)/AS141*100</f>
        <v>1.2974168621501261</v>
      </c>
      <c r="AU143" s="18">
        <v>8</v>
      </c>
      <c r="AV143" s="19" t="s">
        <v>21</v>
      </c>
      <c r="AW143" s="20"/>
      <c r="AX143" s="20"/>
      <c r="AY143" s="20"/>
      <c r="AZ143" s="20"/>
      <c r="BA143" s="20"/>
      <c r="BB143" s="21">
        <f>SUM(BB138:BB140)/BB141*100</f>
        <v>1.3036442353060276</v>
      </c>
      <c r="BD143" s="23">
        <v>8</v>
      </c>
      <c r="BE143" s="24" t="s">
        <v>21</v>
      </c>
      <c r="BF143" s="20"/>
      <c r="BG143" s="20"/>
      <c r="BH143" s="20"/>
      <c r="BI143" s="20"/>
      <c r="BJ143" s="20"/>
      <c r="BK143" s="20">
        <v>1337</v>
      </c>
    </row>
    <row r="144" spans="1:63" ht="15" customHeight="1" x14ac:dyDescent="0.35">
      <c r="D144" s="1">
        <f>SUM(D136:D140)</f>
        <v>7565</v>
      </c>
      <c r="E144" s="1">
        <f t="shared" ref="E144:I144" si="56">SUM(E136:E140)</f>
        <v>771707859760</v>
      </c>
      <c r="F144" s="1">
        <f t="shared" si="56"/>
        <v>1604</v>
      </c>
      <c r="G144" s="1">
        <f t="shared" si="56"/>
        <v>205844826664</v>
      </c>
      <c r="H144" s="1">
        <f t="shared" si="56"/>
        <v>9169</v>
      </c>
      <c r="I144" s="1">
        <f t="shared" si="56"/>
        <v>977552686424</v>
      </c>
      <c r="M144" s="1">
        <f>SUM(M136:M140)</f>
        <v>7287</v>
      </c>
      <c r="N144" s="1">
        <f t="shared" ref="N144:R144" si="57">SUM(N136:N140)</f>
        <v>761369860802</v>
      </c>
      <c r="O144" s="1">
        <f t="shared" si="57"/>
        <v>1789</v>
      </c>
      <c r="P144" s="1">
        <f t="shared" si="57"/>
        <v>407926511332</v>
      </c>
      <c r="Q144" s="1">
        <f t="shared" si="57"/>
        <v>9076</v>
      </c>
      <c r="R144" s="1">
        <f t="shared" si="57"/>
        <v>1169296372134</v>
      </c>
      <c r="V144" s="1">
        <f>SUM(V136:V140)</f>
        <v>7308</v>
      </c>
      <c r="W144" s="1">
        <f t="shared" ref="W144:AA144" si="58">SUM(W136:W140)</f>
        <v>802230811730</v>
      </c>
      <c r="X144" s="1">
        <f t="shared" si="58"/>
        <v>1861</v>
      </c>
      <c r="Y144" s="1">
        <f t="shared" si="58"/>
        <v>359300117981</v>
      </c>
      <c r="Z144" s="1">
        <f t="shared" si="58"/>
        <v>9169</v>
      </c>
      <c r="AA144" s="1">
        <f t="shared" si="58"/>
        <v>1161530929711</v>
      </c>
      <c r="AE144" s="1">
        <f>SUM(AE136:AE140)</f>
        <v>7509</v>
      </c>
      <c r="AF144" s="1">
        <f t="shared" ref="AF144:AJ144" si="59">SUM(AF136:AF140)</f>
        <v>852883496126</v>
      </c>
      <c r="AG144" s="1">
        <f t="shared" si="59"/>
        <v>2105</v>
      </c>
      <c r="AH144" s="1">
        <f t="shared" si="59"/>
        <v>355428694715</v>
      </c>
      <c r="AI144" s="1">
        <f t="shared" si="59"/>
        <v>9614</v>
      </c>
      <c r="AJ144" s="1">
        <f t="shared" si="59"/>
        <v>1208312190841</v>
      </c>
      <c r="AN144" s="1">
        <f>SUM(AN136:AN140)</f>
        <v>7504</v>
      </c>
      <c r="AO144" s="1">
        <f t="shared" ref="AO144:AS144" si="60">SUM(AO136:AO140)</f>
        <v>847427848666</v>
      </c>
      <c r="AP144" s="1">
        <f t="shared" si="60"/>
        <v>2124</v>
      </c>
      <c r="AQ144" s="1">
        <f t="shared" si="60"/>
        <v>355938345845</v>
      </c>
      <c r="AR144" s="1">
        <f t="shared" si="60"/>
        <v>9628</v>
      </c>
      <c r="AS144" s="1">
        <f t="shared" si="60"/>
        <v>1203366194511</v>
      </c>
      <c r="AW144" s="1">
        <f>SUM(AW136:AW140)</f>
        <v>7486</v>
      </c>
      <c r="AX144" s="1">
        <f t="shared" ref="AX144:BB144" si="61">SUM(AX136:AX140)</f>
        <v>846478187765</v>
      </c>
      <c r="AY144" s="1">
        <f t="shared" si="61"/>
        <v>2151</v>
      </c>
      <c r="AZ144" s="1">
        <f t="shared" si="61"/>
        <v>358641177973</v>
      </c>
      <c r="BA144" s="1">
        <f t="shared" si="61"/>
        <v>9637</v>
      </c>
      <c r="BB144" s="1">
        <f t="shared" si="61"/>
        <v>1205119365738</v>
      </c>
      <c r="BF144" s="1">
        <f>SUM(BF136:BF140)</f>
        <v>7489</v>
      </c>
      <c r="BG144" s="1">
        <f t="shared" ref="BG144:BK144" si="62">SUM(BG136:BG140)</f>
        <v>848437488515</v>
      </c>
      <c r="BH144" s="1">
        <f t="shared" si="62"/>
        <v>2185</v>
      </c>
      <c r="BI144" s="1">
        <f t="shared" si="62"/>
        <v>365466153611</v>
      </c>
      <c r="BJ144" s="1">
        <f t="shared" si="62"/>
        <v>9674</v>
      </c>
      <c r="BK144" s="1">
        <f t="shared" si="62"/>
        <v>1213903642126</v>
      </c>
    </row>
    <row r="145" spans="1:63" ht="15" customHeight="1" x14ac:dyDescent="0.35">
      <c r="B145"/>
      <c r="C145"/>
      <c r="D145" s="2"/>
      <c r="E145" s="2"/>
      <c r="F145" s="2"/>
      <c r="G145" s="2"/>
      <c r="H145" s="2"/>
      <c r="I145" s="2"/>
      <c r="K145"/>
      <c r="L145"/>
      <c r="M145" s="2"/>
      <c r="N145" s="2"/>
      <c r="O145" s="2"/>
      <c r="P145" s="2"/>
      <c r="Q145" s="2"/>
      <c r="R145" s="2"/>
      <c r="T145"/>
      <c r="U145"/>
      <c r="V145" s="2"/>
      <c r="W145" s="2"/>
      <c r="X145" s="2"/>
      <c r="Y145" s="2"/>
      <c r="Z145" s="2"/>
      <c r="AA145" s="2"/>
    </row>
    <row r="146" spans="1:63" ht="15" customHeight="1" x14ac:dyDescent="0.35">
      <c r="B146" s="6" t="s">
        <v>0</v>
      </c>
      <c r="C146"/>
      <c r="D146" s="2"/>
      <c r="E146" s="2"/>
      <c r="F146" s="2"/>
      <c r="G146" s="2"/>
      <c r="H146" s="2"/>
      <c r="I146" s="2"/>
      <c r="K146" s="6" t="s">
        <v>0</v>
      </c>
      <c r="L146"/>
      <c r="M146" s="2"/>
      <c r="N146" s="2"/>
      <c r="O146" s="2"/>
      <c r="P146" s="2"/>
      <c r="Q146" s="2"/>
      <c r="R146" s="2"/>
      <c r="T146" s="6" t="s">
        <v>0</v>
      </c>
      <c r="U146"/>
      <c r="V146" s="2"/>
      <c r="W146" s="2"/>
      <c r="X146" s="2"/>
      <c r="Y146" s="2"/>
      <c r="Z146" s="2"/>
      <c r="AA146" s="2"/>
      <c r="AC146" s="4" t="s">
        <v>0</v>
      </c>
      <c r="AL146" s="5" t="s">
        <v>0</v>
      </c>
      <c r="AU146" s="4" t="s">
        <v>0</v>
      </c>
      <c r="BD146" s="6" t="s">
        <v>0</v>
      </c>
    </row>
    <row r="147" spans="1:63" ht="15" customHeight="1" x14ac:dyDescent="0.35">
      <c r="B147" s="6" t="s">
        <v>1</v>
      </c>
      <c r="C147"/>
      <c r="D147" s="2"/>
      <c r="E147" s="2"/>
      <c r="F147" s="2"/>
      <c r="G147" s="2"/>
      <c r="H147" s="2"/>
      <c r="I147" s="2"/>
      <c r="K147" s="6" t="s">
        <v>1</v>
      </c>
      <c r="L147"/>
      <c r="M147" s="2"/>
      <c r="N147" s="2"/>
      <c r="O147" s="2"/>
      <c r="P147" s="2"/>
      <c r="Q147" s="2"/>
      <c r="R147" s="2"/>
      <c r="T147" s="6" t="s">
        <v>1</v>
      </c>
      <c r="U147"/>
      <c r="V147" s="2"/>
      <c r="W147" s="2"/>
      <c r="X147" s="2"/>
      <c r="Y147" s="2"/>
      <c r="Z147" s="2"/>
      <c r="AA147" s="2"/>
      <c r="AC147" s="4" t="s">
        <v>1</v>
      </c>
      <c r="AL147" s="5" t="s">
        <v>1</v>
      </c>
      <c r="AU147" s="4" t="s">
        <v>1</v>
      </c>
      <c r="BD147" s="6" t="s">
        <v>1</v>
      </c>
    </row>
    <row r="148" spans="1:63" ht="15" customHeight="1" thickBot="1" x14ac:dyDescent="0.4">
      <c r="B148" s="6" t="s">
        <v>34</v>
      </c>
      <c r="C148"/>
      <c r="D148" s="2"/>
      <c r="E148" s="2"/>
      <c r="F148" s="2"/>
      <c r="G148" s="2"/>
      <c r="H148" s="2"/>
      <c r="I148" s="2"/>
      <c r="K148" s="6" t="s">
        <v>57</v>
      </c>
      <c r="L148"/>
      <c r="M148" s="2"/>
      <c r="N148" s="2"/>
      <c r="O148" s="2"/>
      <c r="P148" s="2"/>
      <c r="Q148" s="2"/>
      <c r="R148" s="2"/>
      <c r="T148" s="6" t="s">
        <v>75</v>
      </c>
      <c r="U148"/>
      <c r="V148" s="2"/>
      <c r="W148" s="2"/>
      <c r="X148" s="2"/>
      <c r="Y148" s="2"/>
      <c r="Z148" s="2"/>
      <c r="AA148" s="2"/>
      <c r="AC148" s="4" t="s">
        <v>2</v>
      </c>
      <c r="AL148" s="5" t="s">
        <v>3</v>
      </c>
      <c r="AU148" s="4" t="s">
        <v>4</v>
      </c>
      <c r="BD148" s="6" t="s">
        <v>5</v>
      </c>
    </row>
    <row r="149" spans="1:63" ht="15" customHeight="1" x14ac:dyDescent="0.35">
      <c r="A149" s="1">
        <v>11</v>
      </c>
      <c r="B149" s="60" t="s">
        <v>6</v>
      </c>
      <c r="C149" s="62" t="s">
        <v>7</v>
      </c>
      <c r="D149" s="59" t="s">
        <v>8</v>
      </c>
      <c r="E149" s="59"/>
      <c r="F149" s="59" t="s">
        <v>9</v>
      </c>
      <c r="G149" s="59"/>
      <c r="H149" s="59" t="s">
        <v>10</v>
      </c>
      <c r="I149" s="59"/>
      <c r="K149" s="60" t="s">
        <v>6</v>
      </c>
      <c r="L149" s="62" t="s">
        <v>7</v>
      </c>
      <c r="M149" s="59" t="s">
        <v>8</v>
      </c>
      <c r="N149" s="59"/>
      <c r="O149" s="59" t="s">
        <v>9</v>
      </c>
      <c r="P149" s="59"/>
      <c r="Q149" s="59" t="s">
        <v>10</v>
      </c>
      <c r="R149" s="59"/>
      <c r="T149" s="60" t="s">
        <v>6</v>
      </c>
      <c r="U149" s="62" t="s">
        <v>7</v>
      </c>
      <c r="V149" s="59" t="s">
        <v>8</v>
      </c>
      <c r="W149" s="59"/>
      <c r="X149" s="59" t="s">
        <v>9</v>
      </c>
      <c r="Y149" s="59"/>
      <c r="Z149" s="59" t="s">
        <v>10</v>
      </c>
      <c r="AA149" s="59"/>
      <c r="AC149" s="57" t="s">
        <v>6</v>
      </c>
      <c r="AD149" s="59" t="s">
        <v>7</v>
      </c>
      <c r="AE149" s="59" t="s">
        <v>8</v>
      </c>
      <c r="AF149" s="59"/>
      <c r="AG149" s="59" t="s">
        <v>9</v>
      </c>
      <c r="AH149" s="59"/>
      <c r="AI149" s="59" t="s">
        <v>10</v>
      </c>
      <c r="AJ149" s="59"/>
      <c r="AL149" s="65" t="s">
        <v>6</v>
      </c>
      <c r="AM149" s="59" t="s">
        <v>7</v>
      </c>
      <c r="AN149" s="59" t="s">
        <v>8</v>
      </c>
      <c r="AO149" s="59"/>
      <c r="AP149" s="59" t="s">
        <v>9</v>
      </c>
      <c r="AQ149" s="59"/>
      <c r="AR149" s="59" t="s">
        <v>10</v>
      </c>
      <c r="AS149" s="59"/>
      <c r="AU149" s="57" t="s">
        <v>6</v>
      </c>
      <c r="AV149" s="59" t="s">
        <v>7</v>
      </c>
      <c r="AW149" s="59" t="s">
        <v>8</v>
      </c>
      <c r="AX149" s="59"/>
      <c r="AY149" s="59" t="s">
        <v>9</v>
      </c>
      <c r="AZ149" s="59"/>
      <c r="BA149" s="59" t="s">
        <v>10</v>
      </c>
      <c r="BB149" s="59"/>
      <c r="BD149" s="60" t="s">
        <v>6</v>
      </c>
      <c r="BE149" s="62" t="s">
        <v>7</v>
      </c>
      <c r="BF149" s="59" t="s">
        <v>8</v>
      </c>
      <c r="BG149" s="59"/>
      <c r="BH149" s="59" t="s">
        <v>9</v>
      </c>
      <c r="BI149" s="59"/>
      <c r="BJ149" s="59" t="s">
        <v>10</v>
      </c>
      <c r="BK149" s="59"/>
    </row>
    <row r="150" spans="1:63" ht="15" customHeight="1" x14ac:dyDescent="0.35">
      <c r="A150" s="1">
        <v>11</v>
      </c>
      <c r="B150" s="61"/>
      <c r="C150" s="63"/>
      <c r="D150" s="7" t="s">
        <v>11</v>
      </c>
      <c r="E150" s="7" t="s">
        <v>12</v>
      </c>
      <c r="F150" s="7" t="s">
        <v>11</v>
      </c>
      <c r="G150" s="7" t="s">
        <v>12</v>
      </c>
      <c r="H150" s="7" t="s">
        <v>11</v>
      </c>
      <c r="I150" s="7" t="s">
        <v>12</v>
      </c>
      <c r="K150" s="61"/>
      <c r="L150" s="63"/>
      <c r="M150" s="7" t="s">
        <v>11</v>
      </c>
      <c r="N150" s="7" t="s">
        <v>12</v>
      </c>
      <c r="O150" s="7" t="s">
        <v>11</v>
      </c>
      <c r="P150" s="7" t="s">
        <v>12</v>
      </c>
      <c r="Q150" s="7" t="s">
        <v>11</v>
      </c>
      <c r="R150" s="7" t="s">
        <v>12</v>
      </c>
      <c r="T150" s="61"/>
      <c r="U150" s="63"/>
      <c r="V150" s="7" t="s">
        <v>11</v>
      </c>
      <c r="W150" s="7" t="s">
        <v>12</v>
      </c>
      <c r="X150" s="7" t="s">
        <v>11</v>
      </c>
      <c r="Y150" s="7" t="s">
        <v>12</v>
      </c>
      <c r="Z150" s="7" t="s">
        <v>11</v>
      </c>
      <c r="AA150" s="7" t="s">
        <v>12</v>
      </c>
      <c r="AC150" s="58"/>
      <c r="AD150" s="64"/>
      <c r="AE150" s="7" t="s">
        <v>11</v>
      </c>
      <c r="AF150" s="7" t="s">
        <v>12</v>
      </c>
      <c r="AG150" s="7" t="s">
        <v>11</v>
      </c>
      <c r="AH150" s="7" t="s">
        <v>12</v>
      </c>
      <c r="AI150" s="7" t="s">
        <v>11</v>
      </c>
      <c r="AJ150" s="7" t="s">
        <v>12</v>
      </c>
      <c r="AL150" s="66"/>
      <c r="AM150" s="64"/>
      <c r="AN150" s="7" t="s">
        <v>11</v>
      </c>
      <c r="AO150" s="7" t="s">
        <v>12</v>
      </c>
      <c r="AP150" s="7" t="s">
        <v>11</v>
      </c>
      <c r="AQ150" s="7" t="s">
        <v>12</v>
      </c>
      <c r="AR150" s="7" t="s">
        <v>11</v>
      </c>
      <c r="AS150" s="7" t="s">
        <v>12</v>
      </c>
      <c r="AU150" s="58"/>
      <c r="AV150" s="64"/>
      <c r="AW150" s="7" t="s">
        <v>11</v>
      </c>
      <c r="AX150" s="7" t="s">
        <v>12</v>
      </c>
      <c r="AY150" s="7" t="s">
        <v>11</v>
      </c>
      <c r="AZ150" s="7" t="s">
        <v>12</v>
      </c>
      <c r="BA150" s="7" t="s">
        <v>11</v>
      </c>
      <c r="BB150" s="7" t="s">
        <v>12</v>
      </c>
      <c r="BD150" s="61"/>
      <c r="BE150" s="63"/>
      <c r="BF150" s="7" t="s">
        <v>11</v>
      </c>
      <c r="BG150" s="7" t="s">
        <v>12</v>
      </c>
      <c r="BH150" s="7" t="s">
        <v>11</v>
      </c>
      <c r="BI150" s="7" t="s">
        <v>12</v>
      </c>
      <c r="BJ150" s="7" t="s">
        <v>11</v>
      </c>
      <c r="BK150" s="7" t="s">
        <v>12</v>
      </c>
    </row>
    <row r="151" spans="1:63" ht="15" customHeight="1" x14ac:dyDescent="0.35">
      <c r="A151" s="1">
        <v>11</v>
      </c>
      <c r="B151" s="61"/>
      <c r="C151" s="63"/>
      <c r="D151" s="7" t="s">
        <v>13</v>
      </c>
      <c r="E151" s="7" t="s">
        <v>14</v>
      </c>
      <c r="F151" s="7" t="s">
        <v>13</v>
      </c>
      <c r="G151" s="7" t="s">
        <v>14</v>
      </c>
      <c r="H151" s="7" t="s">
        <v>13</v>
      </c>
      <c r="I151" s="7" t="s">
        <v>14</v>
      </c>
      <c r="K151" s="61"/>
      <c r="L151" s="63"/>
      <c r="M151" s="7" t="s">
        <v>13</v>
      </c>
      <c r="N151" s="7" t="s">
        <v>14</v>
      </c>
      <c r="O151" s="7" t="s">
        <v>13</v>
      </c>
      <c r="P151" s="7" t="s">
        <v>14</v>
      </c>
      <c r="Q151" s="7" t="s">
        <v>13</v>
      </c>
      <c r="R151" s="7" t="s">
        <v>14</v>
      </c>
      <c r="T151" s="61"/>
      <c r="U151" s="63"/>
      <c r="V151" s="7" t="s">
        <v>13</v>
      </c>
      <c r="W151" s="7" t="s">
        <v>14</v>
      </c>
      <c r="X151" s="7" t="s">
        <v>13</v>
      </c>
      <c r="Y151" s="7" t="s">
        <v>14</v>
      </c>
      <c r="Z151" s="7" t="s">
        <v>13</v>
      </c>
      <c r="AA151" s="7" t="s">
        <v>14</v>
      </c>
      <c r="AC151" s="58"/>
      <c r="AD151" s="64"/>
      <c r="AE151" s="7" t="s">
        <v>13</v>
      </c>
      <c r="AF151" s="7" t="s">
        <v>14</v>
      </c>
      <c r="AG151" s="7" t="s">
        <v>13</v>
      </c>
      <c r="AH151" s="7" t="s">
        <v>14</v>
      </c>
      <c r="AI151" s="7" t="s">
        <v>13</v>
      </c>
      <c r="AJ151" s="7" t="s">
        <v>14</v>
      </c>
      <c r="AL151" s="66"/>
      <c r="AM151" s="64"/>
      <c r="AN151" s="7" t="s">
        <v>13</v>
      </c>
      <c r="AO151" s="7" t="s">
        <v>14</v>
      </c>
      <c r="AP151" s="7" t="s">
        <v>13</v>
      </c>
      <c r="AQ151" s="7" t="s">
        <v>14</v>
      </c>
      <c r="AR151" s="7" t="s">
        <v>13</v>
      </c>
      <c r="AS151" s="7" t="s">
        <v>14</v>
      </c>
      <c r="AU151" s="58"/>
      <c r="AV151" s="64"/>
      <c r="AW151" s="7" t="s">
        <v>13</v>
      </c>
      <c r="AX151" s="7" t="s">
        <v>14</v>
      </c>
      <c r="AY151" s="7" t="s">
        <v>13</v>
      </c>
      <c r="AZ151" s="7" t="s">
        <v>14</v>
      </c>
      <c r="BA151" s="7" t="s">
        <v>13</v>
      </c>
      <c r="BB151" s="7" t="s">
        <v>14</v>
      </c>
      <c r="BD151" s="61"/>
      <c r="BE151" s="63"/>
      <c r="BF151" s="7" t="s">
        <v>13</v>
      </c>
      <c r="BG151" s="7" t="s">
        <v>14</v>
      </c>
      <c r="BH151" s="7" t="s">
        <v>13</v>
      </c>
      <c r="BI151" s="7" t="s">
        <v>14</v>
      </c>
      <c r="BJ151" s="7" t="s">
        <v>13</v>
      </c>
      <c r="BK151" s="7" t="s">
        <v>14</v>
      </c>
    </row>
    <row r="152" spans="1:63" ht="15" customHeight="1" x14ac:dyDescent="0.35">
      <c r="A152" s="1">
        <v>11</v>
      </c>
      <c r="B152" s="12">
        <v>1</v>
      </c>
      <c r="C152" s="13" t="s">
        <v>15</v>
      </c>
      <c r="D152" s="10">
        <v>9092</v>
      </c>
      <c r="E152" s="10">
        <v>881757717889</v>
      </c>
      <c r="F152" s="10">
        <v>1231</v>
      </c>
      <c r="G152" s="10">
        <v>197024810054</v>
      </c>
      <c r="H152" s="10">
        <v>10323</v>
      </c>
      <c r="I152" s="10">
        <v>1078782527943</v>
      </c>
      <c r="K152" s="12">
        <v>1</v>
      </c>
      <c r="L152" s="13" t="s">
        <v>15</v>
      </c>
      <c r="M152" s="10">
        <v>8816</v>
      </c>
      <c r="N152" s="10">
        <v>897883330218</v>
      </c>
      <c r="O152" s="10">
        <v>1222</v>
      </c>
      <c r="P152" s="10">
        <v>193578397835</v>
      </c>
      <c r="Q152" s="10">
        <v>10038</v>
      </c>
      <c r="R152" s="10">
        <v>1091461728053</v>
      </c>
      <c r="T152" s="12">
        <v>1</v>
      </c>
      <c r="U152" s="13" t="s">
        <v>15</v>
      </c>
      <c r="V152" s="10">
        <v>9099</v>
      </c>
      <c r="W152" s="10">
        <v>985810384394</v>
      </c>
      <c r="X152" s="10">
        <v>1459</v>
      </c>
      <c r="Y152" s="10">
        <v>233552812884</v>
      </c>
      <c r="Z152" s="10">
        <v>10558</v>
      </c>
      <c r="AA152" s="10">
        <v>1219363197278</v>
      </c>
      <c r="AC152" s="8">
        <v>1</v>
      </c>
      <c r="AD152" s="9" t="s">
        <v>15</v>
      </c>
      <c r="AE152" s="10">
        <v>9380</v>
      </c>
      <c r="AF152" s="10">
        <v>1045339679492</v>
      </c>
      <c r="AG152" s="10">
        <v>2175</v>
      </c>
      <c r="AH152" s="10">
        <v>363154742838</v>
      </c>
      <c r="AI152" s="10">
        <v>11555</v>
      </c>
      <c r="AJ152" s="10">
        <v>1408494422330</v>
      </c>
      <c r="AL152" s="11">
        <v>1</v>
      </c>
      <c r="AM152" s="9" t="s">
        <v>15</v>
      </c>
      <c r="AN152" s="10">
        <v>9347</v>
      </c>
      <c r="AO152" s="10">
        <v>1039341109525</v>
      </c>
      <c r="AP152" s="10">
        <v>2199</v>
      </c>
      <c r="AQ152" s="10">
        <v>371658570545</v>
      </c>
      <c r="AR152" s="10">
        <v>11546</v>
      </c>
      <c r="AS152" s="10">
        <v>1410999680070</v>
      </c>
      <c r="AU152" s="8">
        <v>1</v>
      </c>
      <c r="AV152" s="9" t="s">
        <v>15</v>
      </c>
      <c r="AW152" s="10">
        <v>9341</v>
      </c>
      <c r="AX152" s="10">
        <v>1040889682567</v>
      </c>
      <c r="AY152" s="10">
        <v>2270</v>
      </c>
      <c r="AZ152" s="10">
        <v>381205071795</v>
      </c>
      <c r="BA152" s="10">
        <v>11611</v>
      </c>
      <c r="BB152" s="10">
        <v>1422094754362</v>
      </c>
      <c r="BD152" s="12">
        <v>1</v>
      </c>
      <c r="BE152" s="13" t="s">
        <v>15</v>
      </c>
      <c r="BF152" s="10">
        <v>9347</v>
      </c>
      <c r="BG152" s="10">
        <v>1042304614510</v>
      </c>
      <c r="BH152" s="10">
        <v>2331</v>
      </c>
      <c r="BI152" s="10">
        <v>397664094416</v>
      </c>
      <c r="BJ152" s="10">
        <v>11678</v>
      </c>
      <c r="BK152" s="10">
        <v>1439968708926</v>
      </c>
    </row>
    <row r="153" spans="1:63" ht="15" customHeight="1" x14ac:dyDescent="0.35">
      <c r="A153" s="1">
        <v>11</v>
      </c>
      <c r="B153" s="12">
        <v>2</v>
      </c>
      <c r="C153" s="13" t="s">
        <v>16</v>
      </c>
      <c r="D153" s="10">
        <v>10</v>
      </c>
      <c r="E153" s="10">
        <v>2819069933</v>
      </c>
      <c r="F153" s="10">
        <v>60</v>
      </c>
      <c r="G153" s="10">
        <v>5775340301</v>
      </c>
      <c r="H153" s="10">
        <v>70</v>
      </c>
      <c r="I153" s="10">
        <v>8594410234</v>
      </c>
      <c r="K153" s="12">
        <v>2</v>
      </c>
      <c r="L153" s="13" t="s">
        <v>16</v>
      </c>
      <c r="M153" s="10">
        <v>39</v>
      </c>
      <c r="N153" s="10">
        <v>8103087649</v>
      </c>
      <c r="O153" s="10">
        <v>75</v>
      </c>
      <c r="P153" s="10">
        <v>8831014742</v>
      </c>
      <c r="Q153" s="10">
        <v>114</v>
      </c>
      <c r="R153" s="10">
        <v>16934102391</v>
      </c>
      <c r="T153" s="12">
        <v>2</v>
      </c>
      <c r="U153" s="13" t="s">
        <v>16</v>
      </c>
      <c r="V153" s="10">
        <v>37</v>
      </c>
      <c r="W153" s="10">
        <v>11843783038</v>
      </c>
      <c r="X153" s="10">
        <v>61</v>
      </c>
      <c r="Y153" s="10">
        <v>17154165815</v>
      </c>
      <c r="Z153" s="10">
        <v>98</v>
      </c>
      <c r="AA153" s="10">
        <v>28997948853</v>
      </c>
      <c r="AC153" s="8">
        <v>2</v>
      </c>
      <c r="AD153" s="9" t="s">
        <v>16</v>
      </c>
      <c r="AE153" s="10">
        <v>14</v>
      </c>
      <c r="AF153" s="10">
        <v>4466514945</v>
      </c>
      <c r="AG153" s="10">
        <v>19</v>
      </c>
      <c r="AH153" s="10">
        <v>5307718196</v>
      </c>
      <c r="AI153" s="10">
        <v>33</v>
      </c>
      <c r="AJ153" s="10">
        <v>9774233141</v>
      </c>
      <c r="AL153" s="11">
        <v>2</v>
      </c>
      <c r="AM153" s="9" t="s">
        <v>16</v>
      </c>
      <c r="AN153" s="10">
        <v>23</v>
      </c>
      <c r="AO153" s="10">
        <v>5751389867</v>
      </c>
      <c r="AP153" s="10">
        <v>25</v>
      </c>
      <c r="AQ153" s="10">
        <v>3087373071</v>
      </c>
      <c r="AR153" s="10">
        <v>48</v>
      </c>
      <c r="AS153" s="10">
        <v>8838762938</v>
      </c>
      <c r="AU153" s="8">
        <v>2</v>
      </c>
      <c r="AV153" s="9" t="s">
        <v>16</v>
      </c>
      <c r="AW153" s="10">
        <v>26</v>
      </c>
      <c r="AX153" s="10">
        <v>5738341776</v>
      </c>
      <c r="AY153" s="10">
        <v>29</v>
      </c>
      <c r="AZ153" s="10">
        <v>6859136162</v>
      </c>
      <c r="BA153" s="10">
        <v>55</v>
      </c>
      <c r="BB153" s="10">
        <v>12597477938</v>
      </c>
      <c r="BD153" s="12">
        <v>2</v>
      </c>
      <c r="BE153" s="13" t="s">
        <v>16</v>
      </c>
      <c r="BF153" s="10">
        <v>37</v>
      </c>
      <c r="BG153" s="10">
        <v>7705968815</v>
      </c>
      <c r="BH153" s="10">
        <v>34</v>
      </c>
      <c r="BI153" s="10">
        <v>4403520405</v>
      </c>
      <c r="BJ153" s="10">
        <v>71</v>
      </c>
      <c r="BK153" s="10">
        <v>12109489220</v>
      </c>
    </row>
    <row r="154" spans="1:63" ht="15" customHeight="1" x14ac:dyDescent="0.35">
      <c r="A154" s="1">
        <v>11</v>
      </c>
      <c r="B154" s="12">
        <v>3</v>
      </c>
      <c r="C154" s="13" t="s">
        <v>17</v>
      </c>
      <c r="D154" s="10">
        <v>0</v>
      </c>
      <c r="E154" s="10">
        <v>0</v>
      </c>
      <c r="F154" s="10">
        <v>13</v>
      </c>
      <c r="G154" s="10">
        <v>1895356778</v>
      </c>
      <c r="H154" s="10">
        <v>13</v>
      </c>
      <c r="I154" s="10">
        <v>1895356778</v>
      </c>
      <c r="K154" s="12">
        <v>3</v>
      </c>
      <c r="L154" s="13" t="s">
        <v>17</v>
      </c>
      <c r="M154" s="10">
        <v>2</v>
      </c>
      <c r="N154" s="10">
        <v>254586727</v>
      </c>
      <c r="O154" s="10">
        <v>13</v>
      </c>
      <c r="P154" s="10">
        <v>1304804023</v>
      </c>
      <c r="Q154" s="10">
        <v>15</v>
      </c>
      <c r="R154" s="10">
        <v>1559390750</v>
      </c>
      <c r="T154" s="12">
        <v>3</v>
      </c>
      <c r="U154" s="13" t="s">
        <v>17</v>
      </c>
      <c r="V154" s="10">
        <v>3</v>
      </c>
      <c r="W154" s="10">
        <v>594711844</v>
      </c>
      <c r="X154" s="10">
        <v>6</v>
      </c>
      <c r="Y154" s="10">
        <v>393778428</v>
      </c>
      <c r="Z154" s="10">
        <v>9</v>
      </c>
      <c r="AA154" s="10">
        <v>988490272</v>
      </c>
      <c r="AC154" s="8">
        <v>3</v>
      </c>
      <c r="AD154" s="9" t="s">
        <v>17</v>
      </c>
      <c r="AE154" s="10">
        <v>2</v>
      </c>
      <c r="AF154" s="10">
        <v>369375257</v>
      </c>
      <c r="AG154" s="10">
        <v>4</v>
      </c>
      <c r="AH154" s="10">
        <v>23265796</v>
      </c>
      <c r="AI154" s="10">
        <v>6</v>
      </c>
      <c r="AJ154" s="10">
        <v>392641053</v>
      </c>
      <c r="AL154" s="11">
        <v>3</v>
      </c>
      <c r="AM154" s="9" t="s">
        <v>17</v>
      </c>
      <c r="AN154" s="10">
        <v>0</v>
      </c>
      <c r="AO154" s="10">
        <v>0</v>
      </c>
      <c r="AP154" s="10">
        <v>4</v>
      </c>
      <c r="AQ154" s="10">
        <v>33599963</v>
      </c>
      <c r="AR154" s="10">
        <v>4</v>
      </c>
      <c r="AS154" s="10">
        <v>33599963</v>
      </c>
      <c r="AU154" s="8">
        <v>3</v>
      </c>
      <c r="AV154" s="9" t="s">
        <v>17</v>
      </c>
      <c r="AW154" s="10">
        <v>1</v>
      </c>
      <c r="AX154" s="10">
        <v>241378130</v>
      </c>
      <c r="AY154" s="10">
        <v>0</v>
      </c>
      <c r="AZ154" s="10">
        <v>0</v>
      </c>
      <c r="BA154" s="10">
        <v>1</v>
      </c>
      <c r="BB154" s="10">
        <v>241378130</v>
      </c>
      <c r="BD154" s="12">
        <v>3</v>
      </c>
      <c r="BE154" s="13" t="s">
        <v>17</v>
      </c>
      <c r="BF154" s="10">
        <v>0</v>
      </c>
      <c r="BG154" s="10">
        <v>0</v>
      </c>
      <c r="BH154" s="10">
        <v>1</v>
      </c>
      <c r="BI154" s="10">
        <v>13338892</v>
      </c>
      <c r="BJ154" s="10">
        <v>1</v>
      </c>
      <c r="BK154" s="10">
        <v>13338892</v>
      </c>
    </row>
    <row r="155" spans="1:63" ht="15" customHeight="1" x14ac:dyDescent="0.35">
      <c r="A155" s="1">
        <v>11</v>
      </c>
      <c r="B155" s="12">
        <v>4</v>
      </c>
      <c r="C155" s="13" t="s">
        <v>18</v>
      </c>
      <c r="D155" s="10">
        <v>4</v>
      </c>
      <c r="E155" s="10">
        <v>818292595</v>
      </c>
      <c r="F155" s="10">
        <v>12</v>
      </c>
      <c r="G155" s="10">
        <v>1702802124</v>
      </c>
      <c r="H155" s="10">
        <v>16</v>
      </c>
      <c r="I155" s="10">
        <v>2521094719</v>
      </c>
      <c r="K155" s="12">
        <v>4</v>
      </c>
      <c r="L155" s="13" t="s">
        <v>18</v>
      </c>
      <c r="M155" s="10">
        <v>2</v>
      </c>
      <c r="N155" s="10">
        <v>303391514</v>
      </c>
      <c r="O155" s="10">
        <v>13</v>
      </c>
      <c r="P155" s="10">
        <v>2195240920</v>
      </c>
      <c r="Q155" s="10">
        <v>15</v>
      </c>
      <c r="R155" s="10">
        <v>2498632434</v>
      </c>
      <c r="T155" s="12">
        <v>4</v>
      </c>
      <c r="U155" s="13" t="s">
        <v>18</v>
      </c>
      <c r="V155" s="10">
        <v>19</v>
      </c>
      <c r="W155" s="10">
        <v>1027634727</v>
      </c>
      <c r="X155" s="10">
        <v>10</v>
      </c>
      <c r="Y155" s="10">
        <v>1653742950</v>
      </c>
      <c r="Z155" s="10">
        <v>29</v>
      </c>
      <c r="AA155" s="10">
        <v>2681377677</v>
      </c>
      <c r="AC155" s="8">
        <v>4</v>
      </c>
      <c r="AD155" s="9" t="s">
        <v>18</v>
      </c>
      <c r="AE155" s="10">
        <v>3</v>
      </c>
      <c r="AF155" s="10">
        <v>253338937</v>
      </c>
      <c r="AG155" s="10">
        <v>2</v>
      </c>
      <c r="AH155" s="10">
        <v>154039856</v>
      </c>
      <c r="AI155" s="10">
        <v>5</v>
      </c>
      <c r="AJ155" s="10">
        <v>407378793</v>
      </c>
      <c r="AL155" s="11">
        <v>4</v>
      </c>
      <c r="AM155" s="9" t="s">
        <v>18</v>
      </c>
      <c r="AN155" s="10">
        <v>2</v>
      </c>
      <c r="AO155" s="10">
        <v>25245719</v>
      </c>
      <c r="AP155" s="10">
        <v>4</v>
      </c>
      <c r="AQ155" s="10">
        <v>133018730</v>
      </c>
      <c r="AR155" s="10">
        <v>6</v>
      </c>
      <c r="AS155" s="10">
        <v>158264449</v>
      </c>
      <c r="AU155" s="8">
        <v>4</v>
      </c>
      <c r="AV155" s="9" t="s">
        <v>18</v>
      </c>
      <c r="AW155" s="10">
        <v>1</v>
      </c>
      <c r="AX155" s="10">
        <v>4092564</v>
      </c>
      <c r="AY155" s="10">
        <v>4</v>
      </c>
      <c r="AZ155" s="10">
        <v>17073514</v>
      </c>
      <c r="BA155" s="10">
        <v>5</v>
      </c>
      <c r="BB155" s="10">
        <v>21166078</v>
      </c>
      <c r="BD155" s="12">
        <v>4</v>
      </c>
      <c r="BE155" s="13" t="s">
        <v>18</v>
      </c>
      <c r="BF155" s="10">
        <v>1</v>
      </c>
      <c r="BG155" s="10">
        <v>4092564</v>
      </c>
      <c r="BH155" s="10">
        <v>2</v>
      </c>
      <c r="BI155" s="10">
        <v>10420385</v>
      </c>
      <c r="BJ155" s="10">
        <v>3</v>
      </c>
      <c r="BK155" s="10">
        <v>14512949</v>
      </c>
    </row>
    <row r="156" spans="1:63" ht="15" customHeight="1" x14ac:dyDescent="0.35">
      <c r="A156" s="1">
        <v>11</v>
      </c>
      <c r="B156" s="12">
        <v>5</v>
      </c>
      <c r="C156" s="13" t="s">
        <v>19</v>
      </c>
      <c r="D156" s="10">
        <v>25</v>
      </c>
      <c r="E156" s="10">
        <v>933033823</v>
      </c>
      <c r="F156" s="10">
        <v>112</v>
      </c>
      <c r="G156" s="10">
        <v>15987188708</v>
      </c>
      <c r="H156" s="10">
        <v>137</v>
      </c>
      <c r="I156" s="10">
        <v>16920222531</v>
      </c>
      <c r="K156" s="12">
        <v>5</v>
      </c>
      <c r="L156" s="13" t="s">
        <v>19</v>
      </c>
      <c r="M156" s="10">
        <v>29</v>
      </c>
      <c r="N156" s="10">
        <v>2491356545</v>
      </c>
      <c r="O156" s="10">
        <v>126</v>
      </c>
      <c r="P156" s="10">
        <v>18878792753</v>
      </c>
      <c r="Q156" s="10">
        <v>155</v>
      </c>
      <c r="R156" s="10">
        <v>21370149298</v>
      </c>
      <c r="T156" s="12">
        <v>5</v>
      </c>
      <c r="U156" s="13" t="s">
        <v>19</v>
      </c>
      <c r="V156" s="10">
        <v>30</v>
      </c>
      <c r="W156" s="10">
        <v>2850677400</v>
      </c>
      <c r="X156" s="10">
        <v>127</v>
      </c>
      <c r="Y156" s="10">
        <v>20975342649</v>
      </c>
      <c r="Z156" s="10">
        <v>157</v>
      </c>
      <c r="AA156" s="10">
        <v>23826020049</v>
      </c>
      <c r="AC156" s="8">
        <v>5</v>
      </c>
      <c r="AD156" s="9" t="s">
        <v>19</v>
      </c>
      <c r="AE156" s="10">
        <v>19</v>
      </c>
      <c r="AF156" s="10">
        <v>910221662</v>
      </c>
      <c r="AG156" s="10">
        <v>107</v>
      </c>
      <c r="AH156" s="10">
        <v>14314852740</v>
      </c>
      <c r="AI156" s="10">
        <v>126</v>
      </c>
      <c r="AJ156" s="10">
        <v>15225074402</v>
      </c>
      <c r="AL156" s="11">
        <v>5</v>
      </c>
      <c r="AM156" s="9" t="s">
        <v>19</v>
      </c>
      <c r="AN156" s="10">
        <v>15</v>
      </c>
      <c r="AO156" s="10">
        <v>1010466494</v>
      </c>
      <c r="AP156" s="10">
        <v>107</v>
      </c>
      <c r="AQ156" s="10">
        <v>14317712070</v>
      </c>
      <c r="AR156" s="10">
        <v>122</v>
      </c>
      <c r="AS156" s="10">
        <v>15328178564</v>
      </c>
      <c r="AU156" s="8">
        <v>5</v>
      </c>
      <c r="AV156" s="9" t="s">
        <v>19</v>
      </c>
      <c r="AW156" s="10">
        <v>14</v>
      </c>
      <c r="AX156" s="10">
        <v>977041848</v>
      </c>
      <c r="AY156" s="10">
        <v>105</v>
      </c>
      <c r="AZ156" s="10">
        <v>13431334719</v>
      </c>
      <c r="BA156" s="10">
        <v>119</v>
      </c>
      <c r="BB156" s="10">
        <v>14408376567</v>
      </c>
      <c r="BD156" s="12">
        <v>5</v>
      </c>
      <c r="BE156" s="13" t="s">
        <v>19</v>
      </c>
      <c r="BF156" s="10">
        <v>15</v>
      </c>
      <c r="BG156" s="10">
        <v>981351170</v>
      </c>
      <c r="BH156" s="10">
        <v>107</v>
      </c>
      <c r="BI156" s="10">
        <v>13250138711</v>
      </c>
      <c r="BJ156" s="10">
        <v>122</v>
      </c>
      <c r="BK156" s="10">
        <v>14231489881</v>
      </c>
    </row>
    <row r="157" spans="1:63" ht="15" customHeight="1" x14ac:dyDescent="0.35">
      <c r="A157" s="1">
        <v>11</v>
      </c>
      <c r="B157" s="12">
        <v>6</v>
      </c>
      <c r="C157" s="16" t="s">
        <v>10</v>
      </c>
      <c r="D157" s="15">
        <v>9131</v>
      </c>
      <c r="E157" s="15">
        <v>886328114240</v>
      </c>
      <c r="F157" s="15">
        <v>1428</v>
      </c>
      <c r="G157" s="15">
        <v>222385497965</v>
      </c>
      <c r="H157" s="15">
        <v>10559</v>
      </c>
      <c r="I157" s="15">
        <v>1108713612205</v>
      </c>
      <c r="K157" s="12">
        <v>6</v>
      </c>
      <c r="L157" s="16" t="s">
        <v>10</v>
      </c>
      <c r="M157" s="15">
        <v>8888</v>
      </c>
      <c r="N157" s="15">
        <v>909035752653</v>
      </c>
      <c r="O157" s="15">
        <v>1449</v>
      </c>
      <c r="P157" s="15">
        <v>224788250273</v>
      </c>
      <c r="Q157" s="15">
        <v>10337</v>
      </c>
      <c r="R157" s="15">
        <v>1133824002926</v>
      </c>
      <c r="T157" s="12">
        <v>6</v>
      </c>
      <c r="U157" s="16" t="s">
        <v>10</v>
      </c>
      <c r="V157" s="15">
        <v>9188</v>
      </c>
      <c r="W157" s="15">
        <v>1002127191403</v>
      </c>
      <c r="X157" s="15">
        <v>1663</v>
      </c>
      <c r="Y157" s="15">
        <v>273729842726</v>
      </c>
      <c r="Z157" s="15">
        <v>10851</v>
      </c>
      <c r="AA157" s="15">
        <v>1275857034129</v>
      </c>
      <c r="AC157" s="8">
        <v>6</v>
      </c>
      <c r="AD157" s="14" t="s">
        <v>10</v>
      </c>
      <c r="AE157" s="15">
        <v>9418</v>
      </c>
      <c r="AF157" s="15">
        <v>1051339130293</v>
      </c>
      <c r="AG157" s="15">
        <v>2307</v>
      </c>
      <c r="AH157" s="15">
        <v>382954619426</v>
      </c>
      <c r="AI157" s="15">
        <v>11725</v>
      </c>
      <c r="AJ157" s="15">
        <v>1434293749719</v>
      </c>
      <c r="AL157" s="11">
        <v>6</v>
      </c>
      <c r="AM157" s="14" t="s">
        <v>10</v>
      </c>
      <c r="AN157" s="15">
        <v>9387</v>
      </c>
      <c r="AO157" s="15">
        <v>1046128211605</v>
      </c>
      <c r="AP157" s="15">
        <v>2339</v>
      </c>
      <c r="AQ157" s="15">
        <v>389230274379</v>
      </c>
      <c r="AR157" s="15">
        <v>11726</v>
      </c>
      <c r="AS157" s="15">
        <v>1435358485984</v>
      </c>
      <c r="AU157" s="8">
        <v>6</v>
      </c>
      <c r="AV157" s="14" t="s">
        <v>10</v>
      </c>
      <c r="AW157" s="15">
        <v>9383</v>
      </c>
      <c r="AX157" s="15">
        <v>1047850536885</v>
      </c>
      <c r="AY157" s="15">
        <v>2408</v>
      </c>
      <c r="AZ157" s="15">
        <v>401512616190</v>
      </c>
      <c r="BA157" s="15">
        <v>11791</v>
      </c>
      <c r="BB157" s="15">
        <v>1449363153075</v>
      </c>
      <c r="BD157" s="12">
        <v>6</v>
      </c>
      <c r="BE157" s="16" t="s">
        <v>10</v>
      </c>
      <c r="BF157" s="15">
        <v>9400</v>
      </c>
      <c r="BG157" s="15">
        <v>1050996027059</v>
      </c>
      <c r="BH157" s="15">
        <v>2475</v>
      </c>
      <c r="BI157" s="15">
        <v>415341512809</v>
      </c>
      <c r="BJ157" s="15">
        <v>11875</v>
      </c>
      <c r="BK157" s="15">
        <v>1466337539868</v>
      </c>
    </row>
    <row r="158" spans="1:63" ht="15" customHeight="1" x14ac:dyDescent="0.35">
      <c r="A158" s="1">
        <v>11</v>
      </c>
      <c r="B158" s="12">
        <v>7</v>
      </c>
      <c r="C158" s="13" t="s">
        <v>20</v>
      </c>
      <c r="D158" s="10"/>
      <c r="E158" s="10"/>
      <c r="F158" s="10"/>
      <c r="G158" s="10"/>
      <c r="H158" s="10"/>
      <c r="I158" s="10">
        <v>1976</v>
      </c>
      <c r="K158" s="12">
        <v>7</v>
      </c>
      <c r="L158" s="13" t="s">
        <v>20</v>
      </c>
      <c r="M158" s="10"/>
      <c r="N158" s="10"/>
      <c r="O158" s="10"/>
      <c r="P158" s="10"/>
      <c r="Q158" s="10"/>
      <c r="R158" s="10">
        <v>2492</v>
      </c>
      <c r="T158" s="12">
        <v>7</v>
      </c>
      <c r="U158" s="13" t="s">
        <v>20</v>
      </c>
      <c r="V158" s="10"/>
      <c r="W158" s="10"/>
      <c r="X158" s="10"/>
      <c r="Y158" s="10"/>
      <c r="Z158" s="10"/>
      <c r="AA158" s="10">
        <v>2632</v>
      </c>
      <c r="AC158" s="8">
        <v>7</v>
      </c>
      <c r="AD158" s="9" t="s">
        <v>20</v>
      </c>
      <c r="AE158" s="10"/>
      <c r="AF158" s="10"/>
      <c r="AG158" s="10"/>
      <c r="AH158" s="10"/>
      <c r="AI158" s="10"/>
      <c r="AJ158" s="17">
        <f>((0.25*AJ153)+(0.5*AJ154)+(0.75*AJ155)+(1*AJ156))/AJ157*100</f>
        <v>1.2668595475689604</v>
      </c>
      <c r="AL158" s="11">
        <v>7</v>
      </c>
      <c r="AM158" s="9" t="s">
        <v>20</v>
      </c>
      <c r="AN158" s="10"/>
      <c r="AO158" s="10"/>
      <c r="AP158" s="10"/>
      <c r="AQ158" s="10"/>
      <c r="AR158" s="10"/>
      <c r="AS158" s="17">
        <f>((0.25*AS153)+(0.5*AS154)+(0.75*AS155)+(1*AS156))/AS157*100</f>
        <v>1.2312859671870855</v>
      </c>
      <c r="AU158" s="8">
        <v>7</v>
      </c>
      <c r="AV158" s="9" t="s">
        <v>20</v>
      </c>
      <c r="AW158" s="10"/>
      <c r="AX158" s="10"/>
      <c r="AY158" s="10"/>
      <c r="AZ158" s="10"/>
      <c r="BA158" s="10"/>
      <c r="BB158" s="17">
        <f>((0.25*BB153)+(0.5*BB154)+(0.75*BB155)+(1*BB156))/BB157*100</f>
        <v>1.2208334148318434</v>
      </c>
      <c r="BD158" s="12">
        <v>7</v>
      </c>
      <c r="BE158" s="13" t="s">
        <v>20</v>
      </c>
      <c r="BF158" s="10"/>
      <c r="BG158" s="10"/>
      <c r="BH158" s="10"/>
      <c r="BI158" s="10"/>
      <c r="BJ158" s="10"/>
      <c r="BK158" s="10">
        <v>1178</v>
      </c>
    </row>
    <row r="159" spans="1:63" ht="15" customHeight="1" thickBot="1" x14ac:dyDescent="0.4">
      <c r="A159" s="1">
        <v>11</v>
      </c>
      <c r="B159" s="23">
        <v>8</v>
      </c>
      <c r="C159" s="24" t="s">
        <v>21</v>
      </c>
      <c r="D159" s="20"/>
      <c r="E159" s="20"/>
      <c r="F159" s="20"/>
      <c r="G159" s="20"/>
      <c r="H159" s="20"/>
      <c r="I159" s="20">
        <v>1924</v>
      </c>
      <c r="K159" s="23">
        <v>8</v>
      </c>
      <c r="L159" s="24" t="s">
        <v>21</v>
      </c>
      <c r="M159" s="20"/>
      <c r="N159" s="20"/>
      <c r="O159" s="20"/>
      <c r="P159" s="20"/>
      <c r="Q159" s="20"/>
      <c r="R159" s="20">
        <v>2243</v>
      </c>
      <c r="T159" s="23">
        <v>8</v>
      </c>
      <c r="U159" s="24" t="s">
        <v>21</v>
      </c>
      <c r="V159" s="20"/>
      <c r="W159" s="20"/>
      <c r="X159" s="20"/>
      <c r="Y159" s="20"/>
      <c r="Z159" s="20"/>
      <c r="AA159" s="20">
        <v>2155</v>
      </c>
      <c r="AC159" s="18">
        <v>8</v>
      </c>
      <c r="AD159" s="19" t="s">
        <v>21</v>
      </c>
      <c r="AE159" s="20"/>
      <c r="AF159" s="20"/>
      <c r="AG159" s="20"/>
      <c r="AH159" s="20"/>
      <c r="AI159" s="20"/>
      <c r="AJ159" s="21">
        <f>SUM(AJ154:AJ156)/AJ157*100</f>
        <v>1.1172811881206037</v>
      </c>
      <c r="AL159" s="22">
        <v>8</v>
      </c>
      <c r="AM159" s="19" t="s">
        <v>21</v>
      </c>
      <c r="AN159" s="20"/>
      <c r="AO159" s="20"/>
      <c r="AP159" s="20"/>
      <c r="AQ159" s="20"/>
      <c r="AR159" s="20"/>
      <c r="AS159" s="21">
        <f>SUM(AS154:AS156)/AS157*100</f>
        <v>1.0812659783287757</v>
      </c>
      <c r="AU159" s="18">
        <v>8</v>
      </c>
      <c r="AV159" s="19" t="s">
        <v>21</v>
      </c>
      <c r="AW159" s="20"/>
      <c r="AX159" s="20"/>
      <c r="AY159" s="20"/>
      <c r="AZ159" s="20"/>
      <c r="BA159" s="20"/>
      <c r="BB159" s="21">
        <f>SUM(BB154:BB156)/BB157*100</f>
        <v>1.0122322168791071</v>
      </c>
      <c r="BD159" s="23">
        <v>8</v>
      </c>
      <c r="BE159" s="24" t="s">
        <v>21</v>
      </c>
      <c r="BF159" s="20"/>
      <c r="BG159" s="20"/>
      <c r="BH159" s="20"/>
      <c r="BI159" s="20"/>
      <c r="BJ159" s="20"/>
      <c r="BK159" s="20" t="s">
        <v>22</v>
      </c>
    </row>
    <row r="160" spans="1:63" ht="15" customHeight="1" x14ac:dyDescent="0.35">
      <c r="D160" s="1">
        <f>SUM(D152:D156)</f>
        <v>9131</v>
      </c>
      <c r="E160" s="1">
        <f t="shared" ref="E160:I160" si="63">SUM(E152:E156)</f>
        <v>886328114240</v>
      </c>
      <c r="F160" s="1">
        <f t="shared" si="63"/>
        <v>1428</v>
      </c>
      <c r="G160" s="1">
        <f t="shared" si="63"/>
        <v>222385497965</v>
      </c>
      <c r="H160" s="1">
        <f t="shared" si="63"/>
        <v>10559</v>
      </c>
      <c r="I160" s="1">
        <f t="shared" si="63"/>
        <v>1108713612205</v>
      </c>
      <c r="M160" s="1">
        <f>SUM(M152:M156)</f>
        <v>8888</v>
      </c>
      <c r="N160" s="1">
        <f t="shared" ref="N160:R160" si="64">SUM(N152:N156)</f>
        <v>909035752653</v>
      </c>
      <c r="O160" s="1">
        <f t="shared" si="64"/>
        <v>1449</v>
      </c>
      <c r="P160" s="1">
        <f t="shared" si="64"/>
        <v>224788250273</v>
      </c>
      <c r="Q160" s="1">
        <f t="shared" si="64"/>
        <v>10337</v>
      </c>
      <c r="R160" s="1">
        <f t="shared" si="64"/>
        <v>1133824002926</v>
      </c>
      <c r="V160" s="1">
        <f>SUM(V152:V156)</f>
        <v>9188</v>
      </c>
      <c r="W160" s="1">
        <f t="shared" ref="W160:AA160" si="65">SUM(W152:W156)</f>
        <v>1002127191403</v>
      </c>
      <c r="X160" s="1">
        <f t="shared" si="65"/>
        <v>1663</v>
      </c>
      <c r="Y160" s="1">
        <f t="shared" si="65"/>
        <v>273729842726</v>
      </c>
      <c r="Z160" s="1">
        <f t="shared" si="65"/>
        <v>10851</v>
      </c>
      <c r="AA160" s="1">
        <f t="shared" si="65"/>
        <v>1275857034129</v>
      </c>
      <c r="AE160" s="1">
        <f>SUM(AE152:AE156)</f>
        <v>9418</v>
      </c>
      <c r="AF160" s="1">
        <f t="shared" ref="AF160:AJ160" si="66">SUM(AF152:AF156)</f>
        <v>1051339130293</v>
      </c>
      <c r="AG160" s="1">
        <f t="shared" si="66"/>
        <v>2307</v>
      </c>
      <c r="AH160" s="1">
        <f t="shared" si="66"/>
        <v>382954619426</v>
      </c>
      <c r="AI160" s="1">
        <f t="shared" si="66"/>
        <v>11725</v>
      </c>
      <c r="AJ160" s="1">
        <f t="shared" si="66"/>
        <v>1434293749719</v>
      </c>
      <c r="AN160" s="1">
        <f>SUM(AN152:AN156)</f>
        <v>9387</v>
      </c>
      <c r="AO160" s="1">
        <f t="shared" ref="AO160:AS160" si="67">SUM(AO152:AO156)</f>
        <v>1046128211605</v>
      </c>
      <c r="AP160" s="1">
        <f t="shared" si="67"/>
        <v>2339</v>
      </c>
      <c r="AQ160" s="1">
        <f t="shared" si="67"/>
        <v>389230274379</v>
      </c>
      <c r="AR160" s="1">
        <f t="shared" si="67"/>
        <v>11726</v>
      </c>
      <c r="AS160" s="1">
        <f t="shared" si="67"/>
        <v>1435358485984</v>
      </c>
      <c r="AW160" s="1">
        <f>SUM(AW152:AW156)</f>
        <v>9383</v>
      </c>
      <c r="AX160" s="1">
        <f t="shared" ref="AX160:BB160" si="68">SUM(AX152:AX156)</f>
        <v>1047850536885</v>
      </c>
      <c r="AY160" s="1">
        <f t="shared" si="68"/>
        <v>2408</v>
      </c>
      <c r="AZ160" s="1">
        <f t="shared" si="68"/>
        <v>401512616190</v>
      </c>
      <c r="BA160" s="1">
        <f t="shared" si="68"/>
        <v>11791</v>
      </c>
      <c r="BB160" s="1">
        <f t="shared" si="68"/>
        <v>1449363153075</v>
      </c>
      <c r="BF160" s="1">
        <f>SUM(BF152:BF156)</f>
        <v>9400</v>
      </c>
      <c r="BG160" s="1">
        <f t="shared" ref="BG160:BK160" si="69">SUM(BG152:BG156)</f>
        <v>1050996027059</v>
      </c>
      <c r="BH160" s="1">
        <f t="shared" si="69"/>
        <v>2475</v>
      </c>
      <c r="BI160" s="1">
        <f t="shared" si="69"/>
        <v>415341512809</v>
      </c>
      <c r="BJ160" s="1">
        <f t="shared" si="69"/>
        <v>11875</v>
      </c>
      <c r="BK160" s="1">
        <f t="shared" si="69"/>
        <v>1466337539868</v>
      </c>
    </row>
    <row r="161" spans="1:63" ht="15" customHeight="1" x14ac:dyDescent="0.35">
      <c r="B161"/>
      <c r="C161"/>
      <c r="D161" s="2"/>
      <c r="E161" s="2"/>
      <c r="F161" s="2"/>
      <c r="G161" s="2"/>
      <c r="H161" s="2"/>
      <c r="I161" s="2"/>
      <c r="K161"/>
      <c r="L161"/>
      <c r="M161" s="2"/>
      <c r="N161" s="2"/>
      <c r="O161" s="2"/>
      <c r="P161" s="2"/>
      <c r="Q161" s="2"/>
      <c r="R161" s="2"/>
      <c r="T161"/>
      <c r="U161"/>
      <c r="V161" s="2"/>
      <c r="W161" s="2"/>
      <c r="X161" s="2"/>
      <c r="Y161" s="2"/>
      <c r="Z161" s="2"/>
      <c r="AA161" s="2"/>
    </row>
    <row r="162" spans="1:63" ht="15" customHeight="1" x14ac:dyDescent="0.35">
      <c r="B162" s="6" t="s">
        <v>0</v>
      </c>
      <c r="C162"/>
      <c r="D162" s="2"/>
      <c r="E162" s="2"/>
      <c r="F162" s="2"/>
      <c r="G162" s="2"/>
      <c r="H162" s="2"/>
      <c r="I162" s="2"/>
      <c r="K162" s="6" t="s">
        <v>0</v>
      </c>
      <c r="L162"/>
      <c r="M162" s="2"/>
      <c r="N162" s="2"/>
      <c r="O162" s="2"/>
      <c r="P162" s="2"/>
      <c r="Q162" s="2"/>
      <c r="R162" s="2"/>
      <c r="T162" s="6" t="s">
        <v>0</v>
      </c>
      <c r="U162"/>
      <c r="V162" s="2"/>
      <c r="W162" s="2"/>
      <c r="X162" s="2"/>
      <c r="Y162" s="2"/>
      <c r="Z162" s="2"/>
      <c r="AA162" s="2"/>
      <c r="AC162" s="4" t="s">
        <v>0</v>
      </c>
      <c r="AL162" s="5" t="s">
        <v>0</v>
      </c>
      <c r="AU162" s="4" t="s">
        <v>0</v>
      </c>
      <c r="BD162" s="6" t="s">
        <v>0</v>
      </c>
    </row>
    <row r="163" spans="1:63" ht="15" customHeight="1" x14ac:dyDescent="0.35">
      <c r="B163" s="6" t="s">
        <v>1</v>
      </c>
      <c r="C163"/>
      <c r="D163" s="2"/>
      <c r="E163" s="2"/>
      <c r="F163" s="2"/>
      <c r="G163" s="2"/>
      <c r="H163" s="2"/>
      <c r="I163" s="2"/>
      <c r="K163" s="6" t="s">
        <v>1</v>
      </c>
      <c r="L163"/>
      <c r="M163" s="2"/>
      <c r="N163" s="2"/>
      <c r="O163" s="2"/>
      <c r="P163" s="2"/>
      <c r="Q163" s="2"/>
      <c r="R163" s="2"/>
      <c r="T163" s="6" t="s">
        <v>1</v>
      </c>
      <c r="U163"/>
      <c r="V163" s="2"/>
      <c r="W163" s="2"/>
      <c r="X163" s="2"/>
      <c r="Y163" s="2"/>
      <c r="Z163" s="2"/>
      <c r="AA163" s="2"/>
      <c r="AC163" s="4" t="s">
        <v>1</v>
      </c>
      <c r="AL163" s="5" t="s">
        <v>1</v>
      </c>
      <c r="AU163" s="4" t="s">
        <v>1</v>
      </c>
      <c r="BD163" s="6" t="s">
        <v>1</v>
      </c>
    </row>
    <row r="164" spans="1:63" ht="15" customHeight="1" thickBot="1" x14ac:dyDescent="0.4">
      <c r="B164" s="6" t="s">
        <v>34</v>
      </c>
      <c r="C164"/>
      <c r="D164" s="2"/>
      <c r="E164" s="2"/>
      <c r="F164" s="2"/>
      <c r="G164" s="2"/>
      <c r="H164" s="2"/>
      <c r="I164" s="2"/>
      <c r="K164" s="6" t="s">
        <v>57</v>
      </c>
      <c r="L164"/>
      <c r="M164" s="2"/>
      <c r="N164" s="2"/>
      <c r="O164" s="2"/>
      <c r="P164" s="2"/>
      <c r="Q164" s="2"/>
      <c r="R164" s="2"/>
      <c r="T164" s="6" t="s">
        <v>75</v>
      </c>
      <c r="U164"/>
      <c r="V164" s="2"/>
      <c r="W164" s="2"/>
      <c r="X164" s="2"/>
      <c r="Y164" s="2"/>
      <c r="Z164" s="2"/>
      <c r="AA164" s="2"/>
      <c r="AC164" s="4" t="s">
        <v>2</v>
      </c>
      <c r="AL164" s="5" t="s">
        <v>3</v>
      </c>
      <c r="AU164" s="4" t="s">
        <v>4</v>
      </c>
      <c r="BD164" s="6" t="s">
        <v>5</v>
      </c>
    </row>
    <row r="165" spans="1:63" ht="15" customHeight="1" x14ac:dyDescent="0.35">
      <c r="A165" s="1">
        <v>12</v>
      </c>
      <c r="B165" s="60" t="s">
        <v>6</v>
      </c>
      <c r="C165" s="62" t="s">
        <v>7</v>
      </c>
      <c r="D165" s="59" t="s">
        <v>8</v>
      </c>
      <c r="E165" s="59"/>
      <c r="F165" s="59" t="s">
        <v>9</v>
      </c>
      <c r="G165" s="59"/>
      <c r="H165" s="59" t="s">
        <v>10</v>
      </c>
      <c r="I165" s="59"/>
      <c r="K165" s="60" t="s">
        <v>6</v>
      </c>
      <c r="L165" s="62" t="s">
        <v>7</v>
      </c>
      <c r="M165" s="59" t="s">
        <v>8</v>
      </c>
      <c r="N165" s="59"/>
      <c r="O165" s="59" t="s">
        <v>9</v>
      </c>
      <c r="P165" s="59"/>
      <c r="Q165" s="59" t="s">
        <v>10</v>
      </c>
      <c r="R165" s="59"/>
      <c r="T165" s="60" t="s">
        <v>6</v>
      </c>
      <c r="U165" s="62" t="s">
        <v>7</v>
      </c>
      <c r="V165" s="59" t="s">
        <v>8</v>
      </c>
      <c r="W165" s="59"/>
      <c r="X165" s="59" t="s">
        <v>9</v>
      </c>
      <c r="Y165" s="59"/>
      <c r="Z165" s="59" t="s">
        <v>10</v>
      </c>
      <c r="AA165" s="59"/>
      <c r="AC165" s="57" t="s">
        <v>6</v>
      </c>
      <c r="AD165" s="59" t="s">
        <v>7</v>
      </c>
      <c r="AE165" s="59" t="s">
        <v>8</v>
      </c>
      <c r="AF165" s="59"/>
      <c r="AG165" s="59" t="s">
        <v>9</v>
      </c>
      <c r="AH165" s="59"/>
      <c r="AI165" s="59" t="s">
        <v>10</v>
      </c>
      <c r="AJ165" s="59"/>
      <c r="AL165" s="65" t="s">
        <v>6</v>
      </c>
      <c r="AM165" s="59" t="s">
        <v>7</v>
      </c>
      <c r="AN165" s="59" t="s">
        <v>8</v>
      </c>
      <c r="AO165" s="59"/>
      <c r="AP165" s="59" t="s">
        <v>9</v>
      </c>
      <c r="AQ165" s="59"/>
      <c r="AR165" s="59" t="s">
        <v>10</v>
      </c>
      <c r="AS165" s="59"/>
      <c r="AU165" s="57" t="s">
        <v>6</v>
      </c>
      <c r="AV165" s="59" t="s">
        <v>7</v>
      </c>
      <c r="AW165" s="59" t="s">
        <v>8</v>
      </c>
      <c r="AX165" s="59"/>
      <c r="AY165" s="59" t="s">
        <v>9</v>
      </c>
      <c r="AZ165" s="59"/>
      <c r="BA165" s="59" t="s">
        <v>10</v>
      </c>
      <c r="BB165" s="59"/>
      <c r="BD165" s="60" t="s">
        <v>6</v>
      </c>
      <c r="BE165" s="62" t="s">
        <v>7</v>
      </c>
      <c r="BF165" s="59" t="s">
        <v>8</v>
      </c>
      <c r="BG165" s="59"/>
      <c r="BH165" s="59" t="s">
        <v>9</v>
      </c>
      <c r="BI165" s="59"/>
      <c r="BJ165" s="59" t="s">
        <v>10</v>
      </c>
      <c r="BK165" s="59"/>
    </row>
    <row r="166" spans="1:63" ht="15" customHeight="1" x14ac:dyDescent="0.35">
      <c r="A166" s="1">
        <v>12</v>
      </c>
      <c r="B166" s="61"/>
      <c r="C166" s="63"/>
      <c r="D166" s="7" t="s">
        <v>11</v>
      </c>
      <c r="E166" s="7" t="s">
        <v>12</v>
      </c>
      <c r="F166" s="7" t="s">
        <v>11</v>
      </c>
      <c r="G166" s="7" t="s">
        <v>12</v>
      </c>
      <c r="H166" s="7" t="s">
        <v>11</v>
      </c>
      <c r="I166" s="7" t="s">
        <v>12</v>
      </c>
      <c r="K166" s="61"/>
      <c r="L166" s="63"/>
      <c r="M166" s="7" t="s">
        <v>11</v>
      </c>
      <c r="N166" s="7" t="s">
        <v>12</v>
      </c>
      <c r="O166" s="7" t="s">
        <v>11</v>
      </c>
      <c r="P166" s="7" t="s">
        <v>12</v>
      </c>
      <c r="Q166" s="7" t="s">
        <v>11</v>
      </c>
      <c r="R166" s="7" t="s">
        <v>12</v>
      </c>
      <c r="T166" s="61"/>
      <c r="U166" s="63"/>
      <c r="V166" s="7" t="s">
        <v>11</v>
      </c>
      <c r="W166" s="7" t="s">
        <v>12</v>
      </c>
      <c r="X166" s="7" t="s">
        <v>11</v>
      </c>
      <c r="Y166" s="7" t="s">
        <v>12</v>
      </c>
      <c r="Z166" s="7" t="s">
        <v>11</v>
      </c>
      <c r="AA166" s="7" t="s">
        <v>12</v>
      </c>
      <c r="AC166" s="58"/>
      <c r="AD166" s="64"/>
      <c r="AE166" s="7" t="s">
        <v>11</v>
      </c>
      <c r="AF166" s="7" t="s">
        <v>12</v>
      </c>
      <c r="AG166" s="7" t="s">
        <v>11</v>
      </c>
      <c r="AH166" s="7" t="s">
        <v>12</v>
      </c>
      <c r="AI166" s="7" t="s">
        <v>11</v>
      </c>
      <c r="AJ166" s="7" t="s">
        <v>12</v>
      </c>
      <c r="AL166" s="66"/>
      <c r="AM166" s="64"/>
      <c r="AN166" s="7" t="s">
        <v>11</v>
      </c>
      <c r="AO166" s="7" t="s">
        <v>12</v>
      </c>
      <c r="AP166" s="7" t="s">
        <v>11</v>
      </c>
      <c r="AQ166" s="7" t="s">
        <v>12</v>
      </c>
      <c r="AR166" s="7" t="s">
        <v>11</v>
      </c>
      <c r="AS166" s="7" t="s">
        <v>12</v>
      </c>
      <c r="AU166" s="58"/>
      <c r="AV166" s="64"/>
      <c r="AW166" s="7" t="s">
        <v>11</v>
      </c>
      <c r="AX166" s="7" t="s">
        <v>12</v>
      </c>
      <c r="AY166" s="7" t="s">
        <v>11</v>
      </c>
      <c r="AZ166" s="7" t="s">
        <v>12</v>
      </c>
      <c r="BA166" s="7" t="s">
        <v>11</v>
      </c>
      <c r="BB166" s="7" t="s">
        <v>12</v>
      </c>
      <c r="BD166" s="61"/>
      <c r="BE166" s="63"/>
      <c r="BF166" s="7" t="s">
        <v>11</v>
      </c>
      <c r="BG166" s="7" t="s">
        <v>12</v>
      </c>
      <c r="BH166" s="7" t="s">
        <v>11</v>
      </c>
      <c r="BI166" s="7" t="s">
        <v>12</v>
      </c>
      <c r="BJ166" s="7" t="s">
        <v>11</v>
      </c>
      <c r="BK166" s="7" t="s">
        <v>12</v>
      </c>
    </row>
    <row r="167" spans="1:63" ht="15" customHeight="1" x14ac:dyDescent="0.35">
      <c r="A167" s="1">
        <v>12</v>
      </c>
      <c r="B167" s="61"/>
      <c r="C167" s="63"/>
      <c r="D167" s="7" t="s">
        <v>13</v>
      </c>
      <c r="E167" s="7" t="s">
        <v>14</v>
      </c>
      <c r="F167" s="7" t="s">
        <v>13</v>
      </c>
      <c r="G167" s="7" t="s">
        <v>14</v>
      </c>
      <c r="H167" s="7" t="s">
        <v>13</v>
      </c>
      <c r="I167" s="7" t="s">
        <v>14</v>
      </c>
      <c r="K167" s="61"/>
      <c r="L167" s="63"/>
      <c r="M167" s="7" t="s">
        <v>13</v>
      </c>
      <c r="N167" s="7" t="s">
        <v>14</v>
      </c>
      <c r="O167" s="7" t="s">
        <v>13</v>
      </c>
      <c r="P167" s="7" t="s">
        <v>14</v>
      </c>
      <c r="Q167" s="7" t="s">
        <v>13</v>
      </c>
      <c r="R167" s="7" t="s">
        <v>14</v>
      </c>
      <c r="T167" s="61"/>
      <c r="U167" s="63"/>
      <c r="V167" s="7" t="s">
        <v>13</v>
      </c>
      <c r="W167" s="7" t="s">
        <v>14</v>
      </c>
      <c r="X167" s="7" t="s">
        <v>13</v>
      </c>
      <c r="Y167" s="7" t="s">
        <v>14</v>
      </c>
      <c r="Z167" s="7" t="s">
        <v>13</v>
      </c>
      <c r="AA167" s="7" t="s">
        <v>14</v>
      </c>
      <c r="AC167" s="58"/>
      <c r="AD167" s="64"/>
      <c r="AE167" s="7" t="s">
        <v>13</v>
      </c>
      <c r="AF167" s="7" t="s">
        <v>14</v>
      </c>
      <c r="AG167" s="7" t="s">
        <v>13</v>
      </c>
      <c r="AH167" s="7" t="s">
        <v>14</v>
      </c>
      <c r="AI167" s="7" t="s">
        <v>13</v>
      </c>
      <c r="AJ167" s="7" t="s">
        <v>14</v>
      </c>
      <c r="AL167" s="66"/>
      <c r="AM167" s="64"/>
      <c r="AN167" s="7" t="s">
        <v>13</v>
      </c>
      <c r="AO167" s="7" t="s">
        <v>14</v>
      </c>
      <c r="AP167" s="7" t="s">
        <v>13</v>
      </c>
      <c r="AQ167" s="7" t="s">
        <v>14</v>
      </c>
      <c r="AR167" s="7" t="s">
        <v>13</v>
      </c>
      <c r="AS167" s="7" t="s">
        <v>14</v>
      </c>
      <c r="AU167" s="58"/>
      <c r="AV167" s="64"/>
      <c r="AW167" s="7" t="s">
        <v>13</v>
      </c>
      <c r="AX167" s="7" t="s">
        <v>14</v>
      </c>
      <c r="AY167" s="7" t="s">
        <v>13</v>
      </c>
      <c r="AZ167" s="7" t="s">
        <v>14</v>
      </c>
      <c r="BA167" s="7" t="s">
        <v>13</v>
      </c>
      <c r="BB167" s="7" t="s">
        <v>14</v>
      </c>
      <c r="BD167" s="61"/>
      <c r="BE167" s="63"/>
      <c r="BF167" s="7" t="s">
        <v>13</v>
      </c>
      <c r="BG167" s="7" t="s">
        <v>14</v>
      </c>
      <c r="BH167" s="7" t="s">
        <v>13</v>
      </c>
      <c r="BI167" s="7" t="s">
        <v>14</v>
      </c>
      <c r="BJ167" s="7" t="s">
        <v>13</v>
      </c>
      <c r="BK167" s="7" t="s">
        <v>14</v>
      </c>
    </row>
    <row r="168" spans="1:63" ht="15" customHeight="1" x14ac:dyDescent="0.35">
      <c r="A168" s="1">
        <v>12</v>
      </c>
      <c r="B168" s="12">
        <v>1</v>
      </c>
      <c r="C168" s="13" t="s">
        <v>15</v>
      </c>
      <c r="D168" s="10">
        <v>8936</v>
      </c>
      <c r="E168" s="10">
        <v>812412426944</v>
      </c>
      <c r="F168" s="10">
        <v>1250</v>
      </c>
      <c r="G168" s="10">
        <v>199452760018</v>
      </c>
      <c r="H168" s="10">
        <v>10186</v>
      </c>
      <c r="I168" s="10">
        <v>1011865186962</v>
      </c>
      <c r="K168" s="12">
        <v>1</v>
      </c>
      <c r="L168" s="13" t="s">
        <v>15</v>
      </c>
      <c r="M168" s="10">
        <v>8854</v>
      </c>
      <c r="N168" s="10">
        <v>810167392639</v>
      </c>
      <c r="O168" s="10">
        <v>1209</v>
      </c>
      <c r="P168" s="10">
        <v>248152114805</v>
      </c>
      <c r="Q168" s="10">
        <v>10063</v>
      </c>
      <c r="R168" s="10">
        <v>1058319507444</v>
      </c>
      <c r="T168" s="12">
        <v>1</v>
      </c>
      <c r="U168" s="13" t="s">
        <v>15</v>
      </c>
      <c r="V168" s="10">
        <v>9805</v>
      </c>
      <c r="W168" s="10">
        <v>903544296503</v>
      </c>
      <c r="X168" s="10">
        <v>1275</v>
      </c>
      <c r="Y168" s="10">
        <v>276416488821</v>
      </c>
      <c r="Z168" s="10">
        <v>11080</v>
      </c>
      <c r="AA168" s="10">
        <v>1179960785324</v>
      </c>
      <c r="AC168" s="8">
        <v>1</v>
      </c>
      <c r="AD168" s="9" t="s">
        <v>15</v>
      </c>
      <c r="AE168" s="10">
        <v>11052</v>
      </c>
      <c r="AF168" s="10">
        <v>1045692127891</v>
      </c>
      <c r="AG168" s="10">
        <v>1465</v>
      </c>
      <c r="AH168" s="10">
        <v>288281921429</v>
      </c>
      <c r="AI168" s="10">
        <v>12517</v>
      </c>
      <c r="AJ168" s="10">
        <v>1333974049320</v>
      </c>
      <c r="AL168" s="11">
        <v>1</v>
      </c>
      <c r="AM168" s="9" t="s">
        <v>15</v>
      </c>
      <c r="AN168" s="10">
        <v>11092</v>
      </c>
      <c r="AO168" s="10">
        <v>1046044144830</v>
      </c>
      <c r="AP168" s="10">
        <v>1471</v>
      </c>
      <c r="AQ168" s="10">
        <v>289400763024</v>
      </c>
      <c r="AR168" s="10">
        <v>12563</v>
      </c>
      <c r="AS168" s="10">
        <v>1335444907854</v>
      </c>
      <c r="AU168" s="8">
        <v>1</v>
      </c>
      <c r="AV168" s="9" t="s">
        <v>15</v>
      </c>
      <c r="AW168" s="10">
        <v>11129</v>
      </c>
      <c r="AX168" s="10">
        <v>1050555493181</v>
      </c>
      <c r="AY168" s="10">
        <v>1498</v>
      </c>
      <c r="AZ168" s="10">
        <v>295429694039</v>
      </c>
      <c r="BA168" s="10">
        <v>12627</v>
      </c>
      <c r="BB168" s="10">
        <v>1345985187220</v>
      </c>
      <c r="BD168" s="12">
        <v>1</v>
      </c>
      <c r="BE168" s="13" t="s">
        <v>15</v>
      </c>
      <c r="BF168" s="10">
        <v>11201</v>
      </c>
      <c r="BG168" s="10">
        <v>1059175859787</v>
      </c>
      <c r="BH168" s="10">
        <v>1541</v>
      </c>
      <c r="BI168" s="10">
        <v>301773139757</v>
      </c>
      <c r="BJ168" s="10">
        <v>12742</v>
      </c>
      <c r="BK168" s="10">
        <v>1360948999544</v>
      </c>
    </row>
    <row r="169" spans="1:63" ht="15" customHeight="1" x14ac:dyDescent="0.35">
      <c r="A169" s="1">
        <v>12</v>
      </c>
      <c r="B169" s="12">
        <v>2</v>
      </c>
      <c r="C169" s="13" t="s">
        <v>16</v>
      </c>
      <c r="D169" s="10">
        <v>40</v>
      </c>
      <c r="E169" s="10">
        <v>3442031826</v>
      </c>
      <c r="F169" s="10">
        <v>37</v>
      </c>
      <c r="G169" s="10">
        <v>3727204405</v>
      </c>
      <c r="H169" s="10">
        <v>77</v>
      </c>
      <c r="I169" s="10">
        <v>7169236231</v>
      </c>
      <c r="K169" s="12">
        <v>2</v>
      </c>
      <c r="L169" s="13" t="s">
        <v>16</v>
      </c>
      <c r="M169" s="10">
        <v>91</v>
      </c>
      <c r="N169" s="10">
        <v>5318578560</v>
      </c>
      <c r="O169" s="10">
        <v>70</v>
      </c>
      <c r="P169" s="10">
        <v>4712365388</v>
      </c>
      <c r="Q169" s="10">
        <v>161</v>
      </c>
      <c r="R169" s="10">
        <v>10030943948</v>
      </c>
      <c r="T169" s="12">
        <v>2</v>
      </c>
      <c r="U169" s="13" t="s">
        <v>16</v>
      </c>
      <c r="V169" s="10">
        <v>73</v>
      </c>
      <c r="W169" s="10">
        <v>5322813949</v>
      </c>
      <c r="X169" s="10">
        <v>64</v>
      </c>
      <c r="Y169" s="10">
        <v>12105828175</v>
      </c>
      <c r="Z169" s="10">
        <v>137</v>
      </c>
      <c r="AA169" s="10">
        <v>17428642124</v>
      </c>
      <c r="AC169" s="8">
        <v>2</v>
      </c>
      <c r="AD169" s="9" t="s">
        <v>16</v>
      </c>
      <c r="AE169" s="10">
        <v>43</v>
      </c>
      <c r="AF169" s="10">
        <v>2834670811</v>
      </c>
      <c r="AG169" s="10">
        <v>14</v>
      </c>
      <c r="AH169" s="10">
        <v>752592793</v>
      </c>
      <c r="AI169" s="10">
        <v>57</v>
      </c>
      <c r="AJ169" s="10">
        <v>3587263604</v>
      </c>
      <c r="AL169" s="11">
        <v>2</v>
      </c>
      <c r="AM169" s="9" t="s">
        <v>16</v>
      </c>
      <c r="AN169" s="10">
        <v>52</v>
      </c>
      <c r="AO169" s="10">
        <v>4577865621</v>
      </c>
      <c r="AP169" s="10">
        <v>14</v>
      </c>
      <c r="AQ169" s="10">
        <v>555364961</v>
      </c>
      <c r="AR169" s="10">
        <v>66</v>
      </c>
      <c r="AS169" s="10">
        <v>5133230582</v>
      </c>
      <c r="AU169" s="8">
        <v>2</v>
      </c>
      <c r="AV169" s="9" t="s">
        <v>16</v>
      </c>
      <c r="AW169" s="10">
        <v>67</v>
      </c>
      <c r="AX169" s="10">
        <v>4571815327</v>
      </c>
      <c r="AY169" s="10">
        <v>19</v>
      </c>
      <c r="AZ169" s="10">
        <v>852840021</v>
      </c>
      <c r="BA169" s="10">
        <v>86</v>
      </c>
      <c r="BB169" s="10">
        <v>5424655348</v>
      </c>
      <c r="BD169" s="12">
        <v>2</v>
      </c>
      <c r="BE169" s="13" t="s">
        <v>16</v>
      </c>
      <c r="BF169" s="10">
        <v>45</v>
      </c>
      <c r="BG169" s="10">
        <v>3546708692</v>
      </c>
      <c r="BH169" s="10">
        <v>15</v>
      </c>
      <c r="BI169" s="10">
        <v>1382207987</v>
      </c>
      <c r="BJ169" s="10">
        <v>60</v>
      </c>
      <c r="BK169" s="10">
        <v>4928916679</v>
      </c>
    </row>
    <row r="170" spans="1:63" ht="15" customHeight="1" x14ac:dyDescent="0.35">
      <c r="A170" s="1">
        <v>12</v>
      </c>
      <c r="B170" s="12">
        <v>3</v>
      </c>
      <c r="C170" s="13" t="s">
        <v>17</v>
      </c>
      <c r="D170" s="10">
        <v>3</v>
      </c>
      <c r="E170" s="10">
        <v>817470815</v>
      </c>
      <c r="F170" s="10">
        <v>9</v>
      </c>
      <c r="G170" s="10">
        <v>575173762</v>
      </c>
      <c r="H170" s="10">
        <v>12</v>
      </c>
      <c r="I170" s="10">
        <v>1392644577</v>
      </c>
      <c r="K170" s="12">
        <v>3</v>
      </c>
      <c r="L170" s="13" t="s">
        <v>17</v>
      </c>
      <c r="M170" s="10">
        <v>12</v>
      </c>
      <c r="N170" s="10">
        <v>651338641</v>
      </c>
      <c r="O170" s="10">
        <v>10</v>
      </c>
      <c r="P170" s="10">
        <v>560657069</v>
      </c>
      <c r="Q170" s="10">
        <v>22</v>
      </c>
      <c r="R170" s="10">
        <v>1211995710</v>
      </c>
      <c r="T170" s="12">
        <v>3</v>
      </c>
      <c r="U170" s="13" t="s">
        <v>17</v>
      </c>
      <c r="V170" s="10">
        <v>4</v>
      </c>
      <c r="W170" s="10">
        <v>391343378</v>
      </c>
      <c r="X170" s="10">
        <v>9</v>
      </c>
      <c r="Y170" s="10">
        <v>523780616</v>
      </c>
      <c r="Z170" s="10">
        <v>13</v>
      </c>
      <c r="AA170" s="10">
        <v>915123994</v>
      </c>
      <c r="AC170" s="8">
        <v>3</v>
      </c>
      <c r="AD170" s="9" t="s">
        <v>17</v>
      </c>
      <c r="AE170" s="10">
        <v>1</v>
      </c>
      <c r="AF170" s="10">
        <v>5061100</v>
      </c>
      <c r="AG170" s="10">
        <v>2</v>
      </c>
      <c r="AH170" s="10">
        <v>40424006</v>
      </c>
      <c r="AI170" s="10">
        <v>3</v>
      </c>
      <c r="AJ170" s="10">
        <v>45485106</v>
      </c>
      <c r="AL170" s="11">
        <v>3</v>
      </c>
      <c r="AM170" s="9" t="s">
        <v>17</v>
      </c>
      <c r="AN170" s="10">
        <v>1</v>
      </c>
      <c r="AO170" s="10">
        <v>11723356</v>
      </c>
      <c r="AP170" s="10">
        <v>2</v>
      </c>
      <c r="AQ170" s="10">
        <v>69206065</v>
      </c>
      <c r="AR170" s="10">
        <v>3</v>
      </c>
      <c r="AS170" s="10">
        <v>80929421</v>
      </c>
      <c r="AU170" s="8">
        <v>3</v>
      </c>
      <c r="AV170" s="9" t="s">
        <v>17</v>
      </c>
      <c r="AW170" s="10">
        <v>0</v>
      </c>
      <c r="AX170" s="10">
        <v>0</v>
      </c>
      <c r="AY170" s="10">
        <v>2</v>
      </c>
      <c r="AZ170" s="10">
        <v>62576140</v>
      </c>
      <c r="BA170" s="10">
        <v>2</v>
      </c>
      <c r="BB170" s="10">
        <v>62576140</v>
      </c>
      <c r="BD170" s="12">
        <v>3</v>
      </c>
      <c r="BE170" s="13" t="s">
        <v>17</v>
      </c>
      <c r="BF170" s="10">
        <v>4</v>
      </c>
      <c r="BG170" s="10">
        <v>618231014</v>
      </c>
      <c r="BH170" s="10">
        <v>1</v>
      </c>
      <c r="BI170" s="10">
        <v>3541586</v>
      </c>
      <c r="BJ170" s="10">
        <v>5</v>
      </c>
      <c r="BK170" s="10">
        <v>621772600</v>
      </c>
    </row>
    <row r="171" spans="1:63" ht="15" customHeight="1" x14ac:dyDescent="0.35">
      <c r="A171" s="1">
        <v>12</v>
      </c>
      <c r="B171" s="12">
        <v>4</v>
      </c>
      <c r="C171" s="13" t="s">
        <v>18</v>
      </c>
      <c r="D171" s="10">
        <v>12</v>
      </c>
      <c r="E171" s="10">
        <v>1688943190</v>
      </c>
      <c r="F171" s="10">
        <v>10</v>
      </c>
      <c r="G171" s="10">
        <v>639315249</v>
      </c>
      <c r="H171" s="10">
        <v>22</v>
      </c>
      <c r="I171" s="10">
        <v>2328258439</v>
      </c>
      <c r="K171" s="12">
        <v>4</v>
      </c>
      <c r="L171" s="13" t="s">
        <v>18</v>
      </c>
      <c r="M171" s="10">
        <v>4</v>
      </c>
      <c r="N171" s="10">
        <v>494133418</v>
      </c>
      <c r="O171" s="10">
        <v>19</v>
      </c>
      <c r="P171" s="10">
        <v>559370479</v>
      </c>
      <c r="Q171" s="10">
        <v>23</v>
      </c>
      <c r="R171" s="10">
        <v>1053503897</v>
      </c>
      <c r="T171" s="12">
        <v>4</v>
      </c>
      <c r="U171" s="13" t="s">
        <v>18</v>
      </c>
      <c r="V171" s="10">
        <v>4</v>
      </c>
      <c r="W171" s="10">
        <v>837659996</v>
      </c>
      <c r="X171" s="10">
        <v>10</v>
      </c>
      <c r="Y171" s="10">
        <v>463035617</v>
      </c>
      <c r="Z171" s="10">
        <v>14</v>
      </c>
      <c r="AA171" s="10">
        <v>1300695613</v>
      </c>
      <c r="AC171" s="8">
        <v>4</v>
      </c>
      <c r="AD171" s="9" t="s">
        <v>18</v>
      </c>
      <c r="AE171" s="10">
        <v>1</v>
      </c>
      <c r="AF171" s="10">
        <v>425997368</v>
      </c>
      <c r="AG171" s="10">
        <v>3</v>
      </c>
      <c r="AH171" s="10">
        <v>33259192</v>
      </c>
      <c r="AI171" s="10">
        <v>4</v>
      </c>
      <c r="AJ171" s="10">
        <v>459256560</v>
      </c>
      <c r="AL171" s="11">
        <v>4</v>
      </c>
      <c r="AM171" s="9" t="s">
        <v>18</v>
      </c>
      <c r="AN171" s="10">
        <v>1</v>
      </c>
      <c r="AO171" s="10">
        <v>5061100</v>
      </c>
      <c r="AP171" s="10">
        <v>1</v>
      </c>
      <c r="AQ171" s="10">
        <v>2662324</v>
      </c>
      <c r="AR171" s="10">
        <v>2</v>
      </c>
      <c r="AS171" s="10">
        <v>7723424</v>
      </c>
      <c r="AU171" s="8">
        <v>4</v>
      </c>
      <c r="AV171" s="9" t="s">
        <v>18</v>
      </c>
      <c r="AW171" s="10">
        <v>1</v>
      </c>
      <c r="AX171" s="10">
        <v>5061100</v>
      </c>
      <c r="AY171" s="10">
        <v>0</v>
      </c>
      <c r="AZ171" s="10">
        <v>0</v>
      </c>
      <c r="BA171" s="10">
        <v>1</v>
      </c>
      <c r="BB171" s="10">
        <v>5061100</v>
      </c>
      <c r="BD171" s="12">
        <v>4</v>
      </c>
      <c r="BE171" s="13" t="s">
        <v>18</v>
      </c>
      <c r="BF171" s="10">
        <v>0</v>
      </c>
      <c r="BG171" s="10">
        <v>0</v>
      </c>
      <c r="BH171" s="10">
        <v>0</v>
      </c>
      <c r="BI171" s="10">
        <v>0</v>
      </c>
      <c r="BJ171" s="10">
        <v>0</v>
      </c>
      <c r="BK171" s="10">
        <v>0</v>
      </c>
    </row>
    <row r="172" spans="1:63" ht="15" customHeight="1" x14ac:dyDescent="0.35">
      <c r="A172" s="1">
        <v>12</v>
      </c>
      <c r="B172" s="12">
        <v>5</v>
      </c>
      <c r="C172" s="13" t="s">
        <v>19</v>
      </c>
      <c r="D172" s="10">
        <v>30</v>
      </c>
      <c r="E172" s="10">
        <v>1235837321</v>
      </c>
      <c r="F172" s="10">
        <v>37</v>
      </c>
      <c r="G172" s="10">
        <v>2792795267</v>
      </c>
      <c r="H172" s="10">
        <v>67</v>
      </c>
      <c r="I172" s="10">
        <v>4028632588</v>
      </c>
      <c r="K172" s="12">
        <v>5</v>
      </c>
      <c r="L172" s="13" t="s">
        <v>19</v>
      </c>
      <c r="M172" s="10">
        <v>30</v>
      </c>
      <c r="N172" s="10">
        <v>1633878417</v>
      </c>
      <c r="O172" s="10">
        <v>56</v>
      </c>
      <c r="P172" s="10">
        <v>3056928301</v>
      </c>
      <c r="Q172" s="10">
        <v>86</v>
      </c>
      <c r="R172" s="10">
        <v>4690806718</v>
      </c>
      <c r="T172" s="12">
        <v>5</v>
      </c>
      <c r="U172" s="13" t="s">
        <v>19</v>
      </c>
      <c r="V172" s="10">
        <v>31</v>
      </c>
      <c r="W172" s="10">
        <v>1390110847</v>
      </c>
      <c r="X172" s="10">
        <v>100</v>
      </c>
      <c r="Y172" s="10">
        <v>4336642285</v>
      </c>
      <c r="Z172" s="10">
        <v>131</v>
      </c>
      <c r="AA172" s="10">
        <v>5726753132</v>
      </c>
      <c r="AC172" s="8">
        <v>5</v>
      </c>
      <c r="AD172" s="9" t="s">
        <v>19</v>
      </c>
      <c r="AE172" s="10">
        <v>20</v>
      </c>
      <c r="AF172" s="10">
        <v>833095988</v>
      </c>
      <c r="AG172" s="10">
        <v>115</v>
      </c>
      <c r="AH172" s="10">
        <v>26423359798</v>
      </c>
      <c r="AI172" s="10">
        <v>135</v>
      </c>
      <c r="AJ172" s="10">
        <v>27256455786</v>
      </c>
      <c r="AL172" s="11">
        <v>5</v>
      </c>
      <c r="AM172" s="9" t="s">
        <v>19</v>
      </c>
      <c r="AN172" s="10">
        <v>21</v>
      </c>
      <c r="AO172" s="10">
        <v>1070147728</v>
      </c>
      <c r="AP172" s="10">
        <v>119</v>
      </c>
      <c r="AQ172" s="10">
        <v>26420607649</v>
      </c>
      <c r="AR172" s="10">
        <v>140</v>
      </c>
      <c r="AS172" s="10">
        <v>27490755377</v>
      </c>
      <c r="AU172" s="8">
        <v>5</v>
      </c>
      <c r="AV172" s="9" t="s">
        <v>19</v>
      </c>
      <c r="AW172" s="10">
        <v>19</v>
      </c>
      <c r="AX172" s="10">
        <v>408716210</v>
      </c>
      <c r="AY172" s="10">
        <v>115</v>
      </c>
      <c r="AZ172" s="10">
        <v>26269058846</v>
      </c>
      <c r="BA172" s="10">
        <v>134</v>
      </c>
      <c r="BB172" s="10">
        <v>26677775056</v>
      </c>
      <c r="BD172" s="12">
        <v>5</v>
      </c>
      <c r="BE172" s="13" t="s">
        <v>19</v>
      </c>
      <c r="BF172" s="10">
        <v>19</v>
      </c>
      <c r="BG172" s="10">
        <v>406596597</v>
      </c>
      <c r="BH172" s="10">
        <v>113</v>
      </c>
      <c r="BI172" s="10">
        <v>26263545517</v>
      </c>
      <c r="BJ172" s="10">
        <v>132</v>
      </c>
      <c r="BK172" s="10">
        <v>26670142114</v>
      </c>
    </row>
    <row r="173" spans="1:63" ht="15" customHeight="1" x14ac:dyDescent="0.35">
      <c r="A173" s="1">
        <v>12</v>
      </c>
      <c r="B173" s="12">
        <v>6</v>
      </c>
      <c r="C173" s="16" t="s">
        <v>10</v>
      </c>
      <c r="D173" s="15">
        <v>9021</v>
      </c>
      <c r="E173" s="15">
        <v>819596710096</v>
      </c>
      <c r="F173" s="15">
        <v>1343</v>
      </c>
      <c r="G173" s="15">
        <v>207187248701</v>
      </c>
      <c r="H173" s="15">
        <v>10364</v>
      </c>
      <c r="I173" s="15">
        <v>1026783958797</v>
      </c>
      <c r="K173" s="12">
        <v>6</v>
      </c>
      <c r="L173" s="16" t="s">
        <v>10</v>
      </c>
      <c r="M173" s="15">
        <v>8991</v>
      </c>
      <c r="N173" s="15">
        <v>818265321675</v>
      </c>
      <c r="O173" s="15">
        <v>1364</v>
      </c>
      <c r="P173" s="15">
        <v>257041436042</v>
      </c>
      <c r="Q173" s="15">
        <v>10355</v>
      </c>
      <c r="R173" s="15">
        <v>1075306757717</v>
      </c>
      <c r="T173" s="12">
        <v>6</v>
      </c>
      <c r="U173" s="16" t="s">
        <v>10</v>
      </c>
      <c r="V173" s="15">
        <v>9917</v>
      </c>
      <c r="W173" s="15">
        <v>911486224673</v>
      </c>
      <c r="X173" s="15">
        <v>1458</v>
      </c>
      <c r="Y173" s="15">
        <v>293845775514</v>
      </c>
      <c r="Z173" s="15">
        <v>11375</v>
      </c>
      <c r="AA173" s="15">
        <v>1205332000187</v>
      </c>
      <c r="AC173" s="8">
        <v>6</v>
      </c>
      <c r="AD173" s="14" t="s">
        <v>10</v>
      </c>
      <c r="AE173" s="15">
        <v>11117</v>
      </c>
      <c r="AF173" s="15">
        <v>1049790953158</v>
      </c>
      <c r="AG173" s="15">
        <v>1599</v>
      </c>
      <c r="AH173" s="15">
        <v>315531557218</v>
      </c>
      <c r="AI173" s="15">
        <v>12716</v>
      </c>
      <c r="AJ173" s="15">
        <v>1365322510376</v>
      </c>
      <c r="AL173" s="11">
        <v>6</v>
      </c>
      <c r="AM173" s="14" t="s">
        <v>10</v>
      </c>
      <c r="AN173" s="15">
        <v>11167</v>
      </c>
      <c r="AO173" s="15">
        <v>1051708942635</v>
      </c>
      <c r="AP173" s="15">
        <v>1607</v>
      </c>
      <c r="AQ173" s="15">
        <v>316448604023</v>
      </c>
      <c r="AR173" s="15">
        <v>12774</v>
      </c>
      <c r="AS173" s="15">
        <v>1368157546658</v>
      </c>
      <c r="AU173" s="8">
        <v>6</v>
      </c>
      <c r="AV173" s="14" t="s">
        <v>10</v>
      </c>
      <c r="AW173" s="15">
        <v>11216</v>
      </c>
      <c r="AX173" s="15">
        <v>1055541085818</v>
      </c>
      <c r="AY173" s="15">
        <v>1634</v>
      </c>
      <c r="AZ173" s="15">
        <v>322614169046</v>
      </c>
      <c r="BA173" s="15">
        <v>12850</v>
      </c>
      <c r="BB173" s="15">
        <v>1378155254864</v>
      </c>
      <c r="BD173" s="12">
        <v>6</v>
      </c>
      <c r="BE173" s="16" t="s">
        <v>10</v>
      </c>
      <c r="BF173" s="15">
        <v>11269</v>
      </c>
      <c r="BG173" s="15">
        <v>1063747396090</v>
      </c>
      <c r="BH173" s="15">
        <v>1670</v>
      </c>
      <c r="BI173" s="15">
        <v>329422434847</v>
      </c>
      <c r="BJ173" s="15">
        <v>12939</v>
      </c>
      <c r="BK173" s="15">
        <v>1393169830937</v>
      </c>
    </row>
    <row r="174" spans="1:63" ht="15" customHeight="1" x14ac:dyDescent="0.35">
      <c r="A174" s="1">
        <v>12</v>
      </c>
      <c r="B174" s="12">
        <v>7</v>
      </c>
      <c r="C174" s="13" t="s">
        <v>20</v>
      </c>
      <c r="D174" s="10"/>
      <c r="E174" s="10"/>
      <c r="F174" s="10"/>
      <c r="G174" s="10"/>
      <c r="H174" s="10"/>
      <c r="I174" s="10" t="s">
        <v>35</v>
      </c>
      <c r="K174" s="12">
        <v>7</v>
      </c>
      <c r="L174" s="13" t="s">
        <v>20</v>
      </c>
      <c r="M174" s="10"/>
      <c r="N174" s="10"/>
      <c r="O174" s="10"/>
      <c r="P174" s="10"/>
      <c r="Q174" s="10"/>
      <c r="R174" s="10" t="s">
        <v>60</v>
      </c>
      <c r="T174" s="12">
        <v>7</v>
      </c>
      <c r="U174" s="13" t="s">
        <v>20</v>
      </c>
      <c r="V174" s="10"/>
      <c r="W174" s="10"/>
      <c r="X174" s="10"/>
      <c r="Y174" s="10"/>
      <c r="Z174" s="10"/>
      <c r="AA174" s="10" t="s">
        <v>77</v>
      </c>
      <c r="AC174" s="8">
        <v>7</v>
      </c>
      <c r="AD174" s="9" t="s">
        <v>20</v>
      </c>
      <c r="AE174" s="10"/>
      <c r="AF174" s="10"/>
      <c r="AG174" s="10"/>
      <c r="AH174" s="10"/>
      <c r="AI174" s="10"/>
      <c r="AJ174" s="17">
        <f>((0.25*AJ169)+(0.5*AJ170)+(0.75*AJ171)+(1*AJ172))/AJ173*100</f>
        <v>2.0889171930627346</v>
      </c>
      <c r="AL174" s="11">
        <v>7</v>
      </c>
      <c r="AM174" s="9" t="s">
        <v>20</v>
      </c>
      <c r="AN174" s="10"/>
      <c r="AO174" s="10"/>
      <c r="AP174" s="10"/>
      <c r="AQ174" s="10"/>
      <c r="AR174" s="10"/>
      <c r="AS174" s="17">
        <f>((0.25*AS169)+(0.5*AS170)+(0.75*AS171)+(1*AS172))/AS173*100</f>
        <v>2.1065059628110392</v>
      </c>
      <c r="AU174" s="8">
        <v>7</v>
      </c>
      <c r="AV174" s="9" t="s">
        <v>20</v>
      </c>
      <c r="AW174" s="10"/>
      <c r="AX174" s="10"/>
      <c r="AY174" s="10"/>
      <c r="AZ174" s="10"/>
      <c r="BA174" s="10"/>
      <c r="BB174" s="17">
        <f>((0.25*BB169)+(0.5*BB170)+(0.75*BB171)+(1*BB172))/BB173*100</f>
        <v>2.0367097748192329</v>
      </c>
      <c r="BD174" s="12">
        <v>7</v>
      </c>
      <c r="BE174" s="13" t="s">
        <v>20</v>
      </c>
      <c r="BF174" s="10"/>
      <c r="BG174" s="10"/>
      <c r="BH174" s="10"/>
      <c r="BI174" s="10"/>
      <c r="BJ174" s="10"/>
      <c r="BK174" s="10">
        <v>2025</v>
      </c>
    </row>
    <row r="175" spans="1:63" ht="15" customHeight="1" thickBot="1" x14ac:dyDescent="0.4">
      <c r="A175" s="1">
        <v>12</v>
      </c>
      <c r="B175" s="23">
        <v>8</v>
      </c>
      <c r="C175" s="24" t="s">
        <v>21</v>
      </c>
      <c r="D175" s="20"/>
      <c r="E175" s="20"/>
      <c r="F175" s="20"/>
      <c r="G175" s="20"/>
      <c r="H175" s="20"/>
      <c r="I175" s="20" t="s">
        <v>36</v>
      </c>
      <c r="K175" s="23">
        <v>8</v>
      </c>
      <c r="L175" s="24" t="s">
        <v>21</v>
      </c>
      <c r="M175" s="20"/>
      <c r="N175" s="20"/>
      <c r="O175" s="20"/>
      <c r="P175" s="20"/>
      <c r="Q175" s="20"/>
      <c r="R175" s="20" t="s">
        <v>61</v>
      </c>
      <c r="T175" s="23">
        <v>8</v>
      </c>
      <c r="U175" s="24" t="s">
        <v>21</v>
      </c>
      <c r="V175" s="20"/>
      <c r="W175" s="20"/>
      <c r="X175" s="20"/>
      <c r="Y175" s="20"/>
      <c r="Z175" s="20"/>
      <c r="AA175" s="20" t="s">
        <v>78</v>
      </c>
      <c r="AC175" s="18">
        <v>8</v>
      </c>
      <c r="AD175" s="19" t="s">
        <v>21</v>
      </c>
      <c r="AE175" s="20"/>
      <c r="AF175" s="20"/>
      <c r="AG175" s="20"/>
      <c r="AH175" s="20"/>
      <c r="AI175" s="20"/>
      <c r="AJ175" s="21">
        <f>SUM(AJ170:AJ172)/AJ173*100</f>
        <v>2.0333069469685054</v>
      </c>
      <c r="AL175" s="22">
        <v>8</v>
      </c>
      <c r="AM175" s="19" t="s">
        <v>21</v>
      </c>
      <c r="AN175" s="20"/>
      <c r="AO175" s="20"/>
      <c r="AP175" s="20"/>
      <c r="AQ175" s="20"/>
      <c r="AR175" s="20"/>
      <c r="AS175" s="21">
        <f>SUM(AS170:AS172)/AS173*100</f>
        <v>2.0158064609860356</v>
      </c>
      <c r="AU175" s="18">
        <v>8</v>
      </c>
      <c r="AV175" s="19" t="s">
        <v>21</v>
      </c>
      <c r="AW175" s="20"/>
      <c r="AX175" s="20"/>
      <c r="AY175" s="20"/>
      <c r="AZ175" s="20"/>
      <c r="BA175" s="20"/>
      <c r="BB175" s="21">
        <f>SUM(BB170:BB172)/BB173*100</f>
        <v>1.9406675845559436</v>
      </c>
      <c r="BD175" s="23">
        <v>8</v>
      </c>
      <c r="BE175" s="24" t="s">
        <v>21</v>
      </c>
      <c r="BF175" s="20"/>
      <c r="BG175" s="20"/>
      <c r="BH175" s="20"/>
      <c r="BI175" s="20"/>
      <c r="BJ175" s="20"/>
      <c r="BK175" s="20">
        <v>1959</v>
      </c>
    </row>
    <row r="176" spans="1:63" ht="15" customHeight="1" x14ac:dyDescent="0.35">
      <c r="D176" s="1">
        <f>SUM(D168:D172)</f>
        <v>9021</v>
      </c>
      <c r="E176" s="1">
        <f t="shared" ref="E176:I176" si="70">SUM(E168:E172)</f>
        <v>819596710096</v>
      </c>
      <c r="F176" s="1">
        <f t="shared" si="70"/>
        <v>1343</v>
      </c>
      <c r="G176" s="1">
        <f t="shared" si="70"/>
        <v>207187248701</v>
      </c>
      <c r="H176" s="1">
        <f t="shared" si="70"/>
        <v>10364</v>
      </c>
      <c r="I176" s="1">
        <f t="shared" si="70"/>
        <v>1026783958797</v>
      </c>
      <c r="M176" s="1">
        <f>SUM(M168:M172)</f>
        <v>8991</v>
      </c>
      <c r="N176" s="1">
        <f t="shared" ref="N176:R176" si="71">SUM(N168:N172)</f>
        <v>818265321675</v>
      </c>
      <c r="O176" s="1">
        <f t="shared" si="71"/>
        <v>1364</v>
      </c>
      <c r="P176" s="1">
        <f t="shared" si="71"/>
        <v>257041436042</v>
      </c>
      <c r="Q176" s="1">
        <f t="shared" si="71"/>
        <v>10355</v>
      </c>
      <c r="R176" s="1">
        <f t="shared" si="71"/>
        <v>1075306757717</v>
      </c>
      <c r="V176" s="1">
        <f>SUM(V168:V172)</f>
        <v>9917</v>
      </c>
      <c r="W176" s="1">
        <f t="shared" ref="W176:AA176" si="72">SUM(W168:W172)</f>
        <v>911486224673</v>
      </c>
      <c r="X176" s="1">
        <f t="shared" si="72"/>
        <v>1458</v>
      </c>
      <c r="Y176" s="1">
        <f t="shared" si="72"/>
        <v>293845775514</v>
      </c>
      <c r="Z176" s="1">
        <f t="shared" si="72"/>
        <v>11375</v>
      </c>
      <c r="AA176" s="1">
        <f t="shared" si="72"/>
        <v>1205332000187</v>
      </c>
      <c r="AE176" s="1">
        <f>SUM(AE168:AE172)</f>
        <v>11117</v>
      </c>
      <c r="AF176" s="1">
        <f t="shared" ref="AF176:AJ176" si="73">SUM(AF168:AF172)</f>
        <v>1049790953158</v>
      </c>
      <c r="AG176" s="1">
        <f t="shared" si="73"/>
        <v>1599</v>
      </c>
      <c r="AH176" s="1">
        <f t="shared" si="73"/>
        <v>315531557218</v>
      </c>
      <c r="AI176" s="1">
        <f t="shared" si="73"/>
        <v>12716</v>
      </c>
      <c r="AJ176" s="1">
        <f t="shared" si="73"/>
        <v>1365322510376</v>
      </c>
      <c r="AN176" s="1">
        <f>SUM(AN168:AN172)</f>
        <v>11167</v>
      </c>
      <c r="AO176" s="1">
        <f t="shared" ref="AO176:AS176" si="74">SUM(AO168:AO172)</f>
        <v>1051708942635</v>
      </c>
      <c r="AP176" s="1">
        <f t="shared" si="74"/>
        <v>1607</v>
      </c>
      <c r="AQ176" s="1">
        <f t="shared" si="74"/>
        <v>316448604023</v>
      </c>
      <c r="AR176" s="1">
        <f t="shared" si="74"/>
        <v>12774</v>
      </c>
      <c r="AS176" s="1">
        <f t="shared" si="74"/>
        <v>1368157546658</v>
      </c>
      <c r="AW176" s="1">
        <f>SUM(AW168:AW172)</f>
        <v>11216</v>
      </c>
      <c r="AX176" s="1">
        <f t="shared" ref="AX176:BB176" si="75">SUM(AX168:AX172)</f>
        <v>1055541085818</v>
      </c>
      <c r="AY176" s="1">
        <f t="shared" si="75"/>
        <v>1634</v>
      </c>
      <c r="AZ176" s="1">
        <f t="shared" si="75"/>
        <v>322614169046</v>
      </c>
      <c r="BA176" s="1">
        <f t="shared" si="75"/>
        <v>12850</v>
      </c>
      <c r="BB176" s="1">
        <f t="shared" si="75"/>
        <v>1378155254864</v>
      </c>
      <c r="BF176" s="1">
        <f>SUM(BF168:BF172)</f>
        <v>11269</v>
      </c>
      <c r="BG176" s="1">
        <f t="shared" ref="BG176:BK176" si="76">SUM(BG168:BG172)</f>
        <v>1063747396090</v>
      </c>
      <c r="BH176" s="1">
        <f t="shared" si="76"/>
        <v>1670</v>
      </c>
      <c r="BI176" s="1">
        <f t="shared" si="76"/>
        <v>329422434847</v>
      </c>
      <c r="BJ176" s="1">
        <f t="shared" si="76"/>
        <v>12939</v>
      </c>
      <c r="BK176" s="1">
        <f t="shared" si="76"/>
        <v>1393169830937</v>
      </c>
    </row>
    <row r="177" spans="1:63" ht="15" customHeight="1" x14ac:dyDescent="0.35">
      <c r="B177"/>
      <c r="C177"/>
      <c r="D177" s="2"/>
      <c r="E177" s="2"/>
      <c r="F177" s="2"/>
      <c r="G177" s="2"/>
      <c r="H177" s="2"/>
      <c r="I177" s="2"/>
      <c r="K177"/>
      <c r="L177"/>
      <c r="M177" s="2"/>
      <c r="N177" s="2"/>
      <c r="O177" s="2"/>
      <c r="P177" s="2"/>
      <c r="Q177" s="2"/>
      <c r="R177" s="2"/>
      <c r="T177"/>
      <c r="U177"/>
      <c r="V177" s="2"/>
      <c r="W177" s="2"/>
      <c r="X177" s="2"/>
      <c r="Y177" s="2"/>
      <c r="Z177" s="2"/>
      <c r="AA177" s="2"/>
    </row>
    <row r="178" spans="1:63" ht="15" customHeight="1" x14ac:dyDescent="0.35">
      <c r="B178" s="6" t="s">
        <v>0</v>
      </c>
      <c r="C178"/>
      <c r="D178" s="2"/>
      <c r="E178" s="2"/>
      <c r="F178" s="2"/>
      <c r="G178" s="2"/>
      <c r="H178" s="2"/>
      <c r="I178" s="2"/>
      <c r="K178" s="6" t="s">
        <v>0</v>
      </c>
      <c r="L178"/>
      <c r="M178" s="2"/>
      <c r="N178" s="2"/>
      <c r="O178" s="2"/>
      <c r="P178" s="2"/>
      <c r="Q178" s="2"/>
      <c r="R178" s="2"/>
      <c r="T178" s="6" t="s">
        <v>0</v>
      </c>
      <c r="U178"/>
      <c r="V178" s="2"/>
      <c r="W178" s="2"/>
      <c r="X178" s="2"/>
      <c r="Y178" s="2"/>
      <c r="Z178" s="2"/>
      <c r="AA178" s="2"/>
      <c r="AC178" s="4" t="s">
        <v>0</v>
      </c>
      <c r="AL178" s="5" t="s">
        <v>0</v>
      </c>
      <c r="AU178" s="4" t="s">
        <v>0</v>
      </c>
      <c r="BD178" s="6" t="s">
        <v>0</v>
      </c>
    </row>
    <row r="179" spans="1:63" ht="15" customHeight="1" x14ac:dyDescent="0.35">
      <c r="B179" s="6" t="s">
        <v>1</v>
      </c>
      <c r="C179"/>
      <c r="D179" s="2"/>
      <c r="E179" s="2"/>
      <c r="F179" s="2"/>
      <c r="G179" s="2"/>
      <c r="H179" s="2"/>
      <c r="I179" s="2"/>
      <c r="K179" s="6" t="s">
        <v>1</v>
      </c>
      <c r="L179"/>
      <c r="M179" s="2"/>
      <c r="N179" s="2"/>
      <c r="O179" s="2"/>
      <c r="P179" s="2"/>
      <c r="Q179" s="2"/>
      <c r="R179" s="2"/>
      <c r="T179" s="6" t="s">
        <v>1</v>
      </c>
      <c r="U179"/>
      <c r="V179" s="2"/>
      <c r="W179" s="2"/>
      <c r="X179" s="2"/>
      <c r="Y179" s="2"/>
      <c r="Z179" s="2"/>
      <c r="AA179" s="2"/>
      <c r="AC179" s="4" t="s">
        <v>1</v>
      </c>
      <c r="AL179" s="5" t="s">
        <v>1</v>
      </c>
      <c r="AU179" s="4" t="s">
        <v>1</v>
      </c>
      <c r="BD179" s="6" t="s">
        <v>1</v>
      </c>
    </row>
    <row r="180" spans="1:63" ht="15" customHeight="1" thickBot="1" x14ac:dyDescent="0.4">
      <c r="B180" s="6" t="s">
        <v>34</v>
      </c>
      <c r="C180"/>
      <c r="D180" s="2"/>
      <c r="E180" s="2"/>
      <c r="F180" s="2"/>
      <c r="G180" s="2"/>
      <c r="H180" s="2"/>
      <c r="I180" s="2"/>
      <c r="K180" s="6" t="s">
        <v>57</v>
      </c>
      <c r="L180"/>
      <c r="M180" s="2"/>
      <c r="N180" s="2"/>
      <c r="O180" s="2"/>
      <c r="P180" s="2"/>
      <c r="Q180" s="2"/>
      <c r="R180" s="2"/>
      <c r="T180" s="6" t="s">
        <v>75</v>
      </c>
      <c r="U180"/>
      <c r="V180" s="2"/>
      <c r="W180" s="2"/>
      <c r="X180" s="2"/>
      <c r="Y180" s="2"/>
      <c r="Z180" s="2"/>
      <c r="AA180" s="2"/>
      <c r="AC180" s="4" t="s">
        <v>2</v>
      </c>
      <c r="AL180" s="5" t="s">
        <v>3</v>
      </c>
      <c r="AU180" s="4" t="s">
        <v>4</v>
      </c>
      <c r="BD180" s="6" t="s">
        <v>5</v>
      </c>
    </row>
    <row r="181" spans="1:63" ht="15" customHeight="1" x14ac:dyDescent="0.35">
      <c r="A181" s="1">
        <v>13</v>
      </c>
      <c r="B181" s="60" t="s">
        <v>6</v>
      </c>
      <c r="C181" s="62" t="s">
        <v>7</v>
      </c>
      <c r="D181" s="59" t="s">
        <v>8</v>
      </c>
      <c r="E181" s="59"/>
      <c r="F181" s="59" t="s">
        <v>9</v>
      </c>
      <c r="G181" s="59"/>
      <c r="H181" s="59" t="s">
        <v>10</v>
      </c>
      <c r="I181" s="59"/>
      <c r="K181" s="60" t="s">
        <v>6</v>
      </c>
      <c r="L181" s="62" t="s">
        <v>7</v>
      </c>
      <c r="M181" s="59" t="s">
        <v>8</v>
      </c>
      <c r="N181" s="59"/>
      <c r="O181" s="59" t="s">
        <v>9</v>
      </c>
      <c r="P181" s="59"/>
      <c r="Q181" s="59" t="s">
        <v>10</v>
      </c>
      <c r="R181" s="59"/>
      <c r="T181" s="60" t="s">
        <v>6</v>
      </c>
      <c r="U181" s="62" t="s">
        <v>7</v>
      </c>
      <c r="V181" s="59" t="s">
        <v>8</v>
      </c>
      <c r="W181" s="59"/>
      <c r="X181" s="59" t="s">
        <v>9</v>
      </c>
      <c r="Y181" s="59"/>
      <c r="Z181" s="59" t="s">
        <v>10</v>
      </c>
      <c r="AA181" s="59"/>
      <c r="AC181" s="57" t="s">
        <v>6</v>
      </c>
      <c r="AD181" s="59" t="s">
        <v>7</v>
      </c>
      <c r="AE181" s="59" t="s">
        <v>8</v>
      </c>
      <c r="AF181" s="59"/>
      <c r="AG181" s="59" t="s">
        <v>9</v>
      </c>
      <c r="AH181" s="59"/>
      <c r="AI181" s="59" t="s">
        <v>10</v>
      </c>
      <c r="AJ181" s="59"/>
      <c r="AL181" s="65" t="s">
        <v>6</v>
      </c>
      <c r="AM181" s="59" t="s">
        <v>7</v>
      </c>
      <c r="AN181" s="59" t="s">
        <v>8</v>
      </c>
      <c r="AO181" s="59"/>
      <c r="AP181" s="59" t="s">
        <v>9</v>
      </c>
      <c r="AQ181" s="59"/>
      <c r="AR181" s="59" t="s">
        <v>10</v>
      </c>
      <c r="AS181" s="59"/>
      <c r="AU181" s="57" t="s">
        <v>6</v>
      </c>
      <c r="AV181" s="59" t="s">
        <v>7</v>
      </c>
      <c r="AW181" s="59" t="s">
        <v>8</v>
      </c>
      <c r="AX181" s="59"/>
      <c r="AY181" s="59" t="s">
        <v>9</v>
      </c>
      <c r="AZ181" s="59"/>
      <c r="BA181" s="59" t="s">
        <v>10</v>
      </c>
      <c r="BB181" s="59"/>
      <c r="BD181" s="60" t="s">
        <v>6</v>
      </c>
      <c r="BE181" s="62" t="s">
        <v>7</v>
      </c>
      <c r="BF181" s="59" t="s">
        <v>8</v>
      </c>
      <c r="BG181" s="59"/>
      <c r="BH181" s="59" t="s">
        <v>9</v>
      </c>
      <c r="BI181" s="59"/>
      <c r="BJ181" s="59" t="s">
        <v>10</v>
      </c>
      <c r="BK181" s="59"/>
    </row>
    <row r="182" spans="1:63" ht="15" customHeight="1" x14ac:dyDescent="0.35">
      <c r="A182" s="1">
        <v>13</v>
      </c>
      <c r="B182" s="61"/>
      <c r="C182" s="63"/>
      <c r="D182" s="7" t="s">
        <v>11</v>
      </c>
      <c r="E182" s="7" t="s">
        <v>12</v>
      </c>
      <c r="F182" s="7" t="s">
        <v>11</v>
      </c>
      <c r="G182" s="7" t="s">
        <v>12</v>
      </c>
      <c r="H182" s="7" t="s">
        <v>11</v>
      </c>
      <c r="I182" s="7" t="s">
        <v>12</v>
      </c>
      <c r="K182" s="61"/>
      <c r="L182" s="63"/>
      <c r="M182" s="7" t="s">
        <v>11</v>
      </c>
      <c r="N182" s="7" t="s">
        <v>12</v>
      </c>
      <c r="O182" s="7" t="s">
        <v>11</v>
      </c>
      <c r="P182" s="7" t="s">
        <v>12</v>
      </c>
      <c r="Q182" s="7" t="s">
        <v>11</v>
      </c>
      <c r="R182" s="7" t="s">
        <v>12</v>
      </c>
      <c r="T182" s="61"/>
      <c r="U182" s="63"/>
      <c r="V182" s="7" t="s">
        <v>11</v>
      </c>
      <c r="W182" s="7" t="s">
        <v>12</v>
      </c>
      <c r="X182" s="7" t="s">
        <v>11</v>
      </c>
      <c r="Y182" s="7" t="s">
        <v>12</v>
      </c>
      <c r="Z182" s="7" t="s">
        <v>11</v>
      </c>
      <c r="AA182" s="7" t="s">
        <v>12</v>
      </c>
      <c r="AC182" s="58"/>
      <c r="AD182" s="64"/>
      <c r="AE182" s="7" t="s">
        <v>11</v>
      </c>
      <c r="AF182" s="7" t="s">
        <v>12</v>
      </c>
      <c r="AG182" s="7" t="s">
        <v>11</v>
      </c>
      <c r="AH182" s="7" t="s">
        <v>12</v>
      </c>
      <c r="AI182" s="7" t="s">
        <v>11</v>
      </c>
      <c r="AJ182" s="7" t="s">
        <v>12</v>
      </c>
      <c r="AL182" s="66"/>
      <c r="AM182" s="64"/>
      <c r="AN182" s="7" t="s">
        <v>11</v>
      </c>
      <c r="AO182" s="7" t="s">
        <v>12</v>
      </c>
      <c r="AP182" s="7" t="s">
        <v>11</v>
      </c>
      <c r="AQ182" s="7" t="s">
        <v>12</v>
      </c>
      <c r="AR182" s="7" t="s">
        <v>11</v>
      </c>
      <c r="AS182" s="7" t="s">
        <v>12</v>
      </c>
      <c r="AU182" s="58"/>
      <c r="AV182" s="64"/>
      <c r="AW182" s="7" t="s">
        <v>11</v>
      </c>
      <c r="AX182" s="7" t="s">
        <v>12</v>
      </c>
      <c r="AY182" s="7" t="s">
        <v>11</v>
      </c>
      <c r="AZ182" s="7" t="s">
        <v>12</v>
      </c>
      <c r="BA182" s="7" t="s">
        <v>11</v>
      </c>
      <c r="BB182" s="7" t="s">
        <v>12</v>
      </c>
      <c r="BD182" s="61"/>
      <c r="BE182" s="63"/>
      <c r="BF182" s="7" t="s">
        <v>11</v>
      </c>
      <c r="BG182" s="7" t="s">
        <v>12</v>
      </c>
      <c r="BH182" s="7" t="s">
        <v>11</v>
      </c>
      <c r="BI182" s="7" t="s">
        <v>12</v>
      </c>
      <c r="BJ182" s="7" t="s">
        <v>11</v>
      </c>
      <c r="BK182" s="7" t="s">
        <v>12</v>
      </c>
    </row>
    <row r="183" spans="1:63" ht="15" customHeight="1" x14ac:dyDescent="0.35">
      <c r="A183" s="1">
        <v>13</v>
      </c>
      <c r="B183" s="61"/>
      <c r="C183" s="63"/>
      <c r="D183" s="7" t="s">
        <v>13</v>
      </c>
      <c r="E183" s="7" t="s">
        <v>14</v>
      </c>
      <c r="F183" s="7" t="s">
        <v>13</v>
      </c>
      <c r="G183" s="7" t="s">
        <v>14</v>
      </c>
      <c r="H183" s="7" t="s">
        <v>13</v>
      </c>
      <c r="I183" s="7" t="s">
        <v>14</v>
      </c>
      <c r="K183" s="61"/>
      <c r="L183" s="63"/>
      <c r="M183" s="7" t="s">
        <v>13</v>
      </c>
      <c r="N183" s="7" t="s">
        <v>14</v>
      </c>
      <c r="O183" s="7" t="s">
        <v>13</v>
      </c>
      <c r="P183" s="7" t="s">
        <v>14</v>
      </c>
      <c r="Q183" s="7" t="s">
        <v>13</v>
      </c>
      <c r="R183" s="7" t="s">
        <v>14</v>
      </c>
      <c r="T183" s="61"/>
      <c r="U183" s="63"/>
      <c r="V183" s="7" t="s">
        <v>13</v>
      </c>
      <c r="W183" s="7" t="s">
        <v>14</v>
      </c>
      <c r="X183" s="7" t="s">
        <v>13</v>
      </c>
      <c r="Y183" s="7" t="s">
        <v>14</v>
      </c>
      <c r="Z183" s="7" t="s">
        <v>13</v>
      </c>
      <c r="AA183" s="7" t="s">
        <v>14</v>
      </c>
      <c r="AC183" s="58"/>
      <c r="AD183" s="64"/>
      <c r="AE183" s="7" t="s">
        <v>13</v>
      </c>
      <c r="AF183" s="7" t="s">
        <v>14</v>
      </c>
      <c r="AG183" s="7" t="s">
        <v>13</v>
      </c>
      <c r="AH183" s="7" t="s">
        <v>14</v>
      </c>
      <c r="AI183" s="7" t="s">
        <v>13</v>
      </c>
      <c r="AJ183" s="7" t="s">
        <v>14</v>
      </c>
      <c r="AL183" s="66"/>
      <c r="AM183" s="64"/>
      <c r="AN183" s="7" t="s">
        <v>13</v>
      </c>
      <c r="AO183" s="7" t="s">
        <v>14</v>
      </c>
      <c r="AP183" s="7" t="s">
        <v>13</v>
      </c>
      <c r="AQ183" s="7" t="s">
        <v>14</v>
      </c>
      <c r="AR183" s="7" t="s">
        <v>13</v>
      </c>
      <c r="AS183" s="7" t="s">
        <v>14</v>
      </c>
      <c r="AU183" s="58"/>
      <c r="AV183" s="64"/>
      <c r="AW183" s="7" t="s">
        <v>13</v>
      </c>
      <c r="AX183" s="7" t="s">
        <v>14</v>
      </c>
      <c r="AY183" s="7" t="s">
        <v>13</v>
      </c>
      <c r="AZ183" s="7" t="s">
        <v>14</v>
      </c>
      <c r="BA183" s="7" t="s">
        <v>13</v>
      </c>
      <c r="BB183" s="7" t="s">
        <v>14</v>
      </c>
      <c r="BD183" s="61"/>
      <c r="BE183" s="63"/>
      <c r="BF183" s="7" t="s">
        <v>13</v>
      </c>
      <c r="BG183" s="7" t="s">
        <v>14</v>
      </c>
      <c r="BH183" s="7" t="s">
        <v>13</v>
      </c>
      <c r="BI183" s="7" t="s">
        <v>14</v>
      </c>
      <c r="BJ183" s="7" t="s">
        <v>13</v>
      </c>
      <c r="BK183" s="7" t="s">
        <v>14</v>
      </c>
    </row>
    <row r="184" spans="1:63" ht="15" customHeight="1" x14ac:dyDescent="0.35">
      <c r="A184" s="1">
        <v>13</v>
      </c>
      <c r="B184" s="12">
        <v>1</v>
      </c>
      <c r="C184" s="13" t="s">
        <v>15</v>
      </c>
      <c r="D184" s="10">
        <v>7711</v>
      </c>
      <c r="E184" s="10">
        <v>655470980618</v>
      </c>
      <c r="F184" s="10">
        <v>1358</v>
      </c>
      <c r="G184" s="10">
        <v>148331789512</v>
      </c>
      <c r="H184" s="10">
        <v>9069</v>
      </c>
      <c r="I184" s="10">
        <v>803802770130</v>
      </c>
      <c r="K184" s="12">
        <v>1</v>
      </c>
      <c r="L184" s="13" t="s">
        <v>15</v>
      </c>
      <c r="M184" s="10">
        <v>7934</v>
      </c>
      <c r="N184" s="10">
        <v>675695692306</v>
      </c>
      <c r="O184" s="10">
        <v>1286</v>
      </c>
      <c r="P184" s="10">
        <v>190730760218</v>
      </c>
      <c r="Q184" s="10">
        <v>9220</v>
      </c>
      <c r="R184" s="10">
        <v>866426452524</v>
      </c>
      <c r="T184" s="12">
        <v>1</v>
      </c>
      <c r="U184" s="13" t="s">
        <v>15</v>
      </c>
      <c r="V184" s="10">
        <v>8326</v>
      </c>
      <c r="W184" s="10">
        <v>735809554620</v>
      </c>
      <c r="X184" s="10">
        <v>1142</v>
      </c>
      <c r="Y184" s="10">
        <v>294404599905</v>
      </c>
      <c r="Z184" s="10">
        <v>9468</v>
      </c>
      <c r="AA184" s="10">
        <v>1030214154525</v>
      </c>
      <c r="AC184" s="8">
        <v>1</v>
      </c>
      <c r="AD184" s="9" t="s">
        <v>15</v>
      </c>
      <c r="AE184" s="10">
        <v>9002</v>
      </c>
      <c r="AF184" s="10">
        <v>818308442809</v>
      </c>
      <c r="AG184" s="10">
        <v>1016</v>
      </c>
      <c r="AH184" s="10">
        <v>306017263930</v>
      </c>
      <c r="AI184" s="10">
        <v>10018</v>
      </c>
      <c r="AJ184" s="10">
        <v>1124325706739</v>
      </c>
      <c r="AL184" s="11">
        <v>1</v>
      </c>
      <c r="AM184" s="9" t="s">
        <v>15</v>
      </c>
      <c r="AN184" s="10">
        <v>9000</v>
      </c>
      <c r="AO184" s="10">
        <v>817063232948</v>
      </c>
      <c r="AP184" s="10">
        <v>1009</v>
      </c>
      <c r="AQ184" s="10">
        <v>300137001083</v>
      </c>
      <c r="AR184" s="10">
        <v>10009</v>
      </c>
      <c r="AS184" s="10">
        <v>1117200234031</v>
      </c>
      <c r="AU184" s="8">
        <v>1</v>
      </c>
      <c r="AV184" s="9" t="s">
        <v>15</v>
      </c>
      <c r="AW184" s="10">
        <v>9043</v>
      </c>
      <c r="AX184" s="10">
        <v>823975398278</v>
      </c>
      <c r="AY184" s="10">
        <v>1014</v>
      </c>
      <c r="AZ184" s="10">
        <v>300659246950</v>
      </c>
      <c r="BA184" s="10">
        <v>10057</v>
      </c>
      <c r="BB184" s="10">
        <v>1124634645228</v>
      </c>
      <c r="BD184" s="12">
        <v>1</v>
      </c>
      <c r="BE184" s="13" t="s">
        <v>15</v>
      </c>
      <c r="BF184" s="10">
        <v>9114</v>
      </c>
      <c r="BG184" s="10">
        <v>831215600658</v>
      </c>
      <c r="BH184" s="10">
        <v>1028</v>
      </c>
      <c r="BI184" s="10">
        <v>299783890348</v>
      </c>
      <c r="BJ184" s="10">
        <v>10142</v>
      </c>
      <c r="BK184" s="10">
        <v>1130999491006</v>
      </c>
    </row>
    <row r="185" spans="1:63" ht="15" customHeight="1" x14ac:dyDescent="0.35">
      <c r="A185" s="1">
        <v>13</v>
      </c>
      <c r="B185" s="12">
        <v>2</v>
      </c>
      <c r="C185" s="13" t="s">
        <v>16</v>
      </c>
      <c r="D185" s="10">
        <v>3</v>
      </c>
      <c r="E185" s="10">
        <v>487777622</v>
      </c>
      <c r="F185" s="10">
        <v>31</v>
      </c>
      <c r="G185" s="10">
        <v>1516188295</v>
      </c>
      <c r="H185" s="10">
        <v>34</v>
      </c>
      <c r="I185" s="10">
        <v>2003965917</v>
      </c>
      <c r="K185" s="12">
        <v>2</v>
      </c>
      <c r="L185" s="13" t="s">
        <v>16</v>
      </c>
      <c r="M185" s="10">
        <v>6</v>
      </c>
      <c r="N185" s="10">
        <v>674723010</v>
      </c>
      <c r="O185" s="10">
        <v>35</v>
      </c>
      <c r="P185" s="10">
        <v>3305227397</v>
      </c>
      <c r="Q185" s="10">
        <v>41</v>
      </c>
      <c r="R185" s="10">
        <v>3979950407</v>
      </c>
      <c r="T185" s="12">
        <v>2</v>
      </c>
      <c r="U185" s="13" t="s">
        <v>16</v>
      </c>
      <c r="V185" s="10">
        <v>6</v>
      </c>
      <c r="W185" s="10">
        <v>1185663754</v>
      </c>
      <c r="X185" s="10">
        <v>45</v>
      </c>
      <c r="Y185" s="10">
        <v>5996023238</v>
      </c>
      <c r="Z185" s="10">
        <v>51</v>
      </c>
      <c r="AA185" s="10">
        <v>7181686992</v>
      </c>
      <c r="AC185" s="8">
        <v>2</v>
      </c>
      <c r="AD185" s="9" t="s">
        <v>16</v>
      </c>
      <c r="AE185" s="10">
        <v>6</v>
      </c>
      <c r="AF185" s="10">
        <v>575681200</v>
      </c>
      <c r="AG185" s="10">
        <v>24</v>
      </c>
      <c r="AH185" s="10">
        <v>2708049635</v>
      </c>
      <c r="AI185" s="10">
        <v>30</v>
      </c>
      <c r="AJ185" s="10">
        <v>3283730835</v>
      </c>
      <c r="AL185" s="11">
        <v>2</v>
      </c>
      <c r="AM185" s="9" t="s">
        <v>16</v>
      </c>
      <c r="AN185" s="10">
        <v>9</v>
      </c>
      <c r="AO185" s="10">
        <v>782711322</v>
      </c>
      <c r="AP185" s="10">
        <v>20</v>
      </c>
      <c r="AQ185" s="10">
        <v>855960142</v>
      </c>
      <c r="AR185" s="10">
        <v>29</v>
      </c>
      <c r="AS185" s="10">
        <v>1638671464</v>
      </c>
      <c r="AU185" s="8">
        <v>2</v>
      </c>
      <c r="AV185" s="9" t="s">
        <v>16</v>
      </c>
      <c r="AW185" s="10">
        <v>23</v>
      </c>
      <c r="AX185" s="10">
        <v>1987338620</v>
      </c>
      <c r="AY185" s="10">
        <v>28</v>
      </c>
      <c r="AZ185" s="10">
        <v>1556845777</v>
      </c>
      <c r="BA185" s="10">
        <v>51</v>
      </c>
      <c r="BB185" s="10">
        <v>3544184397</v>
      </c>
      <c r="BD185" s="12">
        <v>2</v>
      </c>
      <c r="BE185" s="13" t="s">
        <v>16</v>
      </c>
      <c r="BF185" s="10">
        <v>13</v>
      </c>
      <c r="BG185" s="10">
        <v>1181861680</v>
      </c>
      <c r="BH185" s="10">
        <v>28</v>
      </c>
      <c r="BI185" s="10">
        <v>1262411175</v>
      </c>
      <c r="BJ185" s="10">
        <v>41</v>
      </c>
      <c r="BK185" s="10">
        <v>2444272855</v>
      </c>
    </row>
    <row r="186" spans="1:63" ht="15" customHeight="1" x14ac:dyDescent="0.35">
      <c r="A186" s="1">
        <v>13</v>
      </c>
      <c r="B186" s="12">
        <v>3</v>
      </c>
      <c r="C186" s="13" t="s">
        <v>17</v>
      </c>
      <c r="D186" s="10">
        <v>1</v>
      </c>
      <c r="E186" s="10">
        <v>942055946</v>
      </c>
      <c r="F186" s="10">
        <v>7</v>
      </c>
      <c r="G186" s="10">
        <v>728402158</v>
      </c>
      <c r="H186" s="10">
        <v>8</v>
      </c>
      <c r="I186" s="10">
        <v>1670458104</v>
      </c>
      <c r="K186" s="12">
        <v>3</v>
      </c>
      <c r="L186" s="13" t="s">
        <v>17</v>
      </c>
      <c r="M186" s="10">
        <v>1</v>
      </c>
      <c r="N186" s="10">
        <v>0</v>
      </c>
      <c r="O186" s="10">
        <v>6</v>
      </c>
      <c r="P186" s="10">
        <v>140109858</v>
      </c>
      <c r="Q186" s="10">
        <v>7</v>
      </c>
      <c r="R186" s="10">
        <v>140109858</v>
      </c>
      <c r="T186" s="12">
        <v>3</v>
      </c>
      <c r="U186" s="13" t="s">
        <v>17</v>
      </c>
      <c r="V186" s="10">
        <v>0</v>
      </c>
      <c r="W186" s="10">
        <v>0</v>
      </c>
      <c r="X186" s="10">
        <v>6</v>
      </c>
      <c r="Y186" s="10">
        <v>677097701</v>
      </c>
      <c r="Z186" s="10">
        <v>6</v>
      </c>
      <c r="AA186" s="10">
        <v>677097701</v>
      </c>
      <c r="AC186" s="8">
        <v>3</v>
      </c>
      <c r="AD186" s="9" t="s">
        <v>17</v>
      </c>
      <c r="AE186" s="10">
        <v>1</v>
      </c>
      <c r="AF186" s="10">
        <v>316595696</v>
      </c>
      <c r="AG186" s="10">
        <v>1</v>
      </c>
      <c r="AH186" s="10">
        <v>10461302</v>
      </c>
      <c r="AI186" s="10">
        <v>2</v>
      </c>
      <c r="AJ186" s="10">
        <v>327056998</v>
      </c>
      <c r="AL186" s="11">
        <v>3</v>
      </c>
      <c r="AM186" s="9" t="s">
        <v>17</v>
      </c>
      <c r="AN186" s="10">
        <v>1</v>
      </c>
      <c r="AO186" s="10">
        <v>4395472</v>
      </c>
      <c r="AP186" s="10">
        <v>0</v>
      </c>
      <c r="AQ186" s="10">
        <v>0</v>
      </c>
      <c r="AR186" s="10">
        <v>1</v>
      </c>
      <c r="AS186" s="10">
        <v>4395472</v>
      </c>
      <c r="AU186" s="8">
        <v>3</v>
      </c>
      <c r="AV186" s="9" t="s">
        <v>17</v>
      </c>
      <c r="AW186" s="10">
        <v>1</v>
      </c>
      <c r="AX186" s="10">
        <v>3395472</v>
      </c>
      <c r="AY186" s="10">
        <v>1</v>
      </c>
      <c r="AZ186" s="10">
        <v>58655165</v>
      </c>
      <c r="BA186" s="10">
        <v>2</v>
      </c>
      <c r="BB186" s="10">
        <v>62050637</v>
      </c>
      <c r="BD186" s="12">
        <v>3</v>
      </c>
      <c r="BE186" s="13" t="s">
        <v>17</v>
      </c>
      <c r="BF186" s="10">
        <v>1</v>
      </c>
      <c r="BG186" s="10">
        <v>163692449</v>
      </c>
      <c r="BH186" s="10">
        <v>2</v>
      </c>
      <c r="BI186" s="10">
        <v>118671573</v>
      </c>
      <c r="BJ186" s="10">
        <v>3</v>
      </c>
      <c r="BK186" s="10">
        <v>282364022</v>
      </c>
    </row>
    <row r="187" spans="1:63" ht="15" customHeight="1" x14ac:dyDescent="0.35">
      <c r="A187" s="1">
        <v>13</v>
      </c>
      <c r="B187" s="12">
        <v>4</v>
      </c>
      <c r="C187" s="13" t="s">
        <v>18</v>
      </c>
      <c r="D187" s="10">
        <v>1</v>
      </c>
      <c r="E187" s="10">
        <v>96940678</v>
      </c>
      <c r="F187" s="10">
        <v>3</v>
      </c>
      <c r="G187" s="10">
        <v>147595366</v>
      </c>
      <c r="H187" s="10">
        <v>4</v>
      </c>
      <c r="I187" s="10">
        <v>244536044</v>
      </c>
      <c r="K187" s="12">
        <v>4</v>
      </c>
      <c r="L187" s="13" t="s">
        <v>18</v>
      </c>
      <c r="M187" s="10">
        <v>1</v>
      </c>
      <c r="N187" s="10">
        <v>84101337</v>
      </c>
      <c r="O187" s="10">
        <v>5</v>
      </c>
      <c r="P187" s="10">
        <v>968308729</v>
      </c>
      <c r="Q187" s="10">
        <v>6</v>
      </c>
      <c r="R187" s="10">
        <v>1052410066</v>
      </c>
      <c r="T187" s="12">
        <v>4</v>
      </c>
      <c r="U187" s="13" t="s">
        <v>18</v>
      </c>
      <c r="V187" s="10">
        <v>0</v>
      </c>
      <c r="W187" s="10">
        <v>0</v>
      </c>
      <c r="X187" s="10">
        <v>11</v>
      </c>
      <c r="Y187" s="10">
        <v>1776694500</v>
      </c>
      <c r="Z187" s="10">
        <v>11</v>
      </c>
      <c r="AA187" s="10">
        <v>1776694500</v>
      </c>
      <c r="AC187" s="8">
        <v>4</v>
      </c>
      <c r="AD187" s="9" t="s">
        <v>18</v>
      </c>
      <c r="AE187" s="10">
        <v>0</v>
      </c>
      <c r="AF187" s="10">
        <v>0</v>
      </c>
      <c r="AG187" s="10">
        <v>7</v>
      </c>
      <c r="AH187" s="10">
        <v>385325223</v>
      </c>
      <c r="AI187" s="10">
        <v>7</v>
      </c>
      <c r="AJ187" s="10">
        <v>385325223</v>
      </c>
      <c r="AL187" s="11">
        <v>4</v>
      </c>
      <c r="AM187" s="9" t="s">
        <v>18</v>
      </c>
      <c r="AN187" s="10">
        <v>1</v>
      </c>
      <c r="AO187" s="10">
        <v>316595696</v>
      </c>
      <c r="AP187" s="10">
        <v>5</v>
      </c>
      <c r="AQ187" s="10">
        <v>258800488</v>
      </c>
      <c r="AR187" s="10">
        <v>6</v>
      </c>
      <c r="AS187" s="10">
        <v>575396184</v>
      </c>
      <c r="AU187" s="8">
        <v>4</v>
      </c>
      <c r="AV187" s="9" t="s">
        <v>18</v>
      </c>
      <c r="AW187" s="10">
        <v>1</v>
      </c>
      <c r="AX187" s="10">
        <v>316595696</v>
      </c>
      <c r="AY187" s="10">
        <v>3</v>
      </c>
      <c r="AZ187" s="10">
        <v>175190309</v>
      </c>
      <c r="BA187" s="10">
        <v>4</v>
      </c>
      <c r="BB187" s="10">
        <v>491786005</v>
      </c>
      <c r="BD187" s="12">
        <v>4</v>
      </c>
      <c r="BE187" s="13" t="s">
        <v>18</v>
      </c>
      <c r="BF187" s="10">
        <v>0</v>
      </c>
      <c r="BG187" s="10">
        <v>0</v>
      </c>
      <c r="BH187" s="10">
        <v>3</v>
      </c>
      <c r="BI187" s="10">
        <v>214987817</v>
      </c>
      <c r="BJ187" s="10">
        <v>3</v>
      </c>
      <c r="BK187" s="10">
        <v>214987817</v>
      </c>
    </row>
    <row r="188" spans="1:63" ht="15" customHeight="1" x14ac:dyDescent="0.35">
      <c r="A188" s="1">
        <v>13</v>
      </c>
      <c r="B188" s="12">
        <v>5</v>
      </c>
      <c r="C188" s="13" t="s">
        <v>19</v>
      </c>
      <c r="D188" s="10">
        <v>12</v>
      </c>
      <c r="E188" s="10">
        <v>406022805</v>
      </c>
      <c r="F188" s="10">
        <v>30</v>
      </c>
      <c r="G188" s="10">
        <v>2370486904</v>
      </c>
      <c r="H188" s="10">
        <v>42</v>
      </c>
      <c r="I188" s="10">
        <v>2776509709</v>
      </c>
      <c r="K188" s="12">
        <v>5</v>
      </c>
      <c r="L188" s="13" t="s">
        <v>19</v>
      </c>
      <c r="M188" s="10">
        <v>4</v>
      </c>
      <c r="N188" s="10">
        <v>257630820</v>
      </c>
      <c r="O188" s="10">
        <v>36</v>
      </c>
      <c r="P188" s="10">
        <v>2759474298</v>
      </c>
      <c r="Q188" s="10">
        <v>40</v>
      </c>
      <c r="R188" s="10">
        <v>3017105118</v>
      </c>
      <c r="T188" s="12">
        <v>5</v>
      </c>
      <c r="U188" s="13" t="s">
        <v>19</v>
      </c>
      <c r="V188" s="10">
        <v>3</v>
      </c>
      <c r="W188" s="10">
        <v>240811247</v>
      </c>
      <c r="X188" s="10">
        <v>36</v>
      </c>
      <c r="Y188" s="10">
        <v>2534806260</v>
      </c>
      <c r="Z188" s="10">
        <v>39</v>
      </c>
      <c r="AA188" s="10">
        <v>2775617507</v>
      </c>
      <c r="AC188" s="8">
        <v>5</v>
      </c>
      <c r="AD188" s="9" t="s">
        <v>19</v>
      </c>
      <c r="AE188" s="10">
        <v>3</v>
      </c>
      <c r="AF188" s="10">
        <v>153718546</v>
      </c>
      <c r="AG188" s="10">
        <v>57</v>
      </c>
      <c r="AH188" s="10">
        <v>3726834686</v>
      </c>
      <c r="AI188" s="10">
        <v>60</v>
      </c>
      <c r="AJ188" s="10">
        <v>3880553232</v>
      </c>
      <c r="AL188" s="11">
        <v>5</v>
      </c>
      <c r="AM188" s="9" t="s">
        <v>19</v>
      </c>
      <c r="AN188" s="10">
        <v>3</v>
      </c>
      <c r="AO188" s="10">
        <v>153718546</v>
      </c>
      <c r="AP188" s="10">
        <v>59</v>
      </c>
      <c r="AQ188" s="10">
        <v>2843182243</v>
      </c>
      <c r="AR188" s="10">
        <v>62</v>
      </c>
      <c r="AS188" s="10">
        <v>2996900789</v>
      </c>
      <c r="AU188" s="8">
        <v>5</v>
      </c>
      <c r="AV188" s="9" t="s">
        <v>19</v>
      </c>
      <c r="AW188" s="10">
        <v>3</v>
      </c>
      <c r="AX188" s="10">
        <v>153718546</v>
      </c>
      <c r="AY188" s="10">
        <v>61</v>
      </c>
      <c r="AZ188" s="10">
        <v>2714217389</v>
      </c>
      <c r="BA188" s="10">
        <v>64</v>
      </c>
      <c r="BB188" s="10">
        <v>2867935935</v>
      </c>
      <c r="BD188" s="12">
        <v>5</v>
      </c>
      <c r="BE188" s="13" t="s">
        <v>19</v>
      </c>
      <c r="BF188" s="10">
        <v>5</v>
      </c>
      <c r="BG188" s="10">
        <v>473709714</v>
      </c>
      <c r="BH188" s="10">
        <v>61</v>
      </c>
      <c r="BI188" s="10">
        <v>2716683207</v>
      </c>
      <c r="BJ188" s="10">
        <v>66</v>
      </c>
      <c r="BK188" s="10">
        <v>3190392921</v>
      </c>
    </row>
    <row r="189" spans="1:63" ht="15" customHeight="1" x14ac:dyDescent="0.35">
      <c r="A189" s="1">
        <v>13</v>
      </c>
      <c r="B189" s="12">
        <v>6</v>
      </c>
      <c r="C189" s="16" t="s">
        <v>10</v>
      </c>
      <c r="D189" s="15">
        <v>7728</v>
      </c>
      <c r="E189" s="15">
        <v>657403777669</v>
      </c>
      <c r="F189" s="15">
        <v>1429</v>
      </c>
      <c r="G189" s="15">
        <v>153094462235</v>
      </c>
      <c r="H189" s="15">
        <v>9157</v>
      </c>
      <c r="I189" s="15">
        <v>810498239904</v>
      </c>
      <c r="K189" s="12">
        <v>6</v>
      </c>
      <c r="L189" s="16" t="s">
        <v>10</v>
      </c>
      <c r="M189" s="15">
        <v>7946</v>
      </c>
      <c r="N189" s="15">
        <v>676712147473</v>
      </c>
      <c r="O189" s="15">
        <v>1368</v>
      </c>
      <c r="P189" s="15">
        <v>197903880500</v>
      </c>
      <c r="Q189" s="15">
        <v>9314</v>
      </c>
      <c r="R189" s="15">
        <v>874616027973</v>
      </c>
      <c r="T189" s="12">
        <v>6</v>
      </c>
      <c r="U189" s="16" t="s">
        <v>10</v>
      </c>
      <c r="V189" s="15">
        <v>8335</v>
      </c>
      <c r="W189" s="15">
        <v>737236029621</v>
      </c>
      <c r="X189" s="15">
        <v>1240</v>
      </c>
      <c r="Y189" s="15">
        <v>305389221604</v>
      </c>
      <c r="Z189" s="15">
        <v>9575</v>
      </c>
      <c r="AA189" s="15">
        <v>1042625251225</v>
      </c>
      <c r="AC189" s="8">
        <v>6</v>
      </c>
      <c r="AD189" s="14" t="s">
        <v>10</v>
      </c>
      <c r="AE189" s="15">
        <v>9012</v>
      </c>
      <c r="AF189" s="15">
        <v>819354438251</v>
      </c>
      <c r="AG189" s="15">
        <v>1105</v>
      </c>
      <c r="AH189" s="15">
        <v>312847934776</v>
      </c>
      <c r="AI189" s="15">
        <v>10117</v>
      </c>
      <c r="AJ189" s="15">
        <v>1132202373027</v>
      </c>
      <c r="AL189" s="11">
        <v>6</v>
      </c>
      <c r="AM189" s="14" t="s">
        <v>10</v>
      </c>
      <c r="AN189" s="15">
        <v>9014</v>
      </c>
      <c r="AO189" s="15">
        <v>818320653984</v>
      </c>
      <c r="AP189" s="15">
        <v>1093</v>
      </c>
      <c r="AQ189" s="15">
        <v>304094943956</v>
      </c>
      <c r="AR189" s="15">
        <v>10107</v>
      </c>
      <c r="AS189" s="15">
        <v>1122415597940</v>
      </c>
      <c r="AU189" s="8">
        <v>6</v>
      </c>
      <c r="AV189" s="14" t="s">
        <v>10</v>
      </c>
      <c r="AW189" s="15">
        <v>9071</v>
      </c>
      <c r="AX189" s="15">
        <v>826436446612</v>
      </c>
      <c r="AY189" s="15">
        <v>1107</v>
      </c>
      <c r="AZ189" s="15">
        <v>305164155590</v>
      </c>
      <c r="BA189" s="15">
        <v>10178</v>
      </c>
      <c r="BB189" s="15">
        <v>1131600602202</v>
      </c>
      <c r="BD189" s="12">
        <v>6</v>
      </c>
      <c r="BE189" s="16" t="s">
        <v>10</v>
      </c>
      <c r="BF189" s="15">
        <v>9133</v>
      </c>
      <c r="BG189" s="15">
        <v>833034864501</v>
      </c>
      <c r="BH189" s="15">
        <v>1122</v>
      </c>
      <c r="BI189" s="15">
        <v>304096644120</v>
      </c>
      <c r="BJ189" s="15">
        <v>10255</v>
      </c>
      <c r="BK189" s="15">
        <v>1137131508621</v>
      </c>
    </row>
    <row r="190" spans="1:63" ht="15" customHeight="1" x14ac:dyDescent="0.35">
      <c r="A190" s="1">
        <v>13</v>
      </c>
      <c r="B190" s="12">
        <v>7</v>
      </c>
      <c r="C190" s="13" t="s">
        <v>20</v>
      </c>
      <c r="D190" s="10"/>
      <c r="E190" s="10"/>
      <c r="F190" s="10"/>
      <c r="G190" s="10"/>
      <c r="H190" s="10"/>
      <c r="I190" s="10" t="s">
        <v>37</v>
      </c>
      <c r="K190" s="12">
        <v>7</v>
      </c>
      <c r="L190" s="13" t="s">
        <v>20</v>
      </c>
      <c r="M190" s="10"/>
      <c r="N190" s="10"/>
      <c r="O190" s="10"/>
      <c r="P190" s="10"/>
      <c r="Q190" s="10"/>
      <c r="R190" s="10" t="s">
        <v>62</v>
      </c>
      <c r="T190" s="12">
        <v>7</v>
      </c>
      <c r="U190" s="13" t="s">
        <v>20</v>
      </c>
      <c r="V190" s="10"/>
      <c r="W190" s="10"/>
      <c r="X190" s="10"/>
      <c r="Y190" s="10"/>
      <c r="Z190" s="10"/>
      <c r="AA190" s="10" t="s">
        <v>79</v>
      </c>
      <c r="AC190" s="8">
        <v>7</v>
      </c>
      <c r="AD190" s="9" t="s">
        <v>20</v>
      </c>
      <c r="AE190" s="10"/>
      <c r="AF190" s="10"/>
      <c r="AG190" s="10"/>
      <c r="AH190" s="10"/>
      <c r="AI190" s="10"/>
      <c r="AJ190" s="17">
        <f>((0.25*AJ185)+(0.5*AJ186)+(0.75*AJ187)+(1*AJ188))/AJ189*100</f>
        <v>0.45521970981393545</v>
      </c>
      <c r="AL190" s="11">
        <v>7</v>
      </c>
      <c r="AM190" s="9" t="s">
        <v>20</v>
      </c>
      <c r="AN190" s="10"/>
      <c r="AO190" s="10"/>
      <c r="AP190" s="10"/>
      <c r="AQ190" s="10"/>
      <c r="AR190" s="10"/>
      <c r="AS190" s="17">
        <f>((0.25*AS185)+(0.5*AS186)+(0.75*AS187)+(1*AS188))/AS189*100</f>
        <v>0.34214719895627183</v>
      </c>
      <c r="AU190" s="8">
        <v>7</v>
      </c>
      <c r="AV190" s="9" t="s">
        <v>20</v>
      </c>
      <c r="AW190" s="10"/>
      <c r="AX190" s="10"/>
      <c r="AY190" s="10"/>
      <c r="AZ190" s="10"/>
      <c r="BA190" s="10"/>
      <c r="BB190" s="17">
        <f>((0.25*BB185)+(0.5*BB186)+(0.75*BB187)+(1*BB188))/BB189*100</f>
        <v>0.36707711611472826</v>
      </c>
      <c r="BD190" s="12">
        <v>7</v>
      </c>
      <c r="BE190" s="13" t="s">
        <v>20</v>
      </c>
      <c r="BF190" s="10"/>
      <c r="BG190" s="10"/>
      <c r="BH190" s="10"/>
      <c r="BI190" s="10"/>
      <c r="BJ190" s="10"/>
      <c r="BK190" s="10" t="s">
        <v>23</v>
      </c>
    </row>
    <row r="191" spans="1:63" ht="15" customHeight="1" thickBot="1" x14ac:dyDescent="0.4">
      <c r="A191" s="1">
        <v>13</v>
      </c>
      <c r="B191" s="23">
        <v>8</v>
      </c>
      <c r="C191" s="24" t="s">
        <v>21</v>
      </c>
      <c r="D191" s="20"/>
      <c r="E191" s="20"/>
      <c r="F191" s="20"/>
      <c r="G191" s="20"/>
      <c r="H191" s="20"/>
      <c r="I191" s="20" t="s">
        <v>38</v>
      </c>
      <c r="K191" s="23">
        <v>8</v>
      </c>
      <c r="L191" s="24" t="s">
        <v>21</v>
      </c>
      <c r="M191" s="20"/>
      <c r="N191" s="20"/>
      <c r="O191" s="20"/>
      <c r="P191" s="20"/>
      <c r="Q191" s="20"/>
      <c r="R191" s="20" t="s">
        <v>63</v>
      </c>
      <c r="T191" s="23">
        <v>8</v>
      </c>
      <c r="U191" s="24" t="s">
        <v>21</v>
      </c>
      <c r="V191" s="20"/>
      <c r="W191" s="20"/>
      <c r="X191" s="20"/>
      <c r="Y191" s="20"/>
      <c r="Z191" s="20"/>
      <c r="AA191" s="20" t="s">
        <v>80</v>
      </c>
      <c r="AC191" s="18">
        <v>8</v>
      </c>
      <c r="AD191" s="19" t="s">
        <v>21</v>
      </c>
      <c r="AE191" s="20"/>
      <c r="AF191" s="20"/>
      <c r="AG191" s="20"/>
      <c r="AH191" s="20"/>
      <c r="AI191" s="20"/>
      <c r="AJ191" s="21">
        <f>SUM(AJ186:AJ188)/AJ189*100</f>
        <v>0.4056638249856831</v>
      </c>
      <c r="AL191" s="22">
        <v>8</v>
      </c>
      <c r="AM191" s="19" t="s">
        <v>21</v>
      </c>
      <c r="AN191" s="20"/>
      <c r="AO191" s="20"/>
      <c r="AP191" s="20"/>
      <c r="AQ191" s="20"/>
      <c r="AR191" s="20"/>
      <c r="AS191" s="21">
        <f>SUM(AS186:AS188)/AS189*100</f>
        <v>0.3186602584251681</v>
      </c>
      <c r="AU191" s="18">
        <v>8</v>
      </c>
      <c r="AV191" s="19" t="s">
        <v>21</v>
      </c>
      <c r="AW191" s="20"/>
      <c r="AX191" s="20"/>
      <c r="AY191" s="20"/>
      <c r="AZ191" s="20"/>
      <c r="BA191" s="20"/>
      <c r="BB191" s="21">
        <f>SUM(BB186:BB188)/BB189*100</f>
        <v>0.3023834178191066</v>
      </c>
      <c r="BD191" s="23">
        <v>8</v>
      </c>
      <c r="BE191" s="24" t="s">
        <v>21</v>
      </c>
      <c r="BF191" s="20"/>
      <c r="BG191" s="20"/>
      <c r="BH191" s="20"/>
      <c r="BI191" s="20"/>
      <c r="BJ191" s="20"/>
      <c r="BK191" s="20" t="s">
        <v>24</v>
      </c>
    </row>
    <row r="192" spans="1:63" ht="15" customHeight="1" x14ac:dyDescent="0.35">
      <c r="D192" s="1">
        <f>SUM(D184:D188)</f>
        <v>7728</v>
      </c>
      <c r="E192" s="1">
        <f t="shared" ref="E192:I192" si="77">SUM(E184:E188)</f>
        <v>657403777669</v>
      </c>
      <c r="F192" s="1">
        <f t="shared" si="77"/>
        <v>1429</v>
      </c>
      <c r="G192" s="1">
        <f t="shared" si="77"/>
        <v>153094462235</v>
      </c>
      <c r="H192" s="1">
        <f t="shared" si="77"/>
        <v>9157</v>
      </c>
      <c r="I192" s="1">
        <f t="shared" si="77"/>
        <v>810498239904</v>
      </c>
      <c r="M192" s="1">
        <f>SUM(M184:M188)</f>
        <v>7946</v>
      </c>
      <c r="N192" s="1">
        <f t="shared" ref="N192:R192" si="78">SUM(N184:N188)</f>
        <v>676712147473</v>
      </c>
      <c r="O192" s="1">
        <f t="shared" si="78"/>
        <v>1368</v>
      </c>
      <c r="P192" s="1">
        <f t="shared" si="78"/>
        <v>197903880500</v>
      </c>
      <c r="Q192" s="1">
        <f t="shared" si="78"/>
        <v>9314</v>
      </c>
      <c r="R192" s="1">
        <f t="shared" si="78"/>
        <v>874616027973</v>
      </c>
      <c r="V192" s="1">
        <f>SUM(V184:V188)</f>
        <v>8335</v>
      </c>
      <c r="W192" s="1">
        <f t="shared" ref="W192:AA192" si="79">SUM(W184:W188)</f>
        <v>737236029621</v>
      </c>
      <c r="X192" s="1">
        <f t="shared" si="79"/>
        <v>1240</v>
      </c>
      <c r="Y192" s="1">
        <f t="shared" si="79"/>
        <v>305389221604</v>
      </c>
      <c r="Z192" s="1">
        <f t="shared" si="79"/>
        <v>9575</v>
      </c>
      <c r="AA192" s="1">
        <f t="shared" si="79"/>
        <v>1042625251225</v>
      </c>
      <c r="AE192" s="1">
        <f>SUM(AE184:AE188)</f>
        <v>9012</v>
      </c>
      <c r="AF192" s="1">
        <f t="shared" ref="AF192:AJ192" si="80">SUM(AF184:AF188)</f>
        <v>819354438251</v>
      </c>
      <c r="AG192" s="1">
        <f t="shared" si="80"/>
        <v>1105</v>
      </c>
      <c r="AH192" s="1">
        <f t="shared" si="80"/>
        <v>312847934776</v>
      </c>
      <c r="AI192" s="1">
        <f t="shared" si="80"/>
        <v>10117</v>
      </c>
      <c r="AJ192" s="1">
        <f t="shared" si="80"/>
        <v>1132202373027</v>
      </c>
      <c r="AN192" s="1">
        <f>SUM(AN184:AN188)</f>
        <v>9014</v>
      </c>
      <c r="AO192" s="1">
        <f t="shared" ref="AO192:AS192" si="81">SUM(AO184:AO188)</f>
        <v>818320653984</v>
      </c>
      <c r="AP192" s="1">
        <f t="shared" si="81"/>
        <v>1093</v>
      </c>
      <c r="AQ192" s="1">
        <f t="shared" si="81"/>
        <v>304094943956</v>
      </c>
      <c r="AR192" s="1">
        <f t="shared" si="81"/>
        <v>10107</v>
      </c>
      <c r="AS192" s="1">
        <f t="shared" si="81"/>
        <v>1122415597940</v>
      </c>
      <c r="AW192" s="1">
        <f>SUM(AW184:AW188)</f>
        <v>9071</v>
      </c>
      <c r="AX192" s="1">
        <f t="shared" ref="AX192:BB192" si="82">SUM(AX184:AX188)</f>
        <v>826436446612</v>
      </c>
      <c r="AY192" s="1">
        <f t="shared" si="82"/>
        <v>1107</v>
      </c>
      <c r="AZ192" s="1">
        <f t="shared" si="82"/>
        <v>305164155590</v>
      </c>
      <c r="BA192" s="1">
        <f t="shared" si="82"/>
        <v>10178</v>
      </c>
      <c r="BB192" s="1">
        <f t="shared" si="82"/>
        <v>1131600602202</v>
      </c>
      <c r="BF192" s="1">
        <f>SUM(BF184:BF188)</f>
        <v>9133</v>
      </c>
      <c r="BG192" s="1">
        <f t="shared" ref="BG192:BK192" si="83">SUM(BG184:BG188)</f>
        <v>833034864501</v>
      </c>
      <c r="BH192" s="1">
        <f t="shared" si="83"/>
        <v>1122</v>
      </c>
      <c r="BI192" s="1">
        <f t="shared" si="83"/>
        <v>304096644120</v>
      </c>
      <c r="BJ192" s="1">
        <f t="shared" si="83"/>
        <v>10255</v>
      </c>
      <c r="BK192" s="1">
        <f t="shared" si="83"/>
        <v>1137131508621</v>
      </c>
    </row>
    <row r="193" spans="1:63" ht="15" customHeight="1" x14ac:dyDescent="0.35">
      <c r="B193"/>
      <c r="C193"/>
      <c r="D193" s="2"/>
      <c r="E193" s="2"/>
      <c r="F193" s="2"/>
      <c r="G193" s="2"/>
      <c r="H193" s="2"/>
      <c r="I193" s="2"/>
      <c r="K193"/>
      <c r="L193"/>
      <c r="M193" s="2"/>
      <c r="N193" s="2"/>
      <c r="O193" s="2"/>
      <c r="P193" s="2"/>
      <c r="Q193" s="2"/>
      <c r="R193" s="2"/>
      <c r="T193"/>
      <c r="U193"/>
      <c r="V193" s="2"/>
      <c r="W193" s="2"/>
      <c r="X193" s="2"/>
      <c r="Y193" s="2"/>
      <c r="Z193" s="2"/>
      <c r="AA193" s="2"/>
    </row>
    <row r="194" spans="1:63" ht="15" customHeight="1" x14ac:dyDescent="0.35">
      <c r="B194" s="6" t="s">
        <v>0</v>
      </c>
      <c r="C194"/>
      <c r="D194" s="2"/>
      <c r="E194" s="2"/>
      <c r="F194" s="2"/>
      <c r="G194" s="2"/>
      <c r="H194" s="2"/>
      <c r="I194" s="2"/>
      <c r="K194" s="6" t="s">
        <v>0</v>
      </c>
      <c r="L194"/>
      <c r="M194" s="2"/>
      <c r="N194" s="2"/>
      <c r="O194" s="2"/>
      <c r="P194" s="2"/>
      <c r="Q194" s="2"/>
      <c r="R194" s="2"/>
      <c r="T194" s="6" t="s">
        <v>0</v>
      </c>
      <c r="U194"/>
      <c r="V194" s="2"/>
      <c r="W194" s="2"/>
      <c r="X194" s="2"/>
      <c r="Y194" s="2"/>
      <c r="Z194" s="2"/>
      <c r="AA194" s="2"/>
      <c r="AC194" s="4" t="s">
        <v>0</v>
      </c>
      <c r="AL194" s="5" t="s">
        <v>0</v>
      </c>
      <c r="AU194" s="4" t="s">
        <v>0</v>
      </c>
      <c r="BD194" s="6" t="s">
        <v>0</v>
      </c>
    </row>
    <row r="195" spans="1:63" ht="15" customHeight="1" x14ac:dyDescent="0.35">
      <c r="B195" s="6" t="s">
        <v>1</v>
      </c>
      <c r="C195"/>
      <c r="D195" s="2"/>
      <c r="E195" s="2"/>
      <c r="F195" s="2"/>
      <c r="G195" s="2"/>
      <c r="H195" s="2"/>
      <c r="I195" s="2"/>
      <c r="K195" s="6" t="s">
        <v>1</v>
      </c>
      <c r="L195"/>
      <c r="M195" s="2"/>
      <c r="N195" s="2"/>
      <c r="O195" s="2"/>
      <c r="P195" s="2"/>
      <c r="Q195" s="2"/>
      <c r="R195" s="2"/>
      <c r="T195" s="6" t="s">
        <v>1</v>
      </c>
      <c r="U195"/>
      <c r="V195" s="2"/>
      <c r="W195" s="2"/>
      <c r="X195" s="2"/>
      <c r="Y195" s="2"/>
      <c r="Z195" s="2"/>
      <c r="AA195" s="2"/>
      <c r="AC195" s="4" t="s">
        <v>1</v>
      </c>
      <c r="AL195" s="5" t="s">
        <v>1</v>
      </c>
      <c r="AU195" s="4" t="s">
        <v>1</v>
      </c>
      <c r="BD195" s="6" t="s">
        <v>1</v>
      </c>
    </row>
    <row r="196" spans="1:63" ht="15" customHeight="1" thickBot="1" x14ac:dyDescent="0.4">
      <c r="B196" s="6" t="s">
        <v>34</v>
      </c>
      <c r="C196"/>
      <c r="D196" s="2"/>
      <c r="E196" s="2"/>
      <c r="F196" s="2"/>
      <c r="G196" s="2"/>
      <c r="H196" s="2"/>
      <c r="I196" s="2"/>
      <c r="K196" s="6" t="s">
        <v>57</v>
      </c>
      <c r="L196"/>
      <c r="M196" s="2"/>
      <c r="N196" s="2"/>
      <c r="O196" s="2"/>
      <c r="P196" s="2"/>
      <c r="Q196" s="2"/>
      <c r="R196" s="2"/>
      <c r="T196" s="6" t="s">
        <v>75</v>
      </c>
      <c r="U196"/>
      <c r="V196" s="2"/>
      <c r="W196" s="2"/>
      <c r="X196" s="2"/>
      <c r="Y196" s="2"/>
      <c r="Z196" s="2"/>
      <c r="AA196" s="2"/>
      <c r="AC196" s="4" t="s">
        <v>2</v>
      </c>
      <c r="AL196" s="5" t="s">
        <v>3</v>
      </c>
      <c r="AU196" s="4" t="s">
        <v>4</v>
      </c>
      <c r="BD196" s="6" t="s">
        <v>5</v>
      </c>
    </row>
    <row r="197" spans="1:63" ht="15" customHeight="1" x14ac:dyDescent="0.35">
      <c r="A197" s="1">
        <v>14</v>
      </c>
      <c r="B197" s="60" t="s">
        <v>6</v>
      </c>
      <c r="C197" s="62" t="s">
        <v>7</v>
      </c>
      <c r="D197" s="59" t="s">
        <v>8</v>
      </c>
      <c r="E197" s="59"/>
      <c r="F197" s="59" t="s">
        <v>9</v>
      </c>
      <c r="G197" s="59"/>
      <c r="H197" s="59" t="s">
        <v>10</v>
      </c>
      <c r="I197" s="59"/>
      <c r="K197" s="60" t="s">
        <v>6</v>
      </c>
      <c r="L197" s="62" t="s">
        <v>7</v>
      </c>
      <c r="M197" s="59" t="s">
        <v>8</v>
      </c>
      <c r="N197" s="59"/>
      <c r="O197" s="59" t="s">
        <v>9</v>
      </c>
      <c r="P197" s="59"/>
      <c r="Q197" s="59" t="s">
        <v>10</v>
      </c>
      <c r="R197" s="59"/>
      <c r="T197" s="60" t="s">
        <v>6</v>
      </c>
      <c r="U197" s="62" t="s">
        <v>7</v>
      </c>
      <c r="V197" s="59" t="s">
        <v>8</v>
      </c>
      <c r="W197" s="59"/>
      <c r="X197" s="59" t="s">
        <v>9</v>
      </c>
      <c r="Y197" s="59"/>
      <c r="Z197" s="59" t="s">
        <v>10</v>
      </c>
      <c r="AA197" s="59"/>
      <c r="AC197" s="57" t="s">
        <v>6</v>
      </c>
      <c r="AD197" s="59" t="s">
        <v>7</v>
      </c>
      <c r="AE197" s="59" t="s">
        <v>8</v>
      </c>
      <c r="AF197" s="59"/>
      <c r="AG197" s="59" t="s">
        <v>9</v>
      </c>
      <c r="AH197" s="59"/>
      <c r="AI197" s="59" t="s">
        <v>10</v>
      </c>
      <c r="AJ197" s="59"/>
      <c r="AL197" s="65" t="s">
        <v>6</v>
      </c>
      <c r="AM197" s="59" t="s">
        <v>7</v>
      </c>
      <c r="AN197" s="59" t="s">
        <v>8</v>
      </c>
      <c r="AO197" s="59"/>
      <c r="AP197" s="59" t="s">
        <v>9</v>
      </c>
      <c r="AQ197" s="59"/>
      <c r="AR197" s="59" t="s">
        <v>10</v>
      </c>
      <c r="AS197" s="59"/>
      <c r="AU197" s="57" t="s">
        <v>6</v>
      </c>
      <c r="AV197" s="59" t="s">
        <v>7</v>
      </c>
      <c r="AW197" s="59" t="s">
        <v>8</v>
      </c>
      <c r="AX197" s="59"/>
      <c r="AY197" s="59" t="s">
        <v>9</v>
      </c>
      <c r="AZ197" s="59"/>
      <c r="BA197" s="59" t="s">
        <v>10</v>
      </c>
      <c r="BB197" s="59"/>
      <c r="BD197" s="60" t="s">
        <v>6</v>
      </c>
      <c r="BE197" s="62" t="s">
        <v>7</v>
      </c>
      <c r="BF197" s="59" t="s">
        <v>8</v>
      </c>
      <c r="BG197" s="59"/>
      <c r="BH197" s="59" t="s">
        <v>9</v>
      </c>
      <c r="BI197" s="59"/>
      <c r="BJ197" s="59" t="s">
        <v>10</v>
      </c>
      <c r="BK197" s="59"/>
    </row>
    <row r="198" spans="1:63" ht="15" customHeight="1" x14ac:dyDescent="0.35">
      <c r="A198" s="1">
        <v>14</v>
      </c>
      <c r="B198" s="61"/>
      <c r="C198" s="63"/>
      <c r="D198" s="7" t="s">
        <v>11</v>
      </c>
      <c r="E198" s="7" t="s">
        <v>12</v>
      </c>
      <c r="F198" s="7" t="s">
        <v>11</v>
      </c>
      <c r="G198" s="7" t="s">
        <v>12</v>
      </c>
      <c r="H198" s="7" t="s">
        <v>11</v>
      </c>
      <c r="I198" s="7" t="s">
        <v>12</v>
      </c>
      <c r="K198" s="61"/>
      <c r="L198" s="63"/>
      <c r="M198" s="7" t="s">
        <v>11</v>
      </c>
      <c r="N198" s="7" t="s">
        <v>12</v>
      </c>
      <c r="O198" s="7" t="s">
        <v>11</v>
      </c>
      <c r="P198" s="7" t="s">
        <v>12</v>
      </c>
      <c r="Q198" s="7" t="s">
        <v>11</v>
      </c>
      <c r="R198" s="7" t="s">
        <v>12</v>
      </c>
      <c r="T198" s="61"/>
      <c r="U198" s="63"/>
      <c r="V198" s="7" t="s">
        <v>11</v>
      </c>
      <c r="W198" s="7" t="s">
        <v>12</v>
      </c>
      <c r="X198" s="7" t="s">
        <v>11</v>
      </c>
      <c r="Y198" s="7" t="s">
        <v>12</v>
      </c>
      <c r="Z198" s="7" t="s">
        <v>11</v>
      </c>
      <c r="AA198" s="7" t="s">
        <v>12</v>
      </c>
      <c r="AC198" s="58"/>
      <c r="AD198" s="64"/>
      <c r="AE198" s="7" t="s">
        <v>11</v>
      </c>
      <c r="AF198" s="7" t="s">
        <v>12</v>
      </c>
      <c r="AG198" s="7" t="s">
        <v>11</v>
      </c>
      <c r="AH198" s="7" t="s">
        <v>12</v>
      </c>
      <c r="AI198" s="7" t="s">
        <v>11</v>
      </c>
      <c r="AJ198" s="7" t="s">
        <v>12</v>
      </c>
      <c r="AL198" s="66"/>
      <c r="AM198" s="64"/>
      <c r="AN198" s="7" t="s">
        <v>11</v>
      </c>
      <c r="AO198" s="7" t="s">
        <v>12</v>
      </c>
      <c r="AP198" s="7" t="s">
        <v>11</v>
      </c>
      <c r="AQ198" s="7" t="s">
        <v>12</v>
      </c>
      <c r="AR198" s="7" t="s">
        <v>11</v>
      </c>
      <c r="AS198" s="7" t="s">
        <v>12</v>
      </c>
      <c r="AU198" s="58"/>
      <c r="AV198" s="64"/>
      <c r="AW198" s="7" t="s">
        <v>11</v>
      </c>
      <c r="AX198" s="7" t="s">
        <v>12</v>
      </c>
      <c r="AY198" s="7" t="s">
        <v>11</v>
      </c>
      <c r="AZ198" s="7" t="s">
        <v>12</v>
      </c>
      <c r="BA198" s="7" t="s">
        <v>11</v>
      </c>
      <c r="BB198" s="7" t="s">
        <v>12</v>
      </c>
      <c r="BD198" s="61"/>
      <c r="BE198" s="63"/>
      <c r="BF198" s="7" t="s">
        <v>11</v>
      </c>
      <c r="BG198" s="7" t="s">
        <v>12</v>
      </c>
      <c r="BH198" s="7" t="s">
        <v>11</v>
      </c>
      <c r="BI198" s="7" t="s">
        <v>12</v>
      </c>
      <c r="BJ198" s="7" t="s">
        <v>11</v>
      </c>
      <c r="BK198" s="7" t="s">
        <v>12</v>
      </c>
    </row>
    <row r="199" spans="1:63" ht="15" customHeight="1" x14ac:dyDescent="0.35">
      <c r="A199" s="1">
        <v>14</v>
      </c>
      <c r="B199" s="61"/>
      <c r="C199" s="63"/>
      <c r="D199" s="7" t="s">
        <v>13</v>
      </c>
      <c r="E199" s="7" t="s">
        <v>14</v>
      </c>
      <c r="F199" s="7" t="s">
        <v>13</v>
      </c>
      <c r="G199" s="7" t="s">
        <v>14</v>
      </c>
      <c r="H199" s="7" t="s">
        <v>13</v>
      </c>
      <c r="I199" s="7" t="s">
        <v>14</v>
      </c>
      <c r="K199" s="61"/>
      <c r="L199" s="63"/>
      <c r="M199" s="7" t="s">
        <v>13</v>
      </c>
      <c r="N199" s="7" t="s">
        <v>14</v>
      </c>
      <c r="O199" s="7" t="s">
        <v>13</v>
      </c>
      <c r="P199" s="7" t="s">
        <v>14</v>
      </c>
      <c r="Q199" s="7" t="s">
        <v>13</v>
      </c>
      <c r="R199" s="7" t="s">
        <v>14</v>
      </c>
      <c r="T199" s="61"/>
      <c r="U199" s="63"/>
      <c r="V199" s="7" t="s">
        <v>13</v>
      </c>
      <c r="W199" s="7" t="s">
        <v>14</v>
      </c>
      <c r="X199" s="7" t="s">
        <v>13</v>
      </c>
      <c r="Y199" s="7" t="s">
        <v>14</v>
      </c>
      <c r="Z199" s="7" t="s">
        <v>13</v>
      </c>
      <c r="AA199" s="7" t="s">
        <v>14</v>
      </c>
      <c r="AC199" s="58"/>
      <c r="AD199" s="64"/>
      <c r="AE199" s="7" t="s">
        <v>13</v>
      </c>
      <c r="AF199" s="7" t="s">
        <v>14</v>
      </c>
      <c r="AG199" s="7" t="s">
        <v>13</v>
      </c>
      <c r="AH199" s="7" t="s">
        <v>14</v>
      </c>
      <c r="AI199" s="7" t="s">
        <v>13</v>
      </c>
      <c r="AJ199" s="7" t="s">
        <v>14</v>
      </c>
      <c r="AL199" s="66"/>
      <c r="AM199" s="64"/>
      <c r="AN199" s="7" t="s">
        <v>13</v>
      </c>
      <c r="AO199" s="7" t="s">
        <v>14</v>
      </c>
      <c r="AP199" s="7" t="s">
        <v>13</v>
      </c>
      <c r="AQ199" s="7" t="s">
        <v>14</v>
      </c>
      <c r="AR199" s="7" t="s">
        <v>13</v>
      </c>
      <c r="AS199" s="7" t="s">
        <v>14</v>
      </c>
      <c r="AU199" s="58"/>
      <c r="AV199" s="64"/>
      <c r="AW199" s="7" t="s">
        <v>13</v>
      </c>
      <c r="AX199" s="7" t="s">
        <v>14</v>
      </c>
      <c r="AY199" s="7" t="s">
        <v>13</v>
      </c>
      <c r="AZ199" s="7" t="s">
        <v>14</v>
      </c>
      <c r="BA199" s="7" t="s">
        <v>13</v>
      </c>
      <c r="BB199" s="7" t="s">
        <v>14</v>
      </c>
      <c r="BD199" s="61"/>
      <c r="BE199" s="63"/>
      <c r="BF199" s="7" t="s">
        <v>13</v>
      </c>
      <c r="BG199" s="7" t="s">
        <v>14</v>
      </c>
      <c r="BH199" s="7" t="s">
        <v>13</v>
      </c>
      <c r="BI199" s="7" t="s">
        <v>14</v>
      </c>
      <c r="BJ199" s="7" t="s">
        <v>13</v>
      </c>
      <c r="BK199" s="7" t="s">
        <v>14</v>
      </c>
    </row>
    <row r="200" spans="1:63" ht="15" customHeight="1" x14ac:dyDescent="0.35">
      <c r="A200" s="1">
        <v>14</v>
      </c>
      <c r="B200" s="12">
        <v>1</v>
      </c>
      <c r="C200" s="13" t="s">
        <v>15</v>
      </c>
      <c r="D200" s="10">
        <v>6388</v>
      </c>
      <c r="E200" s="10">
        <v>559878773007</v>
      </c>
      <c r="F200" s="10">
        <v>1217</v>
      </c>
      <c r="G200" s="10">
        <v>140276764858</v>
      </c>
      <c r="H200" s="10">
        <v>7605</v>
      </c>
      <c r="I200" s="10">
        <v>700155537865</v>
      </c>
      <c r="K200" s="12">
        <v>1</v>
      </c>
      <c r="L200" s="13" t="s">
        <v>15</v>
      </c>
      <c r="M200" s="10">
        <v>6560</v>
      </c>
      <c r="N200" s="10">
        <v>594493511820</v>
      </c>
      <c r="O200" s="10">
        <v>1143</v>
      </c>
      <c r="P200" s="10">
        <v>123427824276</v>
      </c>
      <c r="Q200" s="10">
        <v>7703</v>
      </c>
      <c r="R200" s="10">
        <v>717921336096</v>
      </c>
      <c r="T200" s="12">
        <v>1</v>
      </c>
      <c r="U200" s="13" t="s">
        <v>15</v>
      </c>
      <c r="V200" s="10">
        <v>6586</v>
      </c>
      <c r="W200" s="10">
        <v>601647096359</v>
      </c>
      <c r="X200" s="10">
        <v>1106</v>
      </c>
      <c r="Y200" s="10">
        <v>124080179832</v>
      </c>
      <c r="Z200" s="10">
        <v>7692</v>
      </c>
      <c r="AA200" s="10">
        <v>725727276191</v>
      </c>
      <c r="AC200" s="8">
        <v>1</v>
      </c>
      <c r="AD200" s="9" t="s">
        <v>15</v>
      </c>
      <c r="AE200" s="10">
        <v>6881</v>
      </c>
      <c r="AF200" s="10">
        <v>627011689422</v>
      </c>
      <c r="AG200" s="10">
        <v>1321</v>
      </c>
      <c r="AH200" s="10">
        <v>153009668755</v>
      </c>
      <c r="AI200" s="10">
        <v>8202</v>
      </c>
      <c r="AJ200" s="10">
        <v>780021358177</v>
      </c>
      <c r="AL200" s="11">
        <v>1</v>
      </c>
      <c r="AM200" s="9" t="s">
        <v>15</v>
      </c>
      <c r="AN200" s="10">
        <v>6872</v>
      </c>
      <c r="AO200" s="10">
        <v>624873665739</v>
      </c>
      <c r="AP200" s="10">
        <v>1349</v>
      </c>
      <c r="AQ200" s="10">
        <v>169902779638</v>
      </c>
      <c r="AR200" s="10">
        <v>8221</v>
      </c>
      <c r="AS200" s="10">
        <v>794776445377</v>
      </c>
      <c r="AU200" s="8">
        <v>1</v>
      </c>
      <c r="AV200" s="9" t="s">
        <v>15</v>
      </c>
      <c r="AW200" s="10">
        <v>6943</v>
      </c>
      <c r="AX200" s="10">
        <v>627426923899</v>
      </c>
      <c r="AY200" s="10">
        <v>1405</v>
      </c>
      <c r="AZ200" s="10">
        <v>163567663170</v>
      </c>
      <c r="BA200" s="10">
        <v>8348</v>
      </c>
      <c r="BB200" s="10">
        <v>790994587069</v>
      </c>
      <c r="BD200" s="12">
        <v>1</v>
      </c>
      <c r="BE200" s="13" t="s">
        <v>15</v>
      </c>
      <c r="BF200" s="10">
        <v>6969</v>
      </c>
      <c r="BG200" s="10">
        <v>628067449507</v>
      </c>
      <c r="BH200" s="10">
        <v>1469</v>
      </c>
      <c r="BI200" s="10">
        <v>178934547402</v>
      </c>
      <c r="BJ200" s="10">
        <v>8438</v>
      </c>
      <c r="BK200" s="10">
        <v>807001996909</v>
      </c>
    </row>
    <row r="201" spans="1:63" ht="15" customHeight="1" x14ac:dyDescent="0.35">
      <c r="A201" s="1">
        <v>14</v>
      </c>
      <c r="B201" s="12">
        <v>2</v>
      </c>
      <c r="C201" s="13" t="s">
        <v>16</v>
      </c>
      <c r="D201" s="10">
        <v>36</v>
      </c>
      <c r="E201" s="10">
        <v>2781628513</v>
      </c>
      <c r="F201" s="10">
        <v>38</v>
      </c>
      <c r="G201" s="10">
        <v>2196800166</v>
      </c>
      <c r="H201" s="10">
        <v>74</v>
      </c>
      <c r="I201" s="10">
        <v>4978428679</v>
      </c>
      <c r="K201" s="12">
        <v>2</v>
      </c>
      <c r="L201" s="13" t="s">
        <v>16</v>
      </c>
      <c r="M201" s="10">
        <v>6</v>
      </c>
      <c r="N201" s="10">
        <v>312866434</v>
      </c>
      <c r="O201" s="10">
        <v>57</v>
      </c>
      <c r="P201" s="10">
        <v>3045170730</v>
      </c>
      <c r="Q201" s="10">
        <v>63</v>
      </c>
      <c r="R201" s="10">
        <v>3358037164</v>
      </c>
      <c r="T201" s="12">
        <v>2</v>
      </c>
      <c r="U201" s="13" t="s">
        <v>16</v>
      </c>
      <c r="V201" s="10">
        <v>17</v>
      </c>
      <c r="W201" s="10">
        <v>1545981511</v>
      </c>
      <c r="X201" s="10">
        <v>18</v>
      </c>
      <c r="Y201" s="10">
        <v>1149629127</v>
      </c>
      <c r="Z201" s="10">
        <v>35</v>
      </c>
      <c r="AA201" s="10">
        <v>2695610638</v>
      </c>
      <c r="AC201" s="8">
        <v>2</v>
      </c>
      <c r="AD201" s="9" t="s">
        <v>16</v>
      </c>
      <c r="AE201" s="10">
        <v>8</v>
      </c>
      <c r="AF201" s="10">
        <v>814411743</v>
      </c>
      <c r="AG201" s="10">
        <v>22</v>
      </c>
      <c r="AH201" s="10">
        <v>11122244671</v>
      </c>
      <c r="AI201" s="10">
        <v>30</v>
      </c>
      <c r="AJ201" s="10">
        <v>11936656414</v>
      </c>
      <c r="AL201" s="11">
        <v>2</v>
      </c>
      <c r="AM201" s="9" t="s">
        <v>16</v>
      </c>
      <c r="AN201" s="10">
        <v>15</v>
      </c>
      <c r="AO201" s="10">
        <v>1753559250</v>
      </c>
      <c r="AP201" s="10">
        <v>24</v>
      </c>
      <c r="AQ201" s="10">
        <v>1526639383</v>
      </c>
      <c r="AR201" s="10">
        <v>39</v>
      </c>
      <c r="AS201" s="10">
        <v>3280198633</v>
      </c>
      <c r="AU201" s="8">
        <v>2</v>
      </c>
      <c r="AV201" s="9" t="s">
        <v>16</v>
      </c>
      <c r="AW201" s="10">
        <v>15</v>
      </c>
      <c r="AX201" s="10">
        <v>1931922608</v>
      </c>
      <c r="AY201" s="10">
        <v>14</v>
      </c>
      <c r="AZ201" s="10">
        <v>11543287211</v>
      </c>
      <c r="BA201" s="10">
        <v>29</v>
      </c>
      <c r="BB201" s="10">
        <v>13475209819</v>
      </c>
      <c r="BD201" s="12">
        <v>2</v>
      </c>
      <c r="BE201" s="13" t="s">
        <v>16</v>
      </c>
      <c r="BF201" s="10">
        <v>21</v>
      </c>
      <c r="BG201" s="10">
        <v>1847967630</v>
      </c>
      <c r="BH201" s="10">
        <v>21</v>
      </c>
      <c r="BI201" s="10">
        <v>1976999367</v>
      </c>
      <c r="BJ201" s="10">
        <v>42</v>
      </c>
      <c r="BK201" s="10">
        <v>3824966997</v>
      </c>
    </row>
    <row r="202" spans="1:63" ht="15" customHeight="1" x14ac:dyDescent="0.35">
      <c r="A202" s="1">
        <v>14</v>
      </c>
      <c r="B202" s="12">
        <v>3</v>
      </c>
      <c r="C202" s="13" t="s">
        <v>17</v>
      </c>
      <c r="D202" s="10">
        <v>4</v>
      </c>
      <c r="E202" s="10">
        <v>295252143</v>
      </c>
      <c r="F202" s="10">
        <v>11</v>
      </c>
      <c r="G202" s="10">
        <v>891153300</v>
      </c>
      <c r="H202" s="10">
        <v>15</v>
      </c>
      <c r="I202" s="10">
        <v>1186405443</v>
      </c>
      <c r="K202" s="12">
        <v>3</v>
      </c>
      <c r="L202" s="13" t="s">
        <v>17</v>
      </c>
      <c r="M202" s="10">
        <v>2</v>
      </c>
      <c r="N202" s="10">
        <v>115605339</v>
      </c>
      <c r="O202" s="10">
        <v>8</v>
      </c>
      <c r="P202" s="10">
        <v>418440579</v>
      </c>
      <c r="Q202" s="10">
        <v>10</v>
      </c>
      <c r="R202" s="10">
        <v>534045918</v>
      </c>
      <c r="T202" s="12">
        <v>3</v>
      </c>
      <c r="U202" s="13" t="s">
        <v>17</v>
      </c>
      <c r="V202" s="10">
        <v>2</v>
      </c>
      <c r="W202" s="10">
        <v>245360900</v>
      </c>
      <c r="X202" s="10">
        <v>7</v>
      </c>
      <c r="Y202" s="10">
        <v>1342204133</v>
      </c>
      <c r="Z202" s="10">
        <v>9</v>
      </c>
      <c r="AA202" s="10">
        <v>1587565033</v>
      </c>
      <c r="AC202" s="8">
        <v>3</v>
      </c>
      <c r="AD202" s="9" t="s">
        <v>17</v>
      </c>
      <c r="AE202" s="10">
        <v>1</v>
      </c>
      <c r="AF202" s="10">
        <v>169603200</v>
      </c>
      <c r="AG202" s="10">
        <v>1</v>
      </c>
      <c r="AH202" s="10">
        <v>1910689</v>
      </c>
      <c r="AI202" s="10">
        <v>2</v>
      </c>
      <c r="AJ202" s="10">
        <v>171513889</v>
      </c>
      <c r="AL202" s="11">
        <v>3</v>
      </c>
      <c r="AM202" s="9" t="s">
        <v>17</v>
      </c>
      <c r="AN202" s="10">
        <v>1</v>
      </c>
      <c r="AO202" s="10">
        <v>9063117</v>
      </c>
      <c r="AP202" s="10">
        <v>2</v>
      </c>
      <c r="AQ202" s="10">
        <v>31277887</v>
      </c>
      <c r="AR202" s="10">
        <v>3</v>
      </c>
      <c r="AS202" s="10">
        <v>40341004</v>
      </c>
      <c r="AU202" s="8">
        <v>3</v>
      </c>
      <c r="AV202" s="9" t="s">
        <v>17</v>
      </c>
      <c r="AW202" s="10">
        <v>1</v>
      </c>
      <c r="AX202" s="10">
        <v>118579842</v>
      </c>
      <c r="AY202" s="10">
        <v>2</v>
      </c>
      <c r="AZ202" s="10">
        <v>36295769</v>
      </c>
      <c r="BA202" s="10">
        <v>3</v>
      </c>
      <c r="BB202" s="10">
        <v>154875611</v>
      </c>
      <c r="BD202" s="12">
        <v>3</v>
      </c>
      <c r="BE202" s="13" t="s">
        <v>17</v>
      </c>
      <c r="BF202" s="10">
        <v>0</v>
      </c>
      <c r="BG202" s="10">
        <v>0</v>
      </c>
      <c r="BH202" s="10">
        <v>0</v>
      </c>
      <c r="BI202" s="10">
        <v>0</v>
      </c>
      <c r="BJ202" s="10">
        <v>0</v>
      </c>
      <c r="BK202" s="10">
        <v>0</v>
      </c>
    </row>
    <row r="203" spans="1:63" ht="15" customHeight="1" x14ac:dyDescent="0.35">
      <c r="A203" s="1">
        <v>14</v>
      </c>
      <c r="B203" s="12">
        <v>4</v>
      </c>
      <c r="C203" s="13" t="s">
        <v>18</v>
      </c>
      <c r="D203" s="10">
        <v>0</v>
      </c>
      <c r="E203" s="10">
        <v>0</v>
      </c>
      <c r="F203" s="10">
        <v>12</v>
      </c>
      <c r="G203" s="10">
        <v>2063038420</v>
      </c>
      <c r="H203" s="10">
        <v>12</v>
      </c>
      <c r="I203" s="10">
        <v>2063038420</v>
      </c>
      <c r="K203" s="12">
        <v>4</v>
      </c>
      <c r="L203" s="13" t="s">
        <v>18</v>
      </c>
      <c r="M203" s="10">
        <v>1</v>
      </c>
      <c r="N203" s="10">
        <v>2525991</v>
      </c>
      <c r="O203" s="10">
        <v>8</v>
      </c>
      <c r="P203" s="10">
        <v>322848978</v>
      </c>
      <c r="Q203" s="10">
        <v>9</v>
      </c>
      <c r="R203" s="10">
        <v>325374969</v>
      </c>
      <c r="T203" s="12">
        <v>4</v>
      </c>
      <c r="U203" s="13" t="s">
        <v>18</v>
      </c>
      <c r="V203" s="10">
        <v>1</v>
      </c>
      <c r="W203" s="10">
        <v>106483885</v>
      </c>
      <c r="X203" s="10">
        <v>12</v>
      </c>
      <c r="Y203" s="10">
        <v>704386115</v>
      </c>
      <c r="Z203" s="10">
        <v>13</v>
      </c>
      <c r="AA203" s="10">
        <v>810870000</v>
      </c>
      <c r="AC203" s="8">
        <v>4</v>
      </c>
      <c r="AD203" s="9" t="s">
        <v>18</v>
      </c>
      <c r="AE203" s="10">
        <v>2</v>
      </c>
      <c r="AF203" s="10">
        <v>40663353</v>
      </c>
      <c r="AG203" s="10">
        <v>1</v>
      </c>
      <c r="AH203" s="10">
        <v>18605865</v>
      </c>
      <c r="AI203" s="10">
        <v>3</v>
      </c>
      <c r="AJ203" s="10">
        <v>59269218</v>
      </c>
      <c r="AL203" s="11">
        <v>4</v>
      </c>
      <c r="AM203" s="9" t="s">
        <v>18</v>
      </c>
      <c r="AN203" s="10">
        <v>3</v>
      </c>
      <c r="AO203" s="10">
        <v>210266553</v>
      </c>
      <c r="AP203" s="10">
        <v>1</v>
      </c>
      <c r="AQ203" s="10">
        <v>1630689</v>
      </c>
      <c r="AR203" s="10">
        <v>4</v>
      </c>
      <c r="AS203" s="10">
        <v>211897242</v>
      </c>
      <c r="AU203" s="8">
        <v>4</v>
      </c>
      <c r="AV203" s="9" t="s">
        <v>18</v>
      </c>
      <c r="AW203" s="10">
        <v>1</v>
      </c>
      <c r="AX203" s="10">
        <v>9063117</v>
      </c>
      <c r="AY203" s="10">
        <v>3</v>
      </c>
      <c r="AZ203" s="10">
        <v>32411576</v>
      </c>
      <c r="BA203" s="10">
        <v>4</v>
      </c>
      <c r="BB203" s="10">
        <v>41474693</v>
      </c>
      <c r="BD203" s="12">
        <v>4</v>
      </c>
      <c r="BE203" s="13" t="s">
        <v>18</v>
      </c>
      <c r="BF203" s="10">
        <v>1</v>
      </c>
      <c r="BG203" s="10">
        <v>9063117</v>
      </c>
      <c r="BH203" s="10">
        <v>4</v>
      </c>
      <c r="BI203" s="10">
        <v>66796656</v>
      </c>
      <c r="BJ203" s="10">
        <v>5</v>
      </c>
      <c r="BK203" s="10">
        <v>75859773</v>
      </c>
    </row>
    <row r="204" spans="1:63" ht="15" customHeight="1" x14ac:dyDescent="0.35">
      <c r="A204" s="1">
        <v>14</v>
      </c>
      <c r="B204" s="12">
        <v>5</v>
      </c>
      <c r="C204" s="13" t="s">
        <v>19</v>
      </c>
      <c r="D204" s="10">
        <v>7</v>
      </c>
      <c r="E204" s="10">
        <v>333156611</v>
      </c>
      <c r="F204" s="10">
        <v>53</v>
      </c>
      <c r="G204" s="10">
        <v>6787988946</v>
      </c>
      <c r="H204" s="10">
        <v>60</v>
      </c>
      <c r="I204" s="10">
        <v>7121145557</v>
      </c>
      <c r="K204" s="12">
        <v>5</v>
      </c>
      <c r="L204" s="13" t="s">
        <v>19</v>
      </c>
      <c r="M204" s="10">
        <v>8</v>
      </c>
      <c r="N204" s="10">
        <v>659783844</v>
      </c>
      <c r="O204" s="10">
        <v>73</v>
      </c>
      <c r="P204" s="10">
        <v>9173189353</v>
      </c>
      <c r="Q204" s="10">
        <v>81</v>
      </c>
      <c r="R204" s="10">
        <v>9832973197</v>
      </c>
      <c r="T204" s="12">
        <v>5</v>
      </c>
      <c r="U204" s="13" t="s">
        <v>19</v>
      </c>
      <c r="V204" s="10">
        <v>3</v>
      </c>
      <c r="W204" s="10">
        <v>41315846</v>
      </c>
      <c r="X204" s="10">
        <v>102</v>
      </c>
      <c r="Y204" s="10">
        <v>9532572766</v>
      </c>
      <c r="Z204" s="10">
        <v>105</v>
      </c>
      <c r="AA204" s="10">
        <v>9573888612</v>
      </c>
      <c r="AC204" s="8">
        <v>5</v>
      </c>
      <c r="AD204" s="9" t="s">
        <v>19</v>
      </c>
      <c r="AE204" s="10">
        <v>37</v>
      </c>
      <c r="AF204" s="10">
        <v>1331673276</v>
      </c>
      <c r="AG204" s="10">
        <v>87</v>
      </c>
      <c r="AH204" s="10">
        <v>9339511122</v>
      </c>
      <c r="AI204" s="10">
        <v>124</v>
      </c>
      <c r="AJ204" s="10">
        <v>10671184398</v>
      </c>
      <c r="AL204" s="11">
        <v>5</v>
      </c>
      <c r="AM204" s="9" t="s">
        <v>19</v>
      </c>
      <c r="AN204" s="10">
        <v>31</v>
      </c>
      <c r="AO204" s="10">
        <v>1040475267</v>
      </c>
      <c r="AP204" s="10">
        <v>89</v>
      </c>
      <c r="AQ204" s="10">
        <v>9295644397</v>
      </c>
      <c r="AR204" s="10">
        <v>120</v>
      </c>
      <c r="AS204" s="10">
        <v>10336119664</v>
      </c>
      <c r="AU204" s="8">
        <v>5</v>
      </c>
      <c r="AV204" s="9" t="s">
        <v>19</v>
      </c>
      <c r="AW204" s="10">
        <v>32</v>
      </c>
      <c r="AX204" s="10">
        <v>1026471978</v>
      </c>
      <c r="AY204" s="10">
        <v>87</v>
      </c>
      <c r="AZ204" s="10">
        <v>9267553848</v>
      </c>
      <c r="BA204" s="10">
        <v>119</v>
      </c>
      <c r="BB204" s="10">
        <v>10294025826</v>
      </c>
      <c r="BD204" s="12">
        <v>5</v>
      </c>
      <c r="BE204" s="13" t="s">
        <v>19</v>
      </c>
      <c r="BF204" s="10">
        <v>30</v>
      </c>
      <c r="BG204" s="10">
        <v>946660680</v>
      </c>
      <c r="BH204" s="10">
        <v>84</v>
      </c>
      <c r="BI204" s="10">
        <v>9227060019</v>
      </c>
      <c r="BJ204" s="10">
        <v>114</v>
      </c>
      <c r="BK204" s="10">
        <v>10173720699</v>
      </c>
    </row>
    <row r="205" spans="1:63" ht="15" customHeight="1" x14ac:dyDescent="0.35">
      <c r="A205" s="1">
        <v>14</v>
      </c>
      <c r="B205" s="12">
        <v>6</v>
      </c>
      <c r="C205" s="16" t="s">
        <v>10</v>
      </c>
      <c r="D205" s="15">
        <v>6435</v>
      </c>
      <c r="E205" s="15">
        <v>563288810274</v>
      </c>
      <c r="F205" s="15">
        <v>1331</v>
      </c>
      <c r="G205" s="15">
        <v>152215745690</v>
      </c>
      <c r="H205" s="15">
        <v>7766</v>
      </c>
      <c r="I205" s="15">
        <v>715504555964</v>
      </c>
      <c r="K205" s="12">
        <v>6</v>
      </c>
      <c r="L205" s="16" t="s">
        <v>10</v>
      </c>
      <c r="M205" s="15">
        <v>6577</v>
      </c>
      <c r="N205" s="15">
        <v>595584293428</v>
      </c>
      <c r="O205" s="15">
        <v>1289</v>
      </c>
      <c r="P205" s="15">
        <v>136387473916</v>
      </c>
      <c r="Q205" s="15">
        <v>7866</v>
      </c>
      <c r="R205" s="15">
        <v>731971767344</v>
      </c>
      <c r="T205" s="12">
        <v>6</v>
      </c>
      <c r="U205" s="16" t="s">
        <v>10</v>
      </c>
      <c r="V205" s="15">
        <v>6609</v>
      </c>
      <c r="W205" s="15">
        <v>603586238501</v>
      </c>
      <c r="X205" s="15">
        <v>1245</v>
      </c>
      <c r="Y205" s="15">
        <v>136808971973</v>
      </c>
      <c r="Z205" s="15">
        <v>7854</v>
      </c>
      <c r="AA205" s="15">
        <v>740395210474</v>
      </c>
      <c r="AC205" s="8">
        <v>6</v>
      </c>
      <c r="AD205" s="14" t="s">
        <v>10</v>
      </c>
      <c r="AE205" s="15">
        <v>6929</v>
      </c>
      <c r="AF205" s="15">
        <v>629368040994</v>
      </c>
      <c r="AG205" s="15">
        <v>1432</v>
      </c>
      <c r="AH205" s="15">
        <v>173491941102</v>
      </c>
      <c r="AI205" s="15">
        <v>8361</v>
      </c>
      <c r="AJ205" s="15">
        <v>802859982096</v>
      </c>
      <c r="AL205" s="11">
        <v>6</v>
      </c>
      <c r="AM205" s="14" t="s">
        <v>10</v>
      </c>
      <c r="AN205" s="15">
        <v>6922</v>
      </c>
      <c r="AO205" s="15">
        <v>627887029926</v>
      </c>
      <c r="AP205" s="15">
        <v>1465</v>
      </c>
      <c r="AQ205" s="15">
        <v>180757971994</v>
      </c>
      <c r="AR205" s="15">
        <v>8387</v>
      </c>
      <c r="AS205" s="15">
        <v>808645001920</v>
      </c>
      <c r="AU205" s="8">
        <v>6</v>
      </c>
      <c r="AV205" s="14" t="s">
        <v>10</v>
      </c>
      <c r="AW205" s="15">
        <v>6992</v>
      </c>
      <c r="AX205" s="15">
        <v>630512961444</v>
      </c>
      <c r="AY205" s="15">
        <v>1511</v>
      </c>
      <c r="AZ205" s="15">
        <v>184447211574</v>
      </c>
      <c r="BA205" s="15">
        <v>8503</v>
      </c>
      <c r="BB205" s="15">
        <v>814960173018</v>
      </c>
      <c r="BD205" s="12">
        <v>6</v>
      </c>
      <c r="BE205" s="16" t="s">
        <v>10</v>
      </c>
      <c r="BF205" s="15">
        <v>7021</v>
      </c>
      <c r="BG205" s="15">
        <v>630871140934</v>
      </c>
      <c r="BH205" s="15">
        <v>1578</v>
      </c>
      <c r="BI205" s="15">
        <v>190205403444</v>
      </c>
      <c r="BJ205" s="15">
        <v>8599</v>
      </c>
      <c r="BK205" s="15">
        <v>821076544378</v>
      </c>
    </row>
    <row r="206" spans="1:63" ht="15" customHeight="1" x14ac:dyDescent="0.35">
      <c r="A206" s="1">
        <v>14</v>
      </c>
      <c r="B206" s="12">
        <v>7</v>
      </c>
      <c r="C206" s="13" t="s">
        <v>20</v>
      </c>
      <c r="D206" s="10"/>
      <c r="E206" s="10"/>
      <c r="F206" s="10"/>
      <c r="G206" s="10"/>
      <c r="H206" s="10"/>
      <c r="I206" s="10">
        <v>1468</v>
      </c>
      <c r="K206" s="12">
        <v>7</v>
      </c>
      <c r="L206" s="13" t="s">
        <v>20</v>
      </c>
      <c r="M206" s="10"/>
      <c r="N206" s="10"/>
      <c r="O206" s="10"/>
      <c r="P206" s="10"/>
      <c r="Q206" s="10"/>
      <c r="R206" s="10">
        <v>1528</v>
      </c>
      <c r="T206" s="12">
        <v>7</v>
      </c>
      <c r="U206" s="13" t="s">
        <v>20</v>
      </c>
      <c r="V206" s="10"/>
      <c r="W206" s="10"/>
      <c r="X206" s="10"/>
      <c r="Y206" s="10"/>
      <c r="Z206" s="10"/>
      <c r="AA206" s="10">
        <v>1573</v>
      </c>
      <c r="AC206" s="8">
        <v>7</v>
      </c>
      <c r="AD206" s="9" t="s">
        <v>20</v>
      </c>
      <c r="AE206" s="10"/>
      <c r="AF206" s="10"/>
      <c r="AG206" s="10"/>
      <c r="AH206" s="10"/>
      <c r="AI206" s="10"/>
      <c r="AJ206" s="17">
        <f>((0.25*AJ201)+(0.5*AJ202)+(0.75*AJ203)+(1*AJ204))/AJ205*100</f>
        <v>1.7170562323346221</v>
      </c>
      <c r="AL206" s="11">
        <v>7</v>
      </c>
      <c r="AM206" s="9" t="s">
        <v>20</v>
      </c>
      <c r="AN206" s="10"/>
      <c r="AO206" s="10"/>
      <c r="AP206" s="10"/>
      <c r="AQ206" s="10"/>
      <c r="AR206" s="10"/>
      <c r="AS206" s="17">
        <f>((0.25*AS201)+(0.5*AS202)+(0.75*AS203)+(1*AS204))/AS205*100</f>
        <v>1.4017600713336762</v>
      </c>
      <c r="AU206" s="8">
        <v>7</v>
      </c>
      <c r="AV206" s="9" t="s">
        <v>20</v>
      </c>
      <c r="AW206" s="10"/>
      <c r="AX206" s="10"/>
      <c r="AY206" s="10"/>
      <c r="AZ206" s="10"/>
      <c r="BA206" s="10"/>
      <c r="BB206" s="17">
        <f>((0.25*BB201)+(0.5*BB202)+(0.75*BB203)+(1*BB204))/BB205*100</f>
        <v>1.6898214859998848</v>
      </c>
      <c r="BD206" s="12">
        <v>7</v>
      </c>
      <c r="BE206" s="13" t="s">
        <v>20</v>
      </c>
      <c r="BF206" s="10"/>
      <c r="BG206" s="10"/>
      <c r="BH206" s="10"/>
      <c r="BI206" s="10"/>
      <c r="BJ206" s="10"/>
      <c r="BK206" s="10">
        <v>1362</v>
      </c>
    </row>
    <row r="207" spans="1:63" ht="15" customHeight="1" thickBot="1" x14ac:dyDescent="0.4">
      <c r="A207" s="1">
        <v>14</v>
      </c>
      <c r="B207" s="23">
        <v>8</v>
      </c>
      <c r="C207" s="24" t="s">
        <v>21</v>
      </c>
      <c r="D207" s="20"/>
      <c r="E207" s="20"/>
      <c r="F207" s="20"/>
      <c r="G207" s="20"/>
      <c r="H207" s="20"/>
      <c r="I207" s="20">
        <v>1449</v>
      </c>
      <c r="K207" s="23">
        <v>8</v>
      </c>
      <c r="L207" s="24" t="s">
        <v>21</v>
      </c>
      <c r="M207" s="20"/>
      <c r="N207" s="20"/>
      <c r="O207" s="20"/>
      <c r="P207" s="20"/>
      <c r="Q207" s="20"/>
      <c r="R207" s="20">
        <v>1461</v>
      </c>
      <c r="T207" s="23">
        <v>8</v>
      </c>
      <c r="U207" s="24" t="s">
        <v>21</v>
      </c>
      <c r="V207" s="20"/>
      <c r="W207" s="20"/>
      <c r="X207" s="20"/>
      <c r="Y207" s="20"/>
      <c r="Z207" s="20"/>
      <c r="AA207" s="20">
        <v>1617</v>
      </c>
      <c r="AC207" s="18">
        <v>8</v>
      </c>
      <c r="AD207" s="19" t="s">
        <v>21</v>
      </c>
      <c r="AE207" s="20"/>
      <c r="AF207" s="20"/>
      <c r="AG207" s="20"/>
      <c r="AH207" s="20"/>
      <c r="AI207" s="20"/>
      <c r="AJ207" s="21">
        <f>SUM(AJ202:AJ204)/AJ205*100</f>
        <v>1.357891506379306</v>
      </c>
      <c r="AL207" s="22">
        <v>8</v>
      </c>
      <c r="AM207" s="19" t="s">
        <v>21</v>
      </c>
      <c r="AN207" s="20"/>
      <c r="AO207" s="20"/>
      <c r="AP207" s="20"/>
      <c r="AQ207" s="20"/>
      <c r="AR207" s="20"/>
      <c r="AS207" s="21">
        <f>SUM(AS202:AS204)/AS205*100</f>
        <v>1.3093950849704894</v>
      </c>
      <c r="AU207" s="18">
        <v>8</v>
      </c>
      <c r="AV207" s="19" t="s">
        <v>21</v>
      </c>
      <c r="AW207" s="20"/>
      <c r="AX207" s="20"/>
      <c r="AY207" s="20"/>
      <c r="AZ207" s="20"/>
      <c r="BA207" s="20"/>
      <c r="BB207" s="21">
        <f>SUM(BB202:BB204)/BB205*100</f>
        <v>1.2872256187871773</v>
      </c>
      <c r="BD207" s="23">
        <v>8</v>
      </c>
      <c r="BE207" s="24" t="s">
        <v>21</v>
      </c>
      <c r="BF207" s="20"/>
      <c r="BG207" s="20"/>
      <c r="BH207" s="20"/>
      <c r="BI207" s="20"/>
      <c r="BJ207" s="20"/>
      <c r="BK207" s="20">
        <v>1248</v>
      </c>
    </row>
    <row r="208" spans="1:63" ht="15" customHeight="1" x14ac:dyDescent="0.35">
      <c r="D208" s="1">
        <f>SUM(D200:D204)</f>
        <v>6435</v>
      </c>
      <c r="E208" s="1">
        <f t="shared" ref="E208:I208" si="84">SUM(E200:E204)</f>
        <v>563288810274</v>
      </c>
      <c r="F208" s="1">
        <f t="shared" si="84"/>
        <v>1331</v>
      </c>
      <c r="G208" s="1">
        <f t="shared" si="84"/>
        <v>152215745690</v>
      </c>
      <c r="H208" s="1">
        <f t="shared" si="84"/>
        <v>7766</v>
      </c>
      <c r="I208" s="1">
        <f t="shared" si="84"/>
        <v>715504555964</v>
      </c>
      <c r="M208" s="1">
        <f>SUM(M200:M204)</f>
        <v>6577</v>
      </c>
      <c r="N208" s="1">
        <f t="shared" ref="N208:R208" si="85">SUM(N200:N204)</f>
        <v>595584293428</v>
      </c>
      <c r="O208" s="1">
        <f t="shared" si="85"/>
        <v>1289</v>
      </c>
      <c r="P208" s="1">
        <f t="shared" si="85"/>
        <v>136387473916</v>
      </c>
      <c r="Q208" s="1">
        <f t="shared" si="85"/>
        <v>7866</v>
      </c>
      <c r="R208" s="1">
        <f t="shared" si="85"/>
        <v>731971767344</v>
      </c>
      <c r="V208" s="1">
        <f>SUM(V200:V204)</f>
        <v>6609</v>
      </c>
      <c r="W208" s="1">
        <f t="shared" ref="W208:AA208" si="86">SUM(W200:W204)</f>
        <v>603586238501</v>
      </c>
      <c r="X208" s="1">
        <f t="shared" si="86"/>
        <v>1245</v>
      </c>
      <c r="Y208" s="1">
        <f t="shared" si="86"/>
        <v>136808971973</v>
      </c>
      <c r="Z208" s="1">
        <f t="shared" si="86"/>
        <v>7854</v>
      </c>
      <c r="AA208" s="1">
        <f t="shared" si="86"/>
        <v>740395210474</v>
      </c>
      <c r="AE208" s="1">
        <f>SUM(AE200:AE204)</f>
        <v>6929</v>
      </c>
      <c r="AF208" s="1">
        <f t="shared" ref="AF208:AJ208" si="87">SUM(AF200:AF204)</f>
        <v>629368040994</v>
      </c>
      <c r="AG208" s="1">
        <f t="shared" si="87"/>
        <v>1432</v>
      </c>
      <c r="AH208" s="1">
        <f t="shared" si="87"/>
        <v>173491941102</v>
      </c>
      <c r="AI208" s="1">
        <f t="shared" si="87"/>
        <v>8361</v>
      </c>
      <c r="AJ208" s="1">
        <f t="shared" si="87"/>
        <v>802859982096</v>
      </c>
      <c r="AN208" s="1">
        <f>SUM(AN200:AN204)</f>
        <v>6922</v>
      </c>
      <c r="AO208" s="1">
        <f t="shared" ref="AO208:AS208" si="88">SUM(AO200:AO204)</f>
        <v>627887029926</v>
      </c>
      <c r="AP208" s="1">
        <f t="shared" si="88"/>
        <v>1465</v>
      </c>
      <c r="AQ208" s="1">
        <f t="shared" si="88"/>
        <v>180757971994</v>
      </c>
      <c r="AR208" s="1">
        <f t="shared" si="88"/>
        <v>8387</v>
      </c>
      <c r="AS208" s="1">
        <f t="shared" si="88"/>
        <v>808645001920</v>
      </c>
      <c r="AW208" s="1">
        <f>SUM(AW200:AW204)</f>
        <v>6992</v>
      </c>
      <c r="AX208" s="1">
        <f t="shared" ref="AX208:BB208" si="89">SUM(AX200:AX204)</f>
        <v>630512961444</v>
      </c>
      <c r="AY208" s="1">
        <f t="shared" si="89"/>
        <v>1511</v>
      </c>
      <c r="AZ208" s="1">
        <f t="shared" si="89"/>
        <v>184447211574</v>
      </c>
      <c r="BA208" s="1">
        <f t="shared" si="89"/>
        <v>8503</v>
      </c>
      <c r="BB208" s="1">
        <f t="shared" si="89"/>
        <v>814960173018</v>
      </c>
      <c r="BF208" s="1">
        <f>SUM(BF200:BF204)</f>
        <v>7021</v>
      </c>
      <c r="BG208" s="1">
        <f t="shared" ref="BG208:BK208" si="90">SUM(BG200:BG204)</f>
        <v>630871140934</v>
      </c>
      <c r="BH208" s="1">
        <f t="shared" si="90"/>
        <v>1578</v>
      </c>
      <c r="BI208" s="1">
        <f t="shared" si="90"/>
        <v>190205403444</v>
      </c>
      <c r="BJ208" s="1">
        <f t="shared" si="90"/>
        <v>8599</v>
      </c>
      <c r="BK208" s="1">
        <f t="shared" si="90"/>
        <v>821076544378</v>
      </c>
    </row>
    <row r="209" spans="1:63" ht="15" customHeight="1" x14ac:dyDescent="0.35">
      <c r="B209"/>
      <c r="C209"/>
      <c r="D209" s="2"/>
      <c r="E209" s="2"/>
      <c r="F209" s="2"/>
      <c r="G209" s="2"/>
      <c r="H209" s="2"/>
      <c r="I209" s="2"/>
      <c r="K209"/>
      <c r="L209"/>
      <c r="M209" s="2"/>
      <c r="N209" s="2"/>
      <c r="O209" s="2"/>
      <c r="P209" s="2"/>
      <c r="Q209" s="2"/>
      <c r="R209" s="2"/>
      <c r="T209"/>
      <c r="U209"/>
      <c r="V209" s="2"/>
      <c r="W209" s="2"/>
      <c r="X209" s="2"/>
      <c r="Y209" s="2"/>
      <c r="Z209" s="2"/>
      <c r="AA209" s="2"/>
    </row>
    <row r="210" spans="1:63" ht="15" customHeight="1" x14ac:dyDescent="0.35">
      <c r="B210" s="6" t="s">
        <v>0</v>
      </c>
      <c r="C210"/>
      <c r="D210" s="2"/>
      <c r="E210" s="2"/>
      <c r="F210" s="2"/>
      <c r="G210" s="2"/>
      <c r="H210" s="2"/>
      <c r="I210" s="2"/>
      <c r="K210" s="6" t="s">
        <v>0</v>
      </c>
      <c r="L210"/>
      <c r="M210" s="2"/>
      <c r="N210" s="2"/>
      <c r="O210" s="2"/>
      <c r="P210" s="2"/>
      <c r="Q210" s="2"/>
      <c r="R210" s="2"/>
      <c r="T210" s="6" t="s">
        <v>0</v>
      </c>
      <c r="U210"/>
      <c r="V210" s="2"/>
      <c r="W210" s="2"/>
      <c r="X210" s="2"/>
      <c r="Y210" s="2"/>
      <c r="Z210" s="2"/>
      <c r="AA210" s="2"/>
      <c r="AC210" s="4" t="s">
        <v>0</v>
      </c>
      <c r="AL210" s="5" t="s">
        <v>0</v>
      </c>
      <c r="AU210" s="4" t="s">
        <v>0</v>
      </c>
      <c r="BD210" s="6" t="s">
        <v>0</v>
      </c>
    </row>
    <row r="211" spans="1:63" ht="15" customHeight="1" x14ac:dyDescent="0.35">
      <c r="B211" s="6" t="s">
        <v>1</v>
      </c>
      <c r="C211"/>
      <c r="D211" s="2"/>
      <c r="E211" s="2"/>
      <c r="F211" s="2"/>
      <c r="G211" s="2"/>
      <c r="H211" s="2"/>
      <c r="I211" s="2"/>
      <c r="K211" s="6" t="s">
        <v>1</v>
      </c>
      <c r="L211"/>
      <c r="M211" s="2"/>
      <c r="N211" s="2"/>
      <c r="O211" s="2"/>
      <c r="P211" s="2"/>
      <c r="Q211" s="2"/>
      <c r="R211" s="2"/>
      <c r="T211" s="6" t="s">
        <v>1</v>
      </c>
      <c r="U211"/>
      <c r="V211" s="2"/>
      <c r="W211" s="2"/>
      <c r="X211" s="2"/>
      <c r="Y211" s="2"/>
      <c r="Z211" s="2"/>
      <c r="AA211" s="2"/>
      <c r="AC211" s="4" t="s">
        <v>1</v>
      </c>
      <c r="AL211" s="5" t="s">
        <v>1</v>
      </c>
      <c r="AU211" s="4" t="s">
        <v>1</v>
      </c>
      <c r="BD211" s="6" t="s">
        <v>1</v>
      </c>
    </row>
    <row r="212" spans="1:63" ht="15" customHeight="1" thickBot="1" x14ac:dyDescent="0.4">
      <c r="B212" s="6" t="s">
        <v>34</v>
      </c>
      <c r="C212"/>
      <c r="D212" s="2"/>
      <c r="E212" s="2"/>
      <c r="F212" s="2"/>
      <c r="G212" s="2"/>
      <c r="H212" s="2"/>
      <c r="I212" s="2"/>
      <c r="K212" s="6" t="s">
        <v>57</v>
      </c>
      <c r="L212"/>
      <c r="M212" s="2"/>
      <c r="N212" s="2"/>
      <c r="O212" s="2"/>
      <c r="P212" s="2"/>
      <c r="Q212" s="2"/>
      <c r="R212" s="2"/>
      <c r="T212" s="6" t="s">
        <v>75</v>
      </c>
      <c r="U212"/>
      <c r="V212" s="2"/>
      <c r="W212" s="2"/>
      <c r="X212" s="2"/>
      <c r="Y212" s="2"/>
      <c r="Z212" s="2"/>
      <c r="AA212" s="2"/>
      <c r="AC212" s="4" t="s">
        <v>2</v>
      </c>
      <c r="AL212" s="5" t="s">
        <v>3</v>
      </c>
      <c r="AU212" s="4" t="s">
        <v>4</v>
      </c>
      <c r="BD212" s="6" t="s">
        <v>5</v>
      </c>
    </row>
    <row r="213" spans="1:63" ht="15" customHeight="1" x14ac:dyDescent="0.35">
      <c r="A213" s="1">
        <v>15</v>
      </c>
      <c r="B213" s="60" t="s">
        <v>6</v>
      </c>
      <c r="C213" s="62" t="s">
        <v>7</v>
      </c>
      <c r="D213" s="59" t="s">
        <v>8</v>
      </c>
      <c r="E213" s="59"/>
      <c r="F213" s="59" t="s">
        <v>9</v>
      </c>
      <c r="G213" s="59"/>
      <c r="H213" s="59" t="s">
        <v>10</v>
      </c>
      <c r="I213" s="59"/>
      <c r="K213" s="60" t="s">
        <v>6</v>
      </c>
      <c r="L213" s="62" t="s">
        <v>7</v>
      </c>
      <c r="M213" s="59" t="s">
        <v>8</v>
      </c>
      <c r="N213" s="59"/>
      <c r="O213" s="59" t="s">
        <v>9</v>
      </c>
      <c r="P213" s="59"/>
      <c r="Q213" s="59" t="s">
        <v>10</v>
      </c>
      <c r="R213" s="59"/>
      <c r="T213" s="60" t="s">
        <v>6</v>
      </c>
      <c r="U213" s="62" t="s">
        <v>7</v>
      </c>
      <c r="V213" s="59" t="s">
        <v>8</v>
      </c>
      <c r="W213" s="59"/>
      <c r="X213" s="59" t="s">
        <v>9</v>
      </c>
      <c r="Y213" s="59"/>
      <c r="Z213" s="59" t="s">
        <v>10</v>
      </c>
      <c r="AA213" s="59"/>
      <c r="AC213" s="57" t="s">
        <v>6</v>
      </c>
      <c r="AD213" s="59" t="s">
        <v>7</v>
      </c>
      <c r="AE213" s="59" t="s">
        <v>8</v>
      </c>
      <c r="AF213" s="59"/>
      <c r="AG213" s="59" t="s">
        <v>9</v>
      </c>
      <c r="AH213" s="59"/>
      <c r="AI213" s="59" t="s">
        <v>10</v>
      </c>
      <c r="AJ213" s="59"/>
      <c r="AL213" s="65" t="s">
        <v>6</v>
      </c>
      <c r="AM213" s="59" t="s">
        <v>7</v>
      </c>
      <c r="AN213" s="59" t="s">
        <v>8</v>
      </c>
      <c r="AO213" s="59"/>
      <c r="AP213" s="59" t="s">
        <v>9</v>
      </c>
      <c r="AQ213" s="59"/>
      <c r="AR213" s="59" t="s">
        <v>10</v>
      </c>
      <c r="AS213" s="59"/>
      <c r="AU213" s="57" t="s">
        <v>6</v>
      </c>
      <c r="AV213" s="59" t="s">
        <v>7</v>
      </c>
      <c r="AW213" s="59" t="s">
        <v>8</v>
      </c>
      <c r="AX213" s="59"/>
      <c r="AY213" s="59" t="s">
        <v>9</v>
      </c>
      <c r="AZ213" s="59"/>
      <c r="BA213" s="59" t="s">
        <v>10</v>
      </c>
      <c r="BB213" s="59"/>
      <c r="BD213" s="60" t="s">
        <v>6</v>
      </c>
      <c r="BE213" s="62" t="s">
        <v>7</v>
      </c>
      <c r="BF213" s="59" t="s">
        <v>8</v>
      </c>
      <c r="BG213" s="59"/>
      <c r="BH213" s="59" t="s">
        <v>9</v>
      </c>
      <c r="BI213" s="59"/>
      <c r="BJ213" s="59" t="s">
        <v>10</v>
      </c>
      <c r="BK213" s="59"/>
    </row>
    <row r="214" spans="1:63" ht="15" customHeight="1" x14ac:dyDescent="0.35">
      <c r="A214" s="1">
        <v>15</v>
      </c>
      <c r="B214" s="61"/>
      <c r="C214" s="63"/>
      <c r="D214" s="7" t="s">
        <v>11</v>
      </c>
      <c r="E214" s="7" t="s">
        <v>12</v>
      </c>
      <c r="F214" s="7" t="s">
        <v>11</v>
      </c>
      <c r="G214" s="7" t="s">
        <v>12</v>
      </c>
      <c r="H214" s="7" t="s">
        <v>11</v>
      </c>
      <c r="I214" s="7" t="s">
        <v>12</v>
      </c>
      <c r="K214" s="61"/>
      <c r="L214" s="63"/>
      <c r="M214" s="7" t="s">
        <v>11</v>
      </c>
      <c r="N214" s="7" t="s">
        <v>12</v>
      </c>
      <c r="O214" s="7" t="s">
        <v>11</v>
      </c>
      <c r="P214" s="7" t="s">
        <v>12</v>
      </c>
      <c r="Q214" s="7" t="s">
        <v>11</v>
      </c>
      <c r="R214" s="7" t="s">
        <v>12</v>
      </c>
      <c r="T214" s="61"/>
      <c r="U214" s="63"/>
      <c r="V214" s="7" t="s">
        <v>11</v>
      </c>
      <c r="W214" s="7" t="s">
        <v>12</v>
      </c>
      <c r="X214" s="7" t="s">
        <v>11</v>
      </c>
      <c r="Y214" s="7" t="s">
        <v>12</v>
      </c>
      <c r="Z214" s="7" t="s">
        <v>11</v>
      </c>
      <c r="AA214" s="7" t="s">
        <v>12</v>
      </c>
      <c r="AC214" s="58"/>
      <c r="AD214" s="64"/>
      <c r="AE214" s="7" t="s">
        <v>11</v>
      </c>
      <c r="AF214" s="7" t="s">
        <v>12</v>
      </c>
      <c r="AG214" s="7" t="s">
        <v>11</v>
      </c>
      <c r="AH214" s="7" t="s">
        <v>12</v>
      </c>
      <c r="AI214" s="7" t="s">
        <v>11</v>
      </c>
      <c r="AJ214" s="7" t="s">
        <v>12</v>
      </c>
      <c r="AL214" s="66"/>
      <c r="AM214" s="64"/>
      <c r="AN214" s="7" t="s">
        <v>11</v>
      </c>
      <c r="AO214" s="7" t="s">
        <v>12</v>
      </c>
      <c r="AP214" s="7" t="s">
        <v>11</v>
      </c>
      <c r="AQ214" s="7" t="s">
        <v>12</v>
      </c>
      <c r="AR214" s="7" t="s">
        <v>11</v>
      </c>
      <c r="AS214" s="7" t="s">
        <v>12</v>
      </c>
      <c r="AU214" s="58"/>
      <c r="AV214" s="64"/>
      <c r="AW214" s="7" t="s">
        <v>11</v>
      </c>
      <c r="AX214" s="7" t="s">
        <v>12</v>
      </c>
      <c r="AY214" s="7" t="s">
        <v>11</v>
      </c>
      <c r="AZ214" s="7" t="s">
        <v>12</v>
      </c>
      <c r="BA214" s="7" t="s">
        <v>11</v>
      </c>
      <c r="BB214" s="7" t="s">
        <v>12</v>
      </c>
      <c r="BD214" s="61"/>
      <c r="BE214" s="63"/>
      <c r="BF214" s="7" t="s">
        <v>11</v>
      </c>
      <c r="BG214" s="7" t="s">
        <v>12</v>
      </c>
      <c r="BH214" s="7" t="s">
        <v>11</v>
      </c>
      <c r="BI214" s="7" t="s">
        <v>12</v>
      </c>
      <c r="BJ214" s="7" t="s">
        <v>11</v>
      </c>
      <c r="BK214" s="7" t="s">
        <v>12</v>
      </c>
    </row>
    <row r="215" spans="1:63" ht="15" customHeight="1" x14ac:dyDescent="0.35">
      <c r="A215" s="1">
        <v>15</v>
      </c>
      <c r="B215" s="61"/>
      <c r="C215" s="63"/>
      <c r="D215" s="7" t="s">
        <v>13</v>
      </c>
      <c r="E215" s="7" t="s">
        <v>14</v>
      </c>
      <c r="F215" s="7" t="s">
        <v>13</v>
      </c>
      <c r="G215" s="7" t="s">
        <v>14</v>
      </c>
      <c r="H215" s="7" t="s">
        <v>13</v>
      </c>
      <c r="I215" s="7" t="s">
        <v>14</v>
      </c>
      <c r="K215" s="61"/>
      <c r="L215" s="63"/>
      <c r="M215" s="7" t="s">
        <v>13</v>
      </c>
      <c r="N215" s="7" t="s">
        <v>14</v>
      </c>
      <c r="O215" s="7" t="s">
        <v>13</v>
      </c>
      <c r="P215" s="7" t="s">
        <v>14</v>
      </c>
      <c r="Q215" s="7" t="s">
        <v>13</v>
      </c>
      <c r="R215" s="7" t="s">
        <v>14</v>
      </c>
      <c r="T215" s="61"/>
      <c r="U215" s="63"/>
      <c r="V215" s="7" t="s">
        <v>13</v>
      </c>
      <c r="W215" s="7" t="s">
        <v>14</v>
      </c>
      <c r="X215" s="7" t="s">
        <v>13</v>
      </c>
      <c r="Y215" s="7" t="s">
        <v>14</v>
      </c>
      <c r="Z215" s="7" t="s">
        <v>13</v>
      </c>
      <c r="AA215" s="7" t="s">
        <v>14</v>
      </c>
      <c r="AC215" s="58"/>
      <c r="AD215" s="64"/>
      <c r="AE215" s="7" t="s">
        <v>13</v>
      </c>
      <c r="AF215" s="7" t="s">
        <v>14</v>
      </c>
      <c r="AG215" s="7" t="s">
        <v>13</v>
      </c>
      <c r="AH215" s="7" t="s">
        <v>14</v>
      </c>
      <c r="AI215" s="7" t="s">
        <v>13</v>
      </c>
      <c r="AJ215" s="7" t="s">
        <v>14</v>
      </c>
      <c r="AL215" s="66"/>
      <c r="AM215" s="64"/>
      <c r="AN215" s="7" t="s">
        <v>13</v>
      </c>
      <c r="AO215" s="7" t="s">
        <v>14</v>
      </c>
      <c r="AP215" s="7" t="s">
        <v>13</v>
      </c>
      <c r="AQ215" s="7" t="s">
        <v>14</v>
      </c>
      <c r="AR215" s="7" t="s">
        <v>13</v>
      </c>
      <c r="AS215" s="7" t="s">
        <v>14</v>
      </c>
      <c r="AU215" s="58"/>
      <c r="AV215" s="64"/>
      <c r="AW215" s="7" t="s">
        <v>13</v>
      </c>
      <c r="AX215" s="7" t="s">
        <v>14</v>
      </c>
      <c r="AY215" s="7" t="s">
        <v>13</v>
      </c>
      <c r="AZ215" s="7" t="s">
        <v>14</v>
      </c>
      <c r="BA215" s="7" t="s">
        <v>13</v>
      </c>
      <c r="BB215" s="7" t="s">
        <v>14</v>
      </c>
      <c r="BD215" s="61"/>
      <c r="BE215" s="63"/>
      <c r="BF215" s="7" t="s">
        <v>13</v>
      </c>
      <c r="BG215" s="7" t="s">
        <v>14</v>
      </c>
      <c r="BH215" s="7" t="s">
        <v>13</v>
      </c>
      <c r="BI215" s="7" t="s">
        <v>14</v>
      </c>
      <c r="BJ215" s="7" t="s">
        <v>13</v>
      </c>
      <c r="BK215" s="7" t="s">
        <v>14</v>
      </c>
    </row>
    <row r="216" spans="1:63" ht="15" customHeight="1" x14ac:dyDescent="0.35">
      <c r="A216" s="1">
        <v>15</v>
      </c>
      <c r="B216" s="12">
        <v>1</v>
      </c>
      <c r="C216" s="13" t="s">
        <v>15</v>
      </c>
      <c r="D216" s="10">
        <v>8815</v>
      </c>
      <c r="E216" s="10">
        <v>738746467682</v>
      </c>
      <c r="F216" s="10">
        <v>3230</v>
      </c>
      <c r="G216" s="10">
        <v>251857335335</v>
      </c>
      <c r="H216" s="10">
        <v>12045</v>
      </c>
      <c r="I216" s="10">
        <v>990603803017</v>
      </c>
      <c r="K216" s="12">
        <v>1</v>
      </c>
      <c r="L216" s="13" t="s">
        <v>15</v>
      </c>
      <c r="M216" s="10">
        <v>8979</v>
      </c>
      <c r="N216" s="10">
        <v>767622951179</v>
      </c>
      <c r="O216" s="10">
        <v>3447</v>
      </c>
      <c r="P216" s="10">
        <v>304626706968</v>
      </c>
      <c r="Q216" s="10">
        <v>12426</v>
      </c>
      <c r="R216" s="10">
        <v>1072249658147</v>
      </c>
      <c r="T216" s="12">
        <v>1</v>
      </c>
      <c r="U216" s="13" t="s">
        <v>15</v>
      </c>
      <c r="V216" s="10">
        <v>9324</v>
      </c>
      <c r="W216" s="10">
        <v>835717495346</v>
      </c>
      <c r="X216" s="10">
        <v>3517</v>
      </c>
      <c r="Y216" s="10">
        <v>365824794901</v>
      </c>
      <c r="Z216" s="10">
        <v>12841</v>
      </c>
      <c r="AA216" s="10">
        <v>1201542290247</v>
      </c>
      <c r="AC216" s="8">
        <v>1</v>
      </c>
      <c r="AD216" s="9" t="s">
        <v>15</v>
      </c>
      <c r="AE216" s="10">
        <v>9762</v>
      </c>
      <c r="AF216" s="10">
        <v>890665570135</v>
      </c>
      <c r="AG216" s="10">
        <v>3607</v>
      </c>
      <c r="AH216" s="10">
        <v>417116650396</v>
      </c>
      <c r="AI216" s="10">
        <v>13369</v>
      </c>
      <c r="AJ216" s="10">
        <v>1307782220531</v>
      </c>
      <c r="AL216" s="11">
        <v>1</v>
      </c>
      <c r="AM216" s="9" t="s">
        <v>15</v>
      </c>
      <c r="AN216" s="10">
        <v>9716</v>
      </c>
      <c r="AO216" s="10">
        <v>888704994645</v>
      </c>
      <c r="AP216" s="10">
        <v>3599</v>
      </c>
      <c r="AQ216" s="10">
        <v>417075894689</v>
      </c>
      <c r="AR216" s="10">
        <v>13315</v>
      </c>
      <c r="AS216" s="10">
        <v>1305780889334</v>
      </c>
      <c r="AU216" s="8">
        <v>1</v>
      </c>
      <c r="AV216" s="9" t="s">
        <v>15</v>
      </c>
      <c r="AW216" s="10">
        <v>9701</v>
      </c>
      <c r="AX216" s="10">
        <v>891564908658</v>
      </c>
      <c r="AY216" s="10">
        <v>3634</v>
      </c>
      <c r="AZ216" s="10">
        <v>427075219508</v>
      </c>
      <c r="BA216" s="10">
        <v>13335</v>
      </c>
      <c r="BB216" s="10">
        <v>1318640128166</v>
      </c>
      <c r="BD216" s="12">
        <v>1</v>
      </c>
      <c r="BE216" s="13" t="s">
        <v>15</v>
      </c>
      <c r="BF216" s="10">
        <v>9734</v>
      </c>
      <c r="BG216" s="10">
        <v>897664001839</v>
      </c>
      <c r="BH216" s="10">
        <v>3688</v>
      </c>
      <c r="BI216" s="10">
        <v>437008269986</v>
      </c>
      <c r="BJ216" s="10">
        <v>13422</v>
      </c>
      <c r="BK216" s="10">
        <v>1334672271825</v>
      </c>
    </row>
    <row r="217" spans="1:63" ht="15" customHeight="1" x14ac:dyDescent="0.35">
      <c r="A217" s="1">
        <v>15</v>
      </c>
      <c r="B217" s="12">
        <v>2</v>
      </c>
      <c r="C217" s="13" t="s">
        <v>16</v>
      </c>
      <c r="D217" s="10">
        <v>13</v>
      </c>
      <c r="E217" s="10">
        <v>982048883</v>
      </c>
      <c r="F217" s="10">
        <v>57</v>
      </c>
      <c r="G217" s="10">
        <v>4013980858</v>
      </c>
      <c r="H217" s="10">
        <v>70</v>
      </c>
      <c r="I217" s="10">
        <v>4996029741</v>
      </c>
      <c r="K217" s="12">
        <v>2</v>
      </c>
      <c r="L217" s="13" t="s">
        <v>16</v>
      </c>
      <c r="M217" s="10">
        <v>22</v>
      </c>
      <c r="N217" s="10">
        <v>1945544457</v>
      </c>
      <c r="O217" s="10">
        <v>81</v>
      </c>
      <c r="P217" s="10">
        <v>8081783185</v>
      </c>
      <c r="Q217" s="10">
        <v>103</v>
      </c>
      <c r="R217" s="10">
        <v>10027327642</v>
      </c>
      <c r="T217" s="12">
        <v>2</v>
      </c>
      <c r="U217" s="13" t="s">
        <v>16</v>
      </c>
      <c r="V217" s="10">
        <v>22</v>
      </c>
      <c r="W217" s="10">
        <v>2550726421</v>
      </c>
      <c r="X217" s="10">
        <v>94</v>
      </c>
      <c r="Y217" s="10">
        <v>17985094445</v>
      </c>
      <c r="Z217" s="10">
        <v>116</v>
      </c>
      <c r="AA217" s="10">
        <v>20535820866</v>
      </c>
      <c r="AC217" s="8">
        <v>2</v>
      </c>
      <c r="AD217" s="9" t="s">
        <v>16</v>
      </c>
      <c r="AE217" s="10">
        <v>30</v>
      </c>
      <c r="AF217" s="10">
        <v>4430888275</v>
      </c>
      <c r="AG217" s="10">
        <v>81</v>
      </c>
      <c r="AH217" s="10">
        <v>10772089617</v>
      </c>
      <c r="AI217" s="10">
        <v>111</v>
      </c>
      <c r="AJ217" s="10">
        <v>15202977892</v>
      </c>
      <c r="AL217" s="11">
        <v>2</v>
      </c>
      <c r="AM217" s="9" t="s">
        <v>16</v>
      </c>
      <c r="AN217" s="10">
        <v>44</v>
      </c>
      <c r="AO217" s="10">
        <v>4490901613</v>
      </c>
      <c r="AP217" s="10">
        <v>92</v>
      </c>
      <c r="AQ217" s="10">
        <v>7474694827</v>
      </c>
      <c r="AR217" s="10">
        <v>136</v>
      </c>
      <c r="AS217" s="10">
        <v>11965596440</v>
      </c>
      <c r="AU217" s="8">
        <v>2</v>
      </c>
      <c r="AV217" s="9" t="s">
        <v>16</v>
      </c>
      <c r="AW217" s="10">
        <v>81</v>
      </c>
      <c r="AX217" s="10">
        <v>5645011893</v>
      </c>
      <c r="AY217" s="10">
        <v>84</v>
      </c>
      <c r="AZ217" s="10">
        <v>6916858740</v>
      </c>
      <c r="BA217" s="10">
        <v>165</v>
      </c>
      <c r="BB217" s="10">
        <v>12561870633</v>
      </c>
      <c r="BD217" s="12">
        <v>2</v>
      </c>
      <c r="BE217" s="13" t="s">
        <v>16</v>
      </c>
      <c r="BF217" s="10">
        <v>73</v>
      </c>
      <c r="BG217" s="10">
        <v>5118629911</v>
      </c>
      <c r="BH217" s="10">
        <v>57</v>
      </c>
      <c r="BI217" s="10">
        <v>4423238009</v>
      </c>
      <c r="BJ217" s="10">
        <v>130</v>
      </c>
      <c r="BK217" s="10">
        <v>9541867920</v>
      </c>
    </row>
    <row r="218" spans="1:63" ht="15" customHeight="1" x14ac:dyDescent="0.35">
      <c r="A218" s="1">
        <v>15</v>
      </c>
      <c r="B218" s="12">
        <v>3</v>
      </c>
      <c r="C218" s="13" t="s">
        <v>17</v>
      </c>
      <c r="D218" s="10">
        <v>2</v>
      </c>
      <c r="E218" s="10">
        <v>95886090</v>
      </c>
      <c r="F218" s="10">
        <v>6</v>
      </c>
      <c r="G218" s="10">
        <v>277466526</v>
      </c>
      <c r="H218" s="10">
        <v>8</v>
      </c>
      <c r="I218" s="10">
        <v>373352616</v>
      </c>
      <c r="K218" s="12">
        <v>3</v>
      </c>
      <c r="L218" s="13" t="s">
        <v>17</v>
      </c>
      <c r="M218" s="10">
        <v>3</v>
      </c>
      <c r="N218" s="10">
        <v>639601030</v>
      </c>
      <c r="O218" s="10">
        <v>15</v>
      </c>
      <c r="P218" s="10">
        <v>436577475</v>
      </c>
      <c r="Q218" s="10">
        <v>18</v>
      </c>
      <c r="R218" s="10">
        <v>1076178505</v>
      </c>
      <c r="T218" s="12">
        <v>3</v>
      </c>
      <c r="U218" s="13" t="s">
        <v>17</v>
      </c>
      <c r="V218" s="10">
        <v>3</v>
      </c>
      <c r="W218" s="10">
        <v>118759577</v>
      </c>
      <c r="X218" s="10">
        <v>13</v>
      </c>
      <c r="Y218" s="10">
        <v>448383419</v>
      </c>
      <c r="Z218" s="10">
        <v>16</v>
      </c>
      <c r="AA218" s="10">
        <v>567142996</v>
      </c>
      <c r="AC218" s="8">
        <v>3</v>
      </c>
      <c r="AD218" s="9" t="s">
        <v>17</v>
      </c>
      <c r="AE218" s="10">
        <v>4</v>
      </c>
      <c r="AF218" s="10">
        <v>306347755</v>
      </c>
      <c r="AG218" s="10">
        <v>5</v>
      </c>
      <c r="AH218" s="10">
        <v>313199366</v>
      </c>
      <c r="AI218" s="10">
        <v>9</v>
      </c>
      <c r="AJ218" s="10">
        <v>619547121</v>
      </c>
      <c r="AL218" s="11">
        <v>3</v>
      </c>
      <c r="AM218" s="9" t="s">
        <v>17</v>
      </c>
      <c r="AN218" s="10">
        <v>5</v>
      </c>
      <c r="AO218" s="10">
        <v>693554415</v>
      </c>
      <c r="AP218" s="10">
        <v>10</v>
      </c>
      <c r="AQ218" s="10">
        <v>685819920</v>
      </c>
      <c r="AR218" s="10">
        <v>15</v>
      </c>
      <c r="AS218" s="10">
        <v>1379374335</v>
      </c>
      <c r="AU218" s="8">
        <v>3</v>
      </c>
      <c r="AV218" s="9" t="s">
        <v>17</v>
      </c>
      <c r="AW218" s="10">
        <v>3</v>
      </c>
      <c r="AX218" s="10">
        <v>144004815</v>
      </c>
      <c r="AY218" s="10">
        <v>7</v>
      </c>
      <c r="AZ218" s="10">
        <v>609788812</v>
      </c>
      <c r="BA218" s="10">
        <v>10</v>
      </c>
      <c r="BB218" s="10">
        <v>753793627</v>
      </c>
      <c r="BD218" s="12">
        <v>3</v>
      </c>
      <c r="BE218" s="13" t="s">
        <v>17</v>
      </c>
      <c r="BF218" s="10">
        <v>7</v>
      </c>
      <c r="BG218" s="10">
        <v>446260740</v>
      </c>
      <c r="BH218" s="10">
        <v>18</v>
      </c>
      <c r="BI218" s="10">
        <v>638202125</v>
      </c>
      <c r="BJ218" s="10">
        <v>25</v>
      </c>
      <c r="BK218" s="10">
        <v>1084462865</v>
      </c>
    </row>
    <row r="219" spans="1:63" ht="15" customHeight="1" x14ac:dyDescent="0.35">
      <c r="A219" s="1">
        <v>15</v>
      </c>
      <c r="B219" s="12">
        <v>4</v>
      </c>
      <c r="C219" s="13" t="s">
        <v>18</v>
      </c>
      <c r="D219" s="10">
        <v>1</v>
      </c>
      <c r="E219" s="10">
        <v>93472310</v>
      </c>
      <c r="F219" s="10">
        <v>10</v>
      </c>
      <c r="G219" s="10">
        <v>415101765</v>
      </c>
      <c r="H219" s="10">
        <v>11</v>
      </c>
      <c r="I219" s="10">
        <v>508574075</v>
      </c>
      <c r="K219" s="12">
        <v>4</v>
      </c>
      <c r="L219" s="13" t="s">
        <v>18</v>
      </c>
      <c r="M219" s="10">
        <v>10</v>
      </c>
      <c r="N219" s="10">
        <v>947162781</v>
      </c>
      <c r="O219" s="10">
        <v>19</v>
      </c>
      <c r="P219" s="10">
        <v>703606555</v>
      </c>
      <c r="Q219" s="10">
        <v>29</v>
      </c>
      <c r="R219" s="10">
        <v>1650769336</v>
      </c>
      <c r="T219" s="12">
        <v>4</v>
      </c>
      <c r="U219" s="13" t="s">
        <v>18</v>
      </c>
      <c r="V219" s="10">
        <v>1</v>
      </c>
      <c r="W219" s="10">
        <v>32753426</v>
      </c>
      <c r="X219" s="10">
        <v>26</v>
      </c>
      <c r="Y219" s="10">
        <v>2701533061</v>
      </c>
      <c r="Z219" s="10">
        <v>27</v>
      </c>
      <c r="AA219" s="10">
        <v>2734286487</v>
      </c>
      <c r="AC219" s="8">
        <v>4</v>
      </c>
      <c r="AD219" s="9" t="s">
        <v>18</v>
      </c>
      <c r="AE219" s="10">
        <v>3</v>
      </c>
      <c r="AF219" s="10">
        <v>384932606</v>
      </c>
      <c r="AG219" s="10">
        <v>9</v>
      </c>
      <c r="AH219" s="10">
        <v>1455910591</v>
      </c>
      <c r="AI219" s="10">
        <v>12</v>
      </c>
      <c r="AJ219" s="10">
        <v>1840843197</v>
      </c>
      <c r="AL219" s="11">
        <v>4</v>
      </c>
      <c r="AM219" s="9" t="s">
        <v>18</v>
      </c>
      <c r="AN219" s="10">
        <v>5</v>
      </c>
      <c r="AO219" s="10">
        <v>328182365</v>
      </c>
      <c r="AP219" s="10">
        <v>4</v>
      </c>
      <c r="AQ219" s="10">
        <v>970621688</v>
      </c>
      <c r="AR219" s="10">
        <v>9</v>
      </c>
      <c r="AS219" s="10">
        <v>1298804053</v>
      </c>
      <c r="AU219" s="8">
        <v>4</v>
      </c>
      <c r="AV219" s="9" t="s">
        <v>18</v>
      </c>
      <c r="AW219" s="10">
        <v>7</v>
      </c>
      <c r="AX219" s="10">
        <v>855684275</v>
      </c>
      <c r="AY219" s="10">
        <v>11</v>
      </c>
      <c r="AZ219" s="10">
        <v>952644335</v>
      </c>
      <c r="BA219" s="10">
        <v>18</v>
      </c>
      <c r="BB219" s="10">
        <v>1808328610</v>
      </c>
      <c r="BD219" s="12">
        <v>4</v>
      </c>
      <c r="BE219" s="13" t="s">
        <v>18</v>
      </c>
      <c r="BF219" s="10">
        <v>4</v>
      </c>
      <c r="BG219" s="10">
        <v>762748255</v>
      </c>
      <c r="BH219" s="10">
        <v>11</v>
      </c>
      <c r="BI219" s="10">
        <v>1061705807</v>
      </c>
      <c r="BJ219" s="10">
        <v>15</v>
      </c>
      <c r="BK219" s="10">
        <v>1824454062</v>
      </c>
    </row>
    <row r="220" spans="1:63" ht="15" customHeight="1" x14ac:dyDescent="0.35">
      <c r="A220" s="1">
        <v>15</v>
      </c>
      <c r="B220" s="12">
        <v>5</v>
      </c>
      <c r="C220" s="13" t="s">
        <v>19</v>
      </c>
      <c r="D220" s="10">
        <v>6</v>
      </c>
      <c r="E220" s="10">
        <v>264808230</v>
      </c>
      <c r="F220" s="10">
        <v>54</v>
      </c>
      <c r="G220" s="10">
        <v>6236832330</v>
      </c>
      <c r="H220" s="10">
        <v>60</v>
      </c>
      <c r="I220" s="10">
        <v>6501640560</v>
      </c>
      <c r="K220" s="12">
        <v>5</v>
      </c>
      <c r="L220" s="13" t="s">
        <v>19</v>
      </c>
      <c r="M220" s="10">
        <v>9</v>
      </c>
      <c r="N220" s="10">
        <v>529870175</v>
      </c>
      <c r="O220" s="10">
        <v>89</v>
      </c>
      <c r="P220" s="10">
        <v>8773234260</v>
      </c>
      <c r="Q220" s="10">
        <v>98</v>
      </c>
      <c r="R220" s="10">
        <v>9303104435</v>
      </c>
      <c r="T220" s="12">
        <v>5</v>
      </c>
      <c r="U220" s="13" t="s">
        <v>19</v>
      </c>
      <c r="V220" s="10">
        <v>16</v>
      </c>
      <c r="W220" s="10">
        <v>740720107</v>
      </c>
      <c r="X220" s="10">
        <v>143</v>
      </c>
      <c r="Y220" s="10">
        <v>9411189143</v>
      </c>
      <c r="Z220" s="10">
        <v>159</v>
      </c>
      <c r="AA220" s="10">
        <v>10151909250</v>
      </c>
      <c r="AC220" s="8">
        <v>5</v>
      </c>
      <c r="AD220" s="9" t="s">
        <v>19</v>
      </c>
      <c r="AE220" s="10">
        <v>15</v>
      </c>
      <c r="AF220" s="10">
        <v>957306155</v>
      </c>
      <c r="AG220" s="10">
        <v>166</v>
      </c>
      <c r="AH220" s="10">
        <v>10285432967</v>
      </c>
      <c r="AI220" s="10">
        <v>181</v>
      </c>
      <c r="AJ220" s="10">
        <v>11242739122</v>
      </c>
      <c r="AL220" s="11">
        <v>5</v>
      </c>
      <c r="AM220" s="9" t="s">
        <v>19</v>
      </c>
      <c r="AN220" s="10">
        <v>14</v>
      </c>
      <c r="AO220" s="10">
        <v>1157848913</v>
      </c>
      <c r="AP220" s="10">
        <v>177</v>
      </c>
      <c r="AQ220" s="10">
        <v>10872617210</v>
      </c>
      <c r="AR220" s="10">
        <v>191</v>
      </c>
      <c r="AS220" s="10">
        <v>12030466123</v>
      </c>
      <c r="AU220" s="8">
        <v>5</v>
      </c>
      <c r="AV220" s="9" t="s">
        <v>19</v>
      </c>
      <c r="AW220" s="10">
        <v>14</v>
      </c>
      <c r="AX220" s="10">
        <v>1230293733</v>
      </c>
      <c r="AY220" s="10">
        <v>177</v>
      </c>
      <c r="AZ220" s="10">
        <v>11440013651</v>
      </c>
      <c r="BA220" s="10">
        <v>191</v>
      </c>
      <c r="BB220" s="10">
        <v>12670307384</v>
      </c>
      <c r="BD220" s="12">
        <v>5</v>
      </c>
      <c r="BE220" s="13" t="s">
        <v>19</v>
      </c>
      <c r="BF220" s="10">
        <v>16</v>
      </c>
      <c r="BG220" s="10">
        <v>1413964923</v>
      </c>
      <c r="BH220" s="10">
        <v>177</v>
      </c>
      <c r="BI220" s="10">
        <v>11259131662</v>
      </c>
      <c r="BJ220" s="10">
        <v>193</v>
      </c>
      <c r="BK220" s="10">
        <v>12673096585</v>
      </c>
    </row>
    <row r="221" spans="1:63" ht="15" customHeight="1" x14ac:dyDescent="0.35">
      <c r="A221" s="1">
        <v>15</v>
      </c>
      <c r="B221" s="12">
        <v>6</v>
      </c>
      <c r="C221" s="16" t="s">
        <v>10</v>
      </c>
      <c r="D221" s="15">
        <v>8837</v>
      </c>
      <c r="E221" s="15">
        <v>740182683195</v>
      </c>
      <c r="F221" s="15">
        <v>3357</v>
      </c>
      <c r="G221" s="15">
        <v>262800716814</v>
      </c>
      <c r="H221" s="15">
        <v>12194</v>
      </c>
      <c r="I221" s="15">
        <v>1002983400009</v>
      </c>
      <c r="K221" s="12">
        <v>6</v>
      </c>
      <c r="L221" s="16" t="s">
        <v>10</v>
      </c>
      <c r="M221" s="15">
        <v>9023</v>
      </c>
      <c r="N221" s="15">
        <v>771685129622</v>
      </c>
      <c r="O221" s="15">
        <v>3651</v>
      </c>
      <c r="P221" s="15">
        <v>322621908443</v>
      </c>
      <c r="Q221" s="15">
        <v>12674</v>
      </c>
      <c r="R221" s="15">
        <v>1094307038065</v>
      </c>
      <c r="T221" s="12">
        <v>6</v>
      </c>
      <c r="U221" s="16" t="s">
        <v>10</v>
      </c>
      <c r="V221" s="15">
        <v>9366</v>
      </c>
      <c r="W221" s="15">
        <v>839160454877</v>
      </c>
      <c r="X221" s="15">
        <v>3793</v>
      </c>
      <c r="Y221" s="15">
        <v>396370994969</v>
      </c>
      <c r="Z221" s="15">
        <v>13159</v>
      </c>
      <c r="AA221" s="15">
        <v>1235531449846</v>
      </c>
      <c r="AC221" s="8">
        <v>6</v>
      </c>
      <c r="AD221" s="14" t="s">
        <v>10</v>
      </c>
      <c r="AE221" s="15">
        <v>9814</v>
      </c>
      <c r="AF221" s="15">
        <v>896745044926</v>
      </c>
      <c r="AG221" s="15">
        <v>3868</v>
      </c>
      <c r="AH221" s="15">
        <v>439943282937</v>
      </c>
      <c r="AI221" s="15">
        <v>13682</v>
      </c>
      <c r="AJ221" s="15">
        <v>1336688327863</v>
      </c>
      <c r="AL221" s="11">
        <v>6</v>
      </c>
      <c r="AM221" s="14" t="s">
        <v>10</v>
      </c>
      <c r="AN221" s="15">
        <v>9784</v>
      </c>
      <c r="AO221" s="15">
        <v>895375481951</v>
      </c>
      <c r="AP221" s="15">
        <v>3882</v>
      </c>
      <c r="AQ221" s="15">
        <v>437079648334</v>
      </c>
      <c r="AR221" s="15">
        <v>13666</v>
      </c>
      <c r="AS221" s="15">
        <v>1332455130285</v>
      </c>
      <c r="AU221" s="8">
        <v>6</v>
      </c>
      <c r="AV221" s="14" t="s">
        <v>10</v>
      </c>
      <c r="AW221" s="15">
        <v>9806</v>
      </c>
      <c r="AX221" s="15">
        <v>899439903374</v>
      </c>
      <c r="AY221" s="15">
        <v>3913</v>
      </c>
      <c r="AZ221" s="15">
        <v>446994525046</v>
      </c>
      <c r="BA221" s="15">
        <v>13719</v>
      </c>
      <c r="BB221" s="15">
        <v>1346434428420</v>
      </c>
      <c r="BD221" s="12">
        <v>6</v>
      </c>
      <c r="BE221" s="16" t="s">
        <v>10</v>
      </c>
      <c r="BF221" s="15">
        <v>9834</v>
      </c>
      <c r="BG221" s="15">
        <v>905405605668</v>
      </c>
      <c r="BH221" s="15">
        <v>3951</v>
      </c>
      <c r="BI221" s="15">
        <v>454390547589</v>
      </c>
      <c r="BJ221" s="15">
        <v>13785</v>
      </c>
      <c r="BK221" s="15">
        <v>1359796153257</v>
      </c>
    </row>
    <row r="222" spans="1:63" ht="15" customHeight="1" x14ac:dyDescent="0.35">
      <c r="A222" s="1">
        <v>15</v>
      </c>
      <c r="B222" s="12">
        <v>7</v>
      </c>
      <c r="C222" s="13" t="s">
        <v>20</v>
      </c>
      <c r="D222" s="10"/>
      <c r="E222" s="10"/>
      <c r="F222" s="10"/>
      <c r="G222" s="10"/>
      <c r="H222" s="10"/>
      <c r="I222" s="10" t="s">
        <v>39</v>
      </c>
      <c r="K222" s="12">
        <v>7</v>
      </c>
      <c r="L222" s="13" t="s">
        <v>20</v>
      </c>
      <c r="M222" s="10"/>
      <c r="N222" s="10"/>
      <c r="O222" s="10"/>
      <c r="P222" s="10"/>
      <c r="Q222" s="10"/>
      <c r="R222" s="10">
        <v>1242</v>
      </c>
      <c r="T222" s="12">
        <v>7</v>
      </c>
      <c r="U222" s="13" t="s">
        <v>20</v>
      </c>
      <c r="V222" s="10"/>
      <c r="W222" s="10"/>
      <c r="X222" s="10"/>
      <c r="Y222" s="10"/>
      <c r="Z222" s="10"/>
      <c r="AA222" s="10">
        <v>1426</v>
      </c>
      <c r="AC222" s="8">
        <v>7</v>
      </c>
      <c r="AD222" s="9" t="s">
        <v>20</v>
      </c>
      <c r="AE222" s="10"/>
      <c r="AF222" s="10"/>
      <c r="AG222" s="10"/>
      <c r="AH222" s="10"/>
      <c r="AI222" s="10"/>
      <c r="AJ222" s="17">
        <f>((0.25*AJ217)+(0.5*AJ218)+(0.75*AJ219)+(1*AJ220))/AJ221*100</f>
        <v>1.2518916492674792</v>
      </c>
      <c r="AL222" s="11">
        <v>7</v>
      </c>
      <c r="AM222" s="9" t="s">
        <v>20</v>
      </c>
      <c r="AN222" s="10"/>
      <c r="AO222" s="10"/>
      <c r="AP222" s="10"/>
      <c r="AQ222" s="10"/>
      <c r="AR222" s="10"/>
      <c r="AS222" s="17">
        <f>((0.25*AS217)+(0.5*AS218)+(0.75*AS219)+(1*AS220))/AS221*100</f>
        <v>1.2522489546556881</v>
      </c>
      <c r="AU222" s="8">
        <v>7</v>
      </c>
      <c r="AV222" s="9" t="s">
        <v>20</v>
      </c>
      <c r="AW222" s="10"/>
      <c r="AX222" s="10"/>
      <c r="AY222" s="10"/>
      <c r="AZ222" s="10"/>
      <c r="BA222" s="10"/>
      <c r="BB222" s="17">
        <f>((0.25*BB217)+(0.5*BB218)+(0.75*BB219)+(1*BB220))/BB221*100</f>
        <v>1.302990917562711</v>
      </c>
      <c r="BD222" s="12">
        <v>7</v>
      </c>
      <c r="BE222" s="13" t="s">
        <v>20</v>
      </c>
      <c r="BF222" s="10"/>
      <c r="BG222" s="10"/>
      <c r="BH222" s="10"/>
      <c r="BI222" s="10"/>
      <c r="BJ222" s="10"/>
      <c r="BK222" s="10">
        <v>1248</v>
      </c>
    </row>
    <row r="223" spans="1:63" ht="15" customHeight="1" thickBot="1" x14ac:dyDescent="0.4">
      <c r="A223" s="1">
        <v>15</v>
      </c>
      <c r="B223" s="23">
        <v>8</v>
      </c>
      <c r="C223" s="24" t="s">
        <v>21</v>
      </c>
      <c r="D223" s="20"/>
      <c r="E223" s="20"/>
      <c r="F223" s="20"/>
      <c r="G223" s="20"/>
      <c r="H223" s="20"/>
      <c r="I223" s="20" t="s">
        <v>40</v>
      </c>
      <c r="K223" s="23">
        <v>8</v>
      </c>
      <c r="L223" s="24" t="s">
        <v>21</v>
      </c>
      <c r="M223" s="20"/>
      <c r="N223" s="20"/>
      <c r="O223" s="20"/>
      <c r="P223" s="20"/>
      <c r="Q223" s="20"/>
      <c r="R223" s="20">
        <v>1099</v>
      </c>
      <c r="T223" s="23">
        <v>8</v>
      </c>
      <c r="U223" s="24" t="s">
        <v>21</v>
      </c>
      <c r="V223" s="20"/>
      <c r="W223" s="20"/>
      <c r="X223" s="20"/>
      <c r="Y223" s="20"/>
      <c r="Z223" s="20"/>
      <c r="AA223" s="20">
        <v>1089</v>
      </c>
      <c r="AC223" s="18">
        <v>8</v>
      </c>
      <c r="AD223" s="19" t="s">
        <v>21</v>
      </c>
      <c r="AE223" s="20"/>
      <c r="AF223" s="20"/>
      <c r="AG223" s="20"/>
      <c r="AH223" s="20"/>
      <c r="AI223" s="20"/>
      <c r="AJ223" s="21">
        <f>SUM(AJ218:AJ220)/AJ221*100</f>
        <v>1.0251551655207138</v>
      </c>
      <c r="AL223" s="22">
        <v>8</v>
      </c>
      <c r="AM223" s="19" t="s">
        <v>21</v>
      </c>
      <c r="AN223" s="20"/>
      <c r="AO223" s="20"/>
      <c r="AP223" s="20"/>
      <c r="AQ223" s="20"/>
      <c r="AR223" s="20"/>
      <c r="AS223" s="21">
        <f>SUM(AS218:AS220)/AS221*100</f>
        <v>1.1038754083864688</v>
      </c>
      <c r="AU223" s="18">
        <v>8</v>
      </c>
      <c r="AV223" s="19" t="s">
        <v>21</v>
      </c>
      <c r="AW223" s="20"/>
      <c r="AX223" s="20"/>
      <c r="AY223" s="20"/>
      <c r="AZ223" s="20"/>
      <c r="BA223" s="20"/>
      <c r="BB223" s="21">
        <f>SUM(BB218:BB220)/BB221*100</f>
        <v>1.1313161116115247</v>
      </c>
      <c r="BD223" s="23">
        <v>8</v>
      </c>
      <c r="BE223" s="24" t="s">
        <v>21</v>
      </c>
      <c r="BF223" s="20"/>
      <c r="BG223" s="20"/>
      <c r="BH223" s="20"/>
      <c r="BI223" s="20"/>
      <c r="BJ223" s="20"/>
      <c r="BK223" s="20">
        <v>1146</v>
      </c>
    </row>
    <row r="224" spans="1:63" ht="15" customHeight="1" x14ac:dyDescent="0.35">
      <c r="D224" s="1">
        <f>SUM(D216:D220)</f>
        <v>8837</v>
      </c>
      <c r="E224" s="1">
        <f t="shared" ref="E224:I224" si="91">SUM(E216:E220)</f>
        <v>740182683195</v>
      </c>
      <c r="F224" s="1">
        <f t="shared" si="91"/>
        <v>3357</v>
      </c>
      <c r="G224" s="1">
        <f t="shared" si="91"/>
        <v>262800716814</v>
      </c>
      <c r="H224" s="1">
        <f t="shared" si="91"/>
        <v>12194</v>
      </c>
      <c r="I224" s="1">
        <f t="shared" si="91"/>
        <v>1002983400009</v>
      </c>
      <c r="M224" s="1">
        <f>SUM(M216:M220)</f>
        <v>9023</v>
      </c>
      <c r="N224" s="1">
        <f t="shared" ref="N224:R224" si="92">SUM(N216:N220)</f>
        <v>771685129622</v>
      </c>
      <c r="O224" s="1">
        <f t="shared" si="92"/>
        <v>3651</v>
      </c>
      <c r="P224" s="1">
        <f t="shared" si="92"/>
        <v>322621908443</v>
      </c>
      <c r="Q224" s="1">
        <f t="shared" si="92"/>
        <v>12674</v>
      </c>
      <c r="R224" s="1">
        <f t="shared" si="92"/>
        <v>1094307038065</v>
      </c>
      <c r="V224" s="1">
        <f>SUM(V216:V220)</f>
        <v>9366</v>
      </c>
      <c r="W224" s="1">
        <f t="shared" ref="W224:AA224" si="93">SUM(W216:W220)</f>
        <v>839160454877</v>
      </c>
      <c r="X224" s="1">
        <f t="shared" si="93"/>
        <v>3793</v>
      </c>
      <c r="Y224" s="1">
        <f t="shared" si="93"/>
        <v>396370994969</v>
      </c>
      <c r="Z224" s="1">
        <f t="shared" si="93"/>
        <v>13159</v>
      </c>
      <c r="AA224" s="1">
        <f t="shared" si="93"/>
        <v>1235531449846</v>
      </c>
      <c r="AE224" s="1">
        <f>SUM(AE216:AE220)</f>
        <v>9814</v>
      </c>
      <c r="AF224" s="1">
        <f t="shared" ref="AF224:AJ224" si="94">SUM(AF216:AF220)</f>
        <v>896745044926</v>
      </c>
      <c r="AG224" s="1">
        <f t="shared" si="94"/>
        <v>3868</v>
      </c>
      <c r="AH224" s="1">
        <f t="shared" si="94"/>
        <v>439943282937</v>
      </c>
      <c r="AI224" s="1">
        <f t="shared" si="94"/>
        <v>13682</v>
      </c>
      <c r="AJ224" s="1">
        <f t="shared" si="94"/>
        <v>1336688327863</v>
      </c>
      <c r="AN224" s="1">
        <f>SUM(AN216:AN220)</f>
        <v>9784</v>
      </c>
      <c r="AO224" s="1">
        <f t="shared" ref="AO224:AS224" si="95">SUM(AO216:AO220)</f>
        <v>895375481951</v>
      </c>
      <c r="AP224" s="1">
        <f t="shared" si="95"/>
        <v>3882</v>
      </c>
      <c r="AQ224" s="1">
        <f t="shared" si="95"/>
        <v>437079648334</v>
      </c>
      <c r="AR224" s="1">
        <f t="shared" si="95"/>
        <v>13666</v>
      </c>
      <c r="AS224" s="1">
        <f t="shared" si="95"/>
        <v>1332455130285</v>
      </c>
      <c r="AW224" s="1">
        <f>SUM(AW216:AW220)</f>
        <v>9806</v>
      </c>
      <c r="AX224" s="1">
        <f t="shared" ref="AX224:BB224" si="96">SUM(AX216:AX220)</f>
        <v>899439903374</v>
      </c>
      <c r="AY224" s="1">
        <f t="shared" si="96"/>
        <v>3913</v>
      </c>
      <c r="AZ224" s="1">
        <f t="shared" si="96"/>
        <v>446994525046</v>
      </c>
      <c r="BA224" s="1">
        <f t="shared" si="96"/>
        <v>13719</v>
      </c>
      <c r="BB224" s="1">
        <f t="shared" si="96"/>
        <v>1346434428420</v>
      </c>
      <c r="BF224" s="1">
        <f>SUM(BF216:BF220)</f>
        <v>9834</v>
      </c>
      <c r="BG224" s="1">
        <f t="shared" ref="BG224:BK224" si="97">SUM(BG216:BG220)</f>
        <v>905405605668</v>
      </c>
      <c r="BH224" s="1">
        <f t="shared" si="97"/>
        <v>3951</v>
      </c>
      <c r="BI224" s="1">
        <f t="shared" si="97"/>
        <v>454390547589</v>
      </c>
      <c r="BJ224" s="1">
        <f t="shared" si="97"/>
        <v>13785</v>
      </c>
      <c r="BK224" s="1">
        <f t="shared" si="97"/>
        <v>1359796153257</v>
      </c>
    </row>
    <row r="225" spans="1:63" ht="15" customHeight="1" x14ac:dyDescent="0.35">
      <c r="B225"/>
      <c r="C225"/>
      <c r="D225" s="2"/>
      <c r="E225" s="2"/>
      <c r="F225" s="2"/>
      <c r="G225" s="2"/>
      <c r="H225" s="2"/>
      <c r="I225" s="2"/>
      <c r="K225"/>
      <c r="L225"/>
      <c r="M225" s="2"/>
      <c r="N225" s="2"/>
      <c r="O225" s="2"/>
      <c r="P225" s="2"/>
      <c r="Q225" s="2"/>
      <c r="R225" s="2"/>
      <c r="T225"/>
      <c r="U225"/>
      <c r="V225" s="2"/>
      <c r="W225" s="2"/>
      <c r="X225" s="2"/>
      <c r="Y225" s="2"/>
      <c r="Z225" s="2"/>
      <c r="AA225" s="2"/>
    </row>
    <row r="226" spans="1:63" ht="15" customHeight="1" x14ac:dyDescent="0.35">
      <c r="B226" s="6" t="s">
        <v>0</v>
      </c>
      <c r="C226"/>
      <c r="D226" s="2"/>
      <c r="E226" s="2"/>
      <c r="F226" s="2"/>
      <c r="G226" s="2"/>
      <c r="H226" s="2"/>
      <c r="I226" s="2"/>
      <c r="K226" s="6" t="s">
        <v>0</v>
      </c>
      <c r="L226"/>
      <c r="M226" s="2"/>
      <c r="N226" s="2"/>
      <c r="O226" s="2"/>
      <c r="P226" s="2"/>
      <c r="Q226" s="2"/>
      <c r="R226" s="2"/>
      <c r="T226" s="6" t="s">
        <v>0</v>
      </c>
      <c r="U226"/>
      <c r="V226" s="2"/>
      <c r="W226" s="2"/>
      <c r="X226" s="2"/>
      <c r="Y226" s="2"/>
      <c r="Z226" s="2"/>
      <c r="AA226" s="2"/>
      <c r="AC226" s="4" t="s">
        <v>0</v>
      </c>
      <c r="AL226" s="5" t="s">
        <v>0</v>
      </c>
      <c r="AU226" s="4" t="s">
        <v>0</v>
      </c>
      <c r="BD226" s="6" t="s">
        <v>0</v>
      </c>
    </row>
    <row r="227" spans="1:63" ht="15" customHeight="1" x14ac:dyDescent="0.35">
      <c r="B227" s="6" t="s">
        <v>1</v>
      </c>
      <c r="C227"/>
      <c r="D227" s="2"/>
      <c r="E227" s="2"/>
      <c r="F227" s="2"/>
      <c r="G227" s="2"/>
      <c r="H227" s="2"/>
      <c r="I227" s="2"/>
      <c r="K227" s="6" t="s">
        <v>1</v>
      </c>
      <c r="L227"/>
      <c r="M227" s="2"/>
      <c r="N227" s="2"/>
      <c r="O227" s="2"/>
      <c r="P227" s="2"/>
      <c r="Q227" s="2"/>
      <c r="R227" s="2"/>
      <c r="T227" s="6" t="s">
        <v>1</v>
      </c>
      <c r="U227"/>
      <c r="V227" s="2"/>
      <c r="W227" s="2"/>
      <c r="X227" s="2"/>
      <c r="Y227" s="2"/>
      <c r="Z227" s="2"/>
      <c r="AA227" s="2"/>
      <c r="AC227" s="4" t="s">
        <v>1</v>
      </c>
      <c r="AL227" s="5" t="s">
        <v>1</v>
      </c>
      <c r="AU227" s="4" t="s">
        <v>1</v>
      </c>
      <c r="BD227" s="6" t="s">
        <v>1</v>
      </c>
    </row>
    <row r="228" spans="1:63" ht="15" customHeight="1" thickBot="1" x14ac:dyDescent="0.4">
      <c r="B228" s="6" t="s">
        <v>34</v>
      </c>
      <c r="C228"/>
      <c r="D228" s="2"/>
      <c r="E228" s="2"/>
      <c r="F228" s="2"/>
      <c r="G228" s="2"/>
      <c r="H228" s="2"/>
      <c r="I228" s="2"/>
      <c r="K228" s="6" t="s">
        <v>57</v>
      </c>
      <c r="L228"/>
      <c r="M228" s="2"/>
      <c r="N228" s="2"/>
      <c r="O228" s="2"/>
      <c r="P228" s="2"/>
      <c r="Q228" s="2"/>
      <c r="R228" s="2"/>
      <c r="T228" s="6" t="s">
        <v>75</v>
      </c>
      <c r="U228"/>
      <c r="V228" s="2"/>
      <c r="W228" s="2"/>
      <c r="X228" s="2"/>
      <c r="Y228" s="2"/>
      <c r="Z228" s="2"/>
      <c r="AA228" s="2"/>
      <c r="AC228" s="4" t="s">
        <v>2</v>
      </c>
      <c r="AL228" s="5" t="s">
        <v>3</v>
      </c>
      <c r="AU228" s="4" t="s">
        <v>4</v>
      </c>
      <c r="BD228" s="6" t="s">
        <v>5</v>
      </c>
    </row>
    <row r="229" spans="1:63" ht="15" customHeight="1" x14ac:dyDescent="0.35">
      <c r="A229" s="1">
        <v>16</v>
      </c>
      <c r="B229" s="60" t="s">
        <v>6</v>
      </c>
      <c r="C229" s="62" t="s">
        <v>7</v>
      </c>
      <c r="D229" s="59" t="s">
        <v>8</v>
      </c>
      <c r="E229" s="59"/>
      <c r="F229" s="59" t="s">
        <v>9</v>
      </c>
      <c r="G229" s="59"/>
      <c r="H229" s="59" t="s">
        <v>10</v>
      </c>
      <c r="I229" s="59"/>
      <c r="K229" s="60" t="s">
        <v>6</v>
      </c>
      <c r="L229" s="62" t="s">
        <v>7</v>
      </c>
      <c r="M229" s="59" t="s">
        <v>8</v>
      </c>
      <c r="N229" s="59"/>
      <c r="O229" s="59" t="s">
        <v>9</v>
      </c>
      <c r="P229" s="59"/>
      <c r="Q229" s="59" t="s">
        <v>10</v>
      </c>
      <c r="R229" s="59"/>
      <c r="T229" s="60" t="s">
        <v>6</v>
      </c>
      <c r="U229" s="62" t="s">
        <v>7</v>
      </c>
      <c r="V229" s="59" t="s">
        <v>8</v>
      </c>
      <c r="W229" s="59"/>
      <c r="X229" s="59" t="s">
        <v>9</v>
      </c>
      <c r="Y229" s="59"/>
      <c r="Z229" s="59" t="s">
        <v>10</v>
      </c>
      <c r="AA229" s="59"/>
      <c r="AC229" s="57" t="s">
        <v>6</v>
      </c>
      <c r="AD229" s="59" t="s">
        <v>7</v>
      </c>
      <c r="AE229" s="59" t="s">
        <v>8</v>
      </c>
      <c r="AF229" s="59"/>
      <c r="AG229" s="59" t="s">
        <v>9</v>
      </c>
      <c r="AH229" s="59"/>
      <c r="AI229" s="59" t="s">
        <v>10</v>
      </c>
      <c r="AJ229" s="59"/>
      <c r="AL229" s="65" t="s">
        <v>6</v>
      </c>
      <c r="AM229" s="59" t="s">
        <v>7</v>
      </c>
      <c r="AN229" s="59" t="s">
        <v>8</v>
      </c>
      <c r="AO229" s="59"/>
      <c r="AP229" s="59" t="s">
        <v>9</v>
      </c>
      <c r="AQ229" s="59"/>
      <c r="AR229" s="59" t="s">
        <v>10</v>
      </c>
      <c r="AS229" s="59"/>
      <c r="AU229" s="57" t="s">
        <v>6</v>
      </c>
      <c r="AV229" s="59" t="s">
        <v>7</v>
      </c>
      <c r="AW229" s="59" t="s">
        <v>8</v>
      </c>
      <c r="AX229" s="59"/>
      <c r="AY229" s="59" t="s">
        <v>9</v>
      </c>
      <c r="AZ229" s="59"/>
      <c r="BA229" s="59" t="s">
        <v>10</v>
      </c>
      <c r="BB229" s="59"/>
      <c r="BD229" s="60" t="s">
        <v>6</v>
      </c>
      <c r="BE229" s="62" t="s">
        <v>7</v>
      </c>
      <c r="BF229" s="59" t="s">
        <v>8</v>
      </c>
      <c r="BG229" s="59"/>
      <c r="BH229" s="59" t="s">
        <v>9</v>
      </c>
      <c r="BI229" s="59"/>
      <c r="BJ229" s="59" t="s">
        <v>10</v>
      </c>
      <c r="BK229" s="59"/>
    </row>
    <row r="230" spans="1:63" ht="15" customHeight="1" x14ac:dyDescent="0.35">
      <c r="A230" s="1">
        <v>16</v>
      </c>
      <c r="B230" s="61"/>
      <c r="C230" s="63"/>
      <c r="D230" s="7" t="s">
        <v>11</v>
      </c>
      <c r="E230" s="7" t="s">
        <v>12</v>
      </c>
      <c r="F230" s="7" t="s">
        <v>11</v>
      </c>
      <c r="G230" s="7" t="s">
        <v>12</v>
      </c>
      <c r="H230" s="7" t="s">
        <v>11</v>
      </c>
      <c r="I230" s="7" t="s">
        <v>12</v>
      </c>
      <c r="K230" s="61"/>
      <c r="L230" s="63"/>
      <c r="M230" s="7" t="s">
        <v>11</v>
      </c>
      <c r="N230" s="7" t="s">
        <v>12</v>
      </c>
      <c r="O230" s="7" t="s">
        <v>11</v>
      </c>
      <c r="P230" s="7" t="s">
        <v>12</v>
      </c>
      <c r="Q230" s="7" t="s">
        <v>11</v>
      </c>
      <c r="R230" s="7" t="s">
        <v>12</v>
      </c>
      <c r="T230" s="61"/>
      <c r="U230" s="63"/>
      <c r="V230" s="7" t="s">
        <v>11</v>
      </c>
      <c r="W230" s="7" t="s">
        <v>12</v>
      </c>
      <c r="X230" s="7" t="s">
        <v>11</v>
      </c>
      <c r="Y230" s="7" t="s">
        <v>12</v>
      </c>
      <c r="Z230" s="7" t="s">
        <v>11</v>
      </c>
      <c r="AA230" s="7" t="s">
        <v>12</v>
      </c>
      <c r="AC230" s="58"/>
      <c r="AD230" s="64"/>
      <c r="AE230" s="7" t="s">
        <v>11</v>
      </c>
      <c r="AF230" s="7" t="s">
        <v>12</v>
      </c>
      <c r="AG230" s="7" t="s">
        <v>11</v>
      </c>
      <c r="AH230" s="7" t="s">
        <v>12</v>
      </c>
      <c r="AI230" s="7" t="s">
        <v>11</v>
      </c>
      <c r="AJ230" s="7" t="s">
        <v>12</v>
      </c>
      <c r="AL230" s="66"/>
      <c r="AM230" s="64"/>
      <c r="AN230" s="7" t="s">
        <v>11</v>
      </c>
      <c r="AO230" s="7" t="s">
        <v>12</v>
      </c>
      <c r="AP230" s="7" t="s">
        <v>11</v>
      </c>
      <c r="AQ230" s="7" t="s">
        <v>12</v>
      </c>
      <c r="AR230" s="7" t="s">
        <v>11</v>
      </c>
      <c r="AS230" s="7" t="s">
        <v>12</v>
      </c>
      <c r="AU230" s="58"/>
      <c r="AV230" s="64"/>
      <c r="AW230" s="7" t="s">
        <v>11</v>
      </c>
      <c r="AX230" s="7" t="s">
        <v>12</v>
      </c>
      <c r="AY230" s="7" t="s">
        <v>11</v>
      </c>
      <c r="AZ230" s="7" t="s">
        <v>12</v>
      </c>
      <c r="BA230" s="7" t="s">
        <v>11</v>
      </c>
      <c r="BB230" s="7" t="s">
        <v>12</v>
      </c>
      <c r="BD230" s="61"/>
      <c r="BE230" s="63"/>
      <c r="BF230" s="7" t="s">
        <v>11</v>
      </c>
      <c r="BG230" s="7" t="s">
        <v>12</v>
      </c>
      <c r="BH230" s="7" t="s">
        <v>11</v>
      </c>
      <c r="BI230" s="7" t="s">
        <v>12</v>
      </c>
      <c r="BJ230" s="7" t="s">
        <v>11</v>
      </c>
      <c r="BK230" s="7" t="s">
        <v>12</v>
      </c>
    </row>
    <row r="231" spans="1:63" ht="15" customHeight="1" x14ac:dyDescent="0.35">
      <c r="A231" s="1">
        <v>16</v>
      </c>
      <c r="B231" s="61"/>
      <c r="C231" s="63"/>
      <c r="D231" s="7" t="s">
        <v>13</v>
      </c>
      <c r="E231" s="7" t="s">
        <v>14</v>
      </c>
      <c r="F231" s="7" t="s">
        <v>13</v>
      </c>
      <c r="G231" s="7" t="s">
        <v>14</v>
      </c>
      <c r="H231" s="7" t="s">
        <v>13</v>
      </c>
      <c r="I231" s="7" t="s">
        <v>14</v>
      </c>
      <c r="K231" s="61"/>
      <c r="L231" s="63"/>
      <c r="M231" s="7" t="s">
        <v>13</v>
      </c>
      <c r="N231" s="7" t="s">
        <v>14</v>
      </c>
      <c r="O231" s="7" t="s">
        <v>13</v>
      </c>
      <c r="P231" s="7" t="s">
        <v>14</v>
      </c>
      <c r="Q231" s="7" t="s">
        <v>13</v>
      </c>
      <c r="R231" s="7" t="s">
        <v>14</v>
      </c>
      <c r="T231" s="61"/>
      <c r="U231" s="63"/>
      <c r="V231" s="7" t="s">
        <v>13</v>
      </c>
      <c r="W231" s="7" t="s">
        <v>14</v>
      </c>
      <c r="X231" s="7" t="s">
        <v>13</v>
      </c>
      <c r="Y231" s="7" t="s">
        <v>14</v>
      </c>
      <c r="Z231" s="7" t="s">
        <v>13</v>
      </c>
      <c r="AA231" s="7" t="s">
        <v>14</v>
      </c>
      <c r="AC231" s="58"/>
      <c r="AD231" s="64"/>
      <c r="AE231" s="7" t="s">
        <v>13</v>
      </c>
      <c r="AF231" s="7" t="s">
        <v>14</v>
      </c>
      <c r="AG231" s="7" t="s">
        <v>13</v>
      </c>
      <c r="AH231" s="7" t="s">
        <v>14</v>
      </c>
      <c r="AI231" s="7" t="s">
        <v>13</v>
      </c>
      <c r="AJ231" s="7" t="s">
        <v>14</v>
      </c>
      <c r="AL231" s="66"/>
      <c r="AM231" s="64"/>
      <c r="AN231" s="7" t="s">
        <v>13</v>
      </c>
      <c r="AO231" s="7" t="s">
        <v>14</v>
      </c>
      <c r="AP231" s="7" t="s">
        <v>13</v>
      </c>
      <c r="AQ231" s="7" t="s">
        <v>14</v>
      </c>
      <c r="AR231" s="7" t="s">
        <v>13</v>
      </c>
      <c r="AS231" s="7" t="s">
        <v>14</v>
      </c>
      <c r="AU231" s="58"/>
      <c r="AV231" s="64"/>
      <c r="AW231" s="7" t="s">
        <v>13</v>
      </c>
      <c r="AX231" s="7" t="s">
        <v>14</v>
      </c>
      <c r="AY231" s="7" t="s">
        <v>13</v>
      </c>
      <c r="AZ231" s="7" t="s">
        <v>14</v>
      </c>
      <c r="BA231" s="7" t="s">
        <v>13</v>
      </c>
      <c r="BB231" s="7" t="s">
        <v>14</v>
      </c>
      <c r="BD231" s="61"/>
      <c r="BE231" s="63"/>
      <c r="BF231" s="7" t="s">
        <v>13</v>
      </c>
      <c r="BG231" s="7" t="s">
        <v>14</v>
      </c>
      <c r="BH231" s="7" t="s">
        <v>13</v>
      </c>
      <c r="BI231" s="7" t="s">
        <v>14</v>
      </c>
      <c r="BJ231" s="7" t="s">
        <v>13</v>
      </c>
      <c r="BK231" s="7" t="s">
        <v>14</v>
      </c>
    </row>
    <row r="232" spans="1:63" ht="15" customHeight="1" x14ac:dyDescent="0.35">
      <c r="A232" s="1">
        <v>16</v>
      </c>
      <c r="B232" s="12">
        <v>1</v>
      </c>
      <c r="C232" s="13" t="s">
        <v>15</v>
      </c>
      <c r="D232" s="10">
        <v>8385</v>
      </c>
      <c r="E232" s="10">
        <v>805401481297</v>
      </c>
      <c r="F232" s="10">
        <v>1804</v>
      </c>
      <c r="G232" s="10">
        <v>220900376128</v>
      </c>
      <c r="H232" s="10">
        <v>10189</v>
      </c>
      <c r="I232" s="10">
        <v>1026301857425</v>
      </c>
      <c r="K232" s="12">
        <v>1</v>
      </c>
      <c r="L232" s="13" t="s">
        <v>15</v>
      </c>
      <c r="M232" s="10">
        <v>8547</v>
      </c>
      <c r="N232" s="10">
        <v>845651904860</v>
      </c>
      <c r="O232" s="10">
        <v>2004</v>
      </c>
      <c r="P232" s="10">
        <v>329916702413</v>
      </c>
      <c r="Q232" s="10">
        <v>10551</v>
      </c>
      <c r="R232" s="10">
        <v>1175568607273</v>
      </c>
      <c r="T232" s="12">
        <v>1</v>
      </c>
      <c r="U232" s="13" t="s">
        <v>15</v>
      </c>
      <c r="V232" s="10">
        <v>8930</v>
      </c>
      <c r="W232" s="10">
        <v>883811073924</v>
      </c>
      <c r="X232" s="10">
        <v>2106</v>
      </c>
      <c r="Y232" s="10">
        <v>349303599008</v>
      </c>
      <c r="Z232" s="10">
        <v>11036</v>
      </c>
      <c r="AA232" s="10">
        <v>1233114672932</v>
      </c>
      <c r="AC232" s="8">
        <v>1</v>
      </c>
      <c r="AD232" s="9" t="s">
        <v>15</v>
      </c>
      <c r="AE232" s="10">
        <v>8858</v>
      </c>
      <c r="AF232" s="10">
        <v>890759161959</v>
      </c>
      <c r="AG232" s="10">
        <v>2319</v>
      </c>
      <c r="AH232" s="10">
        <v>332761064850</v>
      </c>
      <c r="AI232" s="10">
        <v>11177</v>
      </c>
      <c r="AJ232" s="10">
        <v>1223520226809</v>
      </c>
      <c r="AL232" s="11">
        <v>1</v>
      </c>
      <c r="AM232" s="9" t="s">
        <v>15</v>
      </c>
      <c r="AN232" s="10">
        <v>8840</v>
      </c>
      <c r="AO232" s="10">
        <v>886415580557</v>
      </c>
      <c r="AP232" s="10">
        <v>2300</v>
      </c>
      <c r="AQ232" s="10">
        <v>319368662971</v>
      </c>
      <c r="AR232" s="10">
        <v>11140</v>
      </c>
      <c r="AS232" s="10">
        <v>1205784243528</v>
      </c>
      <c r="AU232" s="8">
        <v>1</v>
      </c>
      <c r="AV232" s="9" t="s">
        <v>15</v>
      </c>
      <c r="AW232" s="10">
        <v>865</v>
      </c>
      <c r="AX232" s="10">
        <v>882585303110</v>
      </c>
      <c r="AY232" s="10">
        <v>2316</v>
      </c>
      <c r="AZ232" s="10">
        <v>330328233041</v>
      </c>
      <c r="BA232" s="10">
        <v>10966</v>
      </c>
      <c r="BB232" s="10">
        <v>1212913536151</v>
      </c>
      <c r="BD232" s="12">
        <v>1</v>
      </c>
      <c r="BE232" s="13" t="s">
        <v>15</v>
      </c>
      <c r="BF232" s="10">
        <v>8678</v>
      </c>
      <c r="BG232" s="10">
        <v>881702772325</v>
      </c>
      <c r="BH232" s="10">
        <v>2344</v>
      </c>
      <c r="BI232" s="10">
        <v>327225273114</v>
      </c>
      <c r="BJ232" s="10">
        <v>11022</v>
      </c>
      <c r="BK232" s="10">
        <v>1208928045439</v>
      </c>
    </row>
    <row r="233" spans="1:63" ht="15" customHeight="1" x14ac:dyDescent="0.35">
      <c r="A233" s="1">
        <v>16</v>
      </c>
      <c r="B233" s="12">
        <v>2</v>
      </c>
      <c r="C233" s="13" t="s">
        <v>16</v>
      </c>
      <c r="D233" s="10">
        <v>24</v>
      </c>
      <c r="E233" s="10">
        <v>3258301498</v>
      </c>
      <c r="F233" s="10">
        <v>170</v>
      </c>
      <c r="G233" s="10">
        <v>12805375148</v>
      </c>
      <c r="H233" s="10">
        <v>194</v>
      </c>
      <c r="I233" s="10">
        <v>16063676646</v>
      </c>
      <c r="K233" s="12">
        <v>2</v>
      </c>
      <c r="L233" s="13" t="s">
        <v>16</v>
      </c>
      <c r="M233" s="10">
        <v>34</v>
      </c>
      <c r="N233" s="10">
        <v>4147862995</v>
      </c>
      <c r="O233" s="10">
        <v>188</v>
      </c>
      <c r="P233" s="10">
        <v>16969273836</v>
      </c>
      <c r="Q233" s="10">
        <v>222</v>
      </c>
      <c r="R233" s="10">
        <v>21117136831</v>
      </c>
      <c r="T233" s="12">
        <v>2</v>
      </c>
      <c r="U233" s="13" t="s">
        <v>16</v>
      </c>
      <c r="V233" s="10">
        <v>98</v>
      </c>
      <c r="W233" s="10">
        <v>30970245531</v>
      </c>
      <c r="X233" s="10">
        <v>125</v>
      </c>
      <c r="Y233" s="10">
        <v>30217092443</v>
      </c>
      <c r="Z233" s="10">
        <v>223</v>
      </c>
      <c r="AA233" s="10">
        <v>61187337974</v>
      </c>
      <c r="AC233" s="8">
        <v>2</v>
      </c>
      <c r="AD233" s="9" t="s">
        <v>16</v>
      </c>
      <c r="AE233" s="10">
        <v>42</v>
      </c>
      <c r="AF233" s="10">
        <v>5463720312</v>
      </c>
      <c r="AG233" s="10">
        <v>114</v>
      </c>
      <c r="AH233" s="10">
        <v>19422418727</v>
      </c>
      <c r="AI233" s="10">
        <v>156</v>
      </c>
      <c r="AJ233" s="10">
        <v>24886139039</v>
      </c>
      <c r="AL233" s="11">
        <v>2</v>
      </c>
      <c r="AM233" s="9" t="s">
        <v>16</v>
      </c>
      <c r="AN233" s="10">
        <v>59</v>
      </c>
      <c r="AO233" s="10">
        <v>7947433921</v>
      </c>
      <c r="AP233" s="10">
        <v>139</v>
      </c>
      <c r="AQ233" s="10">
        <v>31985830967</v>
      </c>
      <c r="AR233" s="10">
        <v>198</v>
      </c>
      <c r="AS233" s="10">
        <v>39933264888</v>
      </c>
      <c r="AU233" s="8">
        <v>2</v>
      </c>
      <c r="AV233" s="9" t="s">
        <v>16</v>
      </c>
      <c r="AW233" s="10">
        <v>264</v>
      </c>
      <c r="AX233" s="10">
        <v>13855327058</v>
      </c>
      <c r="AY233" s="10">
        <v>126</v>
      </c>
      <c r="AZ233" s="10">
        <v>14513172433</v>
      </c>
      <c r="BA233" s="10">
        <v>390</v>
      </c>
      <c r="BB233" s="10">
        <v>28368499491</v>
      </c>
      <c r="BD233" s="12">
        <v>2</v>
      </c>
      <c r="BE233" s="13" t="s">
        <v>16</v>
      </c>
      <c r="BF233" s="10">
        <v>248</v>
      </c>
      <c r="BG233" s="10">
        <v>15478223203</v>
      </c>
      <c r="BH233" s="10">
        <v>94</v>
      </c>
      <c r="BI233" s="10">
        <v>10992521667</v>
      </c>
      <c r="BJ233" s="10">
        <v>342</v>
      </c>
      <c r="BK233" s="10">
        <v>26470744870</v>
      </c>
    </row>
    <row r="234" spans="1:63" ht="15" customHeight="1" x14ac:dyDescent="0.35">
      <c r="A234" s="1">
        <v>16</v>
      </c>
      <c r="B234" s="12">
        <v>3</v>
      </c>
      <c r="C234" s="13" t="s">
        <v>17</v>
      </c>
      <c r="D234" s="10">
        <v>4</v>
      </c>
      <c r="E234" s="10">
        <v>489478129</v>
      </c>
      <c r="F234" s="10">
        <v>20</v>
      </c>
      <c r="G234" s="10">
        <v>1190535767</v>
      </c>
      <c r="H234" s="10">
        <v>24</v>
      </c>
      <c r="I234" s="10">
        <v>1680013896</v>
      </c>
      <c r="K234" s="12">
        <v>3</v>
      </c>
      <c r="L234" s="13" t="s">
        <v>17</v>
      </c>
      <c r="M234" s="10">
        <v>5</v>
      </c>
      <c r="N234" s="10">
        <v>305422004</v>
      </c>
      <c r="O234" s="10">
        <v>17</v>
      </c>
      <c r="P234" s="10">
        <v>554334729</v>
      </c>
      <c r="Q234" s="10">
        <v>22</v>
      </c>
      <c r="R234" s="10">
        <v>859756733</v>
      </c>
      <c r="T234" s="12">
        <v>3</v>
      </c>
      <c r="U234" s="13" t="s">
        <v>17</v>
      </c>
      <c r="V234" s="10">
        <v>81</v>
      </c>
      <c r="W234" s="10">
        <v>32158687942</v>
      </c>
      <c r="X234" s="10">
        <v>17</v>
      </c>
      <c r="Y234" s="10">
        <v>2469757996</v>
      </c>
      <c r="Z234" s="10">
        <v>98</v>
      </c>
      <c r="AA234" s="10">
        <v>34628445938</v>
      </c>
      <c r="AC234" s="8">
        <v>3</v>
      </c>
      <c r="AD234" s="9" t="s">
        <v>17</v>
      </c>
      <c r="AE234" s="10">
        <v>4</v>
      </c>
      <c r="AF234" s="10">
        <v>485433781</v>
      </c>
      <c r="AG234" s="10">
        <v>11</v>
      </c>
      <c r="AH234" s="10">
        <v>2800646016</v>
      </c>
      <c r="AI234" s="10">
        <v>15</v>
      </c>
      <c r="AJ234" s="10">
        <v>3286079797</v>
      </c>
      <c r="AL234" s="11">
        <v>3</v>
      </c>
      <c r="AM234" s="9" t="s">
        <v>17</v>
      </c>
      <c r="AN234" s="10">
        <v>6</v>
      </c>
      <c r="AO234" s="10">
        <v>554709851</v>
      </c>
      <c r="AP234" s="10">
        <v>17</v>
      </c>
      <c r="AQ234" s="10">
        <v>2599239159</v>
      </c>
      <c r="AR234" s="10">
        <v>23</v>
      </c>
      <c r="AS234" s="10">
        <v>3153949010</v>
      </c>
      <c r="AU234" s="8">
        <v>3</v>
      </c>
      <c r="AV234" s="9" t="s">
        <v>17</v>
      </c>
      <c r="AW234" s="10">
        <v>6</v>
      </c>
      <c r="AX234" s="10">
        <v>1137022138</v>
      </c>
      <c r="AY234" s="10">
        <v>15</v>
      </c>
      <c r="AZ234" s="10">
        <v>799976047</v>
      </c>
      <c r="BA234" s="10">
        <v>21</v>
      </c>
      <c r="BB234" s="10">
        <v>1936998185</v>
      </c>
      <c r="BD234" s="12">
        <v>3</v>
      </c>
      <c r="BE234" s="13" t="s">
        <v>17</v>
      </c>
      <c r="BF234" s="10">
        <v>6</v>
      </c>
      <c r="BG234" s="10">
        <v>793823723</v>
      </c>
      <c r="BH234" s="10">
        <v>13</v>
      </c>
      <c r="BI234" s="10">
        <v>698280553</v>
      </c>
      <c r="BJ234" s="10">
        <v>19</v>
      </c>
      <c r="BK234" s="10">
        <v>1492104276</v>
      </c>
    </row>
    <row r="235" spans="1:63" ht="15" customHeight="1" x14ac:dyDescent="0.35">
      <c r="A235" s="1">
        <v>16</v>
      </c>
      <c r="B235" s="12">
        <v>4</v>
      </c>
      <c r="C235" s="13" t="s">
        <v>18</v>
      </c>
      <c r="D235" s="10">
        <v>3</v>
      </c>
      <c r="E235" s="10">
        <v>239159839</v>
      </c>
      <c r="F235" s="10">
        <v>21</v>
      </c>
      <c r="G235" s="10">
        <v>868613576</v>
      </c>
      <c r="H235" s="10">
        <v>24</v>
      </c>
      <c r="I235" s="10">
        <v>1107773415</v>
      </c>
      <c r="K235" s="12">
        <v>4</v>
      </c>
      <c r="L235" s="13" t="s">
        <v>18</v>
      </c>
      <c r="M235" s="10">
        <v>2</v>
      </c>
      <c r="N235" s="10">
        <v>61085180</v>
      </c>
      <c r="O235" s="10">
        <v>31</v>
      </c>
      <c r="P235" s="10">
        <v>4497004773</v>
      </c>
      <c r="Q235" s="10">
        <v>33</v>
      </c>
      <c r="R235" s="10">
        <v>4558089953</v>
      </c>
      <c r="T235" s="12">
        <v>4</v>
      </c>
      <c r="U235" s="13" t="s">
        <v>18</v>
      </c>
      <c r="V235" s="10">
        <v>15</v>
      </c>
      <c r="W235" s="10">
        <v>4394900119</v>
      </c>
      <c r="X235" s="10">
        <v>20</v>
      </c>
      <c r="Y235" s="10">
        <v>7984478545</v>
      </c>
      <c r="Z235" s="10">
        <v>35</v>
      </c>
      <c r="AA235" s="10">
        <v>12379378664</v>
      </c>
      <c r="AC235" s="8">
        <v>4</v>
      </c>
      <c r="AD235" s="9" t="s">
        <v>18</v>
      </c>
      <c r="AE235" s="10">
        <v>9</v>
      </c>
      <c r="AF235" s="10">
        <v>2051563260</v>
      </c>
      <c r="AG235" s="10">
        <v>15</v>
      </c>
      <c r="AH235" s="10">
        <v>3504721845</v>
      </c>
      <c r="AI235" s="10">
        <v>24</v>
      </c>
      <c r="AJ235" s="10">
        <v>5556285105</v>
      </c>
      <c r="AL235" s="11">
        <v>4</v>
      </c>
      <c r="AM235" s="9" t="s">
        <v>18</v>
      </c>
      <c r="AN235" s="10">
        <v>6</v>
      </c>
      <c r="AO235" s="10">
        <v>1226344932</v>
      </c>
      <c r="AP235" s="10">
        <v>17</v>
      </c>
      <c r="AQ235" s="10">
        <v>4870813519</v>
      </c>
      <c r="AR235" s="10">
        <v>23</v>
      </c>
      <c r="AS235" s="10">
        <v>6097158451</v>
      </c>
      <c r="AU235" s="8">
        <v>4</v>
      </c>
      <c r="AV235" s="9" t="s">
        <v>18</v>
      </c>
      <c r="AW235" s="10">
        <v>6</v>
      </c>
      <c r="AX235" s="10">
        <v>548730280</v>
      </c>
      <c r="AY235" s="10">
        <v>21</v>
      </c>
      <c r="AZ235" s="10">
        <v>5465903790</v>
      </c>
      <c r="BA235" s="10">
        <v>27</v>
      </c>
      <c r="BB235" s="10">
        <v>6014634070</v>
      </c>
      <c r="BD235" s="12">
        <v>4</v>
      </c>
      <c r="BE235" s="13" t="s">
        <v>18</v>
      </c>
      <c r="BF235" s="10">
        <v>8</v>
      </c>
      <c r="BG235" s="10">
        <v>1230992391</v>
      </c>
      <c r="BH235" s="10">
        <v>23</v>
      </c>
      <c r="BI235" s="10">
        <v>3258660790</v>
      </c>
      <c r="BJ235" s="10">
        <v>31</v>
      </c>
      <c r="BK235" s="10">
        <v>4489653181</v>
      </c>
    </row>
    <row r="236" spans="1:63" ht="15" customHeight="1" x14ac:dyDescent="0.35">
      <c r="A236" s="1">
        <v>16</v>
      </c>
      <c r="B236" s="12">
        <v>5</v>
      </c>
      <c r="C236" s="13" t="s">
        <v>19</v>
      </c>
      <c r="D236" s="10">
        <v>11</v>
      </c>
      <c r="E236" s="10">
        <v>833161915</v>
      </c>
      <c r="F236" s="10">
        <v>144</v>
      </c>
      <c r="G236" s="10">
        <v>10691824334</v>
      </c>
      <c r="H236" s="10">
        <v>155</v>
      </c>
      <c r="I236" s="10">
        <v>11524986249</v>
      </c>
      <c r="K236" s="12">
        <v>5</v>
      </c>
      <c r="L236" s="13" t="s">
        <v>19</v>
      </c>
      <c r="M236" s="10">
        <v>10</v>
      </c>
      <c r="N236" s="10">
        <v>651576893</v>
      </c>
      <c r="O236" s="10">
        <v>172</v>
      </c>
      <c r="P236" s="10">
        <v>12139301597</v>
      </c>
      <c r="Q236" s="10">
        <v>182</v>
      </c>
      <c r="R236" s="10">
        <v>12790878490</v>
      </c>
      <c r="T236" s="12">
        <v>5</v>
      </c>
      <c r="U236" s="13" t="s">
        <v>19</v>
      </c>
      <c r="V236" s="10">
        <v>12</v>
      </c>
      <c r="W236" s="10">
        <v>815308823</v>
      </c>
      <c r="X236" s="10">
        <v>269</v>
      </c>
      <c r="Y236" s="10">
        <v>29126974852</v>
      </c>
      <c r="Z236" s="10">
        <v>281</v>
      </c>
      <c r="AA236" s="10">
        <v>29942283675</v>
      </c>
      <c r="AC236" s="8">
        <v>5</v>
      </c>
      <c r="AD236" s="9" t="s">
        <v>19</v>
      </c>
      <c r="AE236" s="10">
        <v>171</v>
      </c>
      <c r="AF236" s="10">
        <v>63125209793</v>
      </c>
      <c r="AG236" s="10">
        <v>294</v>
      </c>
      <c r="AH236" s="10">
        <v>64573478615</v>
      </c>
      <c r="AI236" s="10">
        <v>465</v>
      </c>
      <c r="AJ236" s="10">
        <v>127698688408</v>
      </c>
      <c r="AL236" s="11">
        <v>5</v>
      </c>
      <c r="AM236" s="9" t="s">
        <v>19</v>
      </c>
      <c r="AN236" s="10">
        <v>175</v>
      </c>
      <c r="AO236" s="10">
        <v>63886129041</v>
      </c>
      <c r="AP236" s="10">
        <v>291</v>
      </c>
      <c r="AQ236" s="10">
        <v>64715900278</v>
      </c>
      <c r="AR236" s="10">
        <v>466</v>
      </c>
      <c r="AS236" s="10">
        <v>128602029319</v>
      </c>
      <c r="AU236" s="8">
        <v>5</v>
      </c>
      <c r="AV236" s="9" t="s">
        <v>19</v>
      </c>
      <c r="AW236" s="10">
        <v>177</v>
      </c>
      <c r="AX236" s="10">
        <v>64603966550</v>
      </c>
      <c r="AY236" s="10">
        <v>297</v>
      </c>
      <c r="AZ236" s="10">
        <v>71326184138</v>
      </c>
      <c r="BA236" s="10">
        <v>474</v>
      </c>
      <c r="BB236" s="10">
        <v>135930150688</v>
      </c>
      <c r="BD236" s="12">
        <v>5</v>
      </c>
      <c r="BE236" s="13" t="s">
        <v>19</v>
      </c>
      <c r="BF236" s="10">
        <v>176</v>
      </c>
      <c r="BG236" s="10">
        <v>64199314168</v>
      </c>
      <c r="BH236" s="10">
        <v>307</v>
      </c>
      <c r="BI236" s="10">
        <v>82679694655</v>
      </c>
      <c r="BJ236" s="10">
        <v>483</v>
      </c>
      <c r="BK236" s="10">
        <v>146879008823</v>
      </c>
    </row>
    <row r="237" spans="1:63" ht="15" customHeight="1" x14ac:dyDescent="0.35">
      <c r="A237" s="1">
        <v>16</v>
      </c>
      <c r="B237" s="12">
        <v>6</v>
      </c>
      <c r="C237" s="16" t="s">
        <v>10</v>
      </c>
      <c r="D237" s="15">
        <v>8427</v>
      </c>
      <c r="E237" s="15">
        <v>810221582678</v>
      </c>
      <c r="F237" s="15">
        <v>2159</v>
      </c>
      <c r="G237" s="15">
        <v>246456724953</v>
      </c>
      <c r="H237" s="15">
        <v>10586</v>
      </c>
      <c r="I237" s="15">
        <v>1056678307631</v>
      </c>
      <c r="K237" s="12">
        <v>6</v>
      </c>
      <c r="L237" s="16" t="s">
        <v>10</v>
      </c>
      <c r="M237" s="15">
        <v>8598</v>
      </c>
      <c r="N237" s="15">
        <v>850817851932</v>
      </c>
      <c r="O237" s="15">
        <v>2412</v>
      </c>
      <c r="P237" s="15">
        <v>364076617348</v>
      </c>
      <c r="Q237" s="15">
        <v>11010</v>
      </c>
      <c r="R237" s="15">
        <v>1214894469280</v>
      </c>
      <c r="T237" s="12">
        <v>6</v>
      </c>
      <c r="U237" s="16" t="s">
        <v>10</v>
      </c>
      <c r="V237" s="15">
        <v>9136</v>
      </c>
      <c r="W237" s="15">
        <v>952150216339</v>
      </c>
      <c r="X237" s="15">
        <v>2537</v>
      </c>
      <c r="Y237" s="15">
        <v>419101902844</v>
      </c>
      <c r="Z237" s="15">
        <v>11673</v>
      </c>
      <c r="AA237" s="15">
        <v>1371252119183</v>
      </c>
      <c r="AC237" s="8">
        <v>6</v>
      </c>
      <c r="AD237" s="14" t="s">
        <v>10</v>
      </c>
      <c r="AE237" s="15">
        <v>9084</v>
      </c>
      <c r="AF237" s="15">
        <v>961885089105</v>
      </c>
      <c r="AG237" s="15">
        <v>2753</v>
      </c>
      <c r="AH237" s="15">
        <v>423062330053</v>
      </c>
      <c r="AI237" s="15">
        <v>11837</v>
      </c>
      <c r="AJ237" s="15">
        <v>1384947419158</v>
      </c>
      <c r="AL237" s="11">
        <v>6</v>
      </c>
      <c r="AM237" s="14" t="s">
        <v>10</v>
      </c>
      <c r="AN237" s="15">
        <v>9086</v>
      </c>
      <c r="AO237" s="15">
        <v>960030198302</v>
      </c>
      <c r="AP237" s="15">
        <v>2764</v>
      </c>
      <c r="AQ237" s="15">
        <v>423540446894</v>
      </c>
      <c r="AR237" s="15">
        <v>11850</v>
      </c>
      <c r="AS237" s="15">
        <v>1383570645196</v>
      </c>
      <c r="AU237" s="8">
        <v>6</v>
      </c>
      <c r="AV237" s="14" t="s">
        <v>10</v>
      </c>
      <c r="AW237" s="15">
        <v>9103</v>
      </c>
      <c r="AX237" s="15">
        <v>962730349136</v>
      </c>
      <c r="AY237" s="15">
        <v>2775</v>
      </c>
      <c r="AZ237" s="15">
        <v>422433469449</v>
      </c>
      <c r="BA237" s="15">
        <v>11878</v>
      </c>
      <c r="BB237" s="15">
        <v>1385163818585</v>
      </c>
      <c r="BD237" s="12">
        <v>6</v>
      </c>
      <c r="BE237" s="16" t="s">
        <v>10</v>
      </c>
      <c r="BF237" s="15">
        <v>9116</v>
      </c>
      <c r="BG237" s="15">
        <v>963405125810</v>
      </c>
      <c r="BH237" s="15">
        <v>2781</v>
      </c>
      <c r="BI237" s="15">
        <v>424854430779</v>
      </c>
      <c r="BJ237" s="15">
        <v>11897</v>
      </c>
      <c r="BK237" s="15">
        <v>1388259556589</v>
      </c>
    </row>
    <row r="238" spans="1:63" ht="15" customHeight="1" x14ac:dyDescent="0.35">
      <c r="A238" s="1">
        <v>16</v>
      </c>
      <c r="B238" s="12">
        <v>7</v>
      </c>
      <c r="C238" s="13" t="s">
        <v>20</v>
      </c>
      <c r="D238" s="10"/>
      <c r="E238" s="10"/>
      <c r="F238" s="10"/>
      <c r="G238" s="10"/>
      <c r="H238" s="10"/>
      <c r="I238" s="10">
        <v>1629</v>
      </c>
      <c r="K238" s="12">
        <v>7</v>
      </c>
      <c r="L238" s="13" t="s">
        <v>20</v>
      </c>
      <c r="M238" s="10"/>
      <c r="N238" s="10"/>
      <c r="O238" s="10"/>
      <c r="P238" s="10"/>
      <c r="Q238" s="10"/>
      <c r="R238" s="10">
        <v>1804</v>
      </c>
      <c r="T238" s="12">
        <v>7</v>
      </c>
      <c r="U238" s="13" t="s">
        <v>20</v>
      </c>
      <c r="V238" s="10"/>
      <c r="W238" s="10"/>
      <c r="X238" s="10"/>
      <c r="Y238" s="10"/>
      <c r="Z238" s="10"/>
      <c r="AA238" s="10">
        <v>5239</v>
      </c>
      <c r="AC238" s="8">
        <v>7</v>
      </c>
      <c r="AD238" s="9" t="s">
        <v>20</v>
      </c>
      <c r="AE238" s="10"/>
      <c r="AF238" s="10"/>
      <c r="AG238" s="10"/>
      <c r="AH238" s="10"/>
      <c r="AI238" s="10"/>
      <c r="AJ238" s="17">
        <f>((0.25*AJ233)+(0.5*AJ234)+(0.75*AJ235)+(1*AJ236))/AJ237*100</f>
        <v>10.089226129606516</v>
      </c>
      <c r="AL238" s="11">
        <v>7</v>
      </c>
      <c r="AM238" s="9" t="s">
        <v>20</v>
      </c>
      <c r="AN238" s="10"/>
      <c r="AO238" s="10"/>
      <c r="AP238" s="10"/>
      <c r="AQ238" s="10"/>
      <c r="AR238" s="10"/>
      <c r="AS238" s="17">
        <f>((0.25*AS233)+(0.5*AS234)+(0.75*AS235)+(1*AS236))/AS237*100</f>
        <v>10.460990147976613</v>
      </c>
      <c r="AU238" s="8">
        <v>7</v>
      </c>
      <c r="AV238" s="9" t="s">
        <v>20</v>
      </c>
      <c r="AW238" s="10"/>
      <c r="AX238" s="10"/>
      <c r="AY238" s="10"/>
      <c r="AZ238" s="10"/>
      <c r="BA238" s="10"/>
      <c r="BB238" s="17">
        <f>((0.25*BB233)+(0.5*BB234)+(0.75*BB235)+(1*BB236))/BB237*100</f>
        <v>10.720879957538196</v>
      </c>
      <c r="BD238" s="12">
        <v>7</v>
      </c>
      <c r="BE238" s="13" t="s">
        <v>20</v>
      </c>
      <c r="BF238" s="10"/>
      <c r="BG238" s="10"/>
      <c r="BH238" s="10"/>
      <c r="BI238" s="10"/>
      <c r="BJ238" s="10"/>
      <c r="BK238" s="10">
        <v>11353</v>
      </c>
    </row>
    <row r="239" spans="1:63" ht="15" customHeight="1" thickBot="1" x14ac:dyDescent="0.4">
      <c r="A239" s="1">
        <v>16</v>
      </c>
      <c r="B239" s="23">
        <v>8</v>
      </c>
      <c r="C239" s="24" t="s">
        <v>21</v>
      </c>
      <c r="D239" s="20"/>
      <c r="E239" s="20"/>
      <c r="F239" s="20"/>
      <c r="G239" s="20"/>
      <c r="H239" s="20"/>
      <c r="I239" s="20">
        <v>1355</v>
      </c>
      <c r="K239" s="23">
        <v>8</v>
      </c>
      <c r="L239" s="24" t="s">
        <v>21</v>
      </c>
      <c r="M239" s="20"/>
      <c r="N239" s="20"/>
      <c r="O239" s="20"/>
      <c r="P239" s="20"/>
      <c r="Q239" s="20"/>
      <c r="R239" s="20">
        <v>1499</v>
      </c>
      <c r="T239" s="23">
        <v>8</v>
      </c>
      <c r="U239" s="24" t="s">
        <v>21</v>
      </c>
      <c r="V239" s="20"/>
      <c r="W239" s="20"/>
      <c r="X239" s="20"/>
      <c r="Y239" s="20"/>
      <c r="Z239" s="20"/>
      <c r="AA239" s="20">
        <v>5612</v>
      </c>
      <c r="AC239" s="18">
        <v>8</v>
      </c>
      <c r="AD239" s="19" t="s">
        <v>21</v>
      </c>
      <c r="AE239" s="20"/>
      <c r="AF239" s="20"/>
      <c r="AG239" s="20"/>
      <c r="AH239" s="20"/>
      <c r="AI239" s="20"/>
      <c r="AJ239" s="21">
        <f>SUM(AJ234:AJ236)/AJ237*100</f>
        <v>9.8589340953472604</v>
      </c>
      <c r="AL239" s="22">
        <v>8</v>
      </c>
      <c r="AM239" s="19" t="s">
        <v>21</v>
      </c>
      <c r="AN239" s="20"/>
      <c r="AO239" s="20"/>
      <c r="AP239" s="20"/>
      <c r="AQ239" s="20"/>
      <c r="AR239" s="20"/>
      <c r="AS239" s="21">
        <f>SUM(AS234:AS236)/AS237*100</f>
        <v>9.9635777369699383</v>
      </c>
      <c r="AU239" s="18">
        <v>8</v>
      </c>
      <c r="AV239" s="19" t="s">
        <v>21</v>
      </c>
      <c r="AW239" s="20"/>
      <c r="AX239" s="20"/>
      <c r="AY239" s="20"/>
      <c r="AZ239" s="20"/>
      <c r="BA239" s="20"/>
      <c r="BB239" s="21">
        <f>SUM(BB234:BB236)/BB237*100</f>
        <v>10.387347764395187</v>
      </c>
      <c r="BD239" s="23">
        <v>8</v>
      </c>
      <c r="BE239" s="24" t="s">
        <v>21</v>
      </c>
      <c r="BF239" s="20"/>
      <c r="BG239" s="20"/>
      <c r="BH239" s="20"/>
      <c r="BI239" s="20"/>
      <c r="BJ239" s="20"/>
      <c r="BK239" s="20">
        <v>11011</v>
      </c>
    </row>
    <row r="240" spans="1:63" ht="15" customHeight="1" x14ac:dyDescent="0.35">
      <c r="D240" s="1">
        <f>SUM(D232:D236)</f>
        <v>8427</v>
      </c>
      <c r="E240" s="1">
        <f t="shared" ref="E240:I240" si="98">SUM(E232:E236)</f>
        <v>810221582678</v>
      </c>
      <c r="F240" s="1">
        <f t="shared" si="98"/>
        <v>2159</v>
      </c>
      <c r="G240" s="1">
        <f t="shared" si="98"/>
        <v>246456724953</v>
      </c>
      <c r="H240" s="1">
        <f t="shared" si="98"/>
        <v>10586</v>
      </c>
      <c r="I240" s="1">
        <f t="shared" si="98"/>
        <v>1056678307631</v>
      </c>
      <c r="M240" s="1">
        <f>SUM(M232:M236)</f>
        <v>8598</v>
      </c>
      <c r="N240" s="1">
        <f t="shared" ref="N240:R240" si="99">SUM(N232:N236)</f>
        <v>850817851932</v>
      </c>
      <c r="O240" s="1">
        <f t="shared" si="99"/>
        <v>2412</v>
      </c>
      <c r="P240" s="1">
        <f t="shared" si="99"/>
        <v>364076617348</v>
      </c>
      <c r="Q240" s="1">
        <f t="shared" si="99"/>
        <v>11010</v>
      </c>
      <c r="R240" s="1">
        <f t="shared" si="99"/>
        <v>1214894469280</v>
      </c>
      <c r="V240" s="1">
        <f>SUM(V232:V236)</f>
        <v>9136</v>
      </c>
      <c r="W240" s="1">
        <f t="shared" ref="W240:AA240" si="100">SUM(W232:W236)</f>
        <v>952150216339</v>
      </c>
      <c r="X240" s="1">
        <f t="shared" si="100"/>
        <v>2537</v>
      </c>
      <c r="Y240" s="1">
        <f t="shared" si="100"/>
        <v>419101902844</v>
      </c>
      <c r="Z240" s="1">
        <f t="shared" si="100"/>
        <v>11673</v>
      </c>
      <c r="AA240" s="1">
        <f t="shared" si="100"/>
        <v>1371252119183</v>
      </c>
      <c r="AE240" s="1">
        <f>SUM(AE232:AE236)</f>
        <v>9084</v>
      </c>
      <c r="AF240" s="1">
        <f t="shared" ref="AF240:AJ240" si="101">SUM(AF232:AF236)</f>
        <v>961885089105</v>
      </c>
      <c r="AG240" s="1">
        <f t="shared" si="101"/>
        <v>2753</v>
      </c>
      <c r="AH240" s="1">
        <f t="shared" si="101"/>
        <v>423062330053</v>
      </c>
      <c r="AI240" s="1">
        <f t="shared" si="101"/>
        <v>11837</v>
      </c>
      <c r="AJ240" s="1">
        <f t="shared" si="101"/>
        <v>1384947419158</v>
      </c>
      <c r="AN240" s="1">
        <f>SUM(AN232:AN236)</f>
        <v>9086</v>
      </c>
      <c r="AO240" s="1">
        <f t="shared" ref="AO240:AS240" si="102">SUM(AO232:AO236)</f>
        <v>960030198302</v>
      </c>
      <c r="AP240" s="1">
        <f t="shared" si="102"/>
        <v>2764</v>
      </c>
      <c r="AQ240" s="1">
        <f t="shared" si="102"/>
        <v>423540446894</v>
      </c>
      <c r="AR240" s="1">
        <f t="shared" si="102"/>
        <v>11850</v>
      </c>
      <c r="AS240" s="1">
        <f t="shared" si="102"/>
        <v>1383570645196</v>
      </c>
      <c r="AW240" s="1">
        <f>SUM(AW232:AW236)</f>
        <v>1318</v>
      </c>
      <c r="AX240" s="1">
        <f t="shared" ref="AX240:BB240" si="103">SUM(AX232:AX236)</f>
        <v>962730349136</v>
      </c>
      <c r="AY240" s="1">
        <f t="shared" si="103"/>
        <v>2775</v>
      </c>
      <c r="AZ240" s="1">
        <f t="shared" si="103"/>
        <v>422433469449</v>
      </c>
      <c r="BA240" s="1">
        <f t="shared" si="103"/>
        <v>11878</v>
      </c>
      <c r="BB240" s="1">
        <f t="shared" si="103"/>
        <v>1385163818585</v>
      </c>
      <c r="BF240" s="1">
        <f>SUM(BF232:BF236)</f>
        <v>9116</v>
      </c>
      <c r="BG240" s="1">
        <f t="shared" ref="BG240:BK240" si="104">SUM(BG232:BG236)</f>
        <v>963405125810</v>
      </c>
      <c r="BH240" s="1">
        <f t="shared" si="104"/>
        <v>2781</v>
      </c>
      <c r="BI240" s="1">
        <f t="shared" si="104"/>
        <v>424854430779</v>
      </c>
      <c r="BJ240" s="1">
        <f t="shared" si="104"/>
        <v>11897</v>
      </c>
      <c r="BK240" s="1">
        <f t="shared" si="104"/>
        <v>1388259556589</v>
      </c>
    </row>
    <row r="241" spans="1:63" ht="15" customHeight="1" x14ac:dyDescent="0.35">
      <c r="B241"/>
      <c r="C241"/>
      <c r="D241" s="2"/>
      <c r="E241" s="2"/>
      <c r="F241" s="2"/>
      <c r="G241" s="2"/>
      <c r="H241" s="2"/>
      <c r="I241" s="2"/>
      <c r="K241"/>
      <c r="L241"/>
      <c r="M241" s="2"/>
      <c r="N241" s="2"/>
      <c r="O241" s="2"/>
      <c r="P241" s="2"/>
      <c r="Q241" s="2"/>
      <c r="R241" s="2"/>
      <c r="T241"/>
      <c r="U241"/>
      <c r="V241" s="2"/>
      <c r="W241" s="2"/>
      <c r="X241" s="2"/>
      <c r="Y241" s="2"/>
      <c r="Z241" s="2"/>
      <c r="AA241" s="2"/>
    </row>
    <row r="242" spans="1:63" ht="15" customHeight="1" x14ac:dyDescent="0.35">
      <c r="B242" s="6" t="s">
        <v>0</v>
      </c>
      <c r="C242"/>
      <c r="D242" s="2"/>
      <c r="E242" s="2"/>
      <c r="F242" s="2"/>
      <c r="G242" s="2"/>
      <c r="H242" s="2"/>
      <c r="I242" s="2"/>
      <c r="K242" s="6" t="s">
        <v>0</v>
      </c>
      <c r="L242"/>
      <c r="M242" s="2"/>
      <c r="N242" s="2"/>
      <c r="O242" s="2"/>
      <c r="P242" s="2"/>
      <c r="Q242" s="2"/>
      <c r="R242" s="2"/>
      <c r="T242" s="6" t="s">
        <v>0</v>
      </c>
      <c r="U242"/>
      <c r="V242" s="2"/>
      <c r="W242" s="2"/>
      <c r="X242" s="2"/>
      <c r="Y242" s="2"/>
      <c r="Z242" s="2"/>
      <c r="AA242" s="2"/>
      <c r="AC242" s="4" t="s">
        <v>0</v>
      </c>
      <c r="AL242" s="5" t="s">
        <v>0</v>
      </c>
      <c r="AU242" s="4" t="s">
        <v>0</v>
      </c>
      <c r="BD242" s="6" t="s">
        <v>0</v>
      </c>
    </row>
    <row r="243" spans="1:63" ht="15" customHeight="1" x14ac:dyDescent="0.35">
      <c r="B243" s="6" t="s">
        <v>1</v>
      </c>
      <c r="C243"/>
      <c r="D243" s="2"/>
      <c r="E243" s="2"/>
      <c r="F243" s="2"/>
      <c r="G243" s="2"/>
      <c r="H243" s="2"/>
      <c r="I243" s="2"/>
      <c r="K243" s="6" t="s">
        <v>1</v>
      </c>
      <c r="L243"/>
      <c r="M243" s="2"/>
      <c r="N243" s="2"/>
      <c r="O243" s="2"/>
      <c r="P243" s="2"/>
      <c r="Q243" s="2"/>
      <c r="R243" s="2"/>
      <c r="T243" s="6" t="s">
        <v>1</v>
      </c>
      <c r="U243"/>
      <c r="V243" s="2"/>
      <c r="W243" s="2"/>
      <c r="X243" s="2"/>
      <c r="Y243" s="2"/>
      <c r="Z243" s="2"/>
      <c r="AA243" s="2"/>
      <c r="AC243" s="4" t="s">
        <v>1</v>
      </c>
      <c r="AL243" s="5" t="s">
        <v>1</v>
      </c>
      <c r="AU243" s="4" t="s">
        <v>1</v>
      </c>
      <c r="BD243" s="6" t="s">
        <v>1</v>
      </c>
    </row>
    <row r="244" spans="1:63" ht="15" customHeight="1" thickBot="1" x14ac:dyDescent="0.4">
      <c r="B244" s="6" t="s">
        <v>34</v>
      </c>
      <c r="C244"/>
      <c r="D244" s="2"/>
      <c r="E244" s="2"/>
      <c r="F244" s="2"/>
      <c r="G244" s="2"/>
      <c r="H244" s="2"/>
      <c r="I244" s="2"/>
      <c r="K244" s="6" t="s">
        <v>57</v>
      </c>
      <c r="L244"/>
      <c r="M244" s="2"/>
      <c r="N244" s="2"/>
      <c r="O244" s="2"/>
      <c r="P244" s="2"/>
      <c r="Q244" s="2"/>
      <c r="R244" s="2"/>
      <c r="T244" s="6" t="s">
        <v>75</v>
      </c>
      <c r="U244"/>
      <c r="V244" s="2"/>
      <c r="W244" s="2"/>
      <c r="X244" s="2"/>
      <c r="Y244" s="2"/>
      <c r="Z244" s="2"/>
      <c r="AA244" s="2"/>
      <c r="AC244" s="4" t="s">
        <v>2</v>
      </c>
      <c r="AL244" s="5" t="s">
        <v>3</v>
      </c>
      <c r="AU244" s="4" t="s">
        <v>4</v>
      </c>
      <c r="BD244" s="6" t="s">
        <v>5</v>
      </c>
    </row>
    <row r="245" spans="1:63" ht="15" customHeight="1" x14ac:dyDescent="0.35">
      <c r="A245" s="1">
        <v>17</v>
      </c>
      <c r="B245" s="60" t="s">
        <v>6</v>
      </c>
      <c r="C245" s="62" t="s">
        <v>7</v>
      </c>
      <c r="D245" s="59" t="s">
        <v>8</v>
      </c>
      <c r="E245" s="59"/>
      <c r="F245" s="59" t="s">
        <v>9</v>
      </c>
      <c r="G245" s="59"/>
      <c r="H245" s="59" t="s">
        <v>10</v>
      </c>
      <c r="I245" s="59"/>
      <c r="K245" s="60" t="s">
        <v>6</v>
      </c>
      <c r="L245" s="62" t="s">
        <v>7</v>
      </c>
      <c r="M245" s="59" t="s">
        <v>8</v>
      </c>
      <c r="N245" s="59"/>
      <c r="O245" s="59" t="s">
        <v>9</v>
      </c>
      <c r="P245" s="59"/>
      <c r="Q245" s="59" t="s">
        <v>10</v>
      </c>
      <c r="R245" s="59"/>
      <c r="T245" s="60" t="s">
        <v>6</v>
      </c>
      <c r="U245" s="62" t="s">
        <v>7</v>
      </c>
      <c r="V245" s="59" t="s">
        <v>8</v>
      </c>
      <c r="W245" s="59"/>
      <c r="X245" s="59" t="s">
        <v>9</v>
      </c>
      <c r="Y245" s="59"/>
      <c r="Z245" s="59" t="s">
        <v>10</v>
      </c>
      <c r="AA245" s="59"/>
      <c r="AC245" s="57" t="s">
        <v>6</v>
      </c>
      <c r="AD245" s="59" t="s">
        <v>7</v>
      </c>
      <c r="AE245" s="59" t="s">
        <v>8</v>
      </c>
      <c r="AF245" s="59"/>
      <c r="AG245" s="59" t="s">
        <v>9</v>
      </c>
      <c r="AH245" s="59"/>
      <c r="AI245" s="59" t="s">
        <v>10</v>
      </c>
      <c r="AJ245" s="59"/>
      <c r="AL245" s="65" t="s">
        <v>6</v>
      </c>
      <c r="AM245" s="59" t="s">
        <v>7</v>
      </c>
      <c r="AN245" s="59" t="s">
        <v>8</v>
      </c>
      <c r="AO245" s="59"/>
      <c r="AP245" s="59" t="s">
        <v>9</v>
      </c>
      <c r="AQ245" s="59"/>
      <c r="AR245" s="59" t="s">
        <v>10</v>
      </c>
      <c r="AS245" s="59"/>
      <c r="AU245" s="57" t="s">
        <v>6</v>
      </c>
      <c r="AV245" s="59" t="s">
        <v>7</v>
      </c>
      <c r="AW245" s="59" t="s">
        <v>8</v>
      </c>
      <c r="AX245" s="59"/>
      <c r="AY245" s="59" t="s">
        <v>9</v>
      </c>
      <c r="AZ245" s="59"/>
      <c r="BA245" s="59" t="s">
        <v>10</v>
      </c>
      <c r="BB245" s="59"/>
      <c r="BD245" s="60" t="s">
        <v>6</v>
      </c>
      <c r="BE245" s="62" t="s">
        <v>7</v>
      </c>
      <c r="BF245" s="59" t="s">
        <v>8</v>
      </c>
      <c r="BG245" s="59"/>
      <c r="BH245" s="59" t="s">
        <v>9</v>
      </c>
      <c r="BI245" s="59"/>
      <c r="BJ245" s="59" t="s">
        <v>10</v>
      </c>
      <c r="BK245" s="59"/>
    </row>
    <row r="246" spans="1:63" ht="15" customHeight="1" x14ac:dyDescent="0.35">
      <c r="A246" s="1">
        <v>17</v>
      </c>
      <c r="B246" s="61"/>
      <c r="C246" s="63"/>
      <c r="D246" s="7" t="s">
        <v>11</v>
      </c>
      <c r="E246" s="7" t="s">
        <v>12</v>
      </c>
      <c r="F246" s="7" t="s">
        <v>11</v>
      </c>
      <c r="G246" s="7" t="s">
        <v>12</v>
      </c>
      <c r="H246" s="7" t="s">
        <v>11</v>
      </c>
      <c r="I246" s="7" t="s">
        <v>12</v>
      </c>
      <c r="K246" s="61"/>
      <c r="L246" s="63"/>
      <c r="M246" s="7" t="s">
        <v>11</v>
      </c>
      <c r="N246" s="7" t="s">
        <v>12</v>
      </c>
      <c r="O246" s="7" t="s">
        <v>11</v>
      </c>
      <c r="P246" s="7" t="s">
        <v>12</v>
      </c>
      <c r="Q246" s="7" t="s">
        <v>11</v>
      </c>
      <c r="R246" s="7" t="s">
        <v>12</v>
      </c>
      <c r="T246" s="61"/>
      <c r="U246" s="63"/>
      <c r="V246" s="7" t="s">
        <v>11</v>
      </c>
      <c r="W246" s="7" t="s">
        <v>12</v>
      </c>
      <c r="X246" s="7" t="s">
        <v>11</v>
      </c>
      <c r="Y246" s="7" t="s">
        <v>12</v>
      </c>
      <c r="Z246" s="7" t="s">
        <v>11</v>
      </c>
      <c r="AA246" s="7" t="s">
        <v>12</v>
      </c>
      <c r="AC246" s="58"/>
      <c r="AD246" s="64"/>
      <c r="AE246" s="7" t="s">
        <v>11</v>
      </c>
      <c r="AF246" s="7" t="s">
        <v>12</v>
      </c>
      <c r="AG246" s="7" t="s">
        <v>11</v>
      </c>
      <c r="AH246" s="7" t="s">
        <v>12</v>
      </c>
      <c r="AI246" s="7" t="s">
        <v>11</v>
      </c>
      <c r="AJ246" s="7" t="s">
        <v>12</v>
      </c>
      <c r="AL246" s="66"/>
      <c r="AM246" s="64"/>
      <c r="AN246" s="7" t="s">
        <v>11</v>
      </c>
      <c r="AO246" s="7" t="s">
        <v>12</v>
      </c>
      <c r="AP246" s="7" t="s">
        <v>11</v>
      </c>
      <c r="AQ246" s="7" t="s">
        <v>12</v>
      </c>
      <c r="AR246" s="7" t="s">
        <v>11</v>
      </c>
      <c r="AS246" s="7" t="s">
        <v>12</v>
      </c>
      <c r="AU246" s="58"/>
      <c r="AV246" s="64"/>
      <c r="AW246" s="7" t="s">
        <v>11</v>
      </c>
      <c r="AX246" s="7" t="s">
        <v>12</v>
      </c>
      <c r="AY246" s="7" t="s">
        <v>11</v>
      </c>
      <c r="AZ246" s="7" t="s">
        <v>12</v>
      </c>
      <c r="BA246" s="7" t="s">
        <v>11</v>
      </c>
      <c r="BB246" s="7" t="s">
        <v>12</v>
      </c>
      <c r="BD246" s="61"/>
      <c r="BE246" s="63"/>
      <c r="BF246" s="7" t="s">
        <v>11</v>
      </c>
      <c r="BG246" s="7" t="s">
        <v>12</v>
      </c>
      <c r="BH246" s="7" t="s">
        <v>11</v>
      </c>
      <c r="BI246" s="7" t="s">
        <v>12</v>
      </c>
      <c r="BJ246" s="7" t="s">
        <v>11</v>
      </c>
      <c r="BK246" s="7" t="s">
        <v>12</v>
      </c>
    </row>
    <row r="247" spans="1:63" ht="15" customHeight="1" x14ac:dyDescent="0.35">
      <c r="A247" s="1">
        <v>17</v>
      </c>
      <c r="B247" s="61"/>
      <c r="C247" s="63"/>
      <c r="D247" s="7" t="s">
        <v>13</v>
      </c>
      <c r="E247" s="7" t="s">
        <v>14</v>
      </c>
      <c r="F247" s="7" t="s">
        <v>13</v>
      </c>
      <c r="G247" s="7" t="s">
        <v>14</v>
      </c>
      <c r="H247" s="7" t="s">
        <v>13</v>
      </c>
      <c r="I247" s="7" t="s">
        <v>14</v>
      </c>
      <c r="K247" s="61"/>
      <c r="L247" s="63"/>
      <c r="M247" s="7" t="s">
        <v>13</v>
      </c>
      <c r="N247" s="7" t="s">
        <v>14</v>
      </c>
      <c r="O247" s="7" t="s">
        <v>13</v>
      </c>
      <c r="P247" s="7" t="s">
        <v>14</v>
      </c>
      <c r="Q247" s="7" t="s">
        <v>13</v>
      </c>
      <c r="R247" s="7" t="s">
        <v>14</v>
      </c>
      <c r="T247" s="61"/>
      <c r="U247" s="63"/>
      <c r="V247" s="7" t="s">
        <v>13</v>
      </c>
      <c r="W247" s="7" t="s">
        <v>14</v>
      </c>
      <c r="X247" s="7" t="s">
        <v>13</v>
      </c>
      <c r="Y247" s="7" t="s">
        <v>14</v>
      </c>
      <c r="Z247" s="7" t="s">
        <v>13</v>
      </c>
      <c r="AA247" s="7" t="s">
        <v>14</v>
      </c>
      <c r="AC247" s="58"/>
      <c r="AD247" s="64"/>
      <c r="AE247" s="7" t="s">
        <v>13</v>
      </c>
      <c r="AF247" s="7" t="s">
        <v>14</v>
      </c>
      <c r="AG247" s="7" t="s">
        <v>13</v>
      </c>
      <c r="AH247" s="7" t="s">
        <v>14</v>
      </c>
      <c r="AI247" s="7" t="s">
        <v>13</v>
      </c>
      <c r="AJ247" s="7" t="s">
        <v>14</v>
      </c>
      <c r="AL247" s="66"/>
      <c r="AM247" s="64"/>
      <c r="AN247" s="7" t="s">
        <v>13</v>
      </c>
      <c r="AO247" s="7" t="s">
        <v>14</v>
      </c>
      <c r="AP247" s="7" t="s">
        <v>13</v>
      </c>
      <c r="AQ247" s="7" t="s">
        <v>14</v>
      </c>
      <c r="AR247" s="7" t="s">
        <v>13</v>
      </c>
      <c r="AS247" s="7" t="s">
        <v>14</v>
      </c>
      <c r="AU247" s="58"/>
      <c r="AV247" s="64"/>
      <c r="AW247" s="7" t="s">
        <v>13</v>
      </c>
      <c r="AX247" s="7" t="s">
        <v>14</v>
      </c>
      <c r="AY247" s="7" t="s">
        <v>13</v>
      </c>
      <c r="AZ247" s="7" t="s">
        <v>14</v>
      </c>
      <c r="BA247" s="7" t="s">
        <v>13</v>
      </c>
      <c r="BB247" s="7" t="s">
        <v>14</v>
      </c>
      <c r="BD247" s="61"/>
      <c r="BE247" s="63"/>
      <c r="BF247" s="7" t="s">
        <v>13</v>
      </c>
      <c r="BG247" s="7" t="s">
        <v>14</v>
      </c>
      <c r="BH247" s="7" t="s">
        <v>13</v>
      </c>
      <c r="BI247" s="7" t="s">
        <v>14</v>
      </c>
      <c r="BJ247" s="7" t="s">
        <v>13</v>
      </c>
      <c r="BK247" s="7" t="s">
        <v>14</v>
      </c>
    </row>
    <row r="248" spans="1:63" ht="15" customHeight="1" x14ac:dyDescent="0.35">
      <c r="A248" s="1">
        <v>17</v>
      </c>
      <c r="B248" s="12">
        <v>1</v>
      </c>
      <c r="C248" s="13" t="s">
        <v>15</v>
      </c>
      <c r="D248" s="10">
        <v>7703</v>
      </c>
      <c r="E248" s="10">
        <v>813063760298</v>
      </c>
      <c r="F248" s="10">
        <v>1576</v>
      </c>
      <c r="G248" s="10">
        <v>303022537618</v>
      </c>
      <c r="H248" s="10">
        <v>9279</v>
      </c>
      <c r="I248" s="10">
        <v>1116086297916</v>
      </c>
      <c r="K248" s="12">
        <v>1</v>
      </c>
      <c r="L248" s="13" t="s">
        <v>15</v>
      </c>
      <c r="M248" s="10">
        <v>7776</v>
      </c>
      <c r="N248" s="10">
        <v>846330559637</v>
      </c>
      <c r="O248" s="10">
        <v>1686</v>
      </c>
      <c r="P248" s="10">
        <v>269215558938</v>
      </c>
      <c r="Q248" s="10">
        <v>9462</v>
      </c>
      <c r="R248" s="10">
        <v>1115546118575</v>
      </c>
      <c r="T248" s="12">
        <v>1</v>
      </c>
      <c r="U248" s="13" t="s">
        <v>15</v>
      </c>
      <c r="V248" s="10">
        <v>8423</v>
      </c>
      <c r="W248" s="10">
        <v>926849451527</v>
      </c>
      <c r="X248" s="10">
        <v>1731</v>
      </c>
      <c r="Y248" s="10">
        <v>255614158561</v>
      </c>
      <c r="Z248" s="10">
        <v>10154</v>
      </c>
      <c r="AA248" s="10">
        <v>1182463610088</v>
      </c>
      <c r="AC248" s="8">
        <v>1</v>
      </c>
      <c r="AD248" s="9" t="s">
        <v>15</v>
      </c>
      <c r="AE248" s="10">
        <v>9077</v>
      </c>
      <c r="AF248" s="10">
        <v>972799307191</v>
      </c>
      <c r="AG248" s="10">
        <v>1891</v>
      </c>
      <c r="AH248" s="10">
        <v>283805278884</v>
      </c>
      <c r="AI248" s="10">
        <v>10968</v>
      </c>
      <c r="AJ248" s="10">
        <v>1256604586075</v>
      </c>
      <c r="AL248" s="11">
        <v>1</v>
      </c>
      <c r="AM248" s="9" t="s">
        <v>15</v>
      </c>
      <c r="AN248" s="10">
        <v>9120</v>
      </c>
      <c r="AO248" s="10">
        <v>973649927623</v>
      </c>
      <c r="AP248" s="10">
        <v>1862</v>
      </c>
      <c r="AQ248" s="10">
        <v>235055270512</v>
      </c>
      <c r="AR248" s="10">
        <v>10982</v>
      </c>
      <c r="AS248" s="10">
        <v>1208705198135</v>
      </c>
      <c r="AU248" s="8">
        <v>1</v>
      </c>
      <c r="AV248" s="9" t="s">
        <v>15</v>
      </c>
      <c r="AW248" s="10">
        <v>9186</v>
      </c>
      <c r="AX248" s="10">
        <v>975538957363</v>
      </c>
      <c r="AY248" s="10">
        <v>1852</v>
      </c>
      <c r="AZ248" s="10">
        <v>237285560580</v>
      </c>
      <c r="BA248" s="10">
        <v>11038</v>
      </c>
      <c r="BB248" s="10">
        <v>1212824517943</v>
      </c>
      <c r="BD248" s="12">
        <v>1</v>
      </c>
      <c r="BE248" s="13" t="s">
        <v>15</v>
      </c>
      <c r="BF248" s="10">
        <v>9221</v>
      </c>
      <c r="BG248" s="10">
        <v>983167269946</v>
      </c>
      <c r="BH248" s="10">
        <v>1897</v>
      </c>
      <c r="BI248" s="10">
        <v>246812076736</v>
      </c>
      <c r="BJ248" s="10">
        <v>11118</v>
      </c>
      <c r="BK248" s="10">
        <v>1229979346682</v>
      </c>
    </row>
    <row r="249" spans="1:63" ht="15" customHeight="1" x14ac:dyDescent="0.35">
      <c r="A249" s="1">
        <v>17</v>
      </c>
      <c r="B249" s="12">
        <v>2</v>
      </c>
      <c r="C249" s="13" t="s">
        <v>16</v>
      </c>
      <c r="D249" s="10">
        <v>2</v>
      </c>
      <c r="E249" s="10">
        <v>177392860</v>
      </c>
      <c r="F249" s="10">
        <v>81</v>
      </c>
      <c r="G249" s="10">
        <v>4829019072</v>
      </c>
      <c r="H249" s="10">
        <v>83</v>
      </c>
      <c r="I249" s="10">
        <v>5006411932</v>
      </c>
      <c r="K249" s="12">
        <v>2</v>
      </c>
      <c r="L249" s="13" t="s">
        <v>16</v>
      </c>
      <c r="M249" s="10">
        <v>7</v>
      </c>
      <c r="N249" s="10">
        <v>852902641</v>
      </c>
      <c r="O249" s="10">
        <v>62</v>
      </c>
      <c r="P249" s="10">
        <v>4162103109</v>
      </c>
      <c r="Q249" s="10">
        <v>69</v>
      </c>
      <c r="R249" s="10">
        <v>5015005750</v>
      </c>
      <c r="T249" s="12">
        <v>2</v>
      </c>
      <c r="U249" s="13" t="s">
        <v>16</v>
      </c>
      <c r="V249" s="10">
        <v>13</v>
      </c>
      <c r="W249" s="10">
        <v>1917354831</v>
      </c>
      <c r="X249" s="10">
        <v>65</v>
      </c>
      <c r="Y249" s="10">
        <v>4847085742</v>
      </c>
      <c r="Z249" s="10">
        <v>78</v>
      </c>
      <c r="AA249" s="10">
        <v>6764440573</v>
      </c>
      <c r="AC249" s="8">
        <v>2</v>
      </c>
      <c r="AD249" s="9" t="s">
        <v>16</v>
      </c>
      <c r="AE249" s="10">
        <v>12</v>
      </c>
      <c r="AF249" s="10">
        <v>1205679788</v>
      </c>
      <c r="AG249" s="10">
        <v>70</v>
      </c>
      <c r="AH249" s="10">
        <v>6654205978</v>
      </c>
      <c r="AI249" s="10">
        <v>82</v>
      </c>
      <c r="AJ249" s="10">
        <v>7859885766</v>
      </c>
      <c r="AL249" s="11">
        <v>2</v>
      </c>
      <c r="AM249" s="9" t="s">
        <v>16</v>
      </c>
      <c r="AN249" s="10">
        <v>26</v>
      </c>
      <c r="AO249" s="10">
        <v>3605866631</v>
      </c>
      <c r="AP249" s="10">
        <v>81</v>
      </c>
      <c r="AQ249" s="10">
        <v>4352848928</v>
      </c>
      <c r="AR249" s="10">
        <v>107</v>
      </c>
      <c r="AS249" s="10">
        <v>7958715559</v>
      </c>
      <c r="AU249" s="8">
        <v>2</v>
      </c>
      <c r="AV249" s="9" t="s">
        <v>16</v>
      </c>
      <c r="AW249" s="10">
        <v>30</v>
      </c>
      <c r="AX249" s="10">
        <v>5154307976</v>
      </c>
      <c r="AY249" s="10">
        <v>99</v>
      </c>
      <c r="AZ249" s="10">
        <v>6766261194</v>
      </c>
      <c r="BA249" s="10">
        <v>129</v>
      </c>
      <c r="BB249" s="10">
        <v>11920569170</v>
      </c>
      <c r="BD249" s="12">
        <v>2</v>
      </c>
      <c r="BE249" s="13" t="s">
        <v>16</v>
      </c>
      <c r="BF249" s="10">
        <v>27</v>
      </c>
      <c r="BG249" s="10">
        <v>2931740737</v>
      </c>
      <c r="BH249" s="10">
        <v>84</v>
      </c>
      <c r="BI249" s="10">
        <v>5648178597</v>
      </c>
      <c r="BJ249" s="10">
        <v>111</v>
      </c>
      <c r="BK249" s="10">
        <v>8579919334</v>
      </c>
    </row>
    <row r="250" spans="1:63" ht="15" customHeight="1" x14ac:dyDescent="0.35">
      <c r="A250" s="1">
        <v>17</v>
      </c>
      <c r="B250" s="12">
        <v>3</v>
      </c>
      <c r="C250" s="13" t="s">
        <v>17</v>
      </c>
      <c r="D250" s="10">
        <v>2</v>
      </c>
      <c r="E250" s="10">
        <v>214926300</v>
      </c>
      <c r="F250" s="10">
        <v>4</v>
      </c>
      <c r="G250" s="10">
        <v>907922649</v>
      </c>
      <c r="H250" s="10">
        <v>6</v>
      </c>
      <c r="I250" s="10">
        <v>1122848949</v>
      </c>
      <c r="K250" s="12">
        <v>3</v>
      </c>
      <c r="L250" s="13" t="s">
        <v>17</v>
      </c>
      <c r="M250" s="10">
        <v>2</v>
      </c>
      <c r="N250" s="10">
        <v>541696033</v>
      </c>
      <c r="O250" s="10">
        <v>10</v>
      </c>
      <c r="P250" s="10">
        <v>709722792</v>
      </c>
      <c r="Q250" s="10">
        <v>12</v>
      </c>
      <c r="R250" s="10">
        <v>1251418825</v>
      </c>
      <c r="T250" s="12">
        <v>3</v>
      </c>
      <c r="U250" s="13" t="s">
        <v>17</v>
      </c>
      <c r="V250" s="10">
        <v>1</v>
      </c>
      <c r="W250" s="10">
        <v>384556460</v>
      </c>
      <c r="X250" s="10">
        <v>10</v>
      </c>
      <c r="Y250" s="10">
        <v>1043664614</v>
      </c>
      <c r="Z250" s="10">
        <v>11</v>
      </c>
      <c r="AA250" s="10">
        <v>1428221074</v>
      </c>
      <c r="AC250" s="8">
        <v>3</v>
      </c>
      <c r="AD250" s="9" t="s">
        <v>17</v>
      </c>
      <c r="AE250" s="10">
        <v>1</v>
      </c>
      <c r="AF250" s="10">
        <v>261092460</v>
      </c>
      <c r="AG250" s="10">
        <v>4</v>
      </c>
      <c r="AH250" s="10">
        <v>49874657</v>
      </c>
      <c r="AI250" s="10">
        <v>5</v>
      </c>
      <c r="AJ250" s="10">
        <v>310967117</v>
      </c>
      <c r="AL250" s="11">
        <v>3</v>
      </c>
      <c r="AM250" s="9" t="s">
        <v>17</v>
      </c>
      <c r="AN250" s="10">
        <v>1</v>
      </c>
      <c r="AO250" s="10">
        <v>66740020</v>
      </c>
      <c r="AP250" s="10">
        <v>8</v>
      </c>
      <c r="AQ250" s="10">
        <v>403983624</v>
      </c>
      <c r="AR250" s="10">
        <v>9</v>
      </c>
      <c r="AS250" s="10">
        <v>470723644</v>
      </c>
      <c r="AU250" s="8">
        <v>3</v>
      </c>
      <c r="AV250" s="9" t="s">
        <v>17</v>
      </c>
      <c r="AW250" s="10">
        <v>1</v>
      </c>
      <c r="AX250" s="10">
        <v>45952370</v>
      </c>
      <c r="AY250" s="10">
        <v>8</v>
      </c>
      <c r="AZ250" s="10">
        <v>309782824</v>
      </c>
      <c r="BA250" s="10">
        <v>9</v>
      </c>
      <c r="BB250" s="10">
        <v>355735194</v>
      </c>
      <c r="BD250" s="12">
        <v>3</v>
      </c>
      <c r="BE250" s="13" t="s">
        <v>17</v>
      </c>
      <c r="BF250" s="10">
        <v>0</v>
      </c>
      <c r="BG250" s="10">
        <v>0</v>
      </c>
      <c r="BH250" s="10">
        <v>4</v>
      </c>
      <c r="BI250" s="10">
        <v>95425070</v>
      </c>
      <c r="BJ250" s="10">
        <v>4</v>
      </c>
      <c r="BK250" s="10">
        <v>95425070</v>
      </c>
    </row>
    <row r="251" spans="1:63" ht="15" customHeight="1" x14ac:dyDescent="0.35">
      <c r="A251" s="1">
        <v>17</v>
      </c>
      <c r="B251" s="12">
        <v>4</v>
      </c>
      <c r="C251" s="13" t="s">
        <v>18</v>
      </c>
      <c r="D251" s="10">
        <v>1</v>
      </c>
      <c r="E251" s="10">
        <v>18874086</v>
      </c>
      <c r="F251" s="10">
        <v>10</v>
      </c>
      <c r="G251" s="10">
        <v>1036740561</v>
      </c>
      <c r="H251" s="10">
        <v>11</v>
      </c>
      <c r="I251" s="10">
        <v>1055614647</v>
      </c>
      <c r="K251" s="12">
        <v>4</v>
      </c>
      <c r="L251" s="13" t="s">
        <v>18</v>
      </c>
      <c r="M251" s="10">
        <v>3</v>
      </c>
      <c r="N251" s="10">
        <v>167979117</v>
      </c>
      <c r="O251" s="10">
        <v>12</v>
      </c>
      <c r="P251" s="10">
        <v>712294461</v>
      </c>
      <c r="Q251" s="10">
        <v>15</v>
      </c>
      <c r="R251" s="10">
        <v>880273578</v>
      </c>
      <c r="T251" s="12">
        <v>4</v>
      </c>
      <c r="U251" s="13" t="s">
        <v>18</v>
      </c>
      <c r="V251" s="10">
        <v>4</v>
      </c>
      <c r="W251" s="10">
        <v>619307811</v>
      </c>
      <c r="X251" s="10">
        <v>6</v>
      </c>
      <c r="Y251" s="10">
        <v>925262604</v>
      </c>
      <c r="Z251" s="10">
        <v>10</v>
      </c>
      <c r="AA251" s="10">
        <v>1544570415</v>
      </c>
      <c r="AC251" s="8">
        <v>4</v>
      </c>
      <c r="AD251" s="9" t="s">
        <v>18</v>
      </c>
      <c r="AE251" s="10">
        <v>0</v>
      </c>
      <c r="AF251" s="10">
        <v>0</v>
      </c>
      <c r="AG251" s="10">
        <v>8</v>
      </c>
      <c r="AH251" s="10">
        <v>520528393</v>
      </c>
      <c r="AI251" s="10">
        <v>8</v>
      </c>
      <c r="AJ251" s="10">
        <v>520528393</v>
      </c>
      <c r="AL251" s="11">
        <v>4</v>
      </c>
      <c r="AM251" s="9" t="s">
        <v>18</v>
      </c>
      <c r="AN251" s="10">
        <v>0</v>
      </c>
      <c r="AO251" s="10">
        <v>0</v>
      </c>
      <c r="AP251" s="10">
        <v>6</v>
      </c>
      <c r="AQ251" s="10">
        <v>380481973</v>
      </c>
      <c r="AR251" s="10">
        <v>6</v>
      </c>
      <c r="AS251" s="10">
        <v>380481973</v>
      </c>
      <c r="AU251" s="8">
        <v>4</v>
      </c>
      <c r="AV251" s="9" t="s">
        <v>18</v>
      </c>
      <c r="AW251" s="10">
        <v>1</v>
      </c>
      <c r="AX251" s="10">
        <v>66740020</v>
      </c>
      <c r="AY251" s="10">
        <v>10</v>
      </c>
      <c r="AZ251" s="10">
        <v>399367966</v>
      </c>
      <c r="BA251" s="10">
        <v>11</v>
      </c>
      <c r="BB251" s="10">
        <v>466107986</v>
      </c>
      <c r="BD251" s="12">
        <v>4</v>
      </c>
      <c r="BE251" s="13" t="s">
        <v>18</v>
      </c>
      <c r="BF251" s="10">
        <v>1</v>
      </c>
      <c r="BG251" s="10">
        <v>66740020</v>
      </c>
      <c r="BH251" s="10">
        <v>13</v>
      </c>
      <c r="BI251" s="10">
        <v>507226901</v>
      </c>
      <c r="BJ251" s="10">
        <v>14</v>
      </c>
      <c r="BK251" s="10">
        <v>573966921</v>
      </c>
    </row>
    <row r="252" spans="1:63" ht="15" customHeight="1" x14ac:dyDescent="0.35">
      <c r="A252" s="1">
        <v>17</v>
      </c>
      <c r="B252" s="12">
        <v>5</v>
      </c>
      <c r="C252" s="13" t="s">
        <v>19</v>
      </c>
      <c r="D252" s="10">
        <v>22</v>
      </c>
      <c r="E252" s="10">
        <v>729750531</v>
      </c>
      <c r="F252" s="10">
        <v>74</v>
      </c>
      <c r="G252" s="10">
        <v>5487350896</v>
      </c>
      <c r="H252" s="10">
        <v>96</v>
      </c>
      <c r="I252" s="10">
        <v>6217101427</v>
      </c>
      <c r="K252" s="12">
        <v>5</v>
      </c>
      <c r="L252" s="13" t="s">
        <v>19</v>
      </c>
      <c r="M252" s="10">
        <v>14</v>
      </c>
      <c r="N252" s="10">
        <v>830720561</v>
      </c>
      <c r="O252" s="10">
        <v>86</v>
      </c>
      <c r="P252" s="10">
        <v>8101543870</v>
      </c>
      <c r="Q252" s="10">
        <v>100</v>
      </c>
      <c r="R252" s="10">
        <v>8932264431</v>
      </c>
      <c r="T252" s="12">
        <v>5</v>
      </c>
      <c r="U252" s="13" t="s">
        <v>19</v>
      </c>
      <c r="V252" s="10">
        <v>16</v>
      </c>
      <c r="W252" s="10">
        <v>1212639828</v>
      </c>
      <c r="X252" s="10">
        <v>101</v>
      </c>
      <c r="Y252" s="10">
        <v>9829468173</v>
      </c>
      <c r="Z252" s="10">
        <v>117</v>
      </c>
      <c r="AA252" s="10">
        <v>11042108001</v>
      </c>
      <c r="AC252" s="8">
        <v>5</v>
      </c>
      <c r="AD252" s="9" t="s">
        <v>19</v>
      </c>
      <c r="AE252" s="10">
        <v>12</v>
      </c>
      <c r="AF252" s="10">
        <v>868833233</v>
      </c>
      <c r="AG252" s="10">
        <v>93</v>
      </c>
      <c r="AH252" s="10">
        <v>8384393245</v>
      </c>
      <c r="AI252" s="10">
        <v>105</v>
      </c>
      <c r="AJ252" s="10">
        <v>9253226478</v>
      </c>
      <c r="AL252" s="11">
        <v>5</v>
      </c>
      <c r="AM252" s="9" t="s">
        <v>19</v>
      </c>
      <c r="AN252" s="10">
        <v>10</v>
      </c>
      <c r="AO252" s="10">
        <v>623847842</v>
      </c>
      <c r="AP252" s="10">
        <v>95</v>
      </c>
      <c r="AQ252" s="10">
        <v>7816652195</v>
      </c>
      <c r="AR252" s="10">
        <v>105</v>
      </c>
      <c r="AS252" s="10">
        <v>8440500037</v>
      </c>
      <c r="AU252" s="8">
        <v>5</v>
      </c>
      <c r="AV252" s="9" t="s">
        <v>19</v>
      </c>
      <c r="AW252" s="10">
        <v>10</v>
      </c>
      <c r="AX252" s="10">
        <v>616795002</v>
      </c>
      <c r="AY252" s="10">
        <v>93</v>
      </c>
      <c r="AZ252" s="10">
        <v>7910493579</v>
      </c>
      <c r="BA252" s="10">
        <v>103</v>
      </c>
      <c r="BB252" s="10">
        <v>8527288581</v>
      </c>
      <c r="BD252" s="12">
        <v>5</v>
      </c>
      <c r="BE252" s="13" t="s">
        <v>19</v>
      </c>
      <c r="BF252" s="10">
        <v>10</v>
      </c>
      <c r="BG252" s="10">
        <v>615527512</v>
      </c>
      <c r="BH252" s="10">
        <v>92</v>
      </c>
      <c r="BI252" s="10">
        <v>7674383923</v>
      </c>
      <c r="BJ252" s="10">
        <v>102</v>
      </c>
      <c r="BK252" s="10">
        <v>8289911435</v>
      </c>
    </row>
    <row r="253" spans="1:63" ht="15" customHeight="1" x14ac:dyDescent="0.35">
      <c r="A253" s="1">
        <v>17</v>
      </c>
      <c r="B253" s="12">
        <v>6</v>
      </c>
      <c r="C253" s="16" t="s">
        <v>10</v>
      </c>
      <c r="D253" s="15">
        <v>7730</v>
      </c>
      <c r="E253" s="15">
        <v>814204704075</v>
      </c>
      <c r="F253" s="15">
        <v>1745</v>
      </c>
      <c r="G253" s="15">
        <v>315283570796</v>
      </c>
      <c r="H253" s="15">
        <v>9475</v>
      </c>
      <c r="I253" s="15">
        <v>1129488274871</v>
      </c>
      <c r="K253" s="12">
        <v>6</v>
      </c>
      <c r="L253" s="16" t="s">
        <v>10</v>
      </c>
      <c r="M253" s="15">
        <v>7802</v>
      </c>
      <c r="N253" s="15">
        <v>848723857989</v>
      </c>
      <c r="O253" s="15">
        <v>1856</v>
      </c>
      <c r="P253" s="15">
        <v>282901223170</v>
      </c>
      <c r="Q253" s="15">
        <v>9658</v>
      </c>
      <c r="R253" s="15">
        <v>1131625081159</v>
      </c>
      <c r="T253" s="12">
        <v>6</v>
      </c>
      <c r="U253" s="16" t="s">
        <v>10</v>
      </c>
      <c r="V253" s="15">
        <v>8457</v>
      </c>
      <c r="W253" s="15">
        <v>930983310457</v>
      </c>
      <c r="X253" s="15">
        <v>1913</v>
      </c>
      <c r="Y253" s="15">
        <v>272259639694</v>
      </c>
      <c r="Z253" s="15">
        <v>10370</v>
      </c>
      <c r="AA253" s="15">
        <v>1203242950151</v>
      </c>
      <c r="AC253" s="8">
        <v>6</v>
      </c>
      <c r="AD253" s="14" t="s">
        <v>10</v>
      </c>
      <c r="AE253" s="15">
        <v>9102</v>
      </c>
      <c r="AF253" s="15">
        <v>975134912672</v>
      </c>
      <c r="AG253" s="15">
        <v>2066</v>
      </c>
      <c r="AH253" s="15">
        <v>299414281157</v>
      </c>
      <c r="AI253" s="15">
        <v>11168</v>
      </c>
      <c r="AJ253" s="15">
        <v>1274549193829</v>
      </c>
      <c r="AL253" s="11">
        <v>6</v>
      </c>
      <c r="AM253" s="14" t="s">
        <v>10</v>
      </c>
      <c r="AN253" s="15">
        <v>9157</v>
      </c>
      <c r="AO253" s="15">
        <v>977946382116</v>
      </c>
      <c r="AP253" s="15">
        <v>2052</v>
      </c>
      <c r="AQ253" s="15">
        <v>248009237232</v>
      </c>
      <c r="AR253" s="15">
        <v>11209</v>
      </c>
      <c r="AS253" s="15">
        <v>1225955619348</v>
      </c>
      <c r="AU253" s="8">
        <v>6</v>
      </c>
      <c r="AV253" s="14" t="s">
        <v>10</v>
      </c>
      <c r="AW253" s="15">
        <v>9228</v>
      </c>
      <c r="AX253" s="15">
        <v>981422752731</v>
      </c>
      <c r="AY253" s="15">
        <v>2062</v>
      </c>
      <c r="AZ253" s="15">
        <v>252671466143</v>
      </c>
      <c r="BA253" s="15">
        <v>11290</v>
      </c>
      <c r="BB253" s="15">
        <v>1234094218874</v>
      </c>
      <c r="BD253" s="12">
        <v>6</v>
      </c>
      <c r="BE253" s="16" t="s">
        <v>10</v>
      </c>
      <c r="BF253" s="15">
        <v>9259</v>
      </c>
      <c r="BG253" s="15">
        <v>986781278215</v>
      </c>
      <c r="BH253" s="15">
        <v>2090</v>
      </c>
      <c r="BI253" s="15">
        <v>260737291227</v>
      </c>
      <c r="BJ253" s="15">
        <v>11349</v>
      </c>
      <c r="BK253" s="15">
        <v>1247518569442</v>
      </c>
    </row>
    <row r="254" spans="1:63" ht="15" customHeight="1" x14ac:dyDescent="0.35">
      <c r="A254" s="1">
        <v>17</v>
      </c>
      <c r="B254" s="12">
        <v>7</v>
      </c>
      <c r="C254" s="13" t="s">
        <v>20</v>
      </c>
      <c r="D254" s="10"/>
      <c r="E254" s="10"/>
      <c r="F254" s="10"/>
      <c r="G254" s="10"/>
      <c r="H254" s="10"/>
      <c r="I254" s="10" t="s">
        <v>41</v>
      </c>
      <c r="K254" s="12">
        <v>7</v>
      </c>
      <c r="L254" s="13" t="s">
        <v>20</v>
      </c>
      <c r="M254" s="10"/>
      <c r="N254" s="10"/>
      <c r="O254" s="10"/>
      <c r="P254" s="10"/>
      <c r="Q254" s="10"/>
      <c r="R254" s="10">
        <v>1014</v>
      </c>
      <c r="T254" s="12">
        <v>7</v>
      </c>
      <c r="U254" s="13" t="s">
        <v>20</v>
      </c>
      <c r="V254" s="10"/>
      <c r="W254" s="10"/>
      <c r="X254" s="10"/>
      <c r="Y254" s="10"/>
      <c r="Z254" s="10"/>
      <c r="AA254" s="10">
        <v>1214</v>
      </c>
      <c r="AC254" s="8">
        <v>7</v>
      </c>
      <c r="AD254" s="9" t="s">
        <v>20</v>
      </c>
      <c r="AE254" s="10"/>
      <c r="AF254" s="10"/>
      <c r="AG254" s="10"/>
      <c r="AH254" s="10"/>
      <c r="AI254" s="10"/>
      <c r="AJ254" s="17">
        <f>((0.25*AJ249)+(0.5*AJ250)+(0.75*AJ251)+(1*AJ252))/AJ253*100</f>
        <v>0.92299911448755956</v>
      </c>
      <c r="AL254" s="11">
        <v>7</v>
      </c>
      <c r="AM254" s="9" t="s">
        <v>20</v>
      </c>
      <c r="AN254" s="10"/>
      <c r="AO254" s="10"/>
      <c r="AP254" s="10"/>
      <c r="AQ254" s="10"/>
      <c r="AR254" s="10"/>
      <c r="AS254" s="17">
        <f>((0.25*AS249)+(0.5*AS250)+(0.75*AS251)+(1*AS252))/AS253*100</f>
        <v>0.89325437688552045</v>
      </c>
      <c r="AU254" s="8">
        <v>7</v>
      </c>
      <c r="AV254" s="9" t="s">
        <v>20</v>
      </c>
      <c r="AW254" s="10"/>
      <c r="AX254" s="10"/>
      <c r="AY254" s="10"/>
      <c r="AZ254" s="10"/>
      <c r="BA254" s="10"/>
      <c r="BB254" s="17">
        <f>((0.25*BB249)+(0.5*BB250)+(0.75*BB251)+(1*BB252))/BB253*100</f>
        <v>0.97519940341190048</v>
      </c>
      <c r="BD254" s="12">
        <v>7</v>
      </c>
      <c r="BE254" s="13" t="s">
        <v>20</v>
      </c>
      <c r="BF254" s="10"/>
      <c r="BG254" s="10"/>
      <c r="BH254" s="10"/>
      <c r="BI254" s="10"/>
      <c r="BJ254" s="10"/>
      <c r="BK254" s="10" t="s">
        <v>25</v>
      </c>
    </row>
    <row r="255" spans="1:63" ht="15" customHeight="1" thickBot="1" x14ac:dyDescent="0.4">
      <c r="A255" s="1">
        <v>17</v>
      </c>
      <c r="B255" s="23">
        <v>8</v>
      </c>
      <c r="C255" s="24" t="s">
        <v>21</v>
      </c>
      <c r="D255" s="20"/>
      <c r="E255" s="20"/>
      <c r="F255" s="20"/>
      <c r="G255" s="20"/>
      <c r="H255" s="20"/>
      <c r="I255" s="20" t="s">
        <v>42</v>
      </c>
      <c r="K255" s="23">
        <v>8</v>
      </c>
      <c r="L255" s="24" t="s">
        <v>21</v>
      </c>
      <c r="M255" s="20"/>
      <c r="N255" s="20"/>
      <c r="O255" s="20"/>
      <c r="P255" s="20"/>
      <c r="Q255" s="20"/>
      <c r="R255" s="20" t="s">
        <v>64</v>
      </c>
      <c r="T255" s="23">
        <v>8</v>
      </c>
      <c r="U255" s="24" t="s">
        <v>21</v>
      </c>
      <c r="V255" s="20"/>
      <c r="W255" s="20"/>
      <c r="X255" s="20"/>
      <c r="Y255" s="20"/>
      <c r="Z255" s="20"/>
      <c r="AA255" s="20">
        <v>1165</v>
      </c>
      <c r="AC255" s="18">
        <v>8</v>
      </c>
      <c r="AD255" s="19" t="s">
        <v>21</v>
      </c>
      <c r="AE255" s="20"/>
      <c r="AF255" s="20"/>
      <c r="AG255" s="20"/>
      <c r="AH255" s="20"/>
      <c r="AI255" s="20"/>
      <c r="AJ255" s="21">
        <f>SUM(AJ250:AJ252)/AJ253*100</f>
        <v>0.79123834818046401</v>
      </c>
      <c r="AL255" s="22">
        <v>8</v>
      </c>
      <c r="AM255" s="19" t="s">
        <v>21</v>
      </c>
      <c r="AN255" s="20"/>
      <c r="AO255" s="20"/>
      <c r="AP255" s="20"/>
      <c r="AQ255" s="20"/>
      <c r="AR255" s="20"/>
      <c r="AS255" s="21">
        <f>SUM(AS250:AS252)/AS253*100</f>
        <v>0.75791533619639584</v>
      </c>
      <c r="AU255" s="18">
        <v>8</v>
      </c>
      <c r="AV255" s="19" t="s">
        <v>21</v>
      </c>
      <c r="AW255" s="20"/>
      <c r="AX255" s="20"/>
      <c r="AY255" s="20"/>
      <c r="AZ255" s="20"/>
      <c r="BA255" s="20"/>
      <c r="BB255" s="21">
        <f>SUM(BB250:BB252)/BB253*100</f>
        <v>0.75757033928335249</v>
      </c>
      <c r="BD255" s="23">
        <v>8</v>
      </c>
      <c r="BE255" s="24" t="s">
        <v>21</v>
      </c>
      <c r="BF255" s="20"/>
      <c r="BG255" s="20"/>
      <c r="BH255" s="20"/>
      <c r="BI255" s="20"/>
      <c r="BJ255" s="20"/>
      <c r="BK255" s="20" t="s">
        <v>26</v>
      </c>
    </row>
    <row r="256" spans="1:63" ht="15" customHeight="1" x14ac:dyDescent="0.35">
      <c r="D256" s="1">
        <f>SUM(D248:D252)</f>
        <v>7730</v>
      </c>
      <c r="E256" s="1">
        <f t="shared" ref="E256:I256" si="105">SUM(E248:E252)</f>
        <v>814204704075</v>
      </c>
      <c r="F256" s="1">
        <f t="shared" si="105"/>
        <v>1745</v>
      </c>
      <c r="G256" s="1">
        <f t="shared" si="105"/>
        <v>315283570796</v>
      </c>
      <c r="H256" s="1">
        <f t="shared" si="105"/>
        <v>9475</v>
      </c>
      <c r="I256" s="1">
        <f t="shared" si="105"/>
        <v>1129488274871</v>
      </c>
      <c r="M256" s="1">
        <f>SUM(M248:M252)</f>
        <v>7802</v>
      </c>
      <c r="N256" s="1">
        <f t="shared" ref="N256:R256" si="106">SUM(N248:N252)</f>
        <v>848723857989</v>
      </c>
      <c r="O256" s="1">
        <f t="shared" si="106"/>
        <v>1856</v>
      </c>
      <c r="P256" s="1">
        <f t="shared" si="106"/>
        <v>282901223170</v>
      </c>
      <c r="Q256" s="1">
        <f t="shared" si="106"/>
        <v>9658</v>
      </c>
      <c r="R256" s="1">
        <f t="shared" si="106"/>
        <v>1131625081159</v>
      </c>
      <c r="V256" s="1">
        <f>SUM(V248:V252)</f>
        <v>8457</v>
      </c>
      <c r="W256" s="1">
        <f t="shared" ref="W256:AA256" si="107">SUM(W248:W252)</f>
        <v>930983310457</v>
      </c>
      <c r="X256" s="1">
        <f t="shared" si="107"/>
        <v>1913</v>
      </c>
      <c r="Y256" s="1">
        <f t="shared" si="107"/>
        <v>272259639694</v>
      </c>
      <c r="Z256" s="1">
        <f t="shared" si="107"/>
        <v>10370</v>
      </c>
      <c r="AA256" s="1">
        <f t="shared" si="107"/>
        <v>1203242950151</v>
      </c>
      <c r="AE256" s="1">
        <f>SUM(AE248:AE252)</f>
        <v>9102</v>
      </c>
      <c r="AF256" s="1">
        <f t="shared" ref="AF256:AJ256" si="108">SUM(AF248:AF252)</f>
        <v>975134912672</v>
      </c>
      <c r="AG256" s="1">
        <f t="shared" si="108"/>
        <v>2066</v>
      </c>
      <c r="AH256" s="1">
        <f t="shared" si="108"/>
        <v>299414281157</v>
      </c>
      <c r="AI256" s="1">
        <f t="shared" si="108"/>
        <v>11168</v>
      </c>
      <c r="AJ256" s="1">
        <f t="shared" si="108"/>
        <v>1274549193829</v>
      </c>
      <c r="AN256" s="1">
        <f>SUM(AN248:AN252)</f>
        <v>9157</v>
      </c>
      <c r="AO256" s="1">
        <f t="shared" ref="AO256:AS256" si="109">SUM(AO248:AO252)</f>
        <v>977946382116</v>
      </c>
      <c r="AP256" s="1">
        <f t="shared" si="109"/>
        <v>2052</v>
      </c>
      <c r="AQ256" s="1">
        <f t="shared" si="109"/>
        <v>248009237232</v>
      </c>
      <c r="AR256" s="1">
        <f t="shared" si="109"/>
        <v>11209</v>
      </c>
      <c r="AS256" s="1">
        <f t="shared" si="109"/>
        <v>1225955619348</v>
      </c>
      <c r="AW256" s="1">
        <f>SUM(AW248:AW252)</f>
        <v>9228</v>
      </c>
      <c r="AX256" s="1">
        <f t="shared" ref="AX256:BB256" si="110">SUM(AX248:AX252)</f>
        <v>981422752731</v>
      </c>
      <c r="AY256" s="1">
        <f t="shared" si="110"/>
        <v>2062</v>
      </c>
      <c r="AZ256" s="1">
        <f t="shared" si="110"/>
        <v>252671466143</v>
      </c>
      <c r="BA256" s="1">
        <f t="shared" si="110"/>
        <v>11290</v>
      </c>
      <c r="BB256" s="1">
        <f t="shared" si="110"/>
        <v>1234094218874</v>
      </c>
      <c r="BF256" s="1">
        <f>SUM(BF248:BF252)</f>
        <v>9259</v>
      </c>
      <c r="BG256" s="1">
        <f t="shared" ref="BG256:BK256" si="111">SUM(BG248:BG252)</f>
        <v>986781278215</v>
      </c>
      <c r="BH256" s="1">
        <f t="shared" si="111"/>
        <v>2090</v>
      </c>
      <c r="BI256" s="1">
        <f t="shared" si="111"/>
        <v>260737291227</v>
      </c>
      <c r="BJ256" s="1">
        <f t="shared" si="111"/>
        <v>11349</v>
      </c>
      <c r="BK256" s="1">
        <f t="shared" si="111"/>
        <v>1247518569442</v>
      </c>
    </row>
    <row r="257" spans="1:63" ht="15" customHeight="1" x14ac:dyDescent="0.35">
      <c r="B257"/>
      <c r="C257"/>
      <c r="D257" s="2"/>
      <c r="E257" s="2"/>
      <c r="F257" s="2"/>
      <c r="G257" s="2"/>
      <c r="H257" s="2"/>
      <c r="I257" s="2"/>
      <c r="K257"/>
      <c r="L257"/>
      <c r="M257" s="2"/>
      <c r="N257" s="2"/>
      <c r="O257" s="2"/>
      <c r="P257" s="2"/>
      <c r="Q257" s="2"/>
      <c r="R257" s="2"/>
      <c r="T257"/>
      <c r="U257"/>
      <c r="V257" s="2"/>
      <c r="W257" s="2"/>
      <c r="X257" s="2"/>
      <c r="Y257" s="2"/>
      <c r="Z257" s="2"/>
      <c r="AA257" s="2"/>
    </row>
    <row r="258" spans="1:63" ht="15" customHeight="1" x14ac:dyDescent="0.35">
      <c r="B258" s="6" t="s">
        <v>0</v>
      </c>
      <c r="C258"/>
      <c r="D258" s="2"/>
      <c r="E258" s="2"/>
      <c r="F258" s="2"/>
      <c r="G258" s="2"/>
      <c r="H258" s="2"/>
      <c r="I258" s="2"/>
      <c r="K258" s="6" t="s">
        <v>0</v>
      </c>
      <c r="L258"/>
      <c r="M258" s="2"/>
      <c r="N258" s="2"/>
      <c r="O258" s="2"/>
      <c r="P258" s="2"/>
      <c r="Q258" s="2"/>
      <c r="R258" s="2"/>
      <c r="T258" s="6" t="s">
        <v>0</v>
      </c>
      <c r="U258"/>
      <c r="V258" s="2"/>
      <c r="W258" s="2"/>
      <c r="X258" s="2"/>
      <c r="Y258" s="2"/>
      <c r="Z258" s="2"/>
      <c r="AA258" s="2"/>
      <c r="AC258" s="4" t="s">
        <v>0</v>
      </c>
      <c r="AL258" s="5" t="s">
        <v>0</v>
      </c>
      <c r="AU258" s="4" t="s">
        <v>0</v>
      </c>
      <c r="BD258" s="6" t="s">
        <v>0</v>
      </c>
    </row>
    <row r="259" spans="1:63" ht="15" customHeight="1" x14ac:dyDescent="0.35">
      <c r="B259" s="6" t="s">
        <v>1</v>
      </c>
      <c r="C259"/>
      <c r="D259" s="2"/>
      <c r="E259" s="2"/>
      <c r="F259" s="2"/>
      <c r="G259" s="2"/>
      <c r="H259" s="2"/>
      <c r="I259" s="2"/>
      <c r="K259" s="6" t="s">
        <v>1</v>
      </c>
      <c r="L259"/>
      <c r="M259" s="2"/>
      <c r="N259" s="2"/>
      <c r="O259" s="2"/>
      <c r="P259" s="2"/>
      <c r="Q259" s="2"/>
      <c r="R259" s="2"/>
      <c r="T259" s="6" t="s">
        <v>1</v>
      </c>
      <c r="U259"/>
      <c r="V259" s="2"/>
      <c r="W259" s="2"/>
      <c r="X259" s="2"/>
      <c r="Y259" s="2"/>
      <c r="Z259" s="2"/>
      <c r="AA259" s="2"/>
      <c r="AC259" s="4" t="s">
        <v>1</v>
      </c>
      <c r="AL259" s="5" t="s">
        <v>1</v>
      </c>
      <c r="AU259" s="4" t="s">
        <v>1</v>
      </c>
      <c r="BD259" s="6" t="s">
        <v>1</v>
      </c>
    </row>
    <row r="260" spans="1:63" ht="15" customHeight="1" thickBot="1" x14ac:dyDescent="0.4">
      <c r="B260" s="6" t="s">
        <v>34</v>
      </c>
      <c r="C260"/>
      <c r="D260" s="2"/>
      <c r="E260" s="2"/>
      <c r="F260" s="2"/>
      <c r="G260" s="2"/>
      <c r="H260" s="2"/>
      <c r="I260" s="2"/>
      <c r="K260" s="6" t="s">
        <v>57</v>
      </c>
      <c r="L260"/>
      <c r="M260" s="2"/>
      <c r="N260" s="2"/>
      <c r="O260" s="2"/>
      <c r="P260" s="2"/>
      <c r="Q260" s="2"/>
      <c r="R260" s="2"/>
      <c r="T260" s="6" t="s">
        <v>75</v>
      </c>
      <c r="U260"/>
      <c r="V260" s="2"/>
      <c r="W260" s="2"/>
      <c r="X260" s="2"/>
      <c r="Y260" s="2"/>
      <c r="Z260" s="2"/>
      <c r="AA260" s="2"/>
      <c r="AC260" s="4" t="s">
        <v>2</v>
      </c>
      <c r="AL260" s="5" t="s">
        <v>3</v>
      </c>
      <c r="AU260" s="4" t="s">
        <v>4</v>
      </c>
      <c r="BD260" s="6" t="s">
        <v>5</v>
      </c>
    </row>
    <row r="261" spans="1:63" ht="15" customHeight="1" x14ac:dyDescent="0.35">
      <c r="A261" s="1">
        <v>18</v>
      </c>
      <c r="B261" s="60" t="s">
        <v>6</v>
      </c>
      <c r="C261" s="62" t="s">
        <v>7</v>
      </c>
      <c r="D261" s="59" t="s">
        <v>8</v>
      </c>
      <c r="E261" s="59"/>
      <c r="F261" s="59" t="s">
        <v>9</v>
      </c>
      <c r="G261" s="59"/>
      <c r="H261" s="59" t="s">
        <v>10</v>
      </c>
      <c r="I261" s="59"/>
      <c r="K261" s="60" t="s">
        <v>6</v>
      </c>
      <c r="L261" s="62" t="s">
        <v>7</v>
      </c>
      <c r="M261" s="59" t="s">
        <v>8</v>
      </c>
      <c r="N261" s="59"/>
      <c r="O261" s="59" t="s">
        <v>9</v>
      </c>
      <c r="P261" s="59"/>
      <c r="Q261" s="59" t="s">
        <v>10</v>
      </c>
      <c r="R261" s="59"/>
      <c r="T261" s="60" t="s">
        <v>6</v>
      </c>
      <c r="U261" s="62" t="s">
        <v>7</v>
      </c>
      <c r="V261" s="59" t="s">
        <v>8</v>
      </c>
      <c r="W261" s="59"/>
      <c r="X261" s="59" t="s">
        <v>9</v>
      </c>
      <c r="Y261" s="59"/>
      <c r="Z261" s="59" t="s">
        <v>10</v>
      </c>
      <c r="AA261" s="59"/>
      <c r="AC261" s="57" t="s">
        <v>6</v>
      </c>
      <c r="AD261" s="59" t="s">
        <v>7</v>
      </c>
      <c r="AE261" s="59" t="s">
        <v>8</v>
      </c>
      <c r="AF261" s="59"/>
      <c r="AG261" s="59" t="s">
        <v>9</v>
      </c>
      <c r="AH261" s="59"/>
      <c r="AI261" s="59" t="s">
        <v>10</v>
      </c>
      <c r="AJ261" s="59"/>
      <c r="AL261" s="65" t="s">
        <v>6</v>
      </c>
      <c r="AM261" s="59" t="s">
        <v>7</v>
      </c>
      <c r="AN261" s="59" t="s">
        <v>8</v>
      </c>
      <c r="AO261" s="59"/>
      <c r="AP261" s="59" t="s">
        <v>9</v>
      </c>
      <c r="AQ261" s="59"/>
      <c r="AR261" s="59" t="s">
        <v>10</v>
      </c>
      <c r="AS261" s="59"/>
      <c r="AU261" s="57" t="s">
        <v>6</v>
      </c>
      <c r="AV261" s="59" t="s">
        <v>7</v>
      </c>
      <c r="AW261" s="59" t="s">
        <v>8</v>
      </c>
      <c r="AX261" s="59"/>
      <c r="AY261" s="59" t="s">
        <v>9</v>
      </c>
      <c r="AZ261" s="59"/>
      <c r="BA261" s="59" t="s">
        <v>10</v>
      </c>
      <c r="BB261" s="59"/>
      <c r="BD261" s="60" t="s">
        <v>6</v>
      </c>
      <c r="BE261" s="62" t="s">
        <v>7</v>
      </c>
      <c r="BF261" s="59" t="s">
        <v>8</v>
      </c>
      <c r="BG261" s="59"/>
      <c r="BH261" s="59" t="s">
        <v>9</v>
      </c>
      <c r="BI261" s="59"/>
      <c r="BJ261" s="59" t="s">
        <v>10</v>
      </c>
      <c r="BK261" s="59"/>
    </row>
    <row r="262" spans="1:63" ht="15" customHeight="1" x14ac:dyDescent="0.35">
      <c r="A262" s="1">
        <v>18</v>
      </c>
      <c r="B262" s="61"/>
      <c r="C262" s="63"/>
      <c r="D262" s="7" t="s">
        <v>11</v>
      </c>
      <c r="E262" s="7" t="s">
        <v>12</v>
      </c>
      <c r="F262" s="7" t="s">
        <v>11</v>
      </c>
      <c r="G262" s="7" t="s">
        <v>12</v>
      </c>
      <c r="H262" s="7" t="s">
        <v>11</v>
      </c>
      <c r="I262" s="7" t="s">
        <v>12</v>
      </c>
      <c r="K262" s="61"/>
      <c r="L262" s="63"/>
      <c r="M262" s="7" t="s">
        <v>11</v>
      </c>
      <c r="N262" s="7" t="s">
        <v>12</v>
      </c>
      <c r="O262" s="7" t="s">
        <v>11</v>
      </c>
      <c r="P262" s="7" t="s">
        <v>12</v>
      </c>
      <c r="Q262" s="7" t="s">
        <v>11</v>
      </c>
      <c r="R262" s="7" t="s">
        <v>12</v>
      </c>
      <c r="T262" s="61"/>
      <c r="U262" s="63"/>
      <c r="V262" s="7" t="s">
        <v>11</v>
      </c>
      <c r="W262" s="7" t="s">
        <v>12</v>
      </c>
      <c r="X262" s="7" t="s">
        <v>11</v>
      </c>
      <c r="Y262" s="7" t="s">
        <v>12</v>
      </c>
      <c r="Z262" s="7" t="s">
        <v>11</v>
      </c>
      <c r="AA262" s="7" t="s">
        <v>12</v>
      </c>
      <c r="AC262" s="58"/>
      <c r="AD262" s="64"/>
      <c r="AE262" s="7" t="s">
        <v>11</v>
      </c>
      <c r="AF262" s="7" t="s">
        <v>12</v>
      </c>
      <c r="AG262" s="7" t="s">
        <v>11</v>
      </c>
      <c r="AH262" s="7" t="s">
        <v>12</v>
      </c>
      <c r="AI262" s="7" t="s">
        <v>11</v>
      </c>
      <c r="AJ262" s="7" t="s">
        <v>12</v>
      </c>
      <c r="AL262" s="66"/>
      <c r="AM262" s="64"/>
      <c r="AN262" s="7" t="s">
        <v>11</v>
      </c>
      <c r="AO262" s="7" t="s">
        <v>12</v>
      </c>
      <c r="AP262" s="7" t="s">
        <v>11</v>
      </c>
      <c r="AQ262" s="7" t="s">
        <v>12</v>
      </c>
      <c r="AR262" s="7" t="s">
        <v>11</v>
      </c>
      <c r="AS262" s="7" t="s">
        <v>12</v>
      </c>
      <c r="AU262" s="58"/>
      <c r="AV262" s="64"/>
      <c r="AW262" s="7" t="s">
        <v>11</v>
      </c>
      <c r="AX262" s="7" t="s">
        <v>12</v>
      </c>
      <c r="AY262" s="7" t="s">
        <v>11</v>
      </c>
      <c r="AZ262" s="7" t="s">
        <v>12</v>
      </c>
      <c r="BA262" s="7" t="s">
        <v>11</v>
      </c>
      <c r="BB262" s="7" t="s">
        <v>12</v>
      </c>
      <c r="BD262" s="61"/>
      <c r="BE262" s="63"/>
      <c r="BF262" s="7" t="s">
        <v>11</v>
      </c>
      <c r="BG262" s="7" t="s">
        <v>12</v>
      </c>
      <c r="BH262" s="7" t="s">
        <v>11</v>
      </c>
      <c r="BI262" s="7" t="s">
        <v>12</v>
      </c>
      <c r="BJ262" s="7" t="s">
        <v>11</v>
      </c>
      <c r="BK262" s="7" t="s">
        <v>12</v>
      </c>
    </row>
    <row r="263" spans="1:63" ht="15" customHeight="1" x14ac:dyDescent="0.35">
      <c r="A263" s="1">
        <v>18</v>
      </c>
      <c r="B263" s="61"/>
      <c r="C263" s="63"/>
      <c r="D263" s="7" t="s">
        <v>13</v>
      </c>
      <c r="E263" s="7" t="s">
        <v>14</v>
      </c>
      <c r="F263" s="7" t="s">
        <v>13</v>
      </c>
      <c r="G263" s="7" t="s">
        <v>14</v>
      </c>
      <c r="H263" s="7" t="s">
        <v>13</v>
      </c>
      <c r="I263" s="7" t="s">
        <v>14</v>
      </c>
      <c r="K263" s="61"/>
      <c r="L263" s="63"/>
      <c r="M263" s="7" t="s">
        <v>13</v>
      </c>
      <c r="N263" s="7" t="s">
        <v>14</v>
      </c>
      <c r="O263" s="7" t="s">
        <v>13</v>
      </c>
      <c r="P263" s="7" t="s">
        <v>14</v>
      </c>
      <c r="Q263" s="7" t="s">
        <v>13</v>
      </c>
      <c r="R263" s="7" t="s">
        <v>14</v>
      </c>
      <c r="T263" s="61"/>
      <c r="U263" s="63"/>
      <c r="V263" s="7" t="s">
        <v>13</v>
      </c>
      <c r="W263" s="7" t="s">
        <v>14</v>
      </c>
      <c r="X263" s="7" t="s">
        <v>13</v>
      </c>
      <c r="Y263" s="7" t="s">
        <v>14</v>
      </c>
      <c r="Z263" s="7" t="s">
        <v>13</v>
      </c>
      <c r="AA263" s="7" t="s">
        <v>14</v>
      </c>
      <c r="AC263" s="58"/>
      <c r="AD263" s="64"/>
      <c r="AE263" s="7" t="s">
        <v>13</v>
      </c>
      <c r="AF263" s="7" t="s">
        <v>14</v>
      </c>
      <c r="AG263" s="7" t="s">
        <v>13</v>
      </c>
      <c r="AH263" s="7" t="s">
        <v>14</v>
      </c>
      <c r="AI263" s="7" t="s">
        <v>13</v>
      </c>
      <c r="AJ263" s="7" t="s">
        <v>14</v>
      </c>
      <c r="AL263" s="66"/>
      <c r="AM263" s="64"/>
      <c r="AN263" s="7" t="s">
        <v>13</v>
      </c>
      <c r="AO263" s="7" t="s">
        <v>14</v>
      </c>
      <c r="AP263" s="7" t="s">
        <v>13</v>
      </c>
      <c r="AQ263" s="7" t="s">
        <v>14</v>
      </c>
      <c r="AR263" s="7" t="s">
        <v>13</v>
      </c>
      <c r="AS263" s="7" t="s">
        <v>14</v>
      </c>
      <c r="AU263" s="58"/>
      <c r="AV263" s="64"/>
      <c r="AW263" s="7" t="s">
        <v>13</v>
      </c>
      <c r="AX263" s="7" t="s">
        <v>14</v>
      </c>
      <c r="AY263" s="7" t="s">
        <v>13</v>
      </c>
      <c r="AZ263" s="7" t="s">
        <v>14</v>
      </c>
      <c r="BA263" s="7" t="s">
        <v>13</v>
      </c>
      <c r="BB263" s="7" t="s">
        <v>14</v>
      </c>
      <c r="BD263" s="61"/>
      <c r="BE263" s="63"/>
      <c r="BF263" s="7" t="s">
        <v>13</v>
      </c>
      <c r="BG263" s="7" t="s">
        <v>14</v>
      </c>
      <c r="BH263" s="7" t="s">
        <v>13</v>
      </c>
      <c r="BI263" s="7" t="s">
        <v>14</v>
      </c>
      <c r="BJ263" s="7" t="s">
        <v>13</v>
      </c>
      <c r="BK263" s="7" t="s">
        <v>14</v>
      </c>
    </row>
    <row r="264" spans="1:63" ht="15" customHeight="1" x14ac:dyDescent="0.35">
      <c r="A264" s="1">
        <v>18</v>
      </c>
      <c r="B264" s="12">
        <v>1</v>
      </c>
      <c r="C264" s="13" t="s">
        <v>15</v>
      </c>
      <c r="D264" s="10">
        <v>9603</v>
      </c>
      <c r="E264" s="10">
        <v>782915239496</v>
      </c>
      <c r="F264" s="10">
        <v>1537</v>
      </c>
      <c r="G264" s="10">
        <v>119414669566</v>
      </c>
      <c r="H264" s="10">
        <v>11140</v>
      </c>
      <c r="I264" s="10">
        <v>902329909062</v>
      </c>
      <c r="K264" s="12">
        <v>1</v>
      </c>
      <c r="L264" s="13" t="s">
        <v>15</v>
      </c>
      <c r="M264" s="10">
        <v>9891</v>
      </c>
      <c r="N264" s="10">
        <v>837731819208</v>
      </c>
      <c r="O264" s="10">
        <v>1240</v>
      </c>
      <c r="P264" s="10">
        <v>110406524066</v>
      </c>
      <c r="Q264" s="10">
        <v>11131</v>
      </c>
      <c r="R264" s="10">
        <v>948138343274</v>
      </c>
      <c r="T264" s="12">
        <v>1</v>
      </c>
      <c r="U264" s="13" t="s">
        <v>15</v>
      </c>
      <c r="V264" s="10">
        <v>9987</v>
      </c>
      <c r="W264" s="10">
        <v>909981609223</v>
      </c>
      <c r="X264" s="10">
        <v>905</v>
      </c>
      <c r="Y264" s="10">
        <v>155362416504</v>
      </c>
      <c r="Z264" s="10">
        <v>10892</v>
      </c>
      <c r="AA264" s="10">
        <v>1065344025727</v>
      </c>
      <c r="AC264" s="8">
        <v>1</v>
      </c>
      <c r="AD264" s="9" t="s">
        <v>15</v>
      </c>
      <c r="AE264" s="10">
        <v>10059</v>
      </c>
      <c r="AF264" s="10">
        <v>913443753074</v>
      </c>
      <c r="AG264" s="10">
        <v>851</v>
      </c>
      <c r="AH264" s="10">
        <v>187376302729</v>
      </c>
      <c r="AI264" s="10">
        <v>10910</v>
      </c>
      <c r="AJ264" s="10">
        <v>1100820055803</v>
      </c>
      <c r="AL264" s="11">
        <v>1</v>
      </c>
      <c r="AM264" s="9" t="s">
        <v>15</v>
      </c>
      <c r="AN264" s="10">
        <v>10019</v>
      </c>
      <c r="AO264" s="10">
        <v>907959954420</v>
      </c>
      <c r="AP264" s="10">
        <v>829</v>
      </c>
      <c r="AQ264" s="10">
        <v>178508167653</v>
      </c>
      <c r="AR264" s="10">
        <v>10848</v>
      </c>
      <c r="AS264" s="10">
        <v>1086468122073</v>
      </c>
      <c r="AU264" s="8">
        <v>1</v>
      </c>
      <c r="AV264" s="9" t="s">
        <v>15</v>
      </c>
      <c r="AW264" s="10">
        <v>9947</v>
      </c>
      <c r="AX264" s="10">
        <v>904639361559</v>
      </c>
      <c r="AY264" s="10">
        <v>832</v>
      </c>
      <c r="AZ264" s="10">
        <v>178113562347</v>
      </c>
      <c r="BA264" s="10">
        <v>10779</v>
      </c>
      <c r="BB264" s="10">
        <v>1082752923906</v>
      </c>
      <c r="BD264" s="12">
        <v>1</v>
      </c>
      <c r="BE264" s="13" t="s">
        <v>15</v>
      </c>
      <c r="BF264" s="10">
        <v>9946</v>
      </c>
      <c r="BG264" s="10">
        <v>905666355276</v>
      </c>
      <c r="BH264" s="10">
        <v>838</v>
      </c>
      <c r="BI264" s="10">
        <v>178191233069</v>
      </c>
      <c r="BJ264" s="10">
        <v>10784</v>
      </c>
      <c r="BK264" s="10">
        <v>1083857588345</v>
      </c>
    </row>
    <row r="265" spans="1:63" ht="15" customHeight="1" x14ac:dyDescent="0.35">
      <c r="A265" s="1">
        <v>18</v>
      </c>
      <c r="B265" s="12">
        <v>2</v>
      </c>
      <c r="C265" s="13" t="s">
        <v>16</v>
      </c>
      <c r="D265" s="10">
        <v>20</v>
      </c>
      <c r="E265" s="10">
        <v>784612241</v>
      </c>
      <c r="F265" s="10">
        <v>82</v>
      </c>
      <c r="G265" s="10">
        <v>6011788923</v>
      </c>
      <c r="H265" s="10">
        <v>102</v>
      </c>
      <c r="I265" s="10">
        <v>6796401164</v>
      </c>
      <c r="K265" s="12">
        <v>2</v>
      </c>
      <c r="L265" s="13" t="s">
        <v>16</v>
      </c>
      <c r="M265" s="10">
        <v>15</v>
      </c>
      <c r="N265" s="10">
        <v>1807845883</v>
      </c>
      <c r="O265" s="10">
        <v>52</v>
      </c>
      <c r="P265" s="10">
        <v>4223762662</v>
      </c>
      <c r="Q265" s="10">
        <v>67</v>
      </c>
      <c r="R265" s="10">
        <v>6031608545</v>
      </c>
      <c r="T265" s="12">
        <v>2</v>
      </c>
      <c r="U265" s="13" t="s">
        <v>16</v>
      </c>
      <c r="V265" s="10">
        <v>30</v>
      </c>
      <c r="W265" s="10">
        <v>3447721868</v>
      </c>
      <c r="X265" s="10">
        <v>65</v>
      </c>
      <c r="Y265" s="10">
        <v>4272586853</v>
      </c>
      <c r="Z265" s="10">
        <v>95</v>
      </c>
      <c r="AA265" s="10">
        <v>7720308721</v>
      </c>
      <c r="AC265" s="8">
        <v>2</v>
      </c>
      <c r="AD265" s="9" t="s">
        <v>16</v>
      </c>
      <c r="AE265" s="10">
        <v>27</v>
      </c>
      <c r="AF265" s="10">
        <v>10126028418</v>
      </c>
      <c r="AG265" s="10">
        <v>39</v>
      </c>
      <c r="AH265" s="10">
        <v>27551468841</v>
      </c>
      <c r="AI265" s="10">
        <v>66</v>
      </c>
      <c r="AJ265" s="10">
        <v>37677497259</v>
      </c>
      <c r="AL265" s="11">
        <v>2</v>
      </c>
      <c r="AM265" s="9" t="s">
        <v>16</v>
      </c>
      <c r="AN265" s="10">
        <v>46</v>
      </c>
      <c r="AO265" s="10">
        <v>6168912439</v>
      </c>
      <c r="AP265" s="10">
        <v>56</v>
      </c>
      <c r="AQ265" s="10">
        <v>37092783862</v>
      </c>
      <c r="AR265" s="10">
        <v>102</v>
      </c>
      <c r="AS265" s="10">
        <v>43261696301</v>
      </c>
      <c r="AU265" s="8">
        <v>2</v>
      </c>
      <c r="AV265" s="9" t="s">
        <v>16</v>
      </c>
      <c r="AW265" s="10">
        <v>63</v>
      </c>
      <c r="AX265" s="10">
        <v>7101248967</v>
      </c>
      <c r="AY265" s="10">
        <v>57</v>
      </c>
      <c r="AZ265" s="10">
        <v>39923543347</v>
      </c>
      <c r="BA265" s="10">
        <v>120</v>
      </c>
      <c r="BB265" s="10">
        <v>47024792314</v>
      </c>
      <c r="BD265" s="12">
        <v>2</v>
      </c>
      <c r="BE265" s="13" t="s">
        <v>16</v>
      </c>
      <c r="BF265" s="10">
        <v>63</v>
      </c>
      <c r="BG265" s="10">
        <v>7415383305</v>
      </c>
      <c r="BH265" s="10">
        <v>53</v>
      </c>
      <c r="BI265" s="10">
        <v>18484157383</v>
      </c>
      <c r="BJ265" s="10">
        <v>116</v>
      </c>
      <c r="BK265" s="10">
        <v>25899540688</v>
      </c>
    </row>
    <row r="266" spans="1:63" ht="15" customHeight="1" x14ac:dyDescent="0.35">
      <c r="A266" s="1">
        <v>18</v>
      </c>
      <c r="B266" s="12">
        <v>3</v>
      </c>
      <c r="C266" s="13" t="s">
        <v>17</v>
      </c>
      <c r="D266" s="10">
        <v>2</v>
      </c>
      <c r="E266" s="10">
        <v>34553536</v>
      </c>
      <c r="F266" s="10">
        <v>6</v>
      </c>
      <c r="G266" s="10">
        <v>409907699</v>
      </c>
      <c r="H266" s="10">
        <v>8</v>
      </c>
      <c r="I266" s="10">
        <v>444461235</v>
      </c>
      <c r="K266" s="12">
        <v>3</v>
      </c>
      <c r="L266" s="13" t="s">
        <v>17</v>
      </c>
      <c r="M266" s="10">
        <v>1</v>
      </c>
      <c r="N266" s="10">
        <v>8486493</v>
      </c>
      <c r="O266" s="10">
        <v>16</v>
      </c>
      <c r="P266" s="10">
        <v>1475325780</v>
      </c>
      <c r="Q266" s="10">
        <v>17</v>
      </c>
      <c r="R266" s="10">
        <v>1483812273</v>
      </c>
      <c r="T266" s="12">
        <v>3</v>
      </c>
      <c r="U266" s="13" t="s">
        <v>17</v>
      </c>
      <c r="V266" s="10">
        <v>4</v>
      </c>
      <c r="W266" s="10">
        <v>947890635</v>
      </c>
      <c r="X266" s="10">
        <v>5</v>
      </c>
      <c r="Y266" s="10">
        <v>49957479</v>
      </c>
      <c r="Z266" s="10">
        <v>9</v>
      </c>
      <c r="AA266" s="10">
        <v>997848114</v>
      </c>
      <c r="AC266" s="8">
        <v>3</v>
      </c>
      <c r="AD266" s="9" t="s">
        <v>17</v>
      </c>
      <c r="AE266" s="10">
        <v>3</v>
      </c>
      <c r="AF266" s="10">
        <v>158831218</v>
      </c>
      <c r="AG266" s="10">
        <v>5</v>
      </c>
      <c r="AH266" s="10">
        <v>378161533</v>
      </c>
      <c r="AI266" s="10">
        <v>8</v>
      </c>
      <c r="AJ266" s="10">
        <v>536992751</v>
      </c>
      <c r="AL266" s="11">
        <v>3</v>
      </c>
      <c r="AM266" s="9" t="s">
        <v>17</v>
      </c>
      <c r="AN266" s="10">
        <v>5</v>
      </c>
      <c r="AO266" s="10">
        <v>4757956479</v>
      </c>
      <c r="AP266" s="10">
        <v>5</v>
      </c>
      <c r="AQ266" s="10">
        <v>211937976</v>
      </c>
      <c r="AR266" s="10">
        <v>10</v>
      </c>
      <c r="AS266" s="10">
        <v>4969894455</v>
      </c>
      <c r="AU266" s="8">
        <v>3</v>
      </c>
      <c r="AV266" s="9" t="s">
        <v>17</v>
      </c>
      <c r="AW266" s="10">
        <v>5</v>
      </c>
      <c r="AX266" s="10">
        <v>479613376</v>
      </c>
      <c r="AY266" s="10">
        <v>5</v>
      </c>
      <c r="AZ266" s="10">
        <v>346278625</v>
      </c>
      <c r="BA266" s="10">
        <v>10</v>
      </c>
      <c r="BB266" s="10">
        <v>825892001</v>
      </c>
      <c r="BD266" s="12">
        <v>3</v>
      </c>
      <c r="BE266" s="13" t="s">
        <v>17</v>
      </c>
      <c r="BF266" s="10">
        <v>3</v>
      </c>
      <c r="BG266" s="10">
        <v>230861124</v>
      </c>
      <c r="BH266" s="10">
        <v>11</v>
      </c>
      <c r="BI266" s="10">
        <v>21156275001</v>
      </c>
      <c r="BJ266" s="10">
        <v>14</v>
      </c>
      <c r="BK266" s="10">
        <v>21387136125</v>
      </c>
    </row>
    <row r="267" spans="1:63" ht="15" customHeight="1" x14ac:dyDescent="0.35">
      <c r="A267" s="1">
        <v>18</v>
      </c>
      <c r="B267" s="12">
        <v>4</v>
      </c>
      <c r="C267" s="13" t="s">
        <v>18</v>
      </c>
      <c r="D267" s="10">
        <v>5</v>
      </c>
      <c r="E267" s="10">
        <v>312549445</v>
      </c>
      <c r="F267" s="10">
        <v>5</v>
      </c>
      <c r="G267" s="10">
        <v>567800506</v>
      </c>
      <c r="H267" s="10">
        <v>10</v>
      </c>
      <c r="I267" s="10">
        <v>880349951</v>
      </c>
      <c r="K267" s="12">
        <v>4</v>
      </c>
      <c r="L267" s="13" t="s">
        <v>18</v>
      </c>
      <c r="M267" s="10">
        <v>6</v>
      </c>
      <c r="N267" s="10">
        <v>583760086</v>
      </c>
      <c r="O267" s="10">
        <v>8</v>
      </c>
      <c r="P267" s="10">
        <v>720646334</v>
      </c>
      <c r="Q267" s="10">
        <v>14</v>
      </c>
      <c r="R267" s="10">
        <v>1304406420</v>
      </c>
      <c r="T267" s="12">
        <v>4</v>
      </c>
      <c r="U267" s="13" t="s">
        <v>18</v>
      </c>
      <c r="V267" s="10">
        <v>6</v>
      </c>
      <c r="W267" s="10">
        <v>668593856</v>
      </c>
      <c r="X267" s="10">
        <v>13</v>
      </c>
      <c r="Y267" s="10">
        <v>1176939593</v>
      </c>
      <c r="Z267" s="10">
        <v>19</v>
      </c>
      <c r="AA267" s="10">
        <v>1845533449</v>
      </c>
      <c r="AC267" s="8">
        <v>4</v>
      </c>
      <c r="AD267" s="9" t="s">
        <v>18</v>
      </c>
      <c r="AE267" s="10">
        <v>6</v>
      </c>
      <c r="AF267" s="10">
        <v>530834620</v>
      </c>
      <c r="AG267" s="10">
        <v>4</v>
      </c>
      <c r="AH267" s="10">
        <v>209102124</v>
      </c>
      <c r="AI267" s="10">
        <v>10</v>
      </c>
      <c r="AJ267" s="10">
        <v>739936744</v>
      </c>
      <c r="AL267" s="11">
        <v>4</v>
      </c>
      <c r="AM267" s="9" t="s">
        <v>18</v>
      </c>
      <c r="AN267" s="10">
        <v>5</v>
      </c>
      <c r="AO267" s="10">
        <v>289208707</v>
      </c>
      <c r="AP267" s="10">
        <v>2</v>
      </c>
      <c r="AQ267" s="10">
        <v>36521914</v>
      </c>
      <c r="AR267" s="10">
        <v>7</v>
      </c>
      <c r="AS267" s="10">
        <v>325730621</v>
      </c>
      <c r="AU267" s="8">
        <v>4</v>
      </c>
      <c r="AV267" s="9" t="s">
        <v>18</v>
      </c>
      <c r="AW267" s="10">
        <v>6</v>
      </c>
      <c r="AX267" s="10">
        <v>4090243523</v>
      </c>
      <c r="AY267" s="10">
        <v>4</v>
      </c>
      <c r="AZ267" s="10">
        <v>69452772</v>
      </c>
      <c r="BA267" s="10">
        <v>10</v>
      </c>
      <c r="BB267" s="10">
        <v>4159696295</v>
      </c>
      <c r="BD267" s="12">
        <v>4</v>
      </c>
      <c r="BE267" s="13" t="s">
        <v>18</v>
      </c>
      <c r="BF267" s="10">
        <v>7</v>
      </c>
      <c r="BG267" s="10">
        <v>4441285395</v>
      </c>
      <c r="BH267" s="10">
        <v>3</v>
      </c>
      <c r="BI267" s="10">
        <v>144278802</v>
      </c>
      <c r="BJ267" s="10">
        <v>10</v>
      </c>
      <c r="BK267" s="10">
        <v>4585564197</v>
      </c>
    </row>
    <row r="268" spans="1:63" ht="15" customHeight="1" x14ac:dyDescent="0.35">
      <c r="A268" s="1">
        <v>18</v>
      </c>
      <c r="B268" s="12">
        <v>5</v>
      </c>
      <c r="C268" s="13" t="s">
        <v>19</v>
      </c>
      <c r="D268" s="10">
        <v>9</v>
      </c>
      <c r="E268" s="10">
        <v>378305534</v>
      </c>
      <c r="F268" s="10">
        <v>19</v>
      </c>
      <c r="G268" s="10">
        <v>1475247215</v>
      </c>
      <c r="H268" s="10">
        <v>28</v>
      </c>
      <c r="I268" s="10">
        <v>1853552749</v>
      </c>
      <c r="K268" s="12">
        <v>5</v>
      </c>
      <c r="L268" s="13" t="s">
        <v>19</v>
      </c>
      <c r="M268" s="10">
        <v>12</v>
      </c>
      <c r="N268" s="10">
        <v>668576537</v>
      </c>
      <c r="O268" s="10">
        <v>41</v>
      </c>
      <c r="P268" s="10">
        <v>2919757326</v>
      </c>
      <c r="Q268" s="10">
        <v>53</v>
      </c>
      <c r="R268" s="10">
        <v>3588333863</v>
      </c>
      <c r="T268" s="12">
        <v>5</v>
      </c>
      <c r="U268" s="13" t="s">
        <v>19</v>
      </c>
      <c r="V268" s="10">
        <v>11</v>
      </c>
      <c r="W268" s="10">
        <v>740415854</v>
      </c>
      <c r="X268" s="10">
        <v>67</v>
      </c>
      <c r="Y268" s="10">
        <v>3555040091</v>
      </c>
      <c r="Z268" s="10">
        <v>78</v>
      </c>
      <c r="AA268" s="10">
        <v>4295455945</v>
      </c>
      <c r="AC268" s="8">
        <v>5</v>
      </c>
      <c r="AD268" s="9" t="s">
        <v>19</v>
      </c>
      <c r="AE268" s="10">
        <v>12</v>
      </c>
      <c r="AF268" s="10">
        <v>1093861398</v>
      </c>
      <c r="AG268" s="10">
        <v>83</v>
      </c>
      <c r="AH268" s="10">
        <v>3111458973</v>
      </c>
      <c r="AI268" s="10">
        <v>95</v>
      </c>
      <c r="AJ268" s="10">
        <v>4205320371</v>
      </c>
      <c r="AL268" s="11">
        <v>5</v>
      </c>
      <c r="AM268" s="9" t="s">
        <v>19</v>
      </c>
      <c r="AN268" s="10">
        <v>14</v>
      </c>
      <c r="AO268" s="10">
        <v>1017679396</v>
      </c>
      <c r="AP268" s="10">
        <v>83</v>
      </c>
      <c r="AQ268" s="10">
        <v>3151444678</v>
      </c>
      <c r="AR268" s="10">
        <v>97</v>
      </c>
      <c r="AS268" s="10">
        <v>4169124074</v>
      </c>
      <c r="AU268" s="8">
        <v>5</v>
      </c>
      <c r="AV268" s="9" t="s">
        <v>19</v>
      </c>
      <c r="AW268" s="10">
        <v>20</v>
      </c>
      <c r="AX268" s="10">
        <v>1340267516</v>
      </c>
      <c r="AY268" s="10">
        <v>83</v>
      </c>
      <c r="AZ268" s="10">
        <v>3106959339</v>
      </c>
      <c r="BA268" s="10">
        <v>103</v>
      </c>
      <c r="BB268" s="10">
        <v>4447226855</v>
      </c>
      <c r="BD268" s="12">
        <v>5</v>
      </c>
      <c r="BE268" s="13" t="s">
        <v>19</v>
      </c>
      <c r="BF268" s="10">
        <v>19</v>
      </c>
      <c r="BG268" s="10">
        <v>1310948793</v>
      </c>
      <c r="BH268" s="10">
        <v>80</v>
      </c>
      <c r="BI268" s="10">
        <v>3050320481</v>
      </c>
      <c r="BJ268" s="10">
        <v>99</v>
      </c>
      <c r="BK268" s="10">
        <v>4361269274</v>
      </c>
    </row>
    <row r="269" spans="1:63" ht="15" customHeight="1" x14ac:dyDescent="0.35">
      <c r="A269" s="1">
        <v>18</v>
      </c>
      <c r="B269" s="12">
        <v>6</v>
      </c>
      <c r="C269" s="16" t="s">
        <v>10</v>
      </c>
      <c r="D269" s="15">
        <v>9639</v>
      </c>
      <c r="E269" s="15">
        <v>784425260252</v>
      </c>
      <c r="F269" s="15">
        <v>1649</v>
      </c>
      <c r="G269" s="15">
        <v>127879413909</v>
      </c>
      <c r="H269" s="15">
        <v>11288</v>
      </c>
      <c r="I269" s="15">
        <v>912304674161</v>
      </c>
      <c r="K269" s="12">
        <v>6</v>
      </c>
      <c r="L269" s="16" t="s">
        <v>10</v>
      </c>
      <c r="M269" s="15">
        <v>9925</v>
      </c>
      <c r="N269" s="15">
        <v>840800488207</v>
      </c>
      <c r="O269" s="15">
        <v>1357</v>
      </c>
      <c r="P269" s="15">
        <v>119746016168</v>
      </c>
      <c r="Q269" s="15">
        <v>11282</v>
      </c>
      <c r="R269" s="15">
        <v>960546504375</v>
      </c>
      <c r="T269" s="12">
        <v>6</v>
      </c>
      <c r="U269" s="16" t="s">
        <v>10</v>
      </c>
      <c r="V269" s="15">
        <v>10038</v>
      </c>
      <c r="W269" s="15">
        <v>915786231436</v>
      </c>
      <c r="X269" s="15">
        <v>1055</v>
      </c>
      <c r="Y269" s="15">
        <v>164416940520</v>
      </c>
      <c r="Z269" s="15">
        <v>11093</v>
      </c>
      <c r="AA269" s="15">
        <v>1080203171956</v>
      </c>
      <c r="AC269" s="8">
        <v>6</v>
      </c>
      <c r="AD269" s="14" t="s">
        <v>10</v>
      </c>
      <c r="AE269" s="15">
        <v>10107</v>
      </c>
      <c r="AF269" s="15">
        <v>925353308728</v>
      </c>
      <c r="AG269" s="15">
        <v>982</v>
      </c>
      <c r="AH269" s="15">
        <v>218626494200</v>
      </c>
      <c r="AI269" s="15">
        <v>11089</v>
      </c>
      <c r="AJ269" s="15">
        <v>1143979802928</v>
      </c>
      <c r="AL269" s="11">
        <v>6</v>
      </c>
      <c r="AM269" s="14" t="s">
        <v>10</v>
      </c>
      <c r="AN269" s="15">
        <v>10089</v>
      </c>
      <c r="AO269" s="15">
        <v>920193711441</v>
      </c>
      <c r="AP269" s="15">
        <v>975</v>
      </c>
      <c r="AQ269" s="15">
        <v>219000856083</v>
      </c>
      <c r="AR269" s="15">
        <v>11064</v>
      </c>
      <c r="AS269" s="15">
        <v>1139194567524</v>
      </c>
      <c r="AU269" s="8">
        <v>6</v>
      </c>
      <c r="AV269" s="14" t="s">
        <v>10</v>
      </c>
      <c r="AW269" s="15">
        <v>10041</v>
      </c>
      <c r="AX269" s="15">
        <v>917650734941</v>
      </c>
      <c r="AY269" s="15">
        <v>981</v>
      </c>
      <c r="AZ269" s="15">
        <v>221559796430</v>
      </c>
      <c r="BA269" s="15">
        <v>11022</v>
      </c>
      <c r="BB269" s="15">
        <v>1139210531371</v>
      </c>
      <c r="BD269" s="12">
        <v>6</v>
      </c>
      <c r="BE269" s="16" t="s">
        <v>10</v>
      </c>
      <c r="BF269" s="15">
        <v>10038</v>
      </c>
      <c r="BG269" s="15">
        <v>919064833893</v>
      </c>
      <c r="BH269" s="15">
        <v>985</v>
      </c>
      <c r="BI269" s="15">
        <v>221026264736</v>
      </c>
      <c r="BJ269" s="15">
        <v>11023</v>
      </c>
      <c r="BK269" s="15">
        <v>1140091098629</v>
      </c>
    </row>
    <row r="270" spans="1:63" ht="15" customHeight="1" x14ac:dyDescent="0.35">
      <c r="A270" s="1">
        <v>18</v>
      </c>
      <c r="B270" s="12">
        <v>7</v>
      </c>
      <c r="C270" s="13" t="s">
        <v>20</v>
      </c>
      <c r="D270" s="10"/>
      <c r="E270" s="10"/>
      <c r="F270" s="10"/>
      <c r="G270" s="10"/>
      <c r="H270" s="10"/>
      <c r="I270" s="10" t="s">
        <v>43</v>
      </c>
      <c r="K270" s="12">
        <v>7</v>
      </c>
      <c r="L270" s="13" t="s">
        <v>20</v>
      </c>
      <c r="M270" s="10"/>
      <c r="N270" s="10"/>
      <c r="O270" s="10"/>
      <c r="P270" s="10"/>
      <c r="Q270" s="10"/>
      <c r="R270" s="10" t="s">
        <v>65</v>
      </c>
      <c r="T270" s="12">
        <v>7</v>
      </c>
      <c r="U270" s="13" t="s">
        <v>20</v>
      </c>
      <c r="V270" s="10"/>
      <c r="W270" s="10"/>
      <c r="X270" s="10"/>
      <c r="Y270" s="10"/>
      <c r="Z270" s="10"/>
      <c r="AA270" s="10" t="s">
        <v>81</v>
      </c>
      <c r="AC270" s="8">
        <v>7</v>
      </c>
      <c r="AD270" s="9" t="s">
        <v>20</v>
      </c>
      <c r="AE270" s="10"/>
      <c r="AF270" s="10"/>
      <c r="AG270" s="10"/>
      <c r="AH270" s="10"/>
      <c r="AI270" s="10"/>
      <c r="AJ270" s="17">
        <f>((0.25*AJ265)+(0.5*AJ266)+(0.75*AJ267)+(1*AJ268))/AJ269*100</f>
        <v>1.2629719145626681</v>
      </c>
      <c r="AL270" s="11">
        <v>7</v>
      </c>
      <c r="AM270" s="9" t="s">
        <v>20</v>
      </c>
      <c r="AN270" s="10"/>
      <c r="AO270" s="10"/>
      <c r="AP270" s="10"/>
      <c r="AQ270" s="10"/>
      <c r="AR270" s="10"/>
      <c r="AS270" s="17">
        <f>((0.25*AS265)+(0.5*AS266)+(0.75*AS267)+(1*AS268))/AS269*100</f>
        <v>1.5549401171215482</v>
      </c>
      <c r="AU270" s="8">
        <v>7</v>
      </c>
      <c r="AV270" s="9" t="s">
        <v>20</v>
      </c>
      <c r="AW270" s="10"/>
      <c r="AX270" s="10"/>
      <c r="AY270" s="10"/>
      <c r="AZ270" s="10"/>
      <c r="BA270" s="10"/>
      <c r="BB270" s="17">
        <f>((0.25*BB265)+(0.5*BB266)+(0.75*BB267)+(1*BB268))/BB269*100</f>
        <v>1.7324403709205745</v>
      </c>
      <c r="BD270" s="12">
        <v>7</v>
      </c>
      <c r="BE270" s="13" t="s">
        <v>20</v>
      </c>
      <c r="BF270" s="10"/>
      <c r="BG270" s="10"/>
      <c r="BH270" s="10"/>
      <c r="BI270" s="10"/>
      <c r="BJ270" s="10"/>
      <c r="BK270" s="10">
        <v>2190</v>
      </c>
    </row>
    <row r="271" spans="1:63" ht="15" customHeight="1" thickBot="1" x14ac:dyDescent="0.4">
      <c r="A271" s="1">
        <v>18</v>
      </c>
      <c r="B271" s="23">
        <v>8</v>
      </c>
      <c r="C271" s="24" t="s">
        <v>21</v>
      </c>
      <c r="D271" s="20"/>
      <c r="E271" s="20"/>
      <c r="F271" s="20"/>
      <c r="G271" s="20"/>
      <c r="H271" s="20"/>
      <c r="I271" s="20" t="s">
        <v>44</v>
      </c>
      <c r="K271" s="23">
        <v>8</v>
      </c>
      <c r="L271" s="24" t="s">
        <v>21</v>
      </c>
      <c r="M271" s="20"/>
      <c r="N271" s="20"/>
      <c r="O271" s="20"/>
      <c r="P271" s="20"/>
      <c r="Q271" s="20"/>
      <c r="R271" s="20" t="s">
        <v>66</v>
      </c>
      <c r="T271" s="23">
        <v>8</v>
      </c>
      <c r="U271" s="24" t="s">
        <v>21</v>
      </c>
      <c r="V271" s="20"/>
      <c r="W271" s="20"/>
      <c r="X271" s="20"/>
      <c r="Y271" s="20"/>
      <c r="Z271" s="20"/>
      <c r="AA271" s="20" t="s">
        <v>82</v>
      </c>
      <c r="AC271" s="18">
        <v>8</v>
      </c>
      <c r="AD271" s="19" t="s">
        <v>21</v>
      </c>
      <c r="AE271" s="20"/>
      <c r="AF271" s="20"/>
      <c r="AG271" s="20"/>
      <c r="AH271" s="20"/>
      <c r="AI271" s="20"/>
      <c r="AJ271" s="21">
        <f>SUM(AJ266:AJ268)/AJ269*100</f>
        <v>0.47922610626238854</v>
      </c>
      <c r="AL271" s="22">
        <v>8</v>
      </c>
      <c r="AM271" s="19" t="s">
        <v>21</v>
      </c>
      <c r="AN271" s="20"/>
      <c r="AO271" s="20"/>
      <c r="AP271" s="20"/>
      <c r="AQ271" s="20"/>
      <c r="AR271" s="20"/>
      <c r="AS271" s="21">
        <f>SUM(AS266:AS268)/AS269*100</f>
        <v>0.83082814997716359</v>
      </c>
      <c r="AU271" s="18">
        <v>8</v>
      </c>
      <c r="AV271" s="19" t="s">
        <v>21</v>
      </c>
      <c r="AW271" s="20"/>
      <c r="AX271" s="20"/>
      <c r="AY271" s="20"/>
      <c r="AZ271" s="20"/>
      <c r="BA271" s="20"/>
      <c r="BB271" s="21">
        <f>SUM(BB266:BB268)/BB269*100</f>
        <v>0.82801333829383916</v>
      </c>
      <c r="BD271" s="23">
        <v>8</v>
      </c>
      <c r="BE271" s="24" t="s">
        <v>21</v>
      </c>
      <c r="BF271" s="20"/>
      <c r="BG271" s="20"/>
      <c r="BH271" s="20"/>
      <c r="BI271" s="20"/>
      <c r="BJ271" s="20"/>
      <c r="BK271" s="20">
        <v>2661</v>
      </c>
    </row>
    <row r="272" spans="1:63" ht="15" customHeight="1" x14ac:dyDescent="0.35">
      <c r="D272" s="1">
        <f>SUM(D264:D268)</f>
        <v>9639</v>
      </c>
      <c r="E272" s="1">
        <f t="shared" ref="E272:I272" si="112">SUM(E264:E268)</f>
        <v>784425260252</v>
      </c>
      <c r="F272" s="1">
        <f t="shared" si="112"/>
        <v>1649</v>
      </c>
      <c r="G272" s="1">
        <f t="shared" si="112"/>
        <v>127879413909</v>
      </c>
      <c r="H272" s="1">
        <f t="shared" si="112"/>
        <v>11288</v>
      </c>
      <c r="I272" s="1">
        <f t="shared" si="112"/>
        <v>912304674161</v>
      </c>
      <c r="M272" s="1">
        <f>SUM(M264:M268)</f>
        <v>9925</v>
      </c>
      <c r="N272" s="1">
        <f t="shared" ref="N272:R272" si="113">SUM(N264:N268)</f>
        <v>840800488207</v>
      </c>
      <c r="O272" s="1">
        <f t="shared" si="113"/>
        <v>1357</v>
      </c>
      <c r="P272" s="1">
        <f t="shared" si="113"/>
        <v>119746016168</v>
      </c>
      <c r="Q272" s="1">
        <f t="shared" si="113"/>
        <v>11282</v>
      </c>
      <c r="R272" s="1">
        <f t="shared" si="113"/>
        <v>960546504375</v>
      </c>
      <c r="V272" s="1">
        <f>SUM(V264:V268)</f>
        <v>10038</v>
      </c>
      <c r="W272" s="1">
        <f t="shared" ref="W272:AA272" si="114">SUM(W264:W268)</f>
        <v>915786231436</v>
      </c>
      <c r="X272" s="1">
        <f t="shared" si="114"/>
        <v>1055</v>
      </c>
      <c r="Y272" s="1">
        <f t="shared" si="114"/>
        <v>164416940520</v>
      </c>
      <c r="Z272" s="1">
        <f t="shared" si="114"/>
        <v>11093</v>
      </c>
      <c r="AA272" s="1">
        <f t="shared" si="114"/>
        <v>1080203171956</v>
      </c>
      <c r="AE272" s="1">
        <f>SUM(AE264:AE268)</f>
        <v>10107</v>
      </c>
      <c r="AF272" s="1">
        <f t="shared" ref="AF272:AJ272" si="115">SUM(AF264:AF268)</f>
        <v>925353308728</v>
      </c>
      <c r="AG272" s="1">
        <f t="shared" si="115"/>
        <v>982</v>
      </c>
      <c r="AH272" s="1">
        <f t="shared" si="115"/>
        <v>218626494200</v>
      </c>
      <c r="AI272" s="1">
        <f t="shared" si="115"/>
        <v>11089</v>
      </c>
      <c r="AJ272" s="1">
        <f t="shared" si="115"/>
        <v>1143979802928</v>
      </c>
      <c r="AN272" s="1">
        <f>SUM(AN264:AN268)</f>
        <v>10089</v>
      </c>
      <c r="AO272" s="1">
        <f t="shared" ref="AO272:AS272" si="116">SUM(AO264:AO268)</f>
        <v>920193711441</v>
      </c>
      <c r="AP272" s="1">
        <f t="shared" si="116"/>
        <v>975</v>
      </c>
      <c r="AQ272" s="1">
        <f t="shared" si="116"/>
        <v>219000856083</v>
      </c>
      <c r="AR272" s="1">
        <f t="shared" si="116"/>
        <v>11064</v>
      </c>
      <c r="AS272" s="1">
        <f t="shared" si="116"/>
        <v>1139194567524</v>
      </c>
      <c r="AW272" s="1">
        <f>SUM(AW264:AW268)</f>
        <v>10041</v>
      </c>
      <c r="AX272" s="1">
        <f t="shared" ref="AX272:BB272" si="117">SUM(AX264:AX268)</f>
        <v>917650734941</v>
      </c>
      <c r="AY272" s="1">
        <f t="shared" si="117"/>
        <v>981</v>
      </c>
      <c r="AZ272" s="1">
        <f t="shared" si="117"/>
        <v>221559796430</v>
      </c>
      <c r="BA272" s="1">
        <f t="shared" si="117"/>
        <v>11022</v>
      </c>
      <c r="BB272" s="1">
        <f t="shared" si="117"/>
        <v>1139210531371</v>
      </c>
      <c r="BF272" s="1">
        <f>SUM(BF264:BF268)</f>
        <v>10038</v>
      </c>
      <c r="BG272" s="1">
        <f t="shared" ref="BG272:BK272" si="118">SUM(BG264:BG268)</f>
        <v>919064833893</v>
      </c>
      <c r="BH272" s="1">
        <f t="shared" si="118"/>
        <v>985</v>
      </c>
      <c r="BI272" s="1">
        <f t="shared" si="118"/>
        <v>221026264736</v>
      </c>
      <c r="BJ272" s="1">
        <f t="shared" si="118"/>
        <v>11023</v>
      </c>
      <c r="BK272" s="1">
        <f t="shared" si="118"/>
        <v>1140091098629</v>
      </c>
    </row>
    <row r="273" spans="1:63" ht="15" customHeight="1" x14ac:dyDescent="0.35">
      <c r="B273"/>
      <c r="C273"/>
      <c r="D273" s="2"/>
      <c r="E273" s="2"/>
      <c r="F273" s="2"/>
      <c r="G273" s="2"/>
      <c r="H273" s="2"/>
      <c r="I273" s="2"/>
      <c r="K273"/>
      <c r="L273"/>
      <c r="M273" s="2"/>
      <c r="N273" s="2"/>
      <c r="O273" s="2"/>
      <c r="P273" s="2"/>
      <c r="Q273" s="2"/>
      <c r="R273" s="2"/>
      <c r="T273"/>
      <c r="U273"/>
      <c r="V273" s="2"/>
      <c r="W273" s="2"/>
      <c r="X273" s="2"/>
      <c r="Y273" s="2"/>
      <c r="Z273" s="2"/>
      <c r="AA273" s="2"/>
    </row>
    <row r="274" spans="1:63" ht="15" customHeight="1" x14ac:dyDescent="0.35">
      <c r="B274" s="6" t="s">
        <v>0</v>
      </c>
      <c r="C274"/>
      <c r="D274" s="2"/>
      <c r="E274" s="2"/>
      <c r="F274" s="2"/>
      <c r="G274" s="2"/>
      <c r="H274" s="2"/>
      <c r="I274" s="2"/>
      <c r="K274" s="6" t="s">
        <v>0</v>
      </c>
      <c r="L274"/>
      <c r="M274" s="2"/>
      <c r="N274" s="2"/>
      <c r="O274" s="2"/>
      <c r="P274" s="2"/>
      <c r="Q274" s="2"/>
      <c r="R274" s="2"/>
      <c r="T274" s="6" t="s">
        <v>0</v>
      </c>
      <c r="U274"/>
      <c r="V274" s="2"/>
      <c r="W274" s="2"/>
      <c r="X274" s="2"/>
      <c r="Y274" s="2"/>
      <c r="Z274" s="2"/>
      <c r="AA274" s="2"/>
      <c r="AC274" s="4" t="s">
        <v>0</v>
      </c>
      <c r="AL274" s="5" t="s">
        <v>0</v>
      </c>
      <c r="AU274" s="4" t="s">
        <v>0</v>
      </c>
      <c r="BD274" s="6" t="s">
        <v>0</v>
      </c>
    </row>
    <row r="275" spans="1:63" ht="15" customHeight="1" x14ac:dyDescent="0.35">
      <c r="B275" s="6" t="s">
        <v>1</v>
      </c>
      <c r="C275"/>
      <c r="D275" s="2"/>
      <c r="E275" s="2"/>
      <c r="F275" s="2"/>
      <c r="G275" s="2"/>
      <c r="H275" s="2"/>
      <c r="I275" s="2"/>
      <c r="K275" s="6" t="s">
        <v>1</v>
      </c>
      <c r="L275"/>
      <c r="M275" s="2"/>
      <c r="N275" s="2"/>
      <c r="O275" s="2"/>
      <c r="P275" s="2"/>
      <c r="Q275" s="2"/>
      <c r="R275" s="2"/>
      <c r="T275" s="6" t="s">
        <v>1</v>
      </c>
      <c r="U275"/>
      <c r="V275" s="2"/>
      <c r="W275" s="2"/>
      <c r="X275" s="2"/>
      <c r="Y275" s="2"/>
      <c r="Z275" s="2"/>
      <c r="AA275" s="2"/>
      <c r="AC275" s="4" t="s">
        <v>1</v>
      </c>
      <c r="AL275" s="5" t="s">
        <v>1</v>
      </c>
      <c r="AU275" s="4" t="s">
        <v>1</v>
      </c>
      <c r="BD275" s="6" t="s">
        <v>1</v>
      </c>
    </row>
    <row r="276" spans="1:63" ht="15" customHeight="1" thickBot="1" x14ac:dyDescent="0.4">
      <c r="B276" s="6" t="s">
        <v>34</v>
      </c>
      <c r="C276"/>
      <c r="D276" s="2"/>
      <c r="E276" s="2"/>
      <c r="F276" s="2"/>
      <c r="G276" s="2"/>
      <c r="H276" s="2"/>
      <c r="I276" s="2"/>
      <c r="K276" s="6" t="s">
        <v>57</v>
      </c>
      <c r="L276"/>
      <c r="M276" s="2"/>
      <c r="N276" s="2"/>
      <c r="O276" s="2"/>
      <c r="P276" s="2"/>
      <c r="Q276" s="2"/>
      <c r="R276" s="2"/>
      <c r="T276" s="6" t="s">
        <v>75</v>
      </c>
      <c r="U276"/>
      <c r="V276" s="2"/>
      <c r="W276" s="2"/>
      <c r="X276" s="2"/>
      <c r="Y276" s="2"/>
      <c r="Z276" s="2"/>
      <c r="AA276" s="2"/>
      <c r="AC276" s="4" t="s">
        <v>2</v>
      </c>
      <c r="AL276" s="5" t="s">
        <v>3</v>
      </c>
      <c r="AU276" s="4" t="s">
        <v>4</v>
      </c>
      <c r="BD276" s="6" t="s">
        <v>5</v>
      </c>
    </row>
    <row r="277" spans="1:63" ht="15" customHeight="1" x14ac:dyDescent="0.35">
      <c r="A277" s="1">
        <v>19</v>
      </c>
      <c r="B277" s="60" t="s">
        <v>6</v>
      </c>
      <c r="C277" s="62" t="s">
        <v>7</v>
      </c>
      <c r="D277" s="59" t="s">
        <v>8</v>
      </c>
      <c r="E277" s="59"/>
      <c r="F277" s="59" t="s">
        <v>9</v>
      </c>
      <c r="G277" s="59"/>
      <c r="H277" s="59" t="s">
        <v>10</v>
      </c>
      <c r="I277" s="59"/>
      <c r="K277" s="60" t="s">
        <v>6</v>
      </c>
      <c r="L277" s="62" t="s">
        <v>7</v>
      </c>
      <c r="M277" s="59" t="s">
        <v>8</v>
      </c>
      <c r="N277" s="59"/>
      <c r="O277" s="59" t="s">
        <v>9</v>
      </c>
      <c r="P277" s="59"/>
      <c r="Q277" s="59" t="s">
        <v>10</v>
      </c>
      <c r="R277" s="59"/>
      <c r="T277" s="60" t="s">
        <v>6</v>
      </c>
      <c r="U277" s="62" t="s">
        <v>7</v>
      </c>
      <c r="V277" s="59" t="s">
        <v>8</v>
      </c>
      <c r="W277" s="59"/>
      <c r="X277" s="59" t="s">
        <v>9</v>
      </c>
      <c r="Y277" s="59"/>
      <c r="Z277" s="59" t="s">
        <v>10</v>
      </c>
      <c r="AA277" s="59"/>
      <c r="AC277" s="57" t="s">
        <v>6</v>
      </c>
      <c r="AD277" s="59" t="s">
        <v>7</v>
      </c>
      <c r="AE277" s="59" t="s">
        <v>8</v>
      </c>
      <c r="AF277" s="59"/>
      <c r="AG277" s="59" t="s">
        <v>9</v>
      </c>
      <c r="AH277" s="59"/>
      <c r="AI277" s="59" t="s">
        <v>10</v>
      </c>
      <c r="AJ277" s="59"/>
      <c r="AL277" s="65" t="s">
        <v>6</v>
      </c>
      <c r="AM277" s="59" t="s">
        <v>7</v>
      </c>
      <c r="AN277" s="59" t="s">
        <v>8</v>
      </c>
      <c r="AO277" s="59"/>
      <c r="AP277" s="59" t="s">
        <v>9</v>
      </c>
      <c r="AQ277" s="59"/>
      <c r="AR277" s="59" t="s">
        <v>10</v>
      </c>
      <c r="AS277" s="59"/>
      <c r="AU277" s="57" t="s">
        <v>6</v>
      </c>
      <c r="AV277" s="59" t="s">
        <v>7</v>
      </c>
      <c r="AW277" s="59" t="s">
        <v>8</v>
      </c>
      <c r="AX277" s="59"/>
      <c r="AY277" s="59" t="s">
        <v>9</v>
      </c>
      <c r="AZ277" s="59"/>
      <c r="BA277" s="59" t="s">
        <v>10</v>
      </c>
      <c r="BB277" s="59"/>
      <c r="BD277" s="60" t="s">
        <v>6</v>
      </c>
      <c r="BE277" s="62" t="s">
        <v>7</v>
      </c>
      <c r="BF277" s="59" t="s">
        <v>8</v>
      </c>
      <c r="BG277" s="59"/>
      <c r="BH277" s="59" t="s">
        <v>9</v>
      </c>
      <c r="BI277" s="59"/>
      <c r="BJ277" s="59" t="s">
        <v>10</v>
      </c>
      <c r="BK277" s="59"/>
    </row>
    <row r="278" spans="1:63" ht="15" customHeight="1" x14ac:dyDescent="0.35">
      <c r="A278" s="1">
        <v>19</v>
      </c>
      <c r="B278" s="61"/>
      <c r="C278" s="63"/>
      <c r="D278" s="7" t="s">
        <v>11</v>
      </c>
      <c r="E278" s="7" t="s">
        <v>12</v>
      </c>
      <c r="F278" s="7" t="s">
        <v>11</v>
      </c>
      <c r="G278" s="7" t="s">
        <v>12</v>
      </c>
      <c r="H278" s="7" t="s">
        <v>11</v>
      </c>
      <c r="I278" s="7" t="s">
        <v>12</v>
      </c>
      <c r="K278" s="61"/>
      <c r="L278" s="63"/>
      <c r="M278" s="7" t="s">
        <v>11</v>
      </c>
      <c r="N278" s="7" t="s">
        <v>12</v>
      </c>
      <c r="O278" s="7" t="s">
        <v>11</v>
      </c>
      <c r="P278" s="7" t="s">
        <v>12</v>
      </c>
      <c r="Q278" s="7" t="s">
        <v>11</v>
      </c>
      <c r="R278" s="7" t="s">
        <v>12</v>
      </c>
      <c r="T278" s="61"/>
      <c r="U278" s="63"/>
      <c r="V278" s="7" t="s">
        <v>11</v>
      </c>
      <c r="W278" s="7" t="s">
        <v>12</v>
      </c>
      <c r="X278" s="7" t="s">
        <v>11</v>
      </c>
      <c r="Y278" s="7" t="s">
        <v>12</v>
      </c>
      <c r="Z278" s="7" t="s">
        <v>11</v>
      </c>
      <c r="AA278" s="7" t="s">
        <v>12</v>
      </c>
      <c r="AC278" s="58"/>
      <c r="AD278" s="64"/>
      <c r="AE278" s="7" t="s">
        <v>11</v>
      </c>
      <c r="AF278" s="7" t="s">
        <v>12</v>
      </c>
      <c r="AG278" s="7" t="s">
        <v>11</v>
      </c>
      <c r="AH278" s="7" t="s">
        <v>12</v>
      </c>
      <c r="AI278" s="7" t="s">
        <v>11</v>
      </c>
      <c r="AJ278" s="7" t="s">
        <v>12</v>
      </c>
      <c r="AL278" s="66"/>
      <c r="AM278" s="64"/>
      <c r="AN278" s="7" t="s">
        <v>11</v>
      </c>
      <c r="AO278" s="7" t="s">
        <v>12</v>
      </c>
      <c r="AP278" s="7" t="s">
        <v>11</v>
      </c>
      <c r="AQ278" s="7" t="s">
        <v>12</v>
      </c>
      <c r="AR278" s="7" t="s">
        <v>11</v>
      </c>
      <c r="AS278" s="7" t="s">
        <v>12</v>
      </c>
      <c r="AU278" s="58"/>
      <c r="AV278" s="64"/>
      <c r="AW278" s="7" t="s">
        <v>11</v>
      </c>
      <c r="AX278" s="7" t="s">
        <v>12</v>
      </c>
      <c r="AY278" s="7" t="s">
        <v>11</v>
      </c>
      <c r="AZ278" s="7" t="s">
        <v>12</v>
      </c>
      <c r="BA278" s="7" t="s">
        <v>11</v>
      </c>
      <c r="BB278" s="7" t="s">
        <v>12</v>
      </c>
      <c r="BD278" s="61"/>
      <c r="BE278" s="63"/>
      <c r="BF278" s="7" t="s">
        <v>11</v>
      </c>
      <c r="BG278" s="7" t="s">
        <v>12</v>
      </c>
      <c r="BH278" s="7" t="s">
        <v>11</v>
      </c>
      <c r="BI278" s="7" t="s">
        <v>12</v>
      </c>
      <c r="BJ278" s="7" t="s">
        <v>11</v>
      </c>
      <c r="BK278" s="7" t="s">
        <v>12</v>
      </c>
    </row>
    <row r="279" spans="1:63" ht="15" customHeight="1" x14ac:dyDescent="0.35">
      <c r="A279" s="1">
        <v>19</v>
      </c>
      <c r="B279" s="61"/>
      <c r="C279" s="63"/>
      <c r="D279" s="7" t="s">
        <v>13</v>
      </c>
      <c r="E279" s="7" t="s">
        <v>14</v>
      </c>
      <c r="F279" s="7" t="s">
        <v>13</v>
      </c>
      <c r="G279" s="7" t="s">
        <v>14</v>
      </c>
      <c r="H279" s="7" t="s">
        <v>13</v>
      </c>
      <c r="I279" s="7" t="s">
        <v>14</v>
      </c>
      <c r="K279" s="61"/>
      <c r="L279" s="63"/>
      <c r="M279" s="7" t="s">
        <v>13</v>
      </c>
      <c r="N279" s="7" t="s">
        <v>14</v>
      </c>
      <c r="O279" s="7" t="s">
        <v>13</v>
      </c>
      <c r="P279" s="7" t="s">
        <v>14</v>
      </c>
      <c r="Q279" s="7" t="s">
        <v>13</v>
      </c>
      <c r="R279" s="7" t="s">
        <v>14</v>
      </c>
      <c r="T279" s="61"/>
      <c r="U279" s="63"/>
      <c r="V279" s="7" t="s">
        <v>13</v>
      </c>
      <c r="W279" s="7" t="s">
        <v>14</v>
      </c>
      <c r="X279" s="7" t="s">
        <v>13</v>
      </c>
      <c r="Y279" s="7" t="s">
        <v>14</v>
      </c>
      <c r="Z279" s="7" t="s">
        <v>13</v>
      </c>
      <c r="AA279" s="7" t="s">
        <v>14</v>
      </c>
      <c r="AC279" s="58"/>
      <c r="AD279" s="64"/>
      <c r="AE279" s="7" t="s">
        <v>13</v>
      </c>
      <c r="AF279" s="7" t="s">
        <v>14</v>
      </c>
      <c r="AG279" s="7" t="s">
        <v>13</v>
      </c>
      <c r="AH279" s="7" t="s">
        <v>14</v>
      </c>
      <c r="AI279" s="7" t="s">
        <v>13</v>
      </c>
      <c r="AJ279" s="7" t="s">
        <v>14</v>
      </c>
      <c r="AL279" s="66"/>
      <c r="AM279" s="64"/>
      <c r="AN279" s="7" t="s">
        <v>13</v>
      </c>
      <c r="AO279" s="7" t="s">
        <v>14</v>
      </c>
      <c r="AP279" s="7" t="s">
        <v>13</v>
      </c>
      <c r="AQ279" s="7" t="s">
        <v>14</v>
      </c>
      <c r="AR279" s="7" t="s">
        <v>13</v>
      </c>
      <c r="AS279" s="7" t="s">
        <v>14</v>
      </c>
      <c r="AU279" s="58"/>
      <c r="AV279" s="64"/>
      <c r="AW279" s="7" t="s">
        <v>13</v>
      </c>
      <c r="AX279" s="7" t="s">
        <v>14</v>
      </c>
      <c r="AY279" s="7" t="s">
        <v>13</v>
      </c>
      <c r="AZ279" s="7" t="s">
        <v>14</v>
      </c>
      <c r="BA279" s="7" t="s">
        <v>13</v>
      </c>
      <c r="BB279" s="7" t="s">
        <v>14</v>
      </c>
      <c r="BD279" s="61"/>
      <c r="BE279" s="63"/>
      <c r="BF279" s="7" t="s">
        <v>13</v>
      </c>
      <c r="BG279" s="7" t="s">
        <v>14</v>
      </c>
      <c r="BH279" s="7" t="s">
        <v>13</v>
      </c>
      <c r="BI279" s="7" t="s">
        <v>14</v>
      </c>
      <c r="BJ279" s="7" t="s">
        <v>13</v>
      </c>
      <c r="BK279" s="7" t="s">
        <v>14</v>
      </c>
    </row>
    <row r="280" spans="1:63" ht="15" customHeight="1" x14ac:dyDescent="0.35">
      <c r="A280" s="1">
        <v>19</v>
      </c>
      <c r="B280" s="12">
        <v>1</v>
      </c>
      <c r="C280" s="13" t="s">
        <v>15</v>
      </c>
      <c r="D280" s="10">
        <v>7378</v>
      </c>
      <c r="E280" s="10">
        <v>681364565333</v>
      </c>
      <c r="F280" s="10">
        <v>1395</v>
      </c>
      <c r="G280" s="10">
        <v>148022381205</v>
      </c>
      <c r="H280" s="10">
        <v>8773</v>
      </c>
      <c r="I280" s="10">
        <v>829386946538</v>
      </c>
      <c r="K280" s="12">
        <v>1</v>
      </c>
      <c r="L280" s="13" t="s">
        <v>15</v>
      </c>
      <c r="M280" s="10">
        <v>7242</v>
      </c>
      <c r="N280" s="10">
        <v>697735155292</v>
      </c>
      <c r="O280" s="10">
        <v>1540</v>
      </c>
      <c r="P280" s="10">
        <v>154325048268</v>
      </c>
      <c r="Q280" s="10">
        <v>8782</v>
      </c>
      <c r="R280" s="10">
        <v>852060203560</v>
      </c>
      <c r="T280" s="12">
        <v>1</v>
      </c>
      <c r="U280" s="13" t="s">
        <v>15</v>
      </c>
      <c r="V280" s="10">
        <v>7349</v>
      </c>
      <c r="W280" s="10">
        <v>735477801432</v>
      </c>
      <c r="X280" s="10">
        <v>1596</v>
      </c>
      <c r="Y280" s="10">
        <v>227394309289</v>
      </c>
      <c r="Z280" s="10">
        <v>8945</v>
      </c>
      <c r="AA280" s="10">
        <v>962872110721</v>
      </c>
      <c r="AC280" s="8">
        <v>1</v>
      </c>
      <c r="AD280" s="9" t="s">
        <v>15</v>
      </c>
      <c r="AE280" s="10">
        <v>7358</v>
      </c>
      <c r="AF280" s="10">
        <v>775557917195</v>
      </c>
      <c r="AG280" s="10">
        <v>1611</v>
      </c>
      <c r="AH280" s="10">
        <v>217992200485</v>
      </c>
      <c r="AI280" s="10">
        <v>8969</v>
      </c>
      <c r="AJ280" s="10">
        <v>993550117680</v>
      </c>
      <c r="AL280" s="11">
        <v>1</v>
      </c>
      <c r="AM280" s="9" t="s">
        <v>15</v>
      </c>
      <c r="AN280" s="10">
        <v>7320</v>
      </c>
      <c r="AO280" s="10">
        <v>772982390261</v>
      </c>
      <c r="AP280" s="10">
        <v>1592</v>
      </c>
      <c r="AQ280" s="10">
        <v>215166548121</v>
      </c>
      <c r="AR280" s="10">
        <v>8912</v>
      </c>
      <c r="AS280" s="10">
        <v>988148938382</v>
      </c>
      <c r="AU280" s="8">
        <v>1</v>
      </c>
      <c r="AV280" s="9" t="s">
        <v>15</v>
      </c>
      <c r="AW280" s="10">
        <v>7305</v>
      </c>
      <c r="AX280" s="10">
        <v>773640726183</v>
      </c>
      <c r="AY280" s="10">
        <v>1578</v>
      </c>
      <c r="AZ280" s="10">
        <v>196310099996</v>
      </c>
      <c r="BA280" s="10">
        <v>8883</v>
      </c>
      <c r="BB280" s="10">
        <v>969950826179</v>
      </c>
      <c r="BD280" s="12">
        <v>1</v>
      </c>
      <c r="BE280" s="13" t="s">
        <v>15</v>
      </c>
      <c r="BF280" s="10">
        <v>7324</v>
      </c>
      <c r="BG280" s="10">
        <v>778518700319</v>
      </c>
      <c r="BH280" s="10">
        <v>1609</v>
      </c>
      <c r="BI280" s="10">
        <v>201378868926</v>
      </c>
      <c r="BJ280" s="10">
        <v>8933</v>
      </c>
      <c r="BK280" s="10">
        <v>979897569245</v>
      </c>
    </row>
    <row r="281" spans="1:63" ht="15" customHeight="1" x14ac:dyDescent="0.35">
      <c r="A281" s="1">
        <v>19</v>
      </c>
      <c r="B281" s="12">
        <v>2</v>
      </c>
      <c r="C281" s="13" t="s">
        <v>16</v>
      </c>
      <c r="D281" s="10">
        <v>2</v>
      </c>
      <c r="E281" s="10">
        <v>124166765</v>
      </c>
      <c r="F281" s="10">
        <v>38</v>
      </c>
      <c r="G281" s="10">
        <v>2220526159</v>
      </c>
      <c r="H281" s="10">
        <v>40</v>
      </c>
      <c r="I281" s="10">
        <v>2344692924</v>
      </c>
      <c r="K281" s="12">
        <v>2</v>
      </c>
      <c r="L281" s="13" t="s">
        <v>16</v>
      </c>
      <c r="M281" s="10">
        <v>6</v>
      </c>
      <c r="N281" s="10">
        <v>453024469</v>
      </c>
      <c r="O281" s="10">
        <v>40</v>
      </c>
      <c r="P281" s="10">
        <v>4490052226</v>
      </c>
      <c r="Q281" s="10">
        <v>46</v>
      </c>
      <c r="R281" s="10">
        <v>4943076695</v>
      </c>
      <c r="T281" s="12">
        <v>2</v>
      </c>
      <c r="U281" s="13" t="s">
        <v>16</v>
      </c>
      <c r="V281" s="10">
        <v>29</v>
      </c>
      <c r="W281" s="10">
        <v>3002467525</v>
      </c>
      <c r="X281" s="10">
        <v>46</v>
      </c>
      <c r="Y281" s="10">
        <v>3411399848</v>
      </c>
      <c r="Z281" s="10">
        <v>75</v>
      </c>
      <c r="AA281" s="10">
        <v>6413867373</v>
      </c>
      <c r="AC281" s="8">
        <v>2</v>
      </c>
      <c r="AD281" s="9" t="s">
        <v>16</v>
      </c>
      <c r="AE281" s="10">
        <v>22</v>
      </c>
      <c r="AF281" s="10">
        <v>3010094641</v>
      </c>
      <c r="AG281" s="10">
        <v>25</v>
      </c>
      <c r="AH281" s="10">
        <v>2283342920</v>
      </c>
      <c r="AI281" s="10">
        <v>47</v>
      </c>
      <c r="AJ281" s="10">
        <v>5293437561</v>
      </c>
      <c r="AL281" s="11">
        <v>2</v>
      </c>
      <c r="AM281" s="9" t="s">
        <v>16</v>
      </c>
      <c r="AN281" s="10">
        <v>29</v>
      </c>
      <c r="AO281" s="10">
        <v>3180356023</v>
      </c>
      <c r="AP281" s="10">
        <v>41</v>
      </c>
      <c r="AQ281" s="10">
        <v>2787714981</v>
      </c>
      <c r="AR281" s="10">
        <v>70</v>
      </c>
      <c r="AS281" s="10">
        <v>5968071004</v>
      </c>
      <c r="AU281" s="8">
        <v>2</v>
      </c>
      <c r="AV281" s="9" t="s">
        <v>16</v>
      </c>
      <c r="AW281" s="10">
        <v>34</v>
      </c>
      <c r="AX281" s="10">
        <v>3839144216</v>
      </c>
      <c r="AY281" s="10">
        <v>52</v>
      </c>
      <c r="AZ281" s="10">
        <v>3634959317</v>
      </c>
      <c r="BA281" s="10">
        <v>86</v>
      </c>
      <c r="BB281" s="10">
        <v>7474103533</v>
      </c>
      <c r="BD281" s="12">
        <v>2</v>
      </c>
      <c r="BE281" s="13" t="s">
        <v>16</v>
      </c>
      <c r="BF281" s="10">
        <v>29</v>
      </c>
      <c r="BG281" s="10">
        <v>2027386537</v>
      </c>
      <c r="BH281" s="10">
        <v>39</v>
      </c>
      <c r="BI281" s="10">
        <v>2975894841</v>
      </c>
      <c r="BJ281" s="10">
        <v>68</v>
      </c>
      <c r="BK281" s="10">
        <v>5003281378</v>
      </c>
    </row>
    <row r="282" spans="1:63" ht="15" customHeight="1" x14ac:dyDescent="0.35">
      <c r="A282" s="1">
        <v>19</v>
      </c>
      <c r="B282" s="12">
        <v>3</v>
      </c>
      <c r="C282" s="13" t="s">
        <v>17</v>
      </c>
      <c r="D282" s="10">
        <v>4</v>
      </c>
      <c r="E282" s="10">
        <v>561125764</v>
      </c>
      <c r="F282" s="10">
        <v>9</v>
      </c>
      <c r="G282" s="10">
        <v>518121890</v>
      </c>
      <c r="H282" s="10">
        <v>13</v>
      </c>
      <c r="I282" s="10">
        <v>1079247654</v>
      </c>
      <c r="K282" s="12">
        <v>3</v>
      </c>
      <c r="L282" s="13" t="s">
        <v>17</v>
      </c>
      <c r="M282" s="10">
        <v>2</v>
      </c>
      <c r="N282" s="10">
        <v>292345260</v>
      </c>
      <c r="O282" s="10">
        <v>7</v>
      </c>
      <c r="P282" s="10">
        <v>669086919</v>
      </c>
      <c r="Q282" s="10">
        <v>9</v>
      </c>
      <c r="R282" s="10">
        <v>961432179</v>
      </c>
      <c r="T282" s="12">
        <v>3</v>
      </c>
      <c r="U282" s="13" t="s">
        <v>17</v>
      </c>
      <c r="V282" s="10">
        <v>4</v>
      </c>
      <c r="W282" s="10">
        <v>650383637</v>
      </c>
      <c r="X282" s="10">
        <v>7</v>
      </c>
      <c r="Y282" s="10">
        <v>323709557</v>
      </c>
      <c r="Z282" s="10">
        <v>11</v>
      </c>
      <c r="AA282" s="10">
        <v>974093194</v>
      </c>
      <c r="AC282" s="8">
        <v>3</v>
      </c>
      <c r="AD282" s="9" t="s">
        <v>17</v>
      </c>
      <c r="AE282" s="10">
        <v>3</v>
      </c>
      <c r="AF282" s="10">
        <v>191458667</v>
      </c>
      <c r="AG282" s="10">
        <v>3</v>
      </c>
      <c r="AH282" s="10">
        <v>280150188</v>
      </c>
      <c r="AI282" s="10">
        <v>6</v>
      </c>
      <c r="AJ282" s="10">
        <v>471608855</v>
      </c>
      <c r="AL282" s="11">
        <v>3</v>
      </c>
      <c r="AM282" s="9" t="s">
        <v>17</v>
      </c>
      <c r="AN282" s="10">
        <v>1</v>
      </c>
      <c r="AO282" s="10">
        <v>107495030</v>
      </c>
      <c r="AP282" s="10">
        <v>1</v>
      </c>
      <c r="AQ282" s="10">
        <v>11091542</v>
      </c>
      <c r="AR282" s="10">
        <v>2</v>
      </c>
      <c r="AS282" s="10">
        <v>118586572</v>
      </c>
      <c r="AU282" s="8">
        <v>3</v>
      </c>
      <c r="AV282" s="9" t="s">
        <v>17</v>
      </c>
      <c r="AW282" s="10">
        <v>1</v>
      </c>
      <c r="AX282" s="10">
        <v>16600166</v>
      </c>
      <c r="AY282" s="10">
        <v>4</v>
      </c>
      <c r="AZ282" s="10">
        <v>128244000</v>
      </c>
      <c r="BA282" s="10">
        <v>5</v>
      </c>
      <c r="BB282" s="10">
        <v>144844166</v>
      </c>
      <c r="BD282" s="12">
        <v>3</v>
      </c>
      <c r="BE282" s="13" t="s">
        <v>17</v>
      </c>
      <c r="BF282" s="10">
        <v>3</v>
      </c>
      <c r="BG282" s="10">
        <v>159790495</v>
      </c>
      <c r="BH282" s="10">
        <v>4</v>
      </c>
      <c r="BI282" s="10">
        <v>559062442</v>
      </c>
      <c r="BJ282" s="10">
        <v>7</v>
      </c>
      <c r="BK282" s="10">
        <v>718852937</v>
      </c>
    </row>
    <row r="283" spans="1:63" ht="15" customHeight="1" x14ac:dyDescent="0.35">
      <c r="A283" s="1">
        <v>19</v>
      </c>
      <c r="B283" s="12">
        <v>4</v>
      </c>
      <c r="C283" s="13" t="s">
        <v>18</v>
      </c>
      <c r="D283" s="10">
        <v>1</v>
      </c>
      <c r="E283" s="10">
        <v>92825584</v>
      </c>
      <c r="F283" s="10">
        <v>7</v>
      </c>
      <c r="G283" s="10">
        <v>426543137</v>
      </c>
      <c r="H283" s="10">
        <v>8</v>
      </c>
      <c r="I283" s="10">
        <v>519368721</v>
      </c>
      <c r="K283" s="12">
        <v>4</v>
      </c>
      <c r="L283" s="13" t="s">
        <v>18</v>
      </c>
      <c r="M283" s="10">
        <v>2</v>
      </c>
      <c r="N283" s="10">
        <v>362515490</v>
      </c>
      <c r="O283" s="10">
        <v>9</v>
      </c>
      <c r="P283" s="10">
        <v>1938583746</v>
      </c>
      <c r="Q283" s="10">
        <v>11</v>
      </c>
      <c r="R283" s="10">
        <v>2301099236</v>
      </c>
      <c r="T283" s="12">
        <v>4</v>
      </c>
      <c r="U283" s="13" t="s">
        <v>18</v>
      </c>
      <c r="V283" s="10">
        <v>3</v>
      </c>
      <c r="W283" s="10">
        <v>365706234</v>
      </c>
      <c r="X283" s="10">
        <v>6</v>
      </c>
      <c r="Y283" s="10">
        <v>1515713783</v>
      </c>
      <c r="Z283" s="10">
        <v>9</v>
      </c>
      <c r="AA283" s="10">
        <v>1881420017</v>
      </c>
      <c r="AC283" s="8">
        <v>4</v>
      </c>
      <c r="AD283" s="9" t="s">
        <v>18</v>
      </c>
      <c r="AE283" s="10">
        <v>5</v>
      </c>
      <c r="AF283" s="10">
        <v>502179753</v>
      </c>
      <c r="AG283" s="10">
        <v>5</v>
      </c>
      <c r="AH283" s="10">
        <v>546098931</v>
      </c>
      <c r="AI283" s="10">
        <v>10</v>
      </c>
      <c r="AJ283" s="10">
        <v>1048278684</v>
      </c>
      <c r="AL283" s="11">
        <v>4</v>
      </c>
      <c r="AM283" s="9" t="s">
        <v>18</v>
      </c>
      <c r="AN283" s="10">
        <v>5</v>
      </c>
      <c r="AO283" s="10">
        <v>465144283</v>
      </c>
      <c r="AP283" s="10">
        <v>5</v>
      </c>
      <c r="AQ283" s="10">
        <v>415074122</v>
      </c>
      <c r="AR283" s="10">
        <v>10</v>
      </c>
      <c r="AS283" s="10">
        <v>880218405</v>
      </c>
      <c r="AU283" s="8">
        <v>4</v>
      </c>
      <c r="AV283" s="9" t="s">
        <v>18</v>
      </c>
      <c r="AW283" s="10">
        <v>3</v>
      </c>
      <c r="AX283" s="10">
        <v>289172614</v>
      </c>
      <c r="AY283" s="10">
        <v>3</v>
      </c>
      <c r="AZ283" s="10">
        <v>386882595</v>
      </c>
      <c r="BA283" s="10">
        <v>6</v>
      </c>
      <c r="BB283" s="10">
        <v>676055209</v>
      </c>
      <c r="BD283" s="12">
        <v>4</v>
      </c>
      <c r="BE283" s="13" t="s">
        <v>18</v>
      </c>
      <c r="BF283" s="10">
        <v>3</v>
      </c>
      <c r="BG283" s="10">
        <v>334878219</v>
      </c>
      <c r="BH283" s="10">
        <v>5</v>
      </c>
      <c r="BI283" s="10">
        <v>243553235</v>
      </c>
      <c r="BJ283" s="10">
        <v>8</v>
      </c>
      <c r="BK283" s="10">
        <v>578431454</v>
      </c>
    </row>
    <row r="284" spans="1:63" ht="15" customHeight="1" x14ac:dyDescent="0.35">
      <c r="A284" s="1">
        <v>19</v>
      </c>
      <c r="B284" s="12">
        <v>5</v>
      </c>
      <c r="C284" s="13" t="s">
        <v>19</v>
      </c>
      <c r="D284" s="10">
        <v>52</v>
      </c>
      <c r="E284" s="10">
        <v>1521374900</v>
      </c>
      <c r="F284" s="10">
        <v>53</v>
      </c>
      <c r="G284" s="10">
        <v>6565024740</v>
      </c>
      <c r="H284" s="10">
        <v>105</v>
      </c>
      <c r="I284" s="10">
        <v>8086399640</v>
      </c>
      <c r="K284" s="12">
        <v>5</v>
      </c>
      <c r="L284" s="13" t="s">
        <v>19</v>
      </c>
      <c r="M284" s="10">
        <v>45</v>
      </c>
      <c r="N284" s="10">
        <v>1733402468</v>
      </c>
      <c r="O284" s="10">
        <v>69</v>
      </c>
      <c r="P284" s="10">
        <v>7553289111</v>
      </c>
      <c r="Q284" s="10">
        <v>114</v>
      </c>
      <c r="R284" s="10">
        <v>9286691579</v>
      </c>
      <c r="T284" s="12">
        <v>5</v>
      </c>
      <c r="U284" s="13" t="s">
        <v>19</v>
      </c>
      <c r="V284" s="10">
        <v>38</v>
      </c>
      <c r="W284" s="10">
        <v>2364324381</v>
      </c>
      <c r="X284" s="10">
        <v>69</v>
      </c>
      <c r="Y284" s="10">
        <v>10566497669</v>
      </c>
      <c r="Z284" s="10">
        <v>107</v>
      </c>
      <c r="AA284" s="10">
        <v>12930822050</v>
      </c>
      <c r="AC284" s="8">
        <v>5</v>
      </c>
      <c r="AD284" s="9" t="s">
        <v>19</v>
      </c>
      <c r="AE284" s="10">
        <v>37</v>
      </c>
      <c r="AF284" s="10">
        <v>1683951925</v>
      </c>
      <c r="AG284" s="10">
        <v>87</v>
      </c>
      <c r="AH284" s="10">
        <v>10288508269</v>
      </c>
      <c r="AI284" s="10">
        <v>124</v>
      </c>
      <c r="AJ284" s="10">
        <v>11972460194</v>
      </c>
      <c r="AL284" s="11">
        <v>5</v>
      </c>
      <c r="AM284" s="9" t="s">
        <v>19</v>
      </c>
      <c r="AN284" s="10">
        <v>37</v>
      </c>
      <c r="AO284" s="10">
        <v>1752326488</v>
      </c>
      <c r="AP284" s="10">
        <v>89</v>
      </c>
      <c r="AQ284" s="10">
        <v>10566632998</v>
      </c>
      <c r="AR284" s="10">
        <v>126</v>
      </c>
      <c r="AS284" s="10">
        <v>12318959486</v>
      </c>
      <c r="AU284" s="8">
        <v>5</v>
      </c>
      <c r="AV284" s="9" t="s">
        <v>19</v>
      </c>
      <c r="AW284" s="10">
        <v>41</v>
      </c>
      <c r="AX284" s="10">
        <v>2031989767</v>
      </c>
      <c r="AY284" s="10">
        <v>88</v>
      </c>
      <c r="AZ284" s="10">
        <v>10191883240</v>
      </c>
      <c r="BA284" s="10">
        <v>129</v>
      </c>
      <c r="BB284" s="10">
        <v>12223873007</v>
      </c>
      <c r="BD284" s="12">
        <v>5</v>
      </c>
      <c r="BE284" s="13" t="s">
        <v>19</v>
      </c>
      <c r="BF284" s="10">
        <v>41</v>
      </c>
      <c r="BG284" s="10">
        <v>1675444796</v>
      </c>
      <c r="BH284" s="10">
        <v>87</v>
      </c>
      <c r="BI284" s="10">
        <v>10232972808</v>
      </c>
      <c r="BJ284" s="10">
        <v>128</v>
      </c>
      <c r="BK284" s="10">
        <v>11908417604</v>
      </c>
    </row>
    <row r="285" spans="1:63" ht="15" customHeight="1" x14ac:dyDescent="0.35">
      <c r="A285" s="1">
        <v>19</v>
      </c>
      <c r="B285" s="12">
        <v>6</v>
      </c>
      <c r="C285" s="16" t="s">
        <v>10</v>
      </c>
      <c r="D285" s="15">
        <v>7437</v>
      </c>
      <c r="E285" s="15">
        <v>683664058346</v>
      </c>
      <c r="F285" s="15">
        <v>1502</v>
      </c>
      <c r="G285" s="15">
        <v>157752597131</v>
      </c>
      <c r="H285" s="15">
        <v>8939</v>
      </c>
      <c r="I285" s="15">
        <v>841416655477</v>
      </c>
      <c r="K285" s="12">
        <v>6</v>
      </c>
      <c r="L285" s="16" t="s">
        <v>10</v>
      </c>
      <c r="M285" s="15">
        <v>7297</v>
      </c>
      <c r="N285" s="15">
        <v>700576442979</v>
      </c>
      <c r="O285" s="15">
        <v>1665</v>
      </c>
      <c r="P285" s="15">
        <v>168976060270</v>
      </c>
      <c r="Q285" s="15">
        <v>8962</v>
      </c>
      <c r="R285" s="15">
        <v>869552503249</v>
      </c>
      <c r="T285" s="12">
        <v>6</v>
      </c>
      <c r="U285" s="16" t="s">
        <v>10</v>
      </c>
      <c r="V285" s="15">
        <v>7423</v>
      </c>
      <c r="W285" s="15">
        <v>741860683209</v>
      </c>
      <c r="X285" s="15">
        <v>1724</v>
      </c>
      <c r="Y285" s="15">
        <v>243211630146</v>
      </c>
      <c r="Z285" s="15">
        <v>9147</v>
      </c>
      <c r="AA285" s="15">
        <v>985072313355</v>
      </c>
      <c r="AC285" s="8">
        <v>6</v>
      </c>
      <c r="AD285" s="14" t="s">
        <v>10</v>
      </c>
      <c r="AE285" s="15">
        <v>7425</v>
      </c>
      <c r="AF285" s="15">
        <v>780945602181</v>
      </c>
      <c r="AG285" s="15">
        <v>1731</v>
      </c>
      <c r="AH285" s="15">
        <v>231390300793</v>
      </c>
      <c r="AI285" s="15">
        <v>9156</v>
      </c>
      <c r="AJ285" s="15">
        <v>1012335902974</v>
      </c>
      <c r="AL285" s="11">
        <v>6</v>
      </c>
      <c r="AM285" s="14" t="s">
        <v>10</v>
      </c>
      <c r="AN285" s="15">
        <v>7392</v>
      </c>
      <c r="AO285" s="15">
        <v>778487712085</v>
      </c>
      <c r="AP285" s="15">
        <v>1728</v>
      </c>
      <c r="AQ285" s="15">
        <v>228947061764</v>
      </c>
      <c r="AR285" s="15">
        <v>9120</v>
      </c>
      <c r="AS285" s="15">
        <v>1007434773849</v>
      </c>
      <c r="AU285" s="8">
        <v>6</v>
      </c>
      <c r="AV285" s="14" t="s">
        <v>10</v>
      </c>
      <c r="AW285" s="15">
        <v>7384</v>
      </c>
      <c r="AX285" s="15">
        <v>779817632946</v>
      </c>
      <c r="AY285" s="15">
        <v>1725</v>
      </c>
      <c r="AZ285" s="15">
        <v>210652069148</v>
      </c>
      <c r="BA285" s="15">
        <v>9109</v>
      </c>
      <c r="BB285" s="15">
        <v>990469702094</v>
      </c>
      <c r="BD285" s="12">
        <v>6</v>
      </c>
      <c r="BE285" s="16" t="s">
        <v>10</v>
      </c>
      <c r="BF285" s="15">
        <v>7400</v>
      </c>
      <c r="BG285" s="15">
        <v>782716200366</v>
      </c>
      <c r="BH285" s="15">
        <v>1744</v>
      </c>
      <c r="BI285" s="15">
        <v>215390352252</v>
      </c>
      <c r="BJ285" s="15">
        <v>9144</v>
      </c>
      <c r="BK285" s="15">
        <v>998106552618</v>
      </c>
    </row>
    <row r="286" spans="1:63" ht="15" customHeight="1" x14ac:dyDescent="0.35">
      <c r="A286" s="1">
        <v>19</v>
      </c>
      <c r="B286" s="12">
        <v>7</v>
      </c>
      <c r="C286" s="13" t="s">
        <v>20</v>
      </c>
      <c r="D286" s="10"/>
      <c r="E286" s="10"/>
      <c r="F286" s="10"/>
      <c r="G286" s="10"/>
      <c r="H286" s="10"/>
      <c r="I286" s="10">
        <v>1141</v>
      </c>
      <c r="K286" s="12">
        <v>7</v>
      </c>
      <c r="L286" s="13" t="s">
        <v>20</v>
      </c>
      <c r="M286" s="10"/>
      <c r="N286" s="10"/>
      <c r="O286" s="10"/>
      <c r="P286" s="10"/>
      <c r="Q286" s="10"/>
      <c r="R286" s="10">
        <v>1464</v>
      </c>
      <c r="T286" s="12">
        <v>7</v>
      </c>
      <c r="U286" s="13" t="s">
        <v>20</v>
      </c>
      <c r="V286" s="10"/>
      <c r="W286" s="10"/>
      <c r="X286" s="10"/>
      <c r="Y286" s="10"/>
      <c r="Z286" s="10"/>
      <c r="AA286" s="10">
        <v>1668</v>
      </c>
      <c r="AC286" s="8">
        <v>7</v>
      </c>
      <c r="AD286" s="9" t="s">
        <v>20</v>
      </c>
      <c r="AE286" s="10"/>
      <c r="AF286" s="10"/>
      <c r="AG286" s="10"/>
      <c r="AH286" s="10"/>
      <c r="AI286" s="10"/>
      <c r="AJ286" s="17">
        <f>((0.25*AJ281)+(0.5*AJ282)+(0.75*AJ283)+(1*AJ284))/AJ285*100</f>
        <v>1.414336188481278</v>
      </c>
      <c r="AL286" s="11">
        <v>7</v>
      </c>
      <c r="AM286" s="9" t="s">
        <v>20</v>
      </c>
      <c r="AN286" s="10"/>
      <c r="AO286" s="10"/>
      <c r="AP286" s="10"/>
      <c r="AQ286" s="10"/>
      <c r="AR286" s="10"/>
      <c r="AS286" s="17">
        <f>((0.25*AS281)+(0.5*AS282)+(0.75*AS283)+(1*AS284))/AS285*100</f>
        <v>1.442320108847851</v>
      </c>
      <c r="AU286" s="8">
        <v>7</v>
      </c>
      <c r="AV286" s="9" t="s">
        <v>20</v>
      </c>
      <c r="AW286" s="10"/>
      <c r="AX286" s="10"/>
      <c r="AY286" s="10"/>
      <c r="AZ286" s="10"/>
      <c r="BA286" s="10"/>
      <c r="BB286" s="17">
        <f>((0.25*BB281)+(0.5*BB282)+(0.75*BB283)+(1*BB284))/BB285*100</f>
        <v>1.4813035016600209</v>
      </c>
      <c r="BD286" s="12">
        <v>7</v>
      </c>
      <c r="BE286" s="13" t="s">
        <v>20</v>
      </c>
      <c r="BF286" s="10"/>
      <c r="BG286" s="10"/>
      <c r="BH286" s="10"/>
      <c r="BI286" s="10"/>
      <c r="BJ286" s="10"/>
      <c r="BK286" s="10">
        <v>1398</v>
      </c>
    </row>
    <row r="287" spans="1:63" ht="15" customHeight="1" thickBot="1" x14ac:dyDescent="0.4">
      <c r="A287" s="1">
        <v>19</v>
      </c>
      <c r="B287" s="23">
        <v>8</v>
      </c>
      <c r="C287" s="24" t="s">
        <v>21</v>
      </c>
      <c r="D287" s="20"/>
      <c r="E287" s="20"/>
      <c r="F287" s="20"/>
      <c r="G287" s="20"/>
      <c r="H287" s="20"/>
      <c r="I287" s="20">
        <v>1151</v>
      </c>
      <c r="K287" s="23">
        <v>8</v>
      </c>
      <c r="L287" s="24" t="s">
        <v>21</v>
      </c>
      <c r="M287" s="20"/>
      <c r="N287" s="20"/>
      <c r="O287" s="20"/>
      <c r="P287" s="20"/>
      <c r="Q287" s="20"/>
      <c r="R287" s="20">
        <v>1443</v>
      </c>
      <c r="T287" s="23">
        <v>8</v>
      </c>
      <c r="U287" s="24" t="s">
        <v>21</v>
      </c>
      <c r="V287" s="20"/>
      <c r="W287" s="20"/>
      <c r="X287" s="20"/>
      <c r="Y287" s="20"/>
      <c r="Z287" s="20"/>
      <c r="AA287" s="20">
        <v>1603</v>
      </c>
      <c r="AC287" s="18">
        <v>8</v>
      </c>
      <c r="AD287" s="19" t="s">
        <v>21</v>
      </c>
      <c r="AE287" s="20"/>
      <c r="AF287" s="20"/>
      <c r="AG287" s="20"/>
      <c r="AH287" s="20"/>
      <c r="AI287" s="20"/>
      <c r="AJ287" s="21">
        <f>SUM(AJ282:AJ284)/AJ285*100</f>
        <v>1.3327935612441206</v>
      </c>
      <c r="AL287" s="22">
        <v>8</v>
      </c>
      <c r="AM287" s="19" t="s">
        <v>21</v>
      </c>
      <c r="AN287" s="20"/>
      <c r="AO287" s="20"/>
      <c r="AP287" s="20"/>
      <c r="AQ287" s="20"/>
      <c r="AR287" s="20"/>
      <c r="AS287" s="21">
        <f>SUM(AS282:AS284)/AS285*100</f>
        <v>1.3219480614231944</v>
      </c>
      <c r="AU287" s="18">
        <v>8</v>
      </c>
      <c r="AV287" s="19" t="s">
        <v>21</v>
      </c>
      <c r="AW287" s="20"/>
      <c r="AX287" s="20"/>
      <c r="AY287" s="20"/>
      <c r="AZ287" s="20"/>
      <c r="BA287" s="20"/>
      <c r="BB287" s="21">
        <f>SUM(BB282:BB284)/BB285*100</f>
        <v>1.3170289161214539</v>
      </c>
      <c r="BD287" s="23">
        <v>8</v>
      </c>
      <c r="BE287" s="24" t="s">
        <v>21</v>
      </c>
      <c r="BF287" s="20"/>
      <c r="BG287" s="20"/>
      <c r="BH287" s="20"/>
      <c r="BI287" s="20"/>
      <c r="BJ287" s="20"/>
      <c r="BK287" s="20">
        <v>1323</v>
      </c>
    </row>
    <row r="288" spans="1:63" ht="15" customHeight="1" x14ac:dyDescent="0.35">
      <c r="D288" s="1">
        <f>SUM(D280:D284)</f>
        <v>7437</v>
      </c>
      <c r="E288" s="1">
        <f t="shared" ref="E288:I288" si="119">SUM(E280:E284)</f>
        <v>683664058346</v>
      </c>
      <c r="F288" s="1">
        <f t="shared" si="119"/>
        <v>1502</v>
      </c>
      <c r="G288" s="1">
        <f t="shared" si="119"/>
        <v>157752597131</v>
      </c>
      <c r="H288" s="1">
        <f t="shared" si="119"/>
        <v>8939</v>
      </c>
      <c r="I288" s="1">
        <f t="shared" si="119"/>
        <v>841416655477</v>
      </c>
      <c r="M288" s="1">
        <f>SUM(M280:M284)</f>
        <v>7297</v>
      </c>
      <c r="N288" s="1">
        <f t="shared" ref="N288:R288" si="120">SUM(N280:N284)</f>
        <v>700576442979</v>
      </c>
      <c r="O288" s="1">
        <f t="shared" si="120"/>
        <v>1665</v>
      </c>
      <c r="P288" s="1">
        <f t="shared" si="120"/>
        <v>168976060270</v>
      </c>
      <c r="Q288" s="1">
        <f t="shared" si="120"/>
        <v>8962</v>
      </c>
      <c r="R288" s="1">
        <f t="shared" si="120"/>
        <v>869552503249</v>
      </c>
      <c r="V288" s="1">
        <f>SUM(V280:V284)</f>
        <v>7423</v>
      </c>
      <c r="W288" s="1">
        <f t="shared" ref="W288:AA288" si="121">SUM(W280:W284)</f>
        <v>741860683209</v>
      </c>
      <c r="X288" s="1">
        <f t="shared" si="121"/>
        <v>1724</v>
      </c>
      <c r="Y288" s="1">
        <f t="shared" si="121"/>
        <v>243211630146</v>
      </c>
      <c r="Z288" s="1">
        <f t="shared" si="121"/>
        <v>9147</v>
      </c>
      <c r="AA288" s="1">
        <f t="shared" si="121"/>
        <v>985072313355</v>
      </c>
      <c r="AE288" s="1">
        <f>SUM(AE280:AE284)</f>
        <v>7425</v>
      </c>
      <c r="AF288" s="1">
        <f t="shared" ref="AF288:AJ288" si="122">SUM(AF280:AF284)</f>
        <v>780945602181</v>
      </c>
      <c r="AG288" s="1">
        <f t="shared" si="122"/>
        <v>1731</v>
      </c>
      <c r="AH288" s="1">
        <f t="shared" si="122"/>
        <v>231390300793</v>
      </c>
      <c r="AI288" s="1">
        <f t="shared" si="122"/>
        <v>9156</v>
      </c>
      <c r="AJ288" s="1">
        <f t="shared" si="122"/>
        <v>1012335902974</v>
      </c>
      <c r="AN288" s="1">
        <f>SUM(AN280:AN284)</f>
        <v>7392</v>
      </c>
      <c r="AO288" s="1">
        <f t="shared" ref="AO288:AS288" si="123">SUM(AO280:AO284)</f>
        <v>778487712085</v>
      </c>
      <c r="AP288" s="1">
        <f t="shared" si="123"/>
        <v>1728</v>
      </c>
      <c r="AQ288" s="1">
        <f t="shared" si="123"/>
        <v>228947061764</v>
      </c>
      <c r="AR288" s="1">
        <f t="shared" si="123"/>
        <v>9120</v>
      </c>
      <c r="AS288" s="1">
        <f t="shared" si="123"/>
        <v>1007434773849</v>
      </c>
      <c r="AW288" s="1">
        <f>SUM(AW280:AW284)</f>
        <v>7384</v>
      </c>
      <c r="AX288" s="1">
        <f t="shared" ref="AX288:BB288" si="124">SUM(AX280:AX284)</f>
        <v>779817632946</v>
      </c>
      <c r="AY288" s="1">
        <f t="shared" si="124"/>
        <v>1725</v>
      </c>
      <c r="AZ288" s="1">
        <f t="shared" si="124"/>
        <v>210652069148</v>
      </c>
      <c r="BA288" s="1">
        <f t="shared" si="124"/>
        <v>9109</v>
      </c>
      <c r="BB288" s="1">
        <f t="shared" si="124"/>
        <v>990469702094</v>
      </c>
      <c r="BF288" s="1">
        <f>SUM(BF280:BF284)</f>
        <v>7400</v>
      </c>
      <c r="BG288" s="1">
        <f t="shared" ref="BG288:BK288" si="125">SUM(BG280:BG284)</f>
        <v>782716200366</v>
      </c>
      <c r="BH288" s="1">
        <f t="shared" si="125"/>
        <v>1744</v>
      </c>
      <c r="BI288" s="1">
        <f t="shared" si="125"/>
        <v>215390352252</v>
      </c>
      <c r="BJ288" s="1">
        <f t="shared" si="125"/>
        <v>9144</v>
      </c>
      <c r="BK288" s="1">
        <f t="shared" si="125"/>
        <v>998106552618</v>
      </c>
    </row>
    <row r="289" spans="1:63" ht="15" customHeight="1" x14ac:dyDescent="0.35">
      <c r="B289"/>
      <c r="C289"/>
      <c r="D289" s="2"/>
      <c r="E289" s="2"/>
      <c r="F289" s="2"/>
      <c r="G289" s="2"/>
      <c r="H289" s="2"/>
      <c r="I289" s="2"/>
      <c r="K289"/>
      <c r="L289"/>
      <c r="M289" s="2"/>
      <c r="N289" s="2"/>
      <c r="O289" s="2"/>
      <c r="P289" s="2"/>
      <c r="Q289" s="2"/>
      <c r="R289" s="2"/>
      <c r="T289"/>
      <c r="U289"/>
      <c r="V289" s="2"/>
      <c r="W289" s="2"/>
      <c r="X289" s="2"/>
      <c r="Y289" s="2"/>
      <c r="Z289" s="2"/>
      <c r="AA289" s="2"/>
      <c r="AL289" s="25"/>
      <c r="AM289"/>
    </row>
    <row r="290" spans="1:63" ht="15" customHeight="1" x14ac:dyDescent="0.35">
      <c r="B290" s="6" t="s">
        <v>0</v>
      </c>
      <c r="C290"/>
      <c r="D290" s="2"/>
      <c r="E290" s="2"/>
      <c r="F290" s="2"/>
      <c r="G290" s="2"/>
      <c r="H290" s="2"/>
      <c r="I290" s="2"/>
      <c r="K290" s="6" t="s">
        <v>0</v>
      </c>
      <c r="L290"/>
      <c r="M290" s="2"/>
      <c r="N290" s="2"/>
      <c r="O290" s="2"/>
      <c r="P290" s="2"/>
      <c r="Q290" s="2"/>
      <c r="R290" s="2"/>
      <c r="T290" s="6" t="s">
        <v>0</v>
      </c>
      <c r="U290"/>
      <c r="V290" s="2"/>
      <c r="W290" s="2"/>
      <c r="X290" s="2"/>
      <c r="Y290" s="2"/>
      <c r="Z290" s="2"/>
      <c r="AA290" s="2"/>
      <c r="AC290" s="4" t="s">
        <v>0</v>
      </c>
      <c r="AL290" s="26" t="s">
        <v>0</v>
      </c>
      <c r="AM290"/>
      <c r="AU290" s="4" t="s">
        <v>0</v>
      </c>
      <c r="BD290" s="6" t="s">
        <v>0</v>
      </c>
    </row>
    <row r="291" spans="1:63" ht="15" customHeight="1" x14ac:dyDescent="0.35">
      <c r="B291" s="6" t="s">
        <v>1</v>
      </c>
      <c r="C291"/>
      <c r="D291" s="2"/>
      <c r="E291" s="2"/>
      <c r="F291" s="2"/>
      <c r="G291" s="2"/>
      <c r="H291" s="2"/>
      <c r="I291" s="2"/>
      <c r="K291" s="6" t="s">
        <v>1</v>
      </c>
      <c r="L291"/>
      <c r="M291" s="2"/>
      <c r="N291" s="2"/>
      <c r="O291" s="2"/>
      <c r="P291" s="2"/>
      <c r="Q291" s="2"/>
      <c r="R291" s="2"/>
      <c r="T291" s="6" t="s">
        <v>1</v>
      </c>
      <c r="U291"/>
      <c r="V291" s="2"/>
      <c r="W291" s="2"/>
      <c r="X291" s="2"/>
      <c r="Y291" s="2"/>
      <c r="Z291" s="2"/>
      <c r="AA291" s="2"/>
      <c r="AC291" s="4" t="s">
        <v>1</v>
      </c>
      <c r="AL291" s="26" t="s">
        <v>1</v>
      </c>
      <c r="AM291"/>
      <c r="AU291" s="4" t="s">
        <v>1</v>
      </c>
      <c r="BD291" s="6" t="s">
        <v>1</v>
      </c>
    </row>
    <row r="292" spans="1:63" ht="15" customHeight="1" thickBot="1" x14ac:dyDescent="0.4">
      <c r="B292" s="6" t="s">
        <v>34</v>
      </c>
      <c r="C292"/>
      <c r="D292" s="2"/>
      <c r="E292" s="2"/>
      <c r="F292" s="2"/>
      <c r="G292" s="2"/>
      <c r="H292" s="2"/>
      <c r="I292" s="2"/>
      <c r="K292" s="6" t="s">
        <v>57</v>
      </c>
      <c r="L292"/>
      <c r="M292" s="2"/>
      <c r="N292" s="2"/>
      <c r="O292" s="2"/>
      <c r="P292" s="2"/>
      <c r="Q292" s="2"/>
      <c r="R292" s="2"/>
      <c r="T292" s="6" t="s">
        <v>75</v>
      </c>
      <c r="U292"/>
      <c r="V292" s="2"/>
      <c r="W292" s="2"/>
      <c r="X292" s="2"/>
      <c r="Y292" s="2"/>
      <c r="Z292" s="2"/>
      <c r="AA292" s="2"/>
      <c r="AC292" s="4" t="s">
        <v>2</v>
      </c>
      <c r="AL292" s="26" t="s">
        <v>3</v>
      </c>
      <c r="AM292"/>
      <c r="AU292" s="4" t="s">
        <v>4</v>
      </c>
      <c r="BD292" s="6" t="s">
        <v>5</v>
      </c>
    </row>
    <row r="293" spans="1:63" ht="15" customHeight="1" x14ac:dyDescent="0.35">
      <c r="A293" s="1">
        <v>20</v>
      </c>
      <c r="B293" s="60" t="s">
        <v>6</v>
      </c>
      <c r="C293" s="62" t="s">
        <v>7</v>
      </c>
      <c r="D293" s="59" t="s">
        <v>8</v>
      </c>
      <c r="E293" s="59"/>
      <c r="F293" s="59" t="s">
        <v>9</v>
      </c>
      <c r="G293" s="59"/>
      <c r="H293" s="59" t="s">
        <v>10</v>
      </c>
      <c r="I293" s="59"/>
      <c r="K293" s="60" t="s">
        <v>6</v>
      </c>
      <c r="L293" s="62" t="s">
        <v>7</v>
      </c>
      <c r="M293" s="59" t="s">
        <v>8</v>
      </c>
      <c r="N293" s="59"/>
      <c r="O293" s="59" t="s">
        <v>9</v>
      </c>
      <c r="P293" s="59"/>
      <c r="Q293" s="59" t="s">
        <v>10</v>
      </c>
      <c r="R293" s="59"/>
      <c r="T293" s="60" t="s">
        <v>6</v>
      </c>
      <c r="U293" s="62" t="s">
        <v>7</v>
      </c>
      <c r="V293" s="59" t="s">
        <v>8</v>
      </c>
      <c r="W293" s="59"/>
      <c r="X293" s="59" t="s">
        <v>9</v>
      </c>
      <c r="Y293" s="59"/>
      <c r="Z293" s="59" t="s">
        <v>10</v>
      </c>
      <c r="AA293" s="59"/>
      <c r="AC293" s="57" t="s">
        <v>6</v>
      </c>
      <c r="AD293" s="59" t="s">
        <v>7</v>
      </c>
      <c r="AE293" s="59" t="s">
        <v>8</v>
      </c>
      <c r="AF293" s="59"/>
      <c r="AG293" s="59" t="s">
        <v>9</v>
      </c>
      <c r="AH293" s="59"/>
      <c r="AI293" s="59" t="s">
        <v>10</v>
      </c>
      <c r="AJ293" s="59"/>
      <c r="AL293" s="67" t="s">
        <v>6</v>
      </c>
      <c r="AM293" s="62" t="s">
        <v>7</v>
      </c>
      <c r="AN293" s="59" t="s">
        <v>8</v>
      </c>
      <c r="AO293" s="59"/>
      <c r="AP293" s="59" t="s">
        <v>9</v>
      </c>
      <c r="AQ293" s="59"/>
      <c r="AR293" s="59" t="s">
        <v>10</v>
      </c>
      <c r="AS293" s="59"/>
      <c r="AU293" s="57" t="s">
        <v>6</v>
      </c>
      <c r="AV293" s="59" t="s">
        <v>7</v>
      </c>
      <c r="AW293" s="59" t="s">
        <v>8</v>
      </c>
      <c r="AX293" s="59"/>
      <c r="AY293" s="59" t="s">
        <v>9</v>
      </c>
      <c r="AZ293" s="59"/>
      <c r="BA293" s="59" t="s">
        <v>10</v>
      </c>
      <c r="BB293" s="59"/>
      <c r="BD293" s="60" t="s">
        <v>6</v>
      </c>
      <c r="BE293" s="62" t="s">
        <v>7</v>
      </c>
      <c r="BF293" s="59" t="s">
        <v>8</v>
      </c>
      <c r="BG293" s="59"/>
      <c r="BH293" s="59" t="s">
        <v>9</v>
      </c>
      <c r="BI293" s="59"/>
      <c r="BJ293" s="59" t="s">
        <v>10</v>
      </c>
      <c r="BK293" s="59"/>
    </row>
    <row r="294" spans="1:63" ht="15" customHeight="1" x14ac:dyDescent="0.35">
      <c r="A294" s="1">
        <v>20</v>
      </c>
      <c r="B294" s="61"/>
      <c r="C294" s="63"/>
      <c r="D294" s="7" t="s">
        <v>11</v>
      </c>
      <c r="E294" s="7" t="s">
        <v>12</v>
      </c>
      <c r="F294" s="7" t="s">
        <v>11</v>
      </c>
      <c r="G294" s="7" t="s">
        <v>12</v>
      </c>
      <c r="H294" s="7" t="s">
        <v>11</v>
      </c>
      <c r="I294" s="7" t="s">
        <v>12</v>
      </c>
      <c r="K294" s="61"/>
      <c r="L294" s="63"/>
      <c r="M294" s="7" t="s">
        <v>11</v>
      </c>
      <c r="N294" s="7" t="s">
        <v>12</v>
      </c>
      <c r="O294" s="7" t="s">
        <v>11</v>
      </c>
      <c r="P294" s="7" t="s">
        <v>12</v>
      </c>
      <c r="Q294" s="7" t="s">
        <v>11</v>
      </c>
      <c r="R294" s="7" t="s">
        <v>12</v>
      </c>
      <c r="T294" s="61"/>
      <c r="U294" s="63"/>
      <c r="V294" s="7" t="s">
        <v>11</v>
      </c>
      <c r="W294" s="7" t="s">
        <v>12</v>
      </c>
      <c r="X294" s="7" t="s">
        <v>11</v>
      </c>
      <c r="Y294" s="7" t="s">
        <v>12</v>
      </c>
      <c r="Z294" s="7" t="s">
        <v>11</v>
      </c>
      <c r="AA294" s="7" t="s">
        <v>12</v>
      </c>
      <c r="AC294" s="58"/>
      <c r="AD294" s="64"/>
      <c r="AE294" s="7" t="s">
        <v>11</v>
      </c>
      <c r="AF294" s="7" t="s">
        <v>12</v>
      </c>
      <c r="AG294" s="7" t="s">
        <v>11</v>
      </c>
      <c r="AH294" s="7" t="s">
        <v>12</v>
      </c>
      <c r="AI294" s="7" t="s">
        <v>11</v>
      </c>
      <c r="AJ294" s="7" t="s">
        <v>12</v>
      </c>
      <c r="AL294" s="68"/>
      <c r="AM294" s="63"/>
      <c r="AN294" s="7" t="s">
        <v>11</v>
      </c>
      <c r="AO294" s="7" t="s">
        <v>12</v>
      </c>
      <c r="AP294" s="7" t="s">
        <v>11</v>
      </c>
      <c r="AQ294" s="7" t="s">
        <v>12</v>
      </c>
      <c r="AR294" s="7" t="s">
        <v>11</v>
      </c>
      <c r="AS294" s="7" t="s">
        <v>12</v>
      </c>
      <c r="AU294" s="58"/>
      <c r="AV294" s="64"/>
      <c r="AW294" s="7" t="s">
        <v>11</v>
      </c>
      <c r="AX294" s="7" t="s">
        <v>12</v>
      </c>
      <c r="AY294" s="7" t="s">
        <v>11</v>
      </c>
      <c r="AZ294" s="7" t="s">
        <v>12</v>
      </c>
      <c r="BA294" s="7" t="s">
        <v>11</v>
      </c>
      <c r="BB294" s="7" t="s">
        <v>12</v>
      </c>
      <c r="BD294" s="61"/>
      <c r="BE294" s="63"/>
      <c r="BF294" s="7" t="s">
        <v>11</v>
      </c>
      <c r="BG294" s="7" t="s">
        <v>12</v>
      </c>
      <c r="BH294" s="7" t="s">
        <v>11</v>
      </c>
      <c r="BI294" s="7" t="s">
        <v>12</v>
      </c>
      <c r="BJ294" s="7" t="s">
        <v>11</v>
      </c>
      <c r="BK294" s="7" t="s">
        <v>12</v>
      </c>
    </row>
    <row r="295" spans="1:63" ht="15" customHeight="1" x14ac:dyDescent="0.35">
      <c r="A295" s="1">
        <v>20</v>
      </c>
      <c r="B295" s="61"/>
      <c r="C295" s="63"/>
      <c r="D295" s="7" t="s">
        <v>13</v>
      </c>
      <c r="E295" s="7" t="s">
        <v>14</v>
      </c>
      <c r="F295" s="7" t="s">
        <v>13</v>
      </c>
      <c r="G295" s="7" t="s">
        <v>14</v>
      </c>
      <c r="H295" s="7" t="s">
        <v>13</v>
      </c>
      <c r="I295" s="7" t="s">
        <v>14</v>
      </c>
      <c r="K295" s="61"/>
      <c r="L295" s="63"/>
      <c r="M295" s="7" t="s">
        <v>13</v>
      </c>
      <c r="N295" s="7" t="s">
        <v>14</v>
      </c>
      <c r="O295" s="7" t="s">
        <v>13</v>
      </c>
      <c r="P295" s="7" t="s">
        <v>14</v>
      </c>
      <c r="Q295" s="7" t="s">
        <v>13</v>
      </c>
      <c r="R295" s="7" t="s">
        <v>14</v>
      </c>
      <c r="T295" s="61"/>
      <c r="U295" s="63"/>
      <c r="V295" s="7" t="s">
        <v>13</v>
      </c>
      <c r="W295" s="7" t="s">
        <v>14</v>
      </c>
      <c r="X295" s="7" t="s">
        <v>13</v>
      </c>
      <c r="Y295" s="7" t="s">
        <v>14</v>
      </c>
      <c r="Z295" s="7" t="s">
        <v>13</v>
      </c>
      <c r="AA295" s="7" t="s">
        <v>14</v>
      </c>
      <c r="AC295" s="58"/>
      <c r="AD295" s="64"/>
      <c r="AE295" s="7" t="s">
        <v>13</v>
      </c>
      <c r="AF295" s="7" t="s">
        <v>14</v>
      </c>
      <c r="AG295" s="7" t="s">
        <v>13</v>
      </c>
      <c r="AH295" s="7" t="s">
        <v>14</v>
      </c>
      <c r="AI295" s="7" t="s">
        <v>13</v>
      </c>
      <c r="AJ295" s="7" t="s">
        <v>14</v>
      </c>
      <c r="AL295" s="68"/>
      <c r="AM295" s="63"/>
      <c r="AN295" s="7" t="s">
        <v>13</v>
      </c>
      <c r="AO295" s="7" t="s">
        <v>14</v>
      </c>
      <c r="AP295" s="7" t="s">
        <v>13</v>
      </c>
      <c r="AQ295" s="7" t="s">
        <v>14</v>
      </c>
      <c r="AR295" s="7" t="s">
        <v>13</v>
      </c>
      <c r="AS295" s="7" t="s">
        <v>14</v>
      </c>
      <c r="AU295" s="58"/>
      <c r="AV295" s="64"/>
      <c r="AW295" s="7" t="s">
        <v>13</v>
      </c>
      <c r="AX295" s="7" t="s">
        <v>14</v>
      </c>
      <c r="AY295" s="7" t="s">
        <v>13</v>
      </c>
      <c r="AZ295" s="7" t="s">
        <v>14</v>
      </c>
      <c r="BA295" s="7" t="s">
        <v>13</v>
      </c>
      <c r="BB295" s="7" t="s">
        <v>14</v>
      </c>
      <c r="BD295" s="61"/>
      <c r="BE295" s="63"/>
      <c r="BF295" s="7" t="s">
        <v>13</v>
      </c>
      <c r="BG295" s="7" t="s">
        <v>14</v>
      </c>
      <c r="BH295" s="7" t="s">
        <v>13</v>
      </c>
      <c r="BI295" s="7" t="s">
        <v>14</v>
      </c>
      <c r="BJ295" s="7" t="s">
        <v>13</v>
      </c>
      <c r="BK295" s="7" t="s">
        <v>14</v>
      </c>
    </row>
    <row r="296" spans="1:63" ht="15" customHeight="1" x14ac:dyDescent="0.35">
      <c r="A296" s="1">
        <v>20</v>
      </c>
      <c r="B296" s="12">
        <v>1</v>
      </c>
      <c r="C296" s="13" t="s">
        <v>15</v>
      </c>
      <c r="D296" s="10">
        <v>7697</v>
      </c>
      <c r="E296" s="10">
        <v>648811475026</v>
      </c>
      <c r="F296" s="10">
        <v>2373</v>
      </c>
      <c r="G296" s="10">
        <v>204384721232</v>
      </c>
      <c r="H296" s="10">
        <v>10070</v>
      </c>
      <c r="I296" s="10">
        <v>853196196258</v>
      </c>
      <c r="K296" s="12">
        <v>1</v>
      </c>
      <c r="L296" s="13" t="s">
        <v>15</v>
      </c>
      <c r="M296" s="10">
        <v>7907</v>
      </c>
      <c r="N296" s="10">
        <v>702283949960</v>
      </c>
      <c r="O296" s="10">
        <v>2211</v>
      </c>
      <c r="P296" s="10">
        <v>207917852244</v>
      </c>
      <c r="Q296" s="10">
        <v>10118</v>
      </c>
      <c r="R296" s="10">
        <v>910201802204</v>
      </c>
      <c r="T296" s="12">
        <v>1</v>
      </c>
      <c r="U296" s="13" t="s">
        <v>15</v>
      </c>
      <c r="V296" s="10">
        <v>8508</v>
      </c>
      <c r="W296" s="10">
        <v>809514490026</v>
      </c>
      <c r="X296" s="10">
        <v>1932</v>
      </c>
      <c r="Y296" s="10">
        <v>183666057623</v>
      </c>
      <c r="Z296" s="10">
        <v>10440</v>
      </c>
      <c r="AA296" s="10">
        <v>993180547649</v>
      </c>
      <c r="AC296" s="8">
        <v>1</v>
      </c>
      <c r="AD296" s="9" t="s">
        <v>15</v>
      </c>
      <c r="AE296" s="10">
        <v>9081</v>
      </c>
      <c r="AF296" s="10">
        <v>882773836287</v>
      </c>
      <c r="AG296" s="10">
        <v>2062</v>
      </c>
      <c r="AH296" s="10">
        <v>211495274984</v>
      </c>
      <c r="AI296" s="10">
        <v>11143</v>
      </c>
      <c r="AJ296" s="10">
        <v>1094269111271</v>
      </c>
      <c r="AL296" s="27">
        <v>1</v>
      </c>
      <c r="AM296" s="13" t="s">
        <v>15</v>
      </c>
      <c r="AN296" s="10">
        <v>9113</v>
      </c>
      <c r="AO296" s="10">
        <v>885412320217</v>
      </c>
      <c r="AP296" s="10">
        <v>2047</v>
      </c>
      <c r="AQ296" s="10">
        <v>191210950470</v>
      </c>
      <c r="AR296" s="10">
        <v>11160</v>
      </c>
      <c r="AS296" s="10">
        <v>1076623270687</v>
      </c>
      <c r="AU296" s="8">
        <v>1</v>
      </c>
      <c r="AV296" s="9" t="s">
        <v>15</v>
      </c>
      <c r="AW296" s="10">
        <v>9183</v>
      </c>
      <c r="AX296" s="10">
        <v>892186964085</v>
      </c>
      <c r="AY296" s="10">
        <v>2016</v>
      </c>
      <c r="AZ296" s="10">
        <v>194115104457</v>
      </c>
      <c r="BA296" s="10">
        <v>11199</v>
      </c>
      <c r="BB296" s="10">
        <v>1086302068542</v>
      </c>
      <c r="BD296" s="12">
        <v>1</v>
      </c>
      <c r="BE296" s="13" t="s">
        <v>15</v>
      </c>
      <c r="BF296" s="10">
        <v>9267</v>
      </c>
      <c r="BG296" s="10">
        <v>898746352094</v>
      </c>
      <c r="BH296" s="10">
        <v>2070</v>
      </c>
      <c r="BI296" s="10">
        <v>195976382893</v>
      </c>
      <c r="BJ296" s="10">
        <v>11337</v>
      </c>
      <c r="BK296" s="10">
        <v>1094722734987</v>
      </c>
    </row>
    <row r="297" spans="1:63" ht="15" customHeight="1" x14ac:dyDescent="0.35">
      <c r="A297" s="1">
        <v>20</v>
      </c>
      <c r="B297" s="12">
        <v>2</v>
      </c>
      <c r="C297" s="13" t="s">
        <v>16</v>
      </c>
      <c r="D297" s="10">
        <v>16</v>
      </c>
      <c r="E297" s="10">
        <v>2479661010</v>
      </c>
      <c r="F297" s="10">
        <v>88</v>
      </c>
      <c r="G297" s="10">
        <v>7656021951</v>
      </c>
      <c r="H297" s="10">
        <v>104</v>
      </c>
      <c r="I297" s="10">
        <v>10135682961</v>
      </c>
      <c r="K297" s="12">
        <v>2</v>
      </c>
      <c r="L297" s="13" t="s">
        <v>16</v>
      </c>
      <c r="M297" s="10">
        <v>26</v>
      </c>
      <c r="N297" s="10">
        <v>4218812686</v>
      </c>
      <c r="O297" s="10">
        <v>117</v>
      </c>
      <c r="P297" s="10">
        <v>6760725052</v>
      </c>
      <c r="Q297" s="10">
        <v>143</v>
      </c>
      <c r="R297" s="10">
        <v>10979537738</v>
      </c>
      <c r="T297" s="12">
        <v>2</v>
      </c>
      <c r="U297" s="13" t="s">
        <v>16</v>
      </c>
      <c r="V297" s="10">
        <v>61</v>
      </c>
      <c r="W297" s="10">
        <v>7347165189</v>
      </c>
      <c r="X297" s="10">
        <v>130</v>
      </c>
      <c r="Y297" s="10">
        <v>7265999337</v>
      </c>
      <c r="Z297" s="10">
        <v>191</v>
      </c>
      <c r="AA297" s="10">
        <v>14613164526</v>
      </c>
      <c r="AC297" s="8">
        <v>2</v>
      </c>
      <c r="AD297" s="9" t="s">
        <v>16</v>
      </c>
      <c r="AE297" s="10">
        <v>25</v>
      </c>
      <c r="AF297" s="10">
        <v>2824484132</v>
      </c>
      <c r="AG297" s="10">
        <v>52</v>
      </c>
      <c r="AH297" s="10">
        <v>2626549219</v>
      </c>
      <c r="AI297" s="10">
        <v>77</v>
      </c>
      <c r="AJ297" s="10">
        <v>5451033351</v>
      </c>
      <c r="AL297" s="27">
        <v>2</v>
      </c>
      <c r="AM297" s="13" t="s">
        <v>16</v>
      </c>
      <c r="AN297" s="10">
        <v>34</v>
      </c>
      <c r="AO297" s="10">
        <v>4359803691</v>
      </c>
      <c r="AP297" s="10">
        <v>71</v>
      </c>
      <c r="AQ297" s="10">
        <v>5619645841</v>
      </c>
      <c r="AR297" s="10">
        <v>105</v>
      </c>
      <c r="AS297" s="10">
        <v>9979449532</v>
      </c>
      <c r="AU297" s="8">
        <v>2</v>
      </c>
      <c r="AV297" s="9" t="s">
        <v>16</v>
      </c>
      <c r="AW297" s="10">
        <v>49</v>
      </c>
      <c r="AX297" s="10">
        <v>4706378368</v>
      </c>
      <c r="AY297" s="10">
        <v>113</v>
      </c>
      <c r="AZ297" s="10">
        <v>6249468882</v>
      </c>
      <c r="BA297" s="10">
        <v>162</v>
      </c>
      <c r="BB297" s="10">
        <v>10955847250</v>
      </c>
      <c r="BD297" s="12">
        <v>2</v>
      </c>
      <c r="BE297" s="13" t="s">
        <v>16</v>
      </c>
      <c r="BF297" s="10">
        <v>46</v>
      </c>
      <c r="BG297" s="10">
        <v>4251843718</v>
      </c>
      <c r="BH297" s="10">
        <v>74</v>
      </c>
      <c r="BI297" s="10">
        <v>7637725084</v>
      </c>
      <c r="BJ297" s="10">
        <v>120</v>
      </c>
      <c r="BK297" s="10">
        <v>11889568802</v>
      </c>
    </row>
    <row r="298" spans="1:63" ht="15" customHeight="1" x14ac:dyDescent="0.35">
      <c r="A298" s="1">
        <v>20</v>
      </c>
      <c r="B298" s="12">
        <v>3</v>
      </c>
      <c r="C298" s="13" t="s">
        <v>17</v>
      </c>
      <c r="D298" s="10">
        <v>3</v>
      </c>
      <c r="E298" s="10">
        <v>43311360</v>
      </c>
      <c r="F298" s="10">
        <v>6</v>
      </c>
      <c r="G298" s="10">
        <v>327154743</v>
      </c>
      <c r="H298" s="10">
        <v>9</v>
      </c>
      <c r="I298" s="10">
        <v>370466103</v>
      </c>
      <c r="K298" s="12">
        <v>3</v>
      </c>
      <c r="L298" s="13" t="s">
        <v>17</v>
      </c>
      <c r="M298" s="10">
        <v>2</v>
      </c>
      <c r="N298" s="10">
        <v>291779210</v>
      </c>
      <c r="O298" s="10">
        <v>16</v>
      </c>
      <c r="P298" s="10">
        <v>1391205905</v>
      </c>
      <c r="Q298" s="10">
        <v>18</v>
      </c>
      <c r="R298" s="10">
        <v>1682985115</v>
      </c>
      <c r="T298" s="12">
        <v>3</v>
      </c>
      <c r="U298" s="13" t="s">
        <v>17</v>
      </c>
      <c r="V298" s="10">
        <v>6</v>
      </c>
      <c r="W298" s="10">
        <v>548085644</v>
      </c>
      <c r="X298" s="10">
        <v>19</v>
      </c>
      <c r="Y298" s="10">
        <v>1783801082</v>
      </c>
      <c r="Z298" s="10">
        <v>25</v>
      </c>
      <c r="AA298" s="10">
        <v>2331886726</v>
      </c>
      <c r="AC298" s="8">
        <v>3</v>
      </c>
      <c r="AD298" s="9" t="s">
        <v>17</v>
      </c>
      <c r="AE298" s="10">
        <v>3</v>
      </c>
      <c r="AF298" s="10">
        <v>284332950</v>
      </c>
      <c r="AG298" s="10">
        <v>8</v>
      </c>
      <c r="AH298" s="10">
        <v>136999880</v>
      </c>
      <c r="AI298" s="10">
        <v>11</v>
      </c>
      <c r="AJ298" s="10">
        <v>421332830</v>
      </c>
      <c r="AL298" s="27">
        <v>3</v>
      </c>
      <c r="AM298" s="13" t="s">
        <v>17</v>
      </c>
      <c r="AN298" s="10">
        <v>5</v>
      </c>
      <c r="AO298" s="10">
        <v>368482850</v>
      </c>
      <c r="AP298" s="10">
        <v>5</v>
      </c>
      <c r="AQ298" s="10">
        <v>116690276</v>
      </c>
      <c r="AR298" s="10">
        <v>10</v>
      </c>
      <c r="AS298" s="10">
        <v>485173126</v>
      </c>
      <c r="AU298" s="8">
        <v>3</v>
      </c>
      <c r="AV298" s="9" t="s">
        <v>17</v>
      </c>
      <c r="AW298" s="10">
        <v>3</v>
      </c>
      <c r="AX298" s="10">
        <v>226650678</v>
      </c>
      <c r="AY298" s="10">
        <v>5</v>
      </c>
      <c r="AZ298" s="10">
        <v>76096376</v>
      </c>
      <c r="BA298" s="10">
        <v>8</v>
      </c>
      <c r="BB298" s="10">
        <v>302747054</v>
      </c>
      <c r="BD298" s="12">
        <v>3</v>
      </c>
      <c r="BE298" s="13" t="s">
        <v>17</v>
      </c>
      <c r="BF298" s="10">
        <v>7</v>
      </c>
      <c r="BG298" s="10">
        <v>865386710</v>
      </c>
      <c r="BH298" s="10">
        <v>8</v>
      </c>
      <c r="BI298" s="10">
        <v>250062855</v>
      </c>
      <c r="BJ298" s="10">
        <v>15</v>
      </c>
      <c r="BK298" s="10">
        <v>1115449565</v>
      </c>
    </row>
    <row r="299" spans="1:63" ht="15" customHeight="1" x14ac:dyDescent="0.35">
      <c r="A299" s="1">
        <v>20</v>
      </c>
      <c r="B299" s="12">
        <v>4</v>
      </c>
      <c r="C299" s="13" t="s">
        <v>18</v>
      </c>
      <c r="D299" s="10">
        <v>0</v>
      </c>
      <c r="E299" s="10">
        <v>0</v>
      </c>
      <c r="F299" s="10">
        <v>15</v>
      </c>
      <c r="G299" s="10">
        <v>1034135776</v>
      </c>
      <c r="H299" s="10">
        <v>15</v>
      </c>
      <c r="I299" s="10">
        <v>1034135776</v>
      </c>
      <c r="K299" s="12">
        <v>4</v>
      </c>
      <c r="L299" s="13" t="s">
        <v>18</v>
      </c>
      <c r="M299" s="10">
        <v>2</v>
      </c>
      <c r="N299" s="10">
        <v>365110680</v>
      </c>
      <c r="O299" s="10">
        <v>26</v>
      </c>
      <c r="P299" s="10">
        <v>732602716</v>
      </c>
      <c r="Q299" s="10">
        <v>28</v>
      </c>
      <c r="R299" s="10">
        <v>1097713396</v>
      </c>
      <c r="T299" s="12">
        <v>4</v>
      </c>
      <c r="U299" s="13" t="s">
        <v>18</v>
      </c>
      <c r="V299" s="10">
        <v>7</v>
      </c>
      <c r="W299" s="10">
        <v>1057480600</v>
      </c>
      <c r="X299" s="10">
        <v>22</v>
      </c>
      <c r="Y299" s="10">
        <v>1449254794</v>
      </c>
      <c r="Z299" s="10">
        <v>29</v>
      </c>
      <c r="AA299" s="10">
        <v>2506735394</v>
      </c>
      <c r="AC299" s="8">
        <v>4</v>
      </c>
      <c r="AD299" s="9" t="s">
        <v>18</v>
      </c>
      <c r="AE299" s="10">
        <v>8</v>
      </c>
      <c r="AF299" s="10">
        <v>1074719540</v>
      </c>
      <c r="AG299" s="10">
        <v>3</v>
      </c>
      <c r="AH299" s="10">
        <v>38326135</v>
      </c>
      <c r="AI299" s="10">
        <v>11</v>
      </c>
      <c r="AJ299" s="10">
        <v>1113045675</v>
      </c>
      <c r="AL299" s="27">
        <v>4</v>
      </c>
      <c r="AM299" s="13" t="s">
        <v>18</v>
      </c>
      <c r="AN299" s="10">
        <v>7</v>
      </c>
      <c r="AO299" s="10">
        <v>909161180</v>
      </c>
      <c r="AP299" s="10">
        <v>4</v>
      </c>
      <c r="AQ299" s="10">
        <v>73855727</v>
      </c>
      <c r="AR299" s="10">
        <v>11</v>
      </c>
      <c r="AS299" s="10">
        <v>983016907</v>
      </c>
      <c r="AU299" s="8">
        <v>4</v>
      </c>
      <c r="AV299" s="9" t="s">
        <v>18</v>
      </c>
      <c r="AW299" s="10">
        <v>5</v>
      </c>
      <c r="AX299" s="10">
        <v>356727460</v>
      </c>
      <c r="AY299" s="10">
        <v>6</v>
      </c>
      <c r="AZ299" s="10">
        <v>134508925</v>
      </c>
      <c r="BA299" s="10">
        <v>11</v>
      </c>
      <c r="BB299" s="10">
        <v>491236385</v>
      </c>
      <c r="BD299" s="12">
        <v>4</v>
      </c>
      <c r="BE299" s="13" t="s">
        <v>18</v>
      </c>
      <c r="BF299" s="10">
        <v>6</v>
      </c>
      <c r="BG299" s="10">
        <v>555739276</v>
      </c>
      <c r="BH299" s="10">
        <v>6</v>
      </c>
      <c r="BI299" s="10">
        <v>130152821</v>
      </c>
      <c r="BJ299" s="10">
        <v>12</v>
      </c>
      <c r="BK299" s="10">
        <v>685892097</v>
      </c>
    </row>
    <row r="300" spans="1:63" ht="15" customHeight="1" x14ac:dyDescent="0.35">
      <c r="A300" s="1">
        <v>20</v>
      </c>
      <c r="B300" s="12">
        <v>5</v>
      </c>
      <c r="C300" s="13" t="s">
        <v>19</v>
      </c>
      <c r="D300" s="10">
        <v>7</v>
      </c>
      <c r="E300" s="10">
        <v>197394656</v>
      </c>
      <c r="F300" s="10">
        <v>38</v>
      </c>
      <c r="G300" s="10">
        <v>4965516064</v>
      </c>
      <c r="H300" s="10">
        <v>45</v>
      </c>
      <c r="I300" s="10">
        <v>5162910720</v>
      </c>
      <c r="K300" s="12">
        <v>5</v>
      </c>
      <c r="L300" s="13" t="s">
        <v>19</v>
      </c>
      <c r="M300" s="10">
        <v>11</v>
      </c>
      <c r="N300" s="10">
        <v>788123177</v>
      </c>
      <c r="O300" s="10">
        <v>81</v>
      </c>
      <c r="P300" s="10">
        <v>9666083325</v>
      </c>
      <c r="Q300" s="10">
        <v>92</v>
      </c>
      <c r="R300" s="10">
        <v>10454206502</v>
      </c>
      <c r="T300" s="12">
        <v>5</v>
      </c>
      <c r="U300" s="13" t="s">
        <v>19</v>
      </c>
      <c r="V300" s="10">
        <v>23</v>
      </c>
      <c r="W300" s="10">
        <v>2417434733</v>
      </c>
      <c r="X300" s="10">
        <v>139</v>
      </c>
      <c r="Y300" s="10">
        <v>12953099665</v>
      </c>
      <c r="Z300" s="10">
        <v>162</v>
      </c>
      <c r="AA300" s="10">
        <v>15370534398</v>
      </c>
      <c r="AC300" s="8">
        <v>5</v>
      </c>
      <c r="AD300" s="9" t="s">
        <v>19</v>
      </c>
      <c r="AE300" s="10">
        <v>16</v>
      </c>
      <c r="AF300" s="10">
        <v>2221515401</v>
      </c>
      <c r="AG300" s="10">
        <v>120</v>
      </c>
      <c r="AH300" s="10">
        <v>18640180950</v>
      </c>
      <c r="AI300" s="10">
        <v>136</v>
      </c>
      <c r="AJ300" s="10">
        <v>20861696351</v>
      </c>
      <c r="AL300" s="27">
        <v>5</v>
      </c>
      <c r="AM300" s="13" t="s">
        <v>19</v>
      </c>
      <c r="AN300" s="10">
        <v>17</v>
      </c>
      <c r="AO300" s="10">
        <v>2308998191</v>
      </c>
      <c r="AP300" s="10">
        <v>121</v>
      </c>
      <c r="AQ300" s="10">
        <v>18530149154</v>
      </c>
      <c r="AR300" s="10">
        <v>138</v>
      </c>
      <c r="AS300" s="10">
        <v>20839147345</v>
      </c>
      <c r="AU300" s="8">
        <v>5</v>
      </c>
      <c r="AV300" s="9" t="s">
        <v>19</v>
      </c>
      <c r="AW300" s="10">
        <v>22</v>
      </c>
      <c r="AX300" s="10">
        <v>2879937981</v>
      </c>
      <c r="AY300" s="10">
        <v>119</v>
      </c>
      <c r="AZ300" s="10">
        <v>18295114142</v>
      </c>
      <c r="BA300" s="10">
        <v>141</v>
      </c>
      <c r="BB300" s="10">
        <v>21175052123</v>
      </c>
      <c r="BD300" s="12">
        <v>5</v>
      </c>
      <c r="BE300" s="13" t="s">
        <v>19</v>
      </c>
      <c r="BF300" s="10">
        <v>22</v>
      </c>
      <c r="BG300" s="10">
        <v>2875286811</v>
      </c>
      <c r="BH300" s="10">
        <v>118</v>
      </c>
      <c r="BI300" s="10">
        <v>18309852874</v>
      </c>
      <c r="BJ300" s="10">
        <v>140</v>
      </c>
      <c r="BK300" s="10">
        <v>21185139685</v>
      </c>
    </row>
    <row r="301" spans="1:63" ht="15" customHeight="1" x14ac:dyDescent="0.35">
      <c r="A301" s="1">
        <v>20</v>
      </c>
      <c r="B301" s="12">
        <v>6</v>
      </c>
      <c r="C301" s="16" t="s">
        <v>10</v>
      </c>
      <c r="D301" s="15">
        <v>7723</v>
      </c>
      <c r="E301" s="15">
        <v>651531842052</v>
      </c>
      <c r="F301" s="15">
        <v>2520</v>
      </c>
      <c r="G301" s="15">
        <v>218367549766</v>
      </c>
      <c r="H301" s="15">
        <v>10243</v>
      </c>
      <c r="I301" s="15">
        <v>869899391818</v>
      </c>
      <c r="K301" s="12">
        <v>6</v>
      </c>
      <c r="L301" s="16" t="s">
        <v>10</v>
      </c>
      <c r="M301" s="15">
        <v>7948</v>
      </c>
      <c r="N301" s="15">
        <v>707947775713</v>
      </c>
      <c r="O301" s="15">
        <v>2451</v>
      </c>
      <c r="P301" s="15">
        <v>226468469242</v>
      </c>
      <c r="Q301" s="15">
        <v>10399</v>
      </c>
      <c r="R301" s="15">
        <v>934416244955</v>
      </c>
      <c r="T301" s="12">
        <v>6</v>
      </c>
      <c r="U301" s="16" t="s">
        <v>10</v>
      </c>
      <c r="V301" s="15">
        <v>8605</v>
      </c>
      <c r="W301" s="15">
        <v>820884656192</v>
      </c>
      <c r="X301" s="15">
        <v>2242</v>
      </c>
      <c r="Y301" s="15">
        <v>207118212501</v>
      </c>
      <c r="Z301" s="15">
        <v>10847</v>
      </c>
      <c r="AA301" s="15">
        <v>1028002868693</v>
      </c>
      <c r="AC301" s="8">
        <v>6</v>
      </c>
      <c r="AD301" s="14" t="s">
        <v>10</v>
      </c>
      <c r="AE301" s="15">
        <v>9133</v>
      </c>
      <c r="AF301" s="15">
        <v>889178888310</v>
      </c>
      <c r="AG301" s="15">
        <v>2245</v>
      </c>
      <c r="AH301" s="15">
        <v>232937331168</v>
      </c>
      <c r="AI301" s="15">
        <v>11378</v>
      </c>
      <c r="AJ301" s="15">
        <v>1122116219478</v>
      </c>
      <c r="AL301" s="27">
        <v>6</v>
      </c>
      <c r="AM301" s="16" t="s">
        <v>10</v>
      </c>
      <c r="AN301" s="15">
        <v>9176</v>
      </c>
      <c r="AO301" s="15">
        <v>893358766129</v>
      </c>
      <c r="AP301" s="15">
        <v>2248</v>
      </c>
      <c r="AQ301" s="15">
        <v>215551291468</v>
      </c>
      <c r="AR301" s="15">
        <v>11424</v>
      </c>
      <c r="AS301" s="15">
        <v>1108910057597</v>
      </c>
      <c r="AU301" s="8">
        <v>6</v>
      </c>
      <c r="AV301" s="14" t="s">
        <v>10</v>
      </c>
      <c r="AW301" s="15">
        <v>9262</v>
      </c>
      <c r="AX301" s="15">
        <v>900356658572</v>
      </c>
      <c r="AY301" s="15">
        <v>2259</v>
      </c>
      <c r="AZ301" s="15">
        <v>218870292782</v>
      </c>
      <c r="BA301" s="15">
        <v>11521</v>
      </c>
      <c r="BB301" s="15">
        <v>1119226951354</v>
      </c>
      <c r="BD301" s="12">
        <v>6</v>
      </c>
      <c r="BE301" s="16" t="s">
        <v>10</v>
      </c>
      <c r="BF301" s="15">
        <v>9348</v>
      </c>
      <c r="BG301" s="15">
        <v>907294608609</v>
      </c>
      <c r="BH301" s="15">
        <v>2276</v>
      </c>
      <c r="BI301" s="15">
        <v>222304176527</v>
      </c>
      <c r="BJ301" s="15">
        <v>11624</v>
      </c>
      <c r="BK301" s="15">
        <v>1129598785136</v>
      </c>
    </row>
    <row r="302" spans="1:63" ht="15" customHeight="1" x14ac:dyDescent="0.35">
      <c r="A302" s="1">
        <v>20</v>
      </c>
      <c r="B302" s="12">
        <v>7</v>
      </c>
      <c r="C302" s="13" t="s">
        <v>20</v>
      </c>
      <c r="D302" s="10"/>
      <c r="E302" s="10"/>
      <c r="F302" s="10"/>
      <c r="G302" s="10"/>
      <c r="H302" s="10"/>
      <c r="I302" s="10" t="s">
        <v>45</v>
      </c>
      <c r="K302" s="12">
        <v>7</v>
      </c>
      <c r="L302" s="13" t="s">
        <v>20</v>
      </c>
      <c r="M302" s="10"/>
      <c r="N302" s="10"/>
      <c r="O302" s="10"/>
      <c r="P302" s="10"/>
      <c r="Q302" s="10"/>
      <c r="R302" s="10">
        <v>1591</v>
      </c>
      <c r="T302" s="12">
        <v>7</v>
      </c>
      <c r="U302" s="13" t="s">
        <v>20</v>
      </c>
      <c r="V302" s="10"/>
      <c r="W302" s="10"/>
      <c r="X302" s="10"/>
      <c r="Y302" s="10"/>
      <c r="Z302" s="10"/>
      <c r="AA302" s="10">
        <v>2147</v>
      </c>
      <c r="AC302" s="8">
        <v>7</v>
      </c>
      <c r="AD302" s="9" t="s">
        <v>20</v>
      </c>
      <c r="AE302" s="10"/>
      <c r="AF302" s="10"/>
      <c r="AG302" s="10"/>
      <c r="AH302" s="10"/>
      <c r="AI302" s="10"/>
      <c r="AJ302" s="17">
        <f>((0.25*AJ297)+(0.5*AJ298)+(0.75*AJ299)+(1*AJ300))/AJ301*100</f>
        <v>2.0737518053900854</v>
      </c>
      <c r="AL302" s="11">
        <v>7</v>
      </c>
      <c r="AM302" s="9" t="s">
        <v>20</v>
      </c>
      <c r="AN302" s="10"/>
      <c r="AO302" s="10"/>
      <c r="AP302" s="10"/>
      <c r="AQ302" s="10"/>
      <c r="AR302" s="10"/>
      <c r="AS302" s="17">
        <f>((0.25*AS297)+(0.5*AS298)+(0.75*AS299)+(1*AS300))/AS301*100</f>
        <v>2.1925907159628397</v>
      </c>
      <c r="AU302" s="8">
        <v>7</v>
      </c>
      <c r="AV302" s="9" t="s">
        <v>20</v>
      </c>
      <c r="AW302" s="10"/>
      <c r="AX302" s="10"/>
      <c r="AY302" s="10"/>
      <c r="AZ302" s="10"/>
      <c r="BA302" s="10"/>
      <c r="BB302" s="17">
        <f>((0.25*BB297)+(0.5*BB298)+(0.75*BB299)+(1*BB300))/BB301*100</f>
        <v>2.1830974246725261</v>
      </c>
      <c r="BD302" s="12">
        <v>7</v>
      </c>
      <c r="BE302" s="13" t="s">
        <v>20</v>
      </c>
      <c r="BF302" s="10"/>
      <c r="BG302" s="10"/>
      <c r="BH302" s="10"/>
      <c r="BI302" s="10"/>
      <c r="BJ302" s="10"/>
      <c r="BK302" s="10">
        <v>2233</v>
      </c>
    </row>
    <row r="303" spans="1:63" ht="15" customHeight="1" thickBot="1" x14ac:dyDescent="0.4">
      <c r="A303" s="1">
        <v>20</v>
      </c>
      <c r="B303" s="23">
        <v>8</v>
      </c>
      <c r="C303" s="24" t="s">
        <v>21</v>
      </c>
      <c r="D303" s="20"/>
      <c r="E303" s="20"/>
      <c r="F303" s="20"/>
      <c r="G303" s="20"/>
      <c r="H303" s="20"/>
      <c r="I303" s="20" t="s">
        <v>36</v>
      </c>
      <c r="K303" s="23">
        <v>8</v>
      </c>
      <c r="L303" s="24" t="s">
        <v>21</v>
      </c>
      <c r="M303" s="20"/>
      <c r="N303" s="20"/>
      <c r="O303" s="20"/>
      <c r="P303" s="20"/>
      <c r="Q303" s="20"/>
      <c r="R303" s="20">
        <v>1416</v>
      </c>
      <c r="T303" s="23">
        <v>8</v>
      </c>
      <c r="U303" s="24" t="s">
        <v>21</v>
      </c>
      <c r="V303" s="20"/>
      <c r="W303" s="20"/>
      <c r="X303" s="20"/>
      <c r="Y303" s="20"/>
      <c r="Z303" s="20"/>
      <c r="AA303" s="20">
        <v>1966</v>
      </c>
      <c r="AC303" s="18">
        <v>8</v>
      </c>
      <c r="AD303" s="19" t="s">
        <v>21</v>
      </c>
      <c r="AE303" s="20"/>
      <c r="AF303" s="20"/>
      <c r="AG303" s="20"/>
      <c r="AH303" s="20"/>
      <c r="AI303" s="20"/>
      <c r="AJ303" s="21">
        <f>SUM(AJ298:AJ300)/AJ301*100</f>
        <v>1.9958783651143093</v>
      </c>
      <c r="AL303" s="22">
        <v>8</v>
      </c>
      <c r="AM303" s="19" t="s">
        <v>21</v>
      </c>
      <c r="AN303" s="20"/>
      <c r="AO303" s="20"/>
      <c r="AP303" s="20"/>
      <c r="AQ303" s="20"/>
      <c r="AR303" s="20"/>
      <c r="AS303" s="21">
        <f>SUM(AS298:AS300)/AS301*100</f>
        <v>2.0116453291387613</v>
      </c>
      <c r="AU303" s="18">
        <v>8</v>
      </c>
      <c r="AV303" s="19" t="s">
        <v>21</v>
      </c>
      <c r="AW303" s="20"/>
      <c r="AX303" s="20"/>
      <c r="AY303" s="20"/>
      <c r="AZ303" s="20"/>
      <c r="BA303" s="20"/>
      <c r="BB303" s="21">
        <f>SUM(BB298:BB300)/BB301*100</f>
        <v>1.962875852428559</v>
      </c>
      <c r="BD303" s="23">
        <v>8</v>
      </c>
      <c r="BE303" s="24" t="s">
        <v>21</v>
      </c>
      <c r="BF303" s="20"/>
      <c r="BG303" s="20"/>
      <c r="BH303" s="20"/>
      <c r="BI303" s="20"/>
      <c r="BJ303" s="20"/>
      <c r="BK303" s="20">
        <v>2035</v>
      </c>
    </row>
    <row r="304" spans="1:63" ht="15" customHeight="1" x14ac:dyDescent="0.35">
      <c r="D304" s="1">
        <f>SUM(D296:D300)</f>
        <v>7723</v>
      </c>
      <c r="E304" s="1">
        <f t="shared" ref="E304:I304" si="126">SUM(E296:E300)</f>
        <v>651531842052</v>
      </c>
      <c r="F304" s="1">
        <f t="shared" si="126"/>
        <v>2520</v>
      </c>
      <c r="G304" s="1">
        <f t="shared" si="126"/>
        <v>218367549766</v>
      </c>
      <c r="H304" s="1">
        <f t="shared" si="126"/>
        <v>10243</v>
      </c>
      <c r="I304" s="1">
        <f t="shared" si="126"/>
        <v>869899391818</v>
      </c>
      <c r="M304" s="1">
        <f>SUM(M296:M300)</f>
        <v>7948</v>
      </c>
      <c r="N304" s="1">
        <f t="shared" ref="N304:R304" si="127">SUM(N296:N300)</f>
        <v>707947775713</v>
      </c>
      <c r="O304" s="1">
        <f t="shared" si="127"/>
        <v>2451</v>
      </c>
      <c r="P304" s="1">
        <f t="shared" si="127"/>
        <v>226468469242</v>
      </c>
      <c r="Q304" s="1">
        <f t="shared" si="127"/>
        <v>10399</v>
      </c>
      <c r="R304" s="1">
        <f t="shared" si="127"/>
        <v>934416244955</v>
      </c>
      <c r="V304" s="1">
        <f>SUM(V296:V300)</f>
        <v>8605</v>
      </c>
      <c r="W304" s="1">
        <f t="shared" ref="W304:AA304" si="128">SUM(W296:W300)</f>
        <v>820884656192</v>
      </c>
      <c r="X304" s="1">
        <f t="shared" si="128"/>
        <v>2242</v>
      </c>
      <c r="Y304" s="1">
        <f t="shared" si="128"/>
        <v>207118212501</v>
      </c>
      <c r="Z304" s="1">
        <f t="shared" si="128"/>
        <v>10847</v>
      </c>
      <c r="AA304" s="1">
        <f t="shared" si="128"/>
        <v>1028002868693</v>
      </c>
      <c r="AE304" s="1">
        <f>SUM(AE296:AE300)</f>
        <v>9133</v>
      </c>
      <c r="AF304" s="1">
        <f t="shared" ref="AF304:AJ304" si="129">SUM(AF296:AF300)</f>
        <v>889178888310</v>
      </c>
      <c r="AG304" s="1">
        <f t="shared" si="129"/>
        <v>2245</v>
      </c>
      <c r="AH304" s="1">
        <f t="shared" si="129"/>
        <v>232937331168</v>
      </c>
      <c r="AI304" s="1">
        <f t="shared" si="129"/>
        <v>11378</v>
      </c>
      <c r="AJ304" s="1">
        <f t="shared" si="129"/>
        <v>1122116219478</v>
      </c>
      <c r="AN304" s="1">
        <f>SUM(AN296:AN300)</f>
        <v>9176</v>
      </c>
      <c r="AO304" s="1">
        <f t="shared" ref="AO304:AS304" si="130">SUM(AO296:AO300)</f>
        <v>893358766129</v>
      </c>
      <c r="AP304" s="1">
        <f t="shared" si="130"/>
        <v>2248</v>
      </c>
      <c r="AQ304" s="1">
        <f t="shared" si="130"/>
        <v>215551291468</v>
      </c>
      <c r="AR304" s="1">
        <f t="shared" si="130"/>
        <v>11424</v>
      </c>
      <c r="AS304" s="1">
        <f t="shared" si="130"/>
        <v>1108910057597</v>
      </c>
      <c r="AW304" s="1">
        <f>SUM(AW296:AW300)</f>
        <v>9262</v>
      </c>
      <c r="AX304" s="1">
        <f t="shared" ref="AX304:BB304" si="131">SUM(AX296:AX300)</f>
        <v>900356658572</v>
      </c>
      <c r="AY304" s="1">
        <f t="shared" si="131"/>
        <v>2259</v>
      </c>
      <c r="AZ304" s="1">
        <f t="shared" si="131"/>
        <v>218870292782</v>
      </c>
      <c r="BA304" s="1">
        <f t="shared" si="131"/>
        <v>11521</v>
      </c>
      <c r="BB304" s="1">
        <f t="shared" si="131"/>
        <v>1119226951354</v>
      </c>
      <c r="BF304" s="1">
        <f>SUM(BF296:BF300)</f>
        <v>9348</v>
      </c>
      <c r="BG304" s="1">
        <f t="shared" ref="BG304:BK304" si="132">SUM(BG296:BG300)</f>
        <v>907294608609</v>
      </c>
      <c r="BH304" s="1">
        <f t="shared" si="132"/>
        <v>2276</v>
      </c>
      <c r="BI304" s="1">
        <f t="shared" si="132"/>
        <v>222304176527</v>
      </c>
      <c r="BJ304" s="1">
        <f t="shared" si="132"/>
        <v>11624</v>
      </c>
      <c r="BK304" s="1">
        <f t="shared" si="132"/>
        <v>1129598785136</v>
      </c>
    </row>
    <row r="305" spans="1:63" ht="15" customHeight="1" x14ac:dyDescent="0.35">
      <c r="B305"/>
      <c r="C305"/>
      <c r="D305" s="2"/>
      <c r="E305" s="2"/>
      <c r="F305" s="2"/>
      <c r="G305" s="2"/>
      <c r="H305" s="2"/>
      <c r="I305" s="2"/>
      <c r="K305"/>
      <c r="L305"/>
      <c r="M305" s="2"/>
      <c r="N305" s="2"/>
      <c r="O305" s="2"/>
      <c r="P305" s="2"/>
      <c r="Q305" s="2"/>
      <c r="R305" s="2"/>
      <c r="T305"/>
      <c r="U305"/>
      <c r="V305" s="2"/>
      <c r="W305" s="2"/>
      <c r="X305" s="2"/>
      <c r="Y305" s="2"/>
      <c r="Z305" s="2"/>
      <c r="AA305" s="2"/>
      <c r="AL305" s="25"/>
      <c r="AM305"/>
    </row>
    <row r="306" spans="1:63" ht="15" customHeight="1" x14ac:dyDescent="0.35">
      <c r="B306" s="6" t="s">
        <v>0</v>
      </c>
      <c r="C306"/>
      <c r="D306" s="2"/>
      <c r="E306" s="2"/>
      <c r="F306" s="2"/>
      <c r="G306" s="2"/>
      <c r="H306" s="2"/>
      <c r="I306" s="2"/>
      <c r="K306" s="6" t="s">
        <v>0</v>
      </c>
      <c r="L306"/>
      <c r="M306" s="2"/>
      <c r="N306" s="2"/>
      <c r="O306" s="2"/>
      <c r="P306" s="2"/>
      <c r="Q306" s="2"/>
      <c r="R306" s="2"/>
      <c r="T306" s="6" t="s">
        <v>0</v>
      </c>
      <c r="U306"/>
      <c r="V306" s="2"/>
      <c r="W306" s="2"/>
      <c r="X306" s="2"/>
      <c r="Y306" s="2"/>
      <c r="Z306" s="2"/>
      <c r="AA306" s="2"/>
      <c r="AC306" s="4" t="s">
        <v>0</v>
      </c>
      <c r="AL306" s="26" t="s">
        <v>0</v>
      </c>
      <c r="AM306"/>
      <c r="AU306" s="4" t="s">
        <v>0</v>
      </c>
      <c r="BD306" s="6" t="s">
        <v>0</v>
      </c>
    </row>
    <row r="307" spans="1:63" ht="15" customHeight="1" x14ac:dyDescent="0.35">
      <c r="B307" s="6" t="s">
        <v>1</v>
      </c>
      <c r="C307"/>
      <c r="D307" s="2"/>
      <c r="E307" s="2"/>
      <c r="F307" s="2"/>
      <c r="G307" s="2"/>
      <c r="H307" s="2"/>
      <c r="I307" s="2"/>
      <c r="K307" s="6" t="s">
        <v>1</v>
      </c>
      <c r="L307"/>
      <c r="M307" s="2"/>
      <c r="N307" s="2"/>
      <c r="O307" s="2"/>
      <c r="P307" s="2"/>
      <c r="Q307" s="2"/>
      <c r="R307" s="2"/>
      <c r="T307" s="6" t="s">
        <v>1</v>
      </c>
      <c r="U307"/>
      <c r="V307" s="2"/>
      <c r="W307" s="2"/>
      <c r="X307" s="2"/>
      <c r="Y307" s="2"/>
      <c r="Z307" s="2"/>
      <c r="AA307" s="2"/>
      <c r="AC307" s="4" t="s">
        <v>1</v>
      </c>
      <c r="AL307" s="26" t="s">
        <v>1</v>
      </c>
      <c r="AM307"/>
      <c r="AU307" s="4" t="s">
        <v>1</v>
      </c>
      <c r="BD307" s="6" t="s">
        <v>1</v>
      </c>
    </row>
    <row r="308" spans="1:63" ht="15" customHeight="1" thickBot="1" x14ac:dyDescent="0.4">
      <c r="B308" s="6" t="s">
        <v>34</v>
      </c>
      <c r="C308"/>
      <c r="D308" s="2"/>
      <c r="E308" s="2"/>
      <c r="F308" s="2"/>
      <c r="G308" s="2"/>
      <c r="H308" s="2"/>
      <c r="I308" s="2"/>
      <c r="K308" s="6" t="s">
        <v>57</v>
      </c>
      <c r="L308"/>
      <c r="M308" s="2"/>
      <c r="N308" s="2"/>
      <c r="O308" s="2"/>
      <c r="P308" s="2"/>
      <c r="Q308" s="2"/>
      <c r="R308" s="2"/>
      <c r="T308" s="6" t="s">
        <v>75</v>
      </c>
      <c r="U308"/>
      <c r="V308" s="2"/>
      <c r="W308" s="2"/>
      <c r="X308" s="2"/>
      <c r="Y308" s="2"/>
      <c r="Z308" s="2"/>
      <c r="AA308" s="2"/>
      <c r="AC308" s="4" t="s">
        <v>2</v>
      </c>
      <c r="AL308" s="26" t="s">
        <v>3</v>
      </c>
      <c r="AM308"/>
      <c r="AU308" s="4" t="s">
        <v>4</v>
      </c>
      <c r="BD308" s="6" t="s">
        <v>5</v>
      </c>
    </row>
    <row r="309" spans="1:63" ht="15" customHeight="1" x14ac:dyDescent="0.35">
      <c r="A309" s="1">
        <v>21</v>
      </c>
      <c r="B309" s="60" t="s">
        <v>6</v>
      </c>
      <c r="C309" s="62" t="s">
        <v>7</v>
      </c>
      <c r="D309" s="59" t="s">
        <v>8</v>
      </c>
      <c r="E309" s="59"/>
      <c r="F309" s="59" t="s">
        <v>9</v>
      </c>
      <c r="G309" s="59"/>
      <c r="H309" s="59" t="s">
        <v>10</v>
      </c>
      <c r="I309" s="59"/>
      <c r="K309" s="60" t="s">
        <v>6</v>
      </c>
      <c r="L309" s="62" t="s">
        <v>7</v>
      </c>
      <c r="M309" s="59" t="s">
        <v>8</v>
      </c>
      <c r="N309" s="59"/>
      <c r="O309" s="59" t="s">
        <v>9</v>
      </c>
      <c r="P309" s="59"/>
      <c r="Q309" s="59" t="s">
        <v>10</v>
      </c>
      <c r="R309" s="59"/>
      <c r="T309" s="60" t="s">
        <v>6</v>
      </c>
      <c r="U309" s="62" t="s">
        <v>7</v>
      </c>
      <c r="V309" s="59" t="s">
        <v>8</v>
      </c>
      <c r="W309" s="59"/>
      <c r="X309" s="59" t="s">
        <v>9</v>
      </c>
      <c r="Y309" s="59"/>
      <c r="Z309" s="59" t="s">
        <v>10</v>
      </c>
      <c r="AA309" s="59"/>
      <c r="AC309" s="57" t="s">
        <v>6</v>
      </c>
      <c r="AD309" s="59" t="s">
        <v>7</v>
      </c>
      <c r="AE309" s="59" t="s">
        <v>8</v>
      </c>
      <c r="AF309" s="59"/>
      <c r="AG309" s="59" t="s">
        <v>9</v>
      </c>
      <c r="AH309" s="59"/>
      <c r="AI309" s="59" t="s">
        <v>10</v>
      </c>
      <c r="AJ309" s="59"/>
      <c r="AL309" s="67" t="s">
        <v>6</v>
      </c>
      <c r="AM309" s="62" t="s">
        <v>7</v>
      </c>
      <c r="AN309" s="59" t="s">
        <v>8</v>
      </c>
      <c r="AO309" s="59"/>
      <c r="AP309" s="59" t="s">
        <v>9</v>
      </c>
      <c r="AQ309" s="59"/>
      <c r="AR309" s="59" t="s">
        <v>10</v>
      </c>
      <c r="AS309" s="59"/>
      <c r="AU309" s="57" t="s">
        <v>6</v>
      </c>
      <c r="AV309" s="59" t="s">
        <v>7</v>
      </c>
      <c r="AW309" s="59" t="s">
        <v>8</v>
      </c>
      <c r="AX309" s="59"/>
      <c r="AY309" s="59" t="s">
        <v>9</v>
      </c>
      <c r="AZ309" s="59"/>
      <c r="BA309" s="59" t="s">
        <v>10</v>
      </c>
      <c r="BB309" s="59"/>
      <c r="BD309" s="60" t="s">
        <v>6</v>
      </c>
      <c r="BE309" s="62" t="s">
        <v>7</v>
      </c>
      <c r="BF309" s="59" t="s">
        <v>8</v>
      </c>
      <c r="BG309" s="59"/>
      <c r="BH309" s="59" t="s">
        <v>9</v>
      </c>
      <c r="BI309" s="59"/>
      <c r="BJ309" s="59" t="s">
        <v>10</v>
      </c>
      <c r="BK309" s="59"/>
    </row>
    <row r="310" spans="1:63" ht="15" customHeight="1" x14ac:dyDescent="0.35">
      <c r="A310" s="1">
        <v>21</v>
      </c>
      <c r="B310" s="61"/>
      <c r="C310" s="63"/>
      <c r="D310" s="7" t="s">
        <v>11</v>
      </c>
      <c r="E310" s="7" t="s">
        <v>12</v>
      </c>
      <c r="F310" s="7" t="s">
        <v>11</v>
      </c>
      <c r="G310" s="7" t="s">
        <v>12</v>
      </c>
      <c r="H310" s="7" t="s">
        <v>11</v>
      </c>
      <c r="I310" s="7" t="s">
        <v>12</v>
      </c>
      <c r="K310" s="61"/>
      <c r="L310" s="63"/>
      <c r="M310" s="7" t="s">
        <v>11</v>
      </c>
      <c r="N310" s="7" t="s">
        <v>12</v>
      </c>
      <c r="O310" s="7" t="s">
        <v>11</v>
      </c>
      <c r="P310" s="7" t="s">
        <v>12</v>
      </c>
      <c r="Q310" s="7" t="s">
        <v>11</v>
      </c>
      <c r="R310" s="7" t="s">
        <v>12</v>
      </c>
      <c r="T310" s="61"/>
      <c r="U310" s="63"/>
      <c r="V310" s="7" t="s">
        <v>11</v>
      </c>
      <c r="W310" s="7" t="s">
        <v>12</v>
      </c>
      <c r="X310" s="7" t="s">
        <v>11</v>
      </c>
      <c r="Y310" s="7" t="s">
        <v>12</v>
      </c>
      <c r="Z310" s="7" t="s">
        <v>11</v>
      </c>
      <c r="AA310" s="7" t="s">
        <v>12</v>
      </c>
      <c r="AC310" s="58"/>
      <c r="AD310" s="64"/>
      <c r="AE310" s="7" t="s">
        <v>11</v>
      </c>
      <c r="AF310" s="7" t="s">
        <v>12</v>
      </c>
      <c r="AG310" s="7" t="s">
        <v>11</v>
      </c>
      <c r="AH310" s="7" t="s">
        <v>12</v>
      </c>
      <c r="AI310" s="7" t="s">
        <v>11</v>
      </c>
      <c r="AJ310" s="7" t="s">
        <v>12</v>
      </c>
      <c r="AL310" s="68"/>
      <c r="AM310" s="63"/>
      <c r="AN310" s="7" t="s">
        <v>11</v>
      </c>
      <c r="AO310" s="7" t="s">
        <v>12</v>
      </c>
      <c r="AP310" s="7" t="s">
        <v>11</v>
      </c>
      <c r="AQ310" s="7" t="s">
        <v>12</v>
      </c>
      <c r="AR310" s="7" t="s">
        <v>11</v>
      </c>
      <c r="AS310" s="7" t="s">
        <v>12</v>
      </c>
      <c r="AU310" s="58"/>
      <c r="AV310" s="64"/>
      <c r="AW310" s="7" t="s">
        <v>11</v>
      </c>
      <c r="AX310" s="7" t="s">
        <v>12</v>
      </c>
      <c r="AY310" s="7" t="s">
        <v>11</v>
      </c>
      <c r="AZ310" s="7" t="s">
        <v>12</v>
      </c>
      <c r="BA310" s="7" t="s">
        <v>11</v>
      </c>
      <c r="BB310" s="7" t="s">
        <v>12</v>
      </c>
      <c r="BD310" s="61"/>
      <c r="BE310" s="63"/>
      <c r="BF310" s="7" t="s">
        <v>11</v>
      </c>
      <c r="BG310" s="7" t="s">
        <v>12</v>
      </c>
      <c r="BH310" s="7" t="s">
        <v>11</v>
      </c>
      <c r="BI310" s="7" t="s">
        <v>12</v>
      </c>
      <c r="BJ310" s="7" t="s">
        <v>11</v>
      </c>
      <c r="BK310" s="7" t="s">
        <v>12</v>
      </c>
    </row>
    <row r="311" spans="1:63" ht="15" customHeight="1" x14ac:dyDescent="0.35">
      <c r="A311" s="1">
        <v>21</v>
      </c>
      <c r="B311" s="61"/>
      <c r="C311" s="63"/>
      <c r="D311" s="7" t="s">
        <v>13</v>
      </c>
      <c r="E311" s="7" t="s">
        <v>14</v>
      </c>
      <c r="F311" s="7" t="s">
        <v>13</v>
      </c>
      <c r="G311" s="7" t="s">
        <v>14</v>
      </c>
      <c r="H311" s="7" t="s">
        <v>13</v>
      </c>
      <c r="I311" s="7" t="s">
        <v>14</v>
      </c>
      <c r="K311" s="61"/>
      <c r="L311" s="63"/>
      <c r="M311" s="7" t="s">
        <v>13</v>
      </c>
      <c r="N311" s="7" t="s">
        <v>14</v>
      </c>
      <c r="O311" s="7" t="s">
        <v>13</v>
      </c>
      <c r="P311" s="7" t="s">
        <v>14</v>
      </c>
      <c r="Q311" s="7" t="s">
        <v>13</v>
      </c>
      <c r="R311" s="7" t="s">
        <v>14</v>
      </c>
      <c r="T311" s="61"/>
      <c r="U311" s="63"/>
      <c r="V311" s="7" t="s">
        <v>13</v>
      </c>
      <c r="W311" s="7" t="s">
        <v>14</v>
      </c>
      <c r="X311" s="7" t="s">
        <v>13</v>
      </c>
      <c r="Y311" s="7" t="s">
        <v>14</v>
      </c>
      <c r="Z311" s="7" t="s">
        <v>13</v>
      </c>
      <c r="AA311" s="7" t="s">
        <v>14</v>
      </c>
      <c r="AC311" s="58"/>
      <c r="AD311" s="64"/>
      <c r="AE311" s="7" t="s">
        <v>13</v>
      </c>
      <c r="AF311" s="7" t="s">
        <v>14</v>
      </c>
      <c r="AG311" s="7" t="s">
        <v>13</v>
      </c>
      <c r="AH311" s="7" t="s">
        <v>14</v>
      </c>
      <c r="AI311" s="7" t="s">
        <v>13</v>
      </c>
      <c r="AJ311" s="7" t="s">
        <v>14</v>
      </c>
      <c r="AL311" s="68"/>
      <c r="AM311" s="63"/>
      <c r="AN311" s="7" t="s">
        <v>13</v>
      </c>
      <c r="AO311" s="7" t="s">
        <v>14</v>
      </c>
      <c r="AP311" s="7" t="s">
        <v>13</v>
      </c>
      <c r="AQ311" s="7" t="s">
        <v>14</v>
      </c>
      <c r="AR311" s="7" t="s">
        <v>13</v>
      </c>
      <c r="AS311" s="7" t="s">
        <v>14</v>
      </c>
      <c r="AU311" s="58"/>
      <c r="AV311" s="64"/>
      <c r="AW311" s="7" t="s">
        <v>13</v>
      </c>
      <c r="AX311" s="7" t="s">
        <v>14</v>
      </c>
      <c r="AY311" s="7" t="s">
        <v>13</v>
      </c>
      <c r="AZ311" s="7" t="s">
        <v>14</v>
      </c>
      <c r="BA311" s="7" t="s">
        <v>13</v>
      </c>
      <c r="BB311" s="7" t="s">
        <v>14</v>
      </c>
      <c r="BD311" s="61"/>
      <c r="BE311" s="63"/>
      <c r="BF311" s="7" t="s">
        <v>13</v>
      </c>
      <c r="BG311" s="7" t="s">
        <v>14</v>
      </c>
      <c r="BH311" s="7" t="s">
        <v>13</v>
      </c>
      <c r="BI311" s="7" t="s">
        <v>14</v>
      </c>
      <c r="BJ311" s="7" t="s">
        <v>13</v>
      </c>
      <c r="BK311" s="7" t="s">
        <v>14</v>
      </c>
    </row>
    <row r="312" spans="1:63" ht="15" customHeight="1" x14ac:dyDescent="0.35">
      <c r="A312" s="1">
        <v>21</v>
      </c>
      <c r="B312" s="12">
        <v>1</v>
      </c>
      <c r="C312" s="13" t="s">
        <v>15</v>
      </c>
      <c r="D312" s="10">
        <v>20930</v>
      </c>
      <c r="E312" s="10">
        <v>1977276665954</v>
      </c>
      <c r="F312" s="10">
        <v>2396</v>
      </c>
      <c r="G312" s="10">
        <v>397612432602</v>
      </c>
      <c r="H312" s="10">
        <v>23326</v>
      </c>
      <c r="I312" s="10">
        <v>2374889098556</v>
      </c>
      <c r="K312" s="12">
        <v>1</v>
      </c>
      <c r="L312" s="13" t="s">
        <v>15</v>
      </c>
      <c r="M312" s="10">
        <v>20465</v>
      </c>
      <c r="N312" s="10">
        <v>1987375323056</v>
      </c>
      <c r="O312" s="10">
        <v>2296</v>
      </c>
      <c r="P312" s="10">
        <v>500958599354</v>
      </c>
      <c r="Q312" s="10">
        <v>22761</v>
      </c>
      <c r="R312" s="10">
        <v>2488333922410</v>
      </c>
      <c r="T312" s="12">
        <v>1</v>
      </c>
      <c r="U312" s="13" t="s">
        <v>15</v>
      </c>
      <c r="V312" s="10">
        <v>21308</v>
      </c>
      <c r="W312" s="10">
        <v>2082164177965</v>
      </c>
      <c r="X312" s="10">
        <v>2070</v>
      </c>
      <c r="Y312" s="10">
        <v>527668134210</v>
      </c>
      <c r="Z312" s="10">
        <v>23378</v>
      </c>
      <c r="AA312" s="10">
        <v>2609832312175</v>
      </c>
      <c r="AC312" s="8">
        <v>1</v>
      </c>
      <c r="AD312" s="9" t="s">
        <v>15</v>
      </c>
      <c r="AE312" s="10">
        <v>21675</v>
      </c>
      <c r="AF312" s="10">
        <v>2180858969182</v>
      </c>
      <c r="AG312" s="10">
        <v>2326</v>
      </c>
      <c r="AH312" s="10">
        <v>548249442768</v>
      </c>
      <c r="AI312" s="10">
        <v>24001</v>
      </c>
      <c r="AJ312" s="10">
        <v>2729108411950</v>
      </c>
      <c r="AL312" s="27">
        <v>1</v>
      </c>
      <c r="AM312" s="13" t="s">
        <v>15</v>
      </c>
      <c r="AN312" s="10">
        <v>21452</v>
      </c>
      <c r="AO312" s="10">
        <v>2159556887725</v>
      </c>
      <c r="AP312" s="10">
        <v>2258</v>
      </c>
      <c r="AQ312" s="10">
        <v>532301661249</v>
      </c>
      <c r="AR312" s="10">
        <v>23710</v>
      </c>
      <c r="AS312" s="10">
        <v>2691858548974</v>
      </c>
      <c r="AU312" s="8">
        <v>1</v>
      </c>
      <c r="AV312" s="9" t="s">
        <v>15</v>
      </c>
      <c r="AW312" s="10">
        <v>21350</v>
      </c>
      <c r="AX312" s="10">
        <v>2148558220356</v>
      </c>
      <c r="AY312" s="10">
        <v>2303</v>
      </c>
      <c r="AZ312" s="10">
        <v>553268460293</v>
      </c>
      <c r="BA312" s="10">
        <v>23653</v>
      </c>
      <c r="BB312" s="10">
        <v>2701826680649</v>
      </c>
      <c r="BD312" s="12">
        <v>1</v>
      </c>
      <c r="BE312" s="13" t="s">
        <v>15</v>
      </c>
      <c r="BF312" s="10">
        <v>21376</v>
      </c>
      <c r="BG312" s="10">
        <v>2155598030635</v>
      </c>
      <c r="BH312" s="10">
        <v>2353</v>
      </c>
      <c r="BI312" s="10">
        <v>556444051439</v>
      </c>
      <c r="BJ312" s="10">
        <v>23729</v>
      </c>
      <c r="BK312" s="10">
        <v>2712042082074</v>
      </c>
    </row>
    <row r="313" spans="1:63" ht="15" customHeight="1" x14ac:dyDescent="0.35">
      <c r="A313" s="1">
        <v>21</v>
      </c>
      <c r="B313" s="12">
        <v>2</v>
      </c>
      <c r="C313" s="13" t="s">
        <v>16</v>
      </c>
      <c r="D313" s="10">
        <v>166</v>
      </c>
      <c r="E313" s="10">
        <v>23398636816</v>
      </c>
      <c r="F313" s="10">
        <v>310</v>
      </c>
      <c r="G313" s="10">
        <v>32103580215</v>
      </c>
      <c r="H313" s="10">
        <v>476</v>
      </c>
      <c r="I313" s="10">
        <v>55502217031</v>
      </c>
      <c r="K313" s="12">
        <v>2</v>
      </c>
      <c r="L313" s="13" t="s">
        <v>16</v>
      </c>
      <c r="M313" s="10">
        <v>126</v>
      </c>
      <c r="N313" s="10">
        <v>17148436031</v>
      </c>
      <c r="O313" s="10">
        <v>223</v>
      </c>
      <c r="P313" s="10">
        <v>21415554824</v>
      </c>
      <c r="Q313" s="10">
        <v>349</v>
      </c>
      <c r="R313" s="10">
        <v>38563990855</v>
      </c>
      <c r="T313" s="12">
        <v>2</v>
      </c>
      <c r="U313" s="13" t="s">
        <v>16</v>
      </c>
      <c r="V313" s="10">
        <v>131</v>
      </c>
      <c r="W313" s="10">
        <v>15742954580</v>
      </c>
      <c r="X313" s="10">
        <v>157</v>
      </c>
      <c r="Y313" s="10">
        <v>41202303068</v>
      </c>
      <c r="Z313" s="10">
        <v>288</v>
      </c>
      <c r="AA313" s="10">
        <v>56945257648</v>
      </c>
      <c r="AC313" s="8">
        <v>2</v>
      </c>
      <c r="AD313" s="9" t="s">
        <v>16</v>
      </c>
      <c r="AE313" s="10">
        <v>125</v>
      </c>
      <c r="AF313" s="10">
        <v>14959764413</v>
      </c>
      <c r="AG313" s="10">
        <v>82</v>
      </c>
      <c r="AH313" s="10">
        <v>22921646496</v>
      </c>
      <c r="AI313" s="10">
        <v>207</v>
      </c>
      <c r="AJ313" s="10">
        <v>37881410909</v>
      </c>
      <c r="AL313" s="27">
        <v>2</v>
      </c>
      <c r="AM313" s="13" t="s">
        <v>16</v>
      </c>
      <c r="AN313" s="10">
        <v>249</v>
      </c>
      <c r="AO313" s="10">
        <v>21067977172</v>
      </c>
      <c r="AP313" s="10">
        <v>147</v>
      </c>
      <c r="AQ313" s="10">
        <v>16505193024</v>
      </c>
      <c r="AR313" s="10">
        <v>396</v>
      </c>
      <c r="AS313" s="10">
        <v>37573170196</v>
      </c>
      <c r="AU313" s="8">
        <v>2</v>
      </c>
      <c r="AV313" s="9" t="s">
        <v>16</v>
      </c>
      <c r="AW313" s="10">
        <v>289</v>
      </c>
      <c r="AX313" s="10">
        <v>29003676993</v>
      </c>
      <c r="AY313" s="10">
        <v>152</v>
      </c>
      <c r="AZ313" s="10">
        <v>15594312022</v>
      </c>
      <c r="BA313" s="10">
        <v>441</v>
      </c>
      <c r="BB313" s="10">
        <v>44597989015</v>
      </c>
      <c r="BD313" s="12">
        <v>2</v>
      </c>
      <c r="BE313" s="13" t="s">
        <v>16</v>
      </c>
      <c r="BF313" s="10">
        <v>254</v>
      </c>
      <c r="BG313" s="10">
        <v>23732898245</v>
      </c>
      <c r="BH313" s="10">
        <v>145</v>
      </c>
      <c r="BI313" s="10">
        <v>15494629541</v>
      </c>
      <c r="BJ313" s="10">
        <v>399</v>
      </c>
      <c r="BK313" s="10">
        <v>39227527786</v>
      </c>
    </row>
    <row r="314" spans="1:63" ht="15" customHeight="1" x14ac:dyDescent="0.35">
      <c r="A314" s="1">
        <v>21</v>
      </c>
      <c r="B314" s="12">
        <v>3</v>
      </c>
      <c r="C314" s="13" t="s">
        <v>17</v>
      </c>
      <c r="D314" s="10">
        <v>22</v>
      </c>
      <c r="E314" s="10">
        <v>5820083314</v>
      </c>
      <c r="F314" s="10">
        <v>50</v>
      </c>
      <c r="G314" s="10">
        <v>4590566146</v>
      </c>
      <c r="H314" s="10">
        <v>72</v>
      </c>
      <c r="I314" s="10">
        <v>10410649460</v>
      </c>
      <c r="K314" s="12">
        <v>3</v>
      </c>
      <c r="L314" s="13" t="s">
        <v>17</v>
      </c>
      <c r="M314" s="10">
        <v>22</v>
      </c>
      <c r="N314" s="10">
        <v>3389334404</v>
      </c>
      <c r="O314" s="10">
        <v>24</v>
      </c>
      <c r="P314" s="10">
        <v>1999750735</v>
      </c>
      <c r="Q314" s="10">
        <v>46</v>
      </c>
      <c r="R314" s="10">
        <v>5389085139</v>
      </c>
      <c r="T314" s="12">
        <v>3</v>
      </c>
      <c r="U314" s="13" t="s">
        <v>17</v>
      </c>
      <c r="V314" s="10">
        <v>12</v>
      </c>
      <c r="W314" s="10">
        <v>1568313126</v>
      </c>
      <c r="X314" s="10">
        <v>21</v>
      </c>
      <c r="Y314" s="10">
        <v>3381942351</v>
      </c>
      <c r="Z314" s="10">
        <v>33</v>
      </c>
      <c r="AA314" s="10">
        <v>4950255477</v>
      </c>
      <c r="AC314" s="8">
        <v>3</v>
      </c>
      <c r="AD314" s="9" t="s">
        <v>17</v>
      </c>
      <c r="AE314" s="10">
        <v>18</v>
      </c>
      <c r="AF314" s="10">
        <v>2138930325</v>
      </c>
      <c r="AG314" s="10">
        <v>5</v>
      </c>
      <c r="AH314" s="10">
        <v>76560966</v>
      </c>
      <c r="AI314" s="10">
        <v>23</v>
      </c>
      <c r="AJ314" s="10">
        <v>2215491291</v>
      </c>
      <c r="AL314" s="27">
        <v>3</v>
      </c>
      <c r="AM314" s="13" t="s">
        <v>17</v>
      </c>
      <c r="AN314" s="10">
        <v>17</v>
      </c>
      <c r="AO314" s="10">
        <v>1918454351</v>
      </c>
      <c r="AP314" s="10">
        <v>8</v>
      </c>
      <c r="AQ314" s="10">
        <v>539392566</v>
      </c>
      <c r="AR314" s="10">
        <v>25</v>
      </c>
      <c r="AS314" s="10">
        <v>2457846917</v>
      </c>
      <c r="AU314" s="8">
        <v>3</v>
      </c>
      <c r="AV314" s="9" t="s">
        <v>17</v>
      </c>
      <c r="AW314" s="10">
        <v>20</v>
      </c>
      <c r="AX314" s="10">
        <v>2571066363</v>
      </c>
      <c r="AY314" s="10">
        <v>6</v>
      </c>
      <c r="AZ314" s="10">
        <v>224958139</v>
      </c>
      <c r="BA314" s="10">
        <v>26</v>
      </c>
      <c r="BB314" s="10">
        <v>2796024502</v>
      </c>
      <c r="BD314" s="12">
        <v>3</v>
      </c>
      <c r="BE314" s="13" t="s">
        <v>17</v>
      </c>
      <c r="BF314" s="10">
        <v>19</v>
      </c>
      <c r="BG314" s="10">
        <v>2902873648</v>
      </c>
      <c r="BH314" s="10">
        <v>8</v>
      </c>
      <c r="BI314" s="10">
        <v>438395738</v>
      </c>
      <c r="BJ314" s="10">
        <v>27</v>
      </c>
      <c r="BK314" s="10">
        <v>3341269386</v>
      </c>
    </row>
    <row r="315" spans="1:63" ht="15" customHeight="1" x14ac:dyDescent="0.35">
      <c r="A315" s="1">
        <v>21</v>
      </c>
      <c r="B315" s="12">
        <v>4</v>
      </c>
      <c r="C315" s="13" t="s">
        <v>18</v>
      </c>
      <c r="D315" s="10">
        <v>24</v>
      </c>
      <c r="E315" s="10">
        <v>3159873667</v>
      </c>
      <c r="F315" s="10">
        <v>49</v>
      </c>
      <c r="G315" s="10">
        <v>3574412152</v>
      </c>
      <c r="H315" s="10">
        <v>73</v>
      </c>
      <c r="I315" s="10">
        <v>6734285819</v>
      </c>
      <c r="K315" s="12">
        <v>4</v>
      </c>
      <c r="L315" s="13" t="s">
        <v>18</v>
      </c>
      <c r="M315" s="10">
        <v>29</v>
      </c>
      <c r="N315" s="10">
        <v>7325866595</v>
      </c>
      <c r="O315" s="10">
        <v>41</v>
      </c>
      <c r="P315" s="10">
        <v>5065604376</v>
      </c>
      <c r="Q315" s="10">
        <v>70</v>
      </c>
      <c r="R315" s="10">
        <v>12391470971</v>
      </c>
      <c r="T315" s="12">
        <v>4</v>
      </c>
      <c r="U315" s="13" t="s">
        <v>18</v>
      </c>
      <c r="V315" s="10">
        <v>20</v>
      </c>
      <c r="W315" s="10">
        <v>3174044392</v>
      </c>
      <c r="X315" s="10">
        <v>15</v>
      </c>
      <c r="Y315" s="10">
        <v>1257526853</v>
      </c>
      <c r="Z315" s="10">
        <v>35</v>
      </c>
      <c r="AA315" s="10">
        <v>4431571245</v>
      </c>
      <c r="AC315" s="8">
        <v>4</v>
      </c>
      <c r="AD315" s="9" t="s">
        <v>18</v>
      </c>
      <c r="AE315" s="10">
        <v>13</v>
      </c>
      <c r="AF315" s="10">
        <v>2513269695</v>
      </c>
      <c r="AG315" s="10">
        <v>11</v>
      </c>
      <c r="AH315" s="10">
        <v>1719763157</v>
      </c>
      <c r="AI315" s="10">
        <v>24</v>
      </c>
      <c r="AJ315" s="10">
        <v>4233032852</v>
      </c>
      <c r="AL315" s="27">
        <v>4</v>
      </c>
      <c r="AM315" s="13" t="s">
        <v>18</v>
      </c>
      <c r="AN315" s="10">
        <v>17</v>
      </c>
      <c r="AO315" s="10">
        <v>2259785183</v>
      </c>
      <c r="AP315" s="10">
        <v>12</v>
      </c>
      <c r="AQ315" s="10">
        <v>1170761990</v>
      </c>
      <c r="AR315" s="10">
        <v>29</v>
      </c>
      <c r="AS315" s="10">
        <v>3430547173</v>
      </c>
      <c r="AU315" s="8">
        <v>4</v>
      </c>
      <c r="AV315" s="9" t="s">
        <v>18</v>
      </c>
      <c r="AW315" s="10">
        <v>15</v>
      </c>
      <c r="AX315" s="10">
        <v>2147461764</v>
      </c>
      <c r="AY315" s="10">
        <v>11</v>
      </c>
      <c r="AZ315" s="10">
        <v>1030225681</v>
      </c>
      <c r="BA315" s="10">
        <v>26</v>
      </c>
      <c r="BB315" s="10">
        <v>3177687445</v>
      </c>
      <c r="BD315" s="12">
        <v>4</v>
      </c>
      <c r="BE315" s="13" t="s">
        <v>18</v>
      </c>
      <c r="BF315" s="10">
        <v>16</v>
      </c>
      <c r="BG315" s="10">
        <v>2414997155</v>
      </c>
      <c r="BH315" s="10">
        <v>9</v>
      </c>
      <c r="BI315" s="10">
        <v>993912566</v>
      </c>
      <c r="BJ315" s="10">
        <v>25</v>
      </c>
      <c r="BK315" s="10">
        <v>3408909721</v>
      </c>
    </row>
    <row r="316" spans="1:63" ht="15" customHeight="1" x14ac:dyDescent="0.35">
      <c r="A316" s="1">
        <v>21</v>
      </c>
      <c r="B316" s="12">
        <v>5</v>
      </c>
      <c r="C316" s="13" t="s">
        <v>19</v>
      </c>
      <c r="D316" s="10">
        <v>111</v>
      </c>
      <c r="E316" s="10">
        <v>9975961761</v>
      </c>
      <c r="F316" s="10">
        <v>187</v>
      </c>
      <c r="G316" s="10">
        <v>18439426068</v>
      </c>
      <c r="H316" s="10">
        <v>298</v>
      </c>
      <c r="I316" s="10">
        <v>28415387829</v>
      </c>
      <c r="K316" s="12">
        <v>5</v>
      </c>
      <c r="L316" s="13" t="s">
        <v>19</v>
      </c>
      <c r="M316" s="10">
        <v>134</v>
      </c>
      <c r="N316" s="10">
        <v>20121540174</v>
      </c>
      <c r="O316" s="10">
        <v>328</v>
      </c>
      <c r="P316" s="10">
        <v>35268792418</v>
      </c>
      <c r="Q316" s="10">
        <v>462</v>
      </c>
      <c r="R316" s="10">
        <v>55390332592</v>
      </c>
      <c r="T316" s="12">
        <v>5</v>
      </c>
      <c r="U316" s="13" t="s">
        <v>19</v>
      </c>
      <c r="V316" s="10">
        <v>161</v>
      </c>
      <c r="W316" s="10">
        <v>27932731871</v>
      </c>
      <c r="X316" s="10">
        <v>397</v>
      </c>
      <c r="Y316" s="10">
        <v>42018072347</v>
      </c>
      <c r="Z316" s="10">
        <v>558</v>
      </c>
      <c r="AA316" s="10">
        <v>69950804218</v>
      </c>
      <c r="AC316" s="8">
        <v>5</v>
      </c>
      <c r="AD316" s="9" t="s">
        <v>19</v>
      </c>
      <c r="AE316" s="10">
        <v>131</v>
      </c>
      <c r="AF316" s="10">
        <v>8421971496</v>
      </c>
      <c r="AG316" s="10">
        <v>354</v>
      </c>
      <c r="AH316" s="10">
        <v>41233443791</v>
      </c>
      <c r="AI316" s="10">
        <v>485</v>
      </c>
      <c r="AJ316" s="10">
        <v>49655415287</v>
      </c>
      <c r="AL316" s="27">
        <v>5</v>
      </c>
      <c r="AM316" s="13" t="s">
        <v>19</v>
      </c>
      <c r="AN316" s="10">
        <v>126</v>
      </c>
      <c r="AO316" s="10">
        <v>8698270075</v>
      </c>
      <c r="AP316" s="10">
        <v>353</v>
      </c>
      <c r="AQ316" s="10">
        <v>40791999571</v>
      </c>
      <c r="AR316" s="10">
        <v>479</v>
      </c>
      <c r="AS316" s="10">
        <v>49490269646</v>
      </c>
      <c r="AU316" s="8">
        <v>5</v>
      </c>
      <c r="AV316" s="9" t="s">
        <v>19</v>
      </c>
      <c r="AW316" s="10">
        <v>134</v>
      </c>
      <c r="AX316" s="10">
        <v>8917858696</v>
      </c>
      <c r="AY316" s="10">
        <v>360</v>
      </c>
      <c r="AZ316" s="10">
        <v>40741842556</v>
      </c>
      <c r="BA316" s="10">
        <v>494</v>
      </c>
      <c r="BB316" s="10">
        <v>49659701252</v>
      </c>
      <c r="BD316" s="12">
        <v>5</v>
      </c>
      <c r="BE316" s="13" t="s">
        <v>19</v>
      </c>
      <c r="BF316" s="10">
        <v>138</v>
      </c>
      <c r="BG316" s="10">
        <v>9597125284</v>
      </c>
      <c r="BH316" s="10">
        <v>355</v>
      </c>
      <c r="BI316" s="10">
        <v>42490652160</v>
      </c>
      <c r="BJ316" s="10">
        <v>493</v>
      </c>
      <c r="BK316" s="10">
        <v>52087777444</v>
      </c>
    </row>
    <row r="317" spans="1:63" ht="15" customHeight="1" x14ac:dyDescent="0.35">
      <c r="A317" s="1">
        <v>21</v>
      </c>
      <c r="B317" s="12">
        <v>6</v>
      </c>
      <c r="C317" s="16" t="s">
        <v>10</v>
      </c>
      <c r="D317" s="15">
        <v>21253</v>
      </c>
      <c r="E317" s="15">
        <v>2019631221512</v>
      </c>
      <c r="F317" s="15">
        <v>2992</v>
      </c>
      <c r="G317" s="15">
        <v>456320417183</v>
      </c>
      <c r="H317" s="15">
        <v>24245</v>
      </c>
      <c r="I317" s="15">
        <v>2475951638695</v>
      </c>
      <c r="K317" s="12">
        <v>6</v>
      </c>
      <c r="L317" s="16" t="s">
        <v>10</v>
      </c>
      <c r="M317" s="15">
        <v>20776</v>
      </c>
      <c r="N317" s="15">
        <v>2035360500260</v>
      </c>
      <c r="O317" s="15">
        <v>2912</v>
      </c>
      <c r="P317" s="15">
        <v>564708301707</v>
      </c>
      <c r="Q317" s="15">
        <v>23688</v>
      </c>
      <c r="R317" s="15">
        <v>2600068801967</v>
      </c>
      <c r="T317" s="12">
        <v>6</v>
      </c>
      <c r="U317" s="16" t="s">
        <v>10</v>
      </c>
      <c r="V317" s="15">
        <v>21632</v>
      </c>
      <c r="W317" s="15">
        <v>2130582221934</v>
      </c>
      <c r="X317" s="15">
        <v>2660</v>
      </c>
      <c r="Y317" s="15">
        <v>615527978829</v>
      </c>
      <c r="Z317" s="15">
        <v>24292</v>
      </c>
      <c r="AA317" s="15">
        <v>2746110200763</v>
      </c>
      <c r="AC317" s="8">
        <v>6</v>
      </c>
      <c r="AD317" s="14" t="s">
        <v>10</v>
      </c>
      <c r="AE317" s="15">
        <v>21962</v>
      </c>
      <c r="AF317" s="15">
        <v>2208892905111</v>
      </c>
      <c r="AG317" s="15">
        <v>2778</v>
      </c>
      <c r="AH317" s="15">
        <v>614200857178</v>
      </c>
      <c r="AI317" s="15">
        <v>24740</v>
      </c>
      <c r="AJ317" s="15">
        <v>2823093762289</v>
      </c>
      <c r="AL317" s="27">
        <v>6</v>
      </c>
      <c r="AM317" s="16" t="s">
        <v>10</v>
      </c>
      <c r="AN317" s="15">
        <v>21861</v>
      </c>
      <c r="AO317" s="15">
        <v>2193501374506</v>
      </c>
      <c r="AP317" s="15">
        <v>2778</v>
      </c>
      <c r="AQ317" s="15">
        <v>591309008400</v>
      </c>
      <c r="AR317" s="15">
        <v>24639</v>
      </c>
      <c r="AS317" s="15">
        <v>2784810382906</v>
      </c>
      <c r="AU317" s="8">
        <v>6</v>
      </c>
      <c r="AV317" s="14" t="s">
        <v>10</v>
      </c>
      <c r="AW317" s="15">
        <v>21808</v>
      </c>
      <c r="AX317" s="15">
        <v>2191198284172</v>
      </c>
      <c r="AY317" s="15">
        <v>2832</v>
      </c>
      <c r="AZ317" s="15">
        <v>610859798691</v>
      </c>
      <c r="BA317" s="15">
        <v>24640</v>
      </c>
      <c r="BB317" s="15">
        <v>2802058082863</v>
      </c>
      <c r="BD317" s="12">
        <v>6</v>
      </c>
      <c r="BE317" s="16" t="s">
        <v>10</v>
      </c>
      <c r="BF317" s="15">
        <v>21803</v>
      </c>
      <c r="BG317" s="15">
        <v>2194245924967</v>
      </c>
      <c r="BH317" s="15">
        <v>2870</v>
      </c>
      <c r="BI317" s="15">
        <v>615861641444</v>
      </c>
      <c r="BJ317" s="15">
        <v>24673</v>
      </c>
      <c r="BK317" s="15">
        <v>2810107566411</v>
      </c>
    </row>
    <row r="318" spans="1:63" ht="15" customHeight="1" x14ac:dyDescent="0.35">
      <c r="A318" s="1">
        <v>21</v>
      </c>
      <c r="B318" s="12">
        <v>7</v>
      </c>
      <c r="C318" s="13" t="s">
        <v>20</v>
      </c>
      <c r="D318" s="10"/>
      <c r="E318" s="10"/>
      <c r="F318" s="10"/>
      <c r="G318" s="10"/>
      <c r="H318" s="10"/>
      <c r="I318" s="10">
        <v>2122</v>
      </c>
      <c r="K318" s="12">
        <v>7</v>
      </c>
      <c r="L318" s="13" t="s">
        <v>20</v>
      </c>
      <c r="M318" s="10"/>
      <c r="N318" s="10"/>
      <c r="O318" s="10"/>
      <c r="P318" s="10"/>
      <c r="Q318" s="10"/>
      <c r="R318" s="10">
        <v>2962</v>
      </c>
      <c r="T318" s="12">
        <v>7</v>
      </c>
      <c r="U318" s="13" t="s">
        <v>20</v>
      </c>
      <c r="V318" s="10"/>
      <c r="W318" s="10"/>
      <c r="X318" s="10"/>
      <c r="Y318" s="10"/>
      <c r="Z318" s="10"/>
      <c r="AA318" s="10">
        <v>3277</v>
      </c>
      <c r="AC318" s="8">
        <v>7</v>
      </c>
      <c r="AD318" s="9" t="s">
        <v>20</v>
      </c>
      <c r="AE318" s="10"/>
      <c r="AF318" s="10"/>
      <c r="AG318" s="10"/>
      <c r="AH318" s="10"/>
      <c r="AI318" s="10"/>
      <c r="AJ318" s="17">
        <f>((0.25*AJ313)+(0.5*AJ314)+(0.75*AJ315)+(1*AJ316))/AJ317*100</f>
        <v>2.2460567603442883</v>
      </c>
      <c r="AL318" s="11">
        <v>7</v>
      </c>
      <c r="AM318" s="9" t="s">
        <v>20</v>
      </c>
      <c r="AN318" s="10"/>
      <c r="AO318" s="10"/>
      <c r="AP318" s="10"/>
      <c r="AQ318" s="10"/>
      <c r="AR318" s="10"/>
      <c r="AS318" s="17">
        <f>((0.25*AS313)+(0.5*AS314)+(0.75*AS315)+(1*AS316))/AS317*100</f>
        <v>2.2509753776426478</v>
      </c>
      <c r="AU318" s="8">
        <v>7</v>
      </c>
      <c r="AV318" s="9" t="s">
        <v>20</v>
      </c>
      <c r="AW318" s="10"/>
      <c r="AX318" s="10"/>
      <c r="AY318" s="10"/>
      <c r="AZ318" s="10"/>
      <c r="BA318" s="10"/>
      <c r="BB318" s="17">
        <f>((0.25*BB313)+(0.5*BB314)+(0.75*BB315)+(1*BB316))/BB317*100</f>
        <v>2.3051084035526039</v>
      </c>
      <c r="BD318" s="12">
        <v>7</v>
      </c>
      <c r="BE318" s="13" t="s">
        <v>20</v>
      </c>
      <c r="BF318" s="10"/>
      <c r="BG318" s="10"/>
      <c r="BH318" s="10"/>
      <c r="BI318" s="10"/>
      <c r="BJ318" s="10"/>
      <c r="BK318" s="10">
        <v>2353</v>
      </c>
    </row>
    <row r="319" spans="1:63" ht="15" customHeight="1" thickBot="1" x14ac:dyDescent="0.4">
      <c r="A319" s="1">
        <v>21</v>
      </c>
      <c r="B319" s="23">
        <v>8</v>
      </c>
      <c r="C319" s="24" t="s">
        <v>21</v>
      </c>
      <c r="D319" s="20"/>
      <c r="E319" s="20"/>
      <c r="F319" s="20"/>
      <c r="G319" s="20"/>
      <c r="H319" s="20"/>
      <c r="I319" s="20">
        <v>1840</v>
      </c>
      <c r="K319" s="23">
        <v>8</v>
      </c>
      <c r="L319" s="24" t="s">
        <v>21</v>
      </c>
      <c r="M319" s="20"/>
      <c r="N319" s="20"/>
      <c r="O319" s="20"/>
      <c r="P319" s="20"/>
      <c r="Q319" s="20"/>
      <c r="R319" s="20">
        <v>2814</v>
      </c>
      <c r="T319" s="23">
        <v>8</v>
      </c>
      <c r="U319" s="24" t="s">
        <v>21</v>
      </c>
      <c r="V319" s="20"/>
      <c r="W319" s="20"/>
      <c r="X319" s="20"/>
      <c r="Y319" s="20"/>
      <c r="Z319" s="20"/>
      <c r="AA319" s="20">
        <v>2889</v>
      </c>
      <c r="AC319" s="18">
        <v>8</v>
      </c>
      <c r="AD319" s="19" t="s">
        <v>21</v>
      </c>
      <c r="AE319" s="20"/>
      <c r="AF319" s="20"/>
      <c r="AG319" s="20"/>
      <c r="AH319" s="20"/>
      <c r="AI319" s="20"/>
      <c r="AJ319" s="21">
        <f>SUM(AJ314:AJ316)/AJ317*100</f>
        <v>1.9873211502727497</v>
      </c>
      <c r="AL319" s="22">
        <v>8</v>
      </c>
      <c r="AM319" s="19" t="s">
        <v>21</v>
      </c>
      <c r="AN319" s="20"/>
      <c r="AO319" s="20"/>
      <c r="AP319" s="20"/>
      <c r="AQ319" s="20"/>
      <c r="AR319" s="20"/>
      <c r="AS319" s="21">
        <f>SUM(AS314:AS316)/AS317*100</f>
        <v>1.9885972874825093</v>
      </c>
      <c r="AU319" s="18">
        <v>8</v>
      </c>
      <c r="AV319" s="19" t="s">
        <v>21</v>
      </c>
      <c r="AW319" s="20"/>
      <c r="AX319" s="20"/>
      <c r="AY319" s="20"/>
      <c r="AZ319" s="20"/>
      <c r="BA319" s="20"/>
      <c r="BB319" s="21">
        <f>SUM(BB314:BB316)/BB317*100</f>
        <v>1.9854482510282805</v>
      </c>
      <c r="BD319" s="23">
        <v>8</v>
      </c>
      <c r="BE319" s="24" t="s">
        <v>21</v>
      </c>
      <c r="BF319" s="20"/>
      <c r="BG319" s="20"/>
      <c r="BH319" s="20"/>
      <c r="BI319" s="20"/>
      <c r="BJ319" s="20"/>
      <c r="BK319" s="20">
        <v>2094</v>
      </c>
    </row>
    <row r="320" spans="1:63" ht="15" customHeight="1" x14ac:dyDescent="0.35">
      <c r="D320" s="1">
        <f>SUM(D312:D316)</f>
        <v>21253</v>
      </c>
      <c r="E320" s="1">
        <f t="shared" ref="E320:I320" si="133">SUM(E312:E316)</f>
        <v>2019631221512</v>
      </c>
      <c r="F320" s="1">
        <f t="shared" si="133"/>
        <v>2992</v>
      </c>
      <c r="G320" s="1">
        <f t="shared" si="133"/>
        <v>456320417183</v>
      </c>
      <c r="H320" s="1">
        <f t="shared" si="133"/>
        <v>24245</v>
      </c>
      <c r="I320" s="1">
        <f t="shared" si="133"/>
        <v>2475951638695</v>
      </c>
      <c r="M320" s="1">
        <f>SUM(M312:M316)</f>
        <v>20776</v>
      </c>
      <c r="N320" s="1">
        <f t="shared" ref="N320:R320" si="134">SUM(N312:N316)</f>
        <v>2035360500260</v>
      </c>
      <c r="O320" s="1">
        <f t="shared" si="134"/>
        <v>2912</v>
      </c>
      <c r="P320" s="1">
        <f t="shared" si="134"/>
        <v>564708301707</v>
      </c>
      <c r="Q320" s="1">
        <f t="shared" si="134"/>
        <v>23688</v>
      </c>
      <c r="R320" s="1">
        <f t="shared" si="134"/>
        <v>2600068801967</v>
      </c>
      <c r="V320" s="1">
        <f>SUM(V312:V316)</f>
        <v>21632</v>
      </c>
      <c r="W320" s="1">
        <f t="shared" ref="W320:AA320" si="135">SUM(W312:W316)</f>
        <v>2130582221934</v>
      </c>
      <c r="X320" s="1">
        <f t="shared" si="135"/>
        <v>2660</v>
      </c>
      <c r="Y320" s="1">
        <f t="shared" si="135"/>
        <v>615527978829</v>
      </c>
      <c r="Z320" s="1">
        <f t="shared" si="135"/>
        <v>24292</v>
      </c>
      <c r="AA320" s="1">
        <f t="shared" si="135"/>
        <v>2746110200763</v>
      </c>
      <c r="AE320" s="1">
        <f>SUM(AE312:AE316)</f>
        <v>21962</v>
      </c>
      <c r="AF320" s="1">
        <f t="shared" ref="AF320:AJ320" si="136">SUM(AF312:AF316)</f>
        <v>2208892905111</v>
      </c>
      <c r="AG320" s="1">
        <f t="shared" si="136"/>
        <v>2778</v>
      </c>
      <c r="AH320" s="1">
        <f t="shared" si="136"/>
        <v>614200857178</v>
      </c>
      <c r="AI320" s="1">
        <f t="shared" si="136"/>
        <v>24740</v>
      </c>
      <c r="AJ320" s="1">
        <f t="shared" si="136"/>
        <v>2823093762289</v>
      </c>
      <c r="AN320" s="1">
        <f>SUM(AN312:AN316)</f>
        <v>21861</v>
      </c>
      <c r="AO320" s="1">
        <f t="shared" ref="AO320:AS320" si="137">SUM(AO312:AO316)</f>
        <v>2193501374506</v>
      </c>
      <c r="AP320" s="1">
        <f t="shared" si="137"/>
        <v>2778</v>
      </c>
      <c r="AQ320" s="1">
        <f t="shared" si="137"/>
        <v>591309008400</v>
      </c>
      <c r="AR320" s="1">
        <f t="shared" si="137"/>
        <v>24639</v>
      </c>
      <c r="AS320" s="1">
        <f t="shared" si="137"/>
        <v>2784810382906</v>
      </c>
      <c r="AW320" s="1">
        <f>SUM(AW312:AW316)</f>
        <v>21808</v>
      </c>
      <c r="AX320" s="1">
        <f t="shared" ref="AX320:BB320" si="138">SUM(AX312:AX316)</f>
        <v>2191198284172</v>
      </c>
      <c r="AY320" s="1">
        <f t="shared" si="138"/>
        <v>2832</v>
      </c>
      <c r="AZ320" s="1">
        <f t="shared" si="138"/>
        <v>610859798691</v>
      </c>
      <c r="BA320" s="1">
        <f t="shared" si="138"/>
        <v>24640</v>
      </c>
      <c r="BB320" s="1">
        <f t="shared" si="138"/>
        <v>2802058082863</v>
      </c>
      <c r="BF320" s="1">
        <f>SUM(BF312:BF316)</f>
        <v>21803</v>
      </c>
      <c r="BG320" s="1">
        <f t="shared" ref="BG320:BK320" si="139">SUM(BG312:BG316)</f>
        <v>2194245924967</v>
      </c>
      <c r="BH320" s="1">
        <f t="shared" si="139"/>
        <v>2870</v>
      </c>
      <c r="BI320" s="1">
        <f t="shared" si="139"/>
        <v>615861641444</v>
      </c>
      <c r="BJ320" s="1">
        <f t="shared" si="139"/>
        <v>24673</v>
      </c>
      <c r="BK320" s="1">
        <f t="shared" si="139"/>
        <v>2810107566411</v>
      </c>
    </row>
    <row r="321" spans="1:63" ht="15" customHeight="1" x14ac:dyDescent="0.35">
      <c r="B321"/>
      <c r="C321"/>
      <c r="D321" s="2"/>
      <c r="E321" s="2"/>
      <c r="F321" s="2"/>
      <c r="G321" s="2"/>
      <c r="H321" s="2"/>
      <c r="I321" s="2"/>
      <c r="K321"/>
      <c r="L321"/>
      <c r="M321" s="2"/>
      <c r="N321" s="2"/>
      <c r="O321" s="2"/>
      <c r="P321" s="2"/>
      <c r="Q321" s="2"/>
      <c r="R321" s="2"/>
      <c r="T321"/>
      <c r="U321"/>
      <c r="V321" s="2"/>
      <c r="W321" s="2"/>
      <c r="X321" s="2"/>
      <c r="Y321" s="2"/>
      <c r="Z321" s="2"/>
      <c r="AA321" s="2"/>
      <c r="AL321" s="25"/>
      <c r="AM321"/>
    </row>
    <row r="322" spans="1:63" ht="15" customHeight="1" x14ac:dyDescent="0.35">
      <c r="B322" s="6" t="s">
        <v>0</v>
      </c>
      <c r="C322"/>
      <c r="D322" s="2"/>
      <c r="E322" s="2"/>
      <c r="F322" s="2"/>
      <c r="G322" s="2"/>
      <c r="H322" s="2"/>
      <c r="I322" s="2"/>
      <c r="K322" s="6" t="s">
        <v>0</v>
      </c>
      <c r="L322"/>
      <c r="M322" s="2"/>
      <c r="N322" s="2"/>
      <c r="O322" s="2"/>
      <c r="P322" s="2"/>
      <c r="Q322" s="2"/>
      <c r="R322" s="2"/>
      <c r="T322" s="6" t="s">
        <v>0</v>
      </c>
      <c r="U322"/>
      <c r="V322" s="2"/>
      <c r="W322" s="2"/>
      <c r="X322" s="2"/>
      <c r="Y322" s="2"/>
      <c r="Z322" s="2"/>
      <c r="AA322" s="2"/>
      <c r="AC322" s="4" t="s">
        <v>0</v>
      </c>
      <c r="AL322" s="26" t="s">
        <v>0</v>
      </c>
      <c r="AM322"/>
      <c r="AU322" s="4" t="s">
        <v>0</v>
      </c>
      <c r="BD322" s="6" t="s">
        <v>0</v>
      </c>
    </row>
    <row r="323" spans="1:63" ht="15" customHeight="1" x14ac:dyDescent="0.35">
      <c r="B323" s="6" t="s">
        <v>1</v>
      </c>
      <c r="C323"/>
      <c r="D323" s="2"/>
      <c r="E323" s="2"/>
      <c r="F323" s="2"/>
      <c r="G323" s="2"/>
      <c r="H323" s="2"/>
      <c r="I323" s="2"/>
      <c r="K323" s="6" t="s">
        <v>1</v>
      </c>
      <c r="L323"/>
      <c r="M323" s="2"/>
      <c r="N323" s="2"/>
      <c r="O323" s="2"/>
      <c r="P323" s="2"/>
      <c r="Q323" s="2"/>
      <c r="R323" s="2"/>
      <c r="T323" s="6" t="s">
        <v>1</v>
      </c>
      <c r="U323"/>
      <c r="V323" s="2"/>
      <c r="W323" s="2"/>
      <c r="X323" s="2"/>
      <c r="Y323" s="2"/>
      <c r="Z323" s="2"/>
      <c r="AA323" s="2"/>
      <c r="AC323" s="4" t="s">
        <v>1</v>
      </c>
      <c r="AL323" s="26" t="s">
        <v>1</v>
      </c>
      <c r="AM323"/>
      <c r="AU323" s="4" t="s">
        <v>1</v>
      </c>
      <c r="BD323" s="6" t="s">
        <v>1</v>
      </c>
    </row>
    <row r="324" spans="1:63" ht="15" customHeight="1" thickBot="1" x14ac:dyDescent="0.4">
      <c r="B324" s="6" t="s">
        <v>34</v>
      </c>
      <c r="C324"/>
      <c r="D324" s="2"/>
      <c r="E324" s="2"/>
      <c r="F324" s="2"/>
      <c r="G324" s="2"/>
      <c r="H324" s="2"/>
      <c r="I324" s="2"/>
      <c r="K324" s="6" t="s">
        <v>57</v>
      </c>
      <c r="L324"/>
      <c r="M324" s="2"/>
      <c r="N324" s="2"/>
      <c r="O324" s="2"/>
      <c r="P324" s="2"/>
      <c r="Q324" s="2"/>
      <c r="R324" s="2"/>
      <c r="T324" s="6" t="s">
        <v>75</v>
      </c>
      <c r="U324"/>
      <c r="V324" s="2"/>
      <c r="W324" s="2"/>
      <c r="X324" s="2"/>
      <c r="Y324" s="2"/>
      <c r="Z324" s="2"/>
      <c r="AA324" s="2"/>
      <c r="AC324" s="4" t="s">
        <v>2</v>
      </c>
      <c r="AL324" s="26" t="s">
        <v>3</v>
      </c>
      <c r="AM324"/>
      <c r="AU324" s="4" t="s">
        <v>4</v>
      </c>
      <c r="BD324" s="6" t="s">
        <v>5</v>
      </c>
    </row>
    <row r="325" spans="1:63" ht="15" customHeight="1" x14ac:dyDescent="0.35">
      <c r="A325" s="1">
        <v>22</v>
      </c>
      <c r="B325" s="60" t="s">
        <v>6</v>
      </c>
      <c r="C325" s="62" t="s">
        <v>7</v>
      </c>
      <c r="D325" s="59" t="s">
        <v>8</v>
      </c>
      <c r="E325" s="59"/>
      <c r="F325" s="59" t="s">
        <v>9</v>
      </c>
      <c r="G325" s="59"/>
      <c r="H325" s="59" t="s">
        <v>10</v>
      </c>
      <c r="I325" s="59"/>
      <c r="K325" s="60" t="s">
        <v>6</v>
      </c>
      <c r="L325" s="62" t="s">
        <v>7</v>
      </c>
      <c r="M325" s="59" t="s">
        <v>8</v>
      </c>
      <c r="N325" s="59"/>
      <c r="O325" s="59" t="s">
        <v>9</v>
      </c>
      <c r="P325" s="59"/>
      <c r="Q325" s="59" t="s">
        <v>10</v>
      </c>
      <c r="R325" s="59"/>
      <c r="T325" s="60" t="s">
        <v>6</v>
      </c>
      <c r="U325" s="62" t="s">
        <v>7</v>
      </c>
      <c r="V325" s="59" t="s">
        <v>8</v>
      </c>
      <c r="W325" s="59"/>
      <c r="X325" s="59" t="s">
        <v>9</v>
      </c>
      <c r="Y325" s="59"/>
      <c r="Z325" s="59" t="s">
        <v>10</v>
      </c>
      <c r="AA325" s="59"/>
      <c r="AC325" s="57" t="s">
        <v>6</v>
      </c>
      <c r="AD325" s="59" t="s">
        <v>7</v>
      </c>
      <c r="AE325" s="59" t="s">
        <v>8</v>
      </c>
      <c r="AF325" s="59"/>
      <c r="AG325" s="59" t="s">
        <v>9</v>
      </c>
      <c r="AH325" s="59"/>
      <c r="AI325" s="59" t="s">
        <v>10</v>
      </c>
      <c r="AJ325" s="59"/>
      <c r="AL325" s="67" t="s">
        <v>6</v>
      </c>
      <c r="AM325" s="62" t="s">
        <v>7</v>
      </c>
      <c r="AN325" s="59" t="s">
        <v>8</v>
      </c>
      <c r="AO325" s="59"/>
      <c r="AP325" s="59" t="s">
        <v>9</v>
      </c>
      <c r="AQ325" s="59"/>
      <c r="AR325" s="59" t="s">
        <v>10</v>
      </c>
      <c r="AS325" s="59"/>
      <c r="AU325" s="57" t="s">
        <v>6</v>
      </c>
      <c r="AV325" s="59" t="s">
        <v>7</v>
      </c>
      <c r="AW325" s="59" t="s">
        <v>8</v>
      </c>
      <c r="AX325" s="59"/>
      <c r="AY325" s="59" t="s">
        <v>9</v>
      </c>
      <c r="AZ325" s="59"/>
      <c r="BA325" s="59" t="s">
        <v>10</v>
      </c>
      <c r="BB325" s="59"/>
      <c r="BD325" s="60" t="s">
        <v>6</v>
      </c>
      <c r="BE325" s="62" t="s">
        <v>7</v>
      </c>
      <c r="BF325" s="59" t="s">
        <v>8</v>
      </c>
      <c r="BG325" s="59"/>
      <c r="BH325" s="59" t="s">
        <v>9</v>
      </c>
      <c r="BI325" s="59"/>
      <c r="BJ325" s="59" t="s">
        <v>10</v>
      </c>
      <c r="BK325" s="59"/>
    </row>
    <row r="326" spans="1:63" ht="15" customHeight="1" x14ac:dyDescent="0.35">
      <c r="A326" s="1">
        <v>22</v>
      </c>
      <c r="B326" s="61"/>
      <c r="C326" s="63"/>
      <c r="D326" s="7" t="s">
        <v>11</v>
      </c>
      <c r="E326" s="7" t="s">
        <v>12</v>
      </c>
      <c r="F326" s="7" t="s">
        <v>11</v>
      </c>
      <c r="G326" s="7" t="s">
        <v>12</v>
      </c>
      <c r="H326" s="7" t="s">
        <v>11</v>
      </c>
      <c r="I326" s="7" t="s">
        <v>12</v>
      </c>
      <c r="K326" s="61"/>
      <c r="L326" s="63"/>
      <c r="M326" s="7" t="s">
        <v>11</v>
      </c>
      <c r="N326" s="7" t="s">
        <v>12</v>
      </c>
      <c r="O326" s="7" t="s">
        <v>11</v>
      </c>
      <c r="P326" s="7" t="s">
        <v>12</v>
      </c>
      <c r="Q326" s="7" t="s">
        <v>11</v>
      </c>
      <c r="R326" s="7" t="s">
        <v>12</v>
      </c>
      <c r="T326" s="61"/>
      <c r="U326" s="63"/>
      <c r="V326" s="7" t="s">
        <v>11</v>
      </c>
      <c r="W326" s="7" t="s">
        <v>12</v>
      </c>
      <c r="X326" s="7" t="s">
        <v>11</v>
      </c>
      <c r="Y326" s="7" t="s">
        <v>12</v>
      </c>
      <c r="Z326" s="7" t="s">
        <v>11</v>
      </c>
      <c r="AA326" s="7" t="s">
        <v>12</v>
      </c>
      <c r="AC326" s="58"/>
      <c r="AD326" s="64"/>
      <c r="AE326" s="7" t="s">
        <v>11</v>
      </c>
      <c r="AF326" s="7" t="s">
        <v>12</v>
      </c>
      <c r="AG326" s="7" t="s">
        <v>11</v>
      </c>
      <c r="AH326" s="7" t="s">
        <v>12</v>
      </c>
      <c r="AI326" s="7" t="s">
        <v>11</v>
      </c>
      <c r="AJ326" s="7" t="s">
        <v>12</v>
      </c>
      <c r="AL326" s="68"/>
      <c r="AM326" s="63"/>
      <c r="AN326" s="7" t="s">
        <v>11</v>
      </c>
      <c r="AO326" s="7" t="s">
        <v>12</v>
      </c>
      <c r="AP326" s="7" t="s">
        <v>11</v>
      </c>
      <c r="AQ326" s="7" t="s">
        <v>12</v>
      </c>
      <c r="AR326" s="7" t="s">
        <v>11</v>
      </c>
      <c r="AS326" s="7" t="s">
        <v>12</v>
      </c>
      <c r="AU326" s="58"/>
      <c r="AV326" s="64"/>
      <c r="AW326" s="7" t="s">
        <v>11</v>
      </c>
      <c r="AX326" s="7" t="s">
        <v>12</v>
      </c>
      <c r="AY326" s="7" t="s">
        <v>11</v>
      </c>
      <c r="AZ326" s="7" t="s">
        <v>12</v>
      </c>
      <c r="BA326" s="7" t="s">
        <v>11</v>
      </c>
      <c r="BB326" s="7" t="s">
        <v>12</v>
      </c>
      <c r="BD326" s="61"/>
      <c r="BE326" s="63"/>
      <c r="BF326" s="7" t="s">
        <v>11</v>
      </c>
      <c r="BG326" s="7" t="s">
        <v>12</v>
      </c>
      <c r="BH326" s="7" t="s">
        <v>11</v>
      </c>
      <c r="BI326" s="7" t="s">
        <v>12</v>
      </c>
      <c r="BJ326" s="7" t="s">
        <v>11</v>
      </c>
      <c r="BK326" s="7" t="s">
        <v>12</v>
      </c>
    </row>
    <row r="327" spans="1:63" ht="15" customHeight="1" x14ac:dyDescent="0.35">
      <c r="A327" s="1">
        <v>22</v>
      </c>
      <c r="B327" s="61"/>
      <c r="C327" s="63"/>
      <c r="D327" s="7" t="s">
        <v>13</v>
      </c>
      <c r="E327" s="7" t="s">
        <v>14</v>
      </c>
      <c r="F327" s="7" t="s">
        <v>13</v>
      </c>
      <c r="G327" s="7" t="s">
        <v>14</v>
      </c>
      <c r="H327" s="7" t="s">
        <v>13</v>
      </c>
      <c r="I327" s="7" t="s">
        <v>14</v>
      </c>
      <c r="K327" s="61"/>
      <c r="L327" s="63"/>
      <c r="M327" s="7" t="s">
        <v>13</v>
      </c>
      <c r="N327" s="7" t="s">
        <v>14</v>
      </c>
      <c r="O327" s="7" t="s">
        <v>13</v>
      </c>
      <c r="P327" s="7" t="s">
        <v>14</v>
      </c>
      <c r="Q327" s="7" t="s">
        <v>13</v>
      </c>
      <c r="R327" s="7" t="s">
        <v>14</v>
      </c>
      <c r="T327" s="61"/>
      <c r="U327" s="63"/>
      <c r="V327" s="7" t="s">
        <v>13</v>
      </c>
      <c r="W327" s="7" t="s">
        <v>14</v>
      </c>
      <c r="X327" s="7" t="s">
        <v>13</v>
      </c>
      <c r="Y327" s="7" t="s">
        <v>14</v>
      </c>
      <c r="Z327" s="7" t="s">
        <v>13</v>
      </c>
      <c r="AA327" s="7" t="s">
        <v>14</v>
      </c>
      <c r="AC327" s="58"/>
      <c r="AD327" s="64"/>
      <c r="AE327" s="7" t="s">
        <v>13</v>
      </c>
      <c r="AF327" s="7" t="s">
        <v>14</v>
      </c>
      <c r="AG327" s="7" t="s">
        <v>13</v>
      </c>
      <c r="AH327" s="7" t="s">
        <v>14</v>
      </c>
      <c r="AI327" s="7" t="s">
        <v>13</v>
      </c>
      <c r="AJ327" s="7" t="s">
        <v>14</v>
      </c>
      <c r="AL327" s="68"/>
      <c r="AM327" s="63"/>
      <c r="AN327" s="7" t="s">
        <v>13</v>
      </c>
      <c r="AO327" s="7" t="s">
        <v>14</v>
      </c>
      <c r="AP327" s="7" t="s">
        <v>13</v>
      </c>
      <c r="AQ327" s="7" t="s">
        <v>14</v>
      </c>
      <c r="AR327" s="7" t="s">
        <v>13</v>
      </c>
      <c r="AS327" s="7" t="s">
        <v>14</v>
      </c>
      <c r="AU327" s="58"/>
      <c r="AV327" s="64"/>
      <c r="AW327" s="7" t="s">
        <v>13</v>
      </c>
      <c r="AX327" s="7" t="s">
        <v>14</v>
      </c>
      <c r="AY327" s="7" t="s">
        <v>13</v>
      </c>
      <c r="AZ327" s="7" t="s">
        <v>14</v>
      </c>
      <c r="BA327" s="7" t="s">
        <v>13</v>
      </c>
      <c r="BB327" s="7" t="s">
        <v>14</v>
      </c>
      <c r="BD327" s="61"/>
      <c r="BE327" s="63"/>
      <c r="BF327" s="7" t="s">
        <v>13</v>
      </c>
      <c r="BG327" s="7" t="s">
        <v>14</v>
      </c>
      <c r="BH327" s="7" t="s">
        <v>13</v>
      </c>
      <c r="BI327" s="7" t="s">
        <v>14</v>
      </c>
      <c r="BJ327" s="7" t="s">
        <v>13</v>
      </c>
      <c r="BK327" s="7" t="s">
        <v>14</v>
      </c>
    </row>
    <row r="328" spans="1:63" ht="15" customHeight="1" x14ac:dyDescent="0.35">
      <c r="A328" s="1">
        <v>22</v>
      </c>
      <c r="B328" s="12">
        <v>1</v>
      </c>
      <c r="C328" s="13" t="s">
        <v>15</v>
      </c>
      <c r="D328" s="10">
        <v>8095</v>
      </c>
      <c r="E328" s="10">
        <v>711155175879</v>
      </c>
      <c r="F328" s="10">
        <v>1215</v>
      </c>
      <c r="G328" s="10">
        <v>160106236940</v>
      </c>
      <c r="H328" s="10">
        <v>9310</v>
      </c>
      <c r="I328" s="10">
        <v>871261412819</v>
      </c>
      <c r="K328" s="12">
        <v>1</v>
      </c>
      <c r="L328" s="13" t="s">
        <v>15</v>
      </c>
      <c r="M328" s="10">
        <v>7804</v>
      </c>
      <c r="N328" s="10">
        <v>714270213242</v>
      </c>
      <c r="O328" s="10">
        <v>1154</v>
      </c>
      <c r="P328" s="10">
        <v>147668805840</v>
      </c>
      <c r="Q328" s="10">
        <v>8958</v>
      </c>
      <c r="R328" s="10">
        <v>861939019082</v>
      </c>
      <c r="T328" s="12">
        <v>1</v>
      </c>
      <c r="U328" s="13" t="s">
        <v>15</v>
      </c>
      <c r="V328" s="10">
        <v>8200</v>
      </c>
      <c r="W328" s="10">
        <v>742326355939</v>
      </c>
      <c r="X328" s="10">
        <v>1098</v>
      </c>
      <c r="Y328" s="10">
        <v>185598291840</v>
      </c>
      <c r="Z328" s="10">
        <v>9298</v>
      </c>
      <c r="AA328" s="10">
        <v>927924647779</v>
      </c>
      <c r="AC328" s="8">
        <v>1</v>
      </c>
      <c r="AD328" s="9" t="s">
        <v>15</v>
      </c>
      <c r="AE328" s="10">
        <v>8955</v>
      </c>
      <c r="AF328" s="10">
        <v>776504915339</v>
      </c>
      <c r="AG328" s="10">
        <v>1237</v>
      </c>
      <c r="AH328" s="10">
        <v>214614467232</v>
      </c>
      <c r="AI328" s="10">
        <v>10192</v>
      </c>
      <c r="AJ328" s="10">
        <v>991119382571</v>
      </c>
      <c r="AL328" s="27">
        <v>1</v>
      </c>
      <c r="AM328" s="13" t="s">
        <v>15</v>
      </c>
      <c r="AN328" s="10">
        <v>8800</v>
      </c>
      <c r="AO328" s="10">
        <v>768178440054</v>
      </c>
      <c r="AP328" s="10">
        <v>1250</v>
      </c>
      <c r="AQ328" s="10">
        <v>210575965414</v>
      </c>
      <c r="AR328" s="10">
        <v>10050</v>
      </c>
      <c r="AS328" s="10">
        <v>978754405468</v>
      </c>
      <c r="AU328" s="8">
        <v>1</v>
      </c>
      <c r="AV328" s="9" t="s">
        <v>15</v>
      </c>
      <c r="AW328" s="10">
        <v>8912</v>
      </c>
      <c r="AX328" s="10">
        <v>772251665116</v>
      </c>
      <c r="AY328" s="10">
        <v>1264</v>
      </c>
      <c r="AZ328" s="10">
        <v>216476326808</v>
      </c>
      <c r="BA328" s="10">
        <v>10176</v>
      </c>
      <c r="BB328" s="10">
        <v>988727991924</v>
      </c>
      <c r="BD328" s="12">
        <v>1</v>
      </c>
      <c r="BE328" s="13" t="s">
        <v>15</v>
      </c>
      <c r="BF328" s="10">
        <v>8916</v>
      </c>
      <c r="BG328" s="10">
        <v>778244589745</v>
      </c>
      <c r="BH328" s="10">
        <v>1288</v>
      </c>
      <c r="BI328" s="10">
        <v>222886906276</v>
      </c>
      <c r="BJ328" s="10">
        <v>10204</v>
      </c>
      <c r="BK328" s="10">
        <v>1001131496021</v>
      </c>
    </row>
    <row r="329" spans="1:63" ht="15" customHeight="1" x14ac:dyDescent="0.35">
      <c r="A329" s="1">
        <v>22</v>
      </c>
      <c r="B329" s="12">
        <v>2</v>
      </c>
      <c r="C329" s="13" t="s">
        <v>16</v>
      </c>
      <c r="D329" s="10">
        <v>107</v>
      </c>
      <c r="E329" s="10">
        <v>12448097631</v>
      </c>
      <c r="F329" s="10">
        <v>109</v>
      </c>
      <c r="G329" s="10">
        <v>11717099623</v>
      </c>
      <c r="H329" s="10">
        <v>216</v>
      </c>
      <c r="I329" s="10">
        <v>24165197254</v>
      </c>
      <c r="K329" s="12">
        <v>2</v>
      </c>
      <c r="L329" s="13" t="s">
        <v>16</v>
      </c>
      <c r="M329" s="10">
        <v>78</v>
      </c>
      <c r="N329" s="10">
        <v>7052355530</v>
      </c>
      <c r="O329" s="10">
        <v>82</v>
      </c>
      <c r="P329" s="10">
        <v>10656296277</v>
      </c>
      <c r="Q329" s="10">
        <v>160</v>
      </c>
      <c r="R329" s="10">
        <v>17708651807</v>
      </c>
      <c r="T329" s="12">
        <v>2</v>
      </c>
      <c r="U329" s="13" t="s">
        <v>16</v>
      </c>
      <c r="V329" s="10">
        <v>75</v>
      </c>
      <c r="W329" s="10">
        <v>7421336222</v>
      </c>
      <c r="X329" s="10">
        <v>61</v>
      </c>
      <c r="Y329" s="10">
        <v>10302527420</v>
      </c>
      <c r="Z329" s="10">
        <v>136</v>
      </c>
      <c r="AA329" s="10">
        <v>17723863642</v>
      </c>
      <c r="AC329" s="8">
        <v>2</v>
      </c>
      <c r="AD329" s="9" t="s">
        <v>16</v>
      </c>
      <c r="AE329" s="10">
        <v>65</v>
      </c>
      <c r="AF329" s="10">
        <v>6748385181</v>
      </c>
      <c r="AG329" s="10">
        <v>28</v>
      </c>
      <c r="AH329" s="10">
        <v>4937723676</v>
      </c>
      <c r="AI329" s="10">
        <v>93</v>
      </c>
      <c r="AJ329" s="10">
        <v>11686108857</v>
      </c>
      <c r="AL329" s="27">
        <v>2</v>
      </c>
      <c r="AM329" s="13" t="s">
        <v>16</v>
      </c>
      <c r="AN329" s="10">
        <v>233</v>
      </c>
      <c r="AO329" s="10">
        <v>13334224607</v>
      </c>
      <c r="AP329" s="10">
        <v>37</v>
      </c>
      <c r="AQ329" s="10">
        <v>8952806486</v>
      </c>
      <c r="AR329" s="10">
        <v>270</v>
      </c>
      <c r="AS329" s="10">
        <v>22287031093</v>
      </c>
      <c r="AU329" s="8">
        <v>2</v>
      </c>
      <c r="AV329" s="9" t="s">
        <v>16</v>
      </c>
      <c r="AW329" s="10">
        <v>127</v>
      </c>
      <c r="AX329" s="10">
        <v>13566940293</v>
      </c>
      <c r="AY329" s="10">
        <v>39</v>
      </c>
      <c r="AZ329" s="10">
        <v>9817509853</v>
      </c>
      <c r="BA329" s="10">
        <v>166</v>
      </c>
      <c r="BB329" s="10">
        <v>23384450146</v>
      </c>
      <c r="BD329" s="12">
        <v>2</v>
      </c>
      <c r="BE329" s="13" t="s">
        <v>16</v>
      </c>
      <c r="BF329" s="10">
        <v>154</v>
      </c>
      <c r="BG329" s="10">
        <v>13774368147</v>
      </c>
      <c r="BH329" s="10">
        <v>31</v>
      </c>
      <c r="BI329" s="10">
        <v>8141930655</v>
      </c>
      <c r="BJ329" s="10">
        <v>185</v>
      </c>
      <c r="BK329" s="10">
        <v>21916298802</v>
      </c>
    </row>
    <row r="330" spans="1:63" ht="15" customHeight="1" x14ac:dyDescent="0.35">
      <c r="A330" s="1">
        <v>22</v>
      </c>
      <c r="B330" s="12">
        <v>3</v>
      </c>
      <c r="C330" s="13" t="s">
        <v>17</v>
      </c>
      <c r="D330" s="10">
        <v>16</v>
      </c>
      <c r="E330" s="10">
        <v>2492723435</v>
      </c>
      <c r="F330" s="10">
        <v>8</v>
      </c>
      <c r="G330" s="10">
        <v>602197566</v>
      </c>
      <c r="H330" s="10">
        <v>24</v>
      </c>
      <c r="I330" s="10">
        <v>3094921001</v>
      </c>
      <c r="K330" s="12">
        <v>3</v>
      </c>
      <c r="L330" s="13" t="s">
        <v>17</v>
      </c>
      <c r="M330" s="10">
        <v>6</v>
      </c>
      <c r="N330" s="10">
        <v>773361030</v>
      </c>
      <c r="O330" s="10">
        <v>11</v>
      </c>
      <c r="P330" s="10">
        <v>961897006</v>
      </c>
      <c r="Q330" s="10">
        <v>17</v>
      </c>
      <c r="R330" s="10">
        <v>1735258036</v>
      </c>
      <c r="T330" s="12">
        <v>3</v>
      </c>
      <c r="U330" s="13" t="s">
        <v>17</v>
      </c>
      <c r="V330" s="10">
        <v>9</v>
      </c>
      <c r="W330" s="10">
        <v>729857344</v>
      </c>
      <c r="X330" s="10">
        <v>12</v>
      </c>
      <c r="Y330" s="10">
        <v>743154326</v>
      </c>
      <c r="Z330" s="10">
        <v>21</v>
      </c>
      <c r="AA330" s="10">
        <v>1473011670</v>
      </c>
      <c r="AC330" s="8">
        <v>3</v>
      </c>
      <c r="AD330" s="9" t="s">
        <v>17</v>
      </c>
      <c r="AE330" s="10">
        <v>6</v>
      </c>
      <c r="AF330" s="10">
        <v>363366887</v>
      </c>
      <c r="AG330" s="10">
        <v>4</v>
      </c>
      <c r="AH330" s="10">
        <v>354284121</v>
      </c>
      <c r="AI330" s="10">
        <v>10</v>
      </c>
      <c r="AJ330" s="10">
        <v>717651008</v>
      </c>
      <c r="AL330" s="27">
        <v>3</v>
      </c>
      <c r="AM330" s="13" t="s">
        <v>17</v>
      </c>
      <c r="AN330" s="10">
        <v>12</v>
      </c>
      <c r="AO330" s="10">
        <v>1245322756</v>
      </c>
      <c r="AP330" s="10">
        <v>1</v>
      </c>
      <c r="AQ330" s="10">
        <v>53811716</v>
      </c>
      <c r="AR330" s="10">
        <v>13</v>
      </c>
      <c r="AS330" s="10">
        <v>1299134472</v>
      </c>
      <c r="AU330" s="8">
        <v>3</v>
      </c>
      <c r="AV330" s="9" t="s">
        <v>17</v>
      </c>
      <c r="AW330" s="10">
        <v>17</v>
      </c>
      <c r="AX330" s="10">
        <v>1078485850</v>
      </c>
      <c r="AY330" s="10">
        <v>4</v>
      </c>
      <c r="AZ330" s="10">
        <v>189560813</v>
      </c>
      <c r="BA330" s="10">
        <v>21</v>
      </c>
      <c r="BB330" s="10">
        <v>1268046663</v>
      </c>
      <c r="BD330" s="12">
        <v>3</v>
      </c>
      <c r="BE330" s="13" t="s">
        <v>17</v>
      </c>
      <c r="BF330" s="10">
        <v>8</v>
      </c>
      <c r="BG330" s="10">
        <v>1085584200</v>
      </c>
      <c r="BH330" s="10">
        <v>3</v>
      </c>
      <c r="BI330" s="10">
        <v>280986618</v>
      </c>
      <c r="BJ330" s="10">
        <v>11</v>
      </c>
      <c r="BK330" s="10">
        <v>1366570818</v>
      </c>
    </row>
    <row r="331" spans="1:63" ht="15" customHeight="1" x14ac:dyDescent="0.35">
      <c r="A331" s="1">
        <v>22</v>
      </c>
      <c r="B331" s="12">
        <v>4</v>
      </c>
      <c r="C331" s="13" t="s">
        <v>18</v>
      </c>
      <c r="D331" s="10">
        <v>22</v>
      </c>
      <c r="E331" s="10">
        <v>4161549353</v>
      </c>
      <c r="F331" s="10">
        <v>18</v>
      </c>
      <c r="G331" s="10">
        <v>2361863974</v>
      </c>
      <c r="H331" s="10">
        <v>40</v>
      </c>
      <c r="I331" s="10">
        <v>6523413327</v>
      </c>
      <c r="K331" s="12">
        <v>4</v>
      </c>
      <c r="L331" s="13" t="s">
        <v>18</v>
      </c>
      <c r="M331" s="10">
        <v>7</v>
      </c>
      <c r="N331" s="10">
        <v>814773015</v>
      </c>
      <c r="O331" s="10">
        <v>18</v>
      </c>
      <c r="P331" s="10">
        <v>980392586</v>
      </c>
      <c r="Q331" s="10">
        <v>25</v>
      </c>
      <c r="R331" s="10">
        <v>1795165601</v>
      </c>
      <c r="T331" s="12">
        <v>4</v>
      </c>
      <c r="U331" s="13" t="s">
        <v>18</v>
      </c>
      <c r="V331" s="10">
        <v>14</v>
      </c>
      <c r="W331" s="10">
        <v>1486854488</v>
      </c>
      <c r="X331" s="10">
        <v>7</v>
      </c>
      <c r="Y331" s="10">
        <v>148988574</v>
      </c>
      <c r="Z331" s="10">
        <v>21</v>
      </c>
      <c r="AA331" s="10">
        <v>1635843062</v>
      </c>
      <c r="AC331" s="8">
        <v>4</v>
      </c>
      <c r="AD331" s="9" t="s">
        <v>18</v>
      </c>
      <c r="AE331" s="10">
        <v>15</v>
      </c>
      <c r="AF331" s="10">
        <v>2410294079</v>
      </c>
      <c r="AG331" s="10">
        <v>10</v>
      </c>
      <c r="AH331" s="10">
        <v>4202988571</v>
      </c>
      <c r="AI331" s="10">
        <v>25</v>
      </c>
      <c r="AJ331" s="10">
        <v>6613282650</v>
      </c>
      <c r="AL331" s="27">
        <v>4</v>
      </c>
      <c r="AM331" s="13" t="s">
        <v>18</v>
      </c>
      <c r="AN331" s="10">
        <v>7</v>
      </c>
      <c r="AO331" s="10">
        <v>1509491399</v>
      </c>
      <c r="AP331" s="10">
        <v>6</v>
      </c>
      <c r="AQ331" s="10">
        <v>3862335184</v>
      </c>
      <c r="AR331" s="10">
        <v>13</v>
      </c>
      <c r="AS331" s="10">
        <v>5371826583</v>
      </c>
      <c r="AU331" s="8">
        <v>4</v>
      </c>
      <c r="AV331" s="9" t="s">
        <v>18</v>
      </c>
      <c r="AW331" s="10">
        <v>4</v>
      </c>
      <c r="AX331" s="10">
        <v>782213895</v>
      </c>
      <c r="AY331" s="10">
        <v>4</v>
      </c>
      <c r="AZ331" s="10">
        <v>487673008</v>
      </c>
      <c r="BA331" s="10">
        <v>8</v>
      </c>
      <c r="BB331" s="10">
        <v>1269886903</v>
      </c>
      <c r="BD331" s="12">
        <v>4</v>
      </c>
      <c r="BE331" s="13" t="s">
        <v>18</v>
      </c>
      <c r="BF331" s="10">
        <v>17</v>
      </c>
      <c r="BG331" s="10">
        <v>1637235441</v>
      </c>
      <c r="BH331" s="10">
        <v>4</v>
      </c>
      <c r="BI331" s="10">
        <v>221266675</v>
      </c>
      <c r="BJ331" s="10">
        <v>21</v>
      </c>
      <c r="BK331" s="10">
        <v>1858502116</v>
      </c>
    </row>
    <row r="332" spans="1:63" ht="15" customHeight="1" x14ac:dyDescent="0.35">
      <c r="A332" s="1">
        <v>22</v>
      </c>
      <c r="B332" s="12">
        <v>5</v>
      </c>
      <c r="C332" s="13" t="s">
        <v>19</v>
      </c>
      <c r="D332" s="10">
        <v>104</v>
      </c>
      <c r="E332" s="10">
        <v>8333614818</v>
      </c>
      <c r="F332" s="10">
        <v>137</v>
      </c>
      <c r="G332" s="10">
        <v>14967400205</v>
      </c>
      <c r="H332" s="10">
        <v>241</v>
      </c>
      <c r="I332" s="10">
        <v>23301015023</v>
      </c>
      <c r="K332" s="12">
        <v>5</v>
      </c>
      <c r="L332" s="13" t="s">
        <v>19</v>
      </c>
      <c r="M332" s="10">
        <v>135</v>
      </c>
      <c r="N332" s="10">
        <v>18999186892</v>
      </c>
      <c r="O332" s="10">
        <v>177</v>
      </c>
      <c r="P332" s="10">
        <v>18737563211</v>
      </c>
      <c r="Q332" s="10">
        <v>312</v>
      </c>
      <c r="R332" s="10">
        <v>37736750103</v>
      </c>
      <c r="T332" s="12">
        <v>5</v>
      </c>
      <c r="U332" s="13" t="s">
        <v>19</v>
      </c>
      <c r="V332" s="10">
        <v>167</v>
      </c>
      <c r="W332" s="10">
        <v>20098332681</v>
      </c>
      <c r="X332" s="10">
        <v>197</v>
      </c>
      <c r="Y332" s="10">
        <v>18284114250</v>
      </c>
      <c r="Z332" s="10">
        <v>364</v>
      </c>
      <c r="AA332" s="10">
        <v>38382446931</v>
      </c>
      <c r="AC332" s="8">
        <v>5</v>
      </c>
      <c r="AD332" s="9" t="s">
        <v>19</v>
      </c>
      <c r="AE332" s="10">
        <v>122</v>
      </c>
      <c r="AF332" s="10">
        <v>9552653372</v>
      </c>
      <c r="AG332" s="10">
        <v>221</v>
      </c>
      <c r="AH332" s="10">
        <v>19731314178</v>
      </c>
      <c r="AI332" s="10">
        <v>343</v>
      </c>
      <c r="AJ332" s="10">
        <v>29283967550</v>
      </c>
      <c r="AL332" s="27">
        <v>5</v>
      </c>
      <c r="AM332" s="13" t="s">
        <v>19</v>
      </c>
      <c r="AN332" s="10">
        <v>127</v>
      </c>
      <c r="AO332" s="10">
        <v>10014123393</v>
      </c>
      <c r="AP332" s="10">
        <v>221</v>
      </c>
      <c r="AQ332" s="10">
        <v>20549817917</v>
      </c>
      <c r="AR332" s="10">
        <v>348</v>
      </c>
      <c r="AS332" s="10">
        <v>30563941310</v>
      </c>
      <c r="AU332" s="8">
        <v>5</v>
      </c>
      <c r="AV332" s="9" t="s">
        <v>19</v>
      </c>
      <c r="AW332" s="10">
        <v>138</v>
      </c>
      <c r="AX332" s="10">
        <v>10829348603</v>
      </c>
      <c r="AY332" s="10">
        <v>218</v>
      </c>
      <c r="AZ332" s="10">
        <v>20514596532</v>
      </c>
      <c r="BA332" s="10">
        <v>356</v>
      </c>
      <c r="BB332" s="10">
        <v>31343945135</v>
      </c>
      <c r="BD332" s="12">
        <v>5</v>
      </c>
      <c r="BE332" s="13" t="s">
        <v>19</v>
      </c>
      <c r="BF332" s="10">
        <v>131</v>
      </c>
      <c r="BG332" s="10">
        <v>10599255720</v>
      </c>
      <c r="BH332" s="10">
        <v>219</v>
      </c>
      <c r="BI332" s="10">
        <v>20728385331</v>
      </c>
      <c r="BJ332" s="10">
        <v>350</v>
      </c>
      <c r="BK332" s="10">
        <v>31327641051</v>
      </c>
    </row>
    <row r="333" spans="1:63" ht="15" customHeight="1" x14ac:dyDescent="0.35">
      <c r="A333" s="1">
        <v>22</v>
      </c>
      <c r="B333" s="12">
        <v>6</v>
      </c>
      <c r="C333" s="16" t="s">
        <v>10</v>
      </c>
      <c r="D333" s="15">
        <v>8344</v>
      </c>
      <c r="E333" s="15">
        <v>738591161116</v>
      </c>
      <c r="F333" s="15">
        <v>1487</v>
      </c>
      <c r="G333" s="15">
        <v>189754798308</v>
      </c>
      <c r="H333" s="15">
        <v>9831</v>
      </c>
      <c r="I333" s="15">
        <v>928345959424</v>
      </c>
      <c r="K333" s="12">
        <v>6</v>
      </c>
      <c r="L333" s="16" t="s">
        <v>10</v>
      </c>
      <c r="M333" s="15">
        <v>803</v>
      </c>
      <c r="N333" s="15">
        <v>741909889709</v>
      </c>
      <c r="O333" s="15">
        <v>1442</v>
      </c>
      <c r="P333" s="15">
        <v>179004954920</v>
      </c>
      <c r="Q333" s="15">
        <v>9472</v>
      </c>
      <c r="R333" s="15">
        <v>920914844629</v>
      </c>
      <c r="T333" s="12">
        <v>6</v>
      </c>
      <c r="U333" s="16" t="s">
        <v>10</v>
      </c>
      <c r="V333" s="15">
        <v>8465</v>
      </c>
      <c r="W333" s="15">
        <v>772062736674</v>
      </c>
      <c r="X333" s="15">
        <v>1375</v>
      </c>
      <c r="Y333" s="15">
        <v>215077076410</v>
      </c>
      <c r="Z333" s="15">
        <v>9840</v>
      </c>
      <c r="AA333" s="15">
        <v>987139813084</v>
      </c>
      <c r="AC333" s="8">
        <v>6</v>
      </c>
      <c r="AD333" s="14" t="s">
        <v>10</v>
      </c>
      <c r="AE333" s="15">
        <v>9163</v>
      </c>
      <c r="AF333" s="15">
        <v>795579614858</v>
      </c>
      <c r="AG333" s="15">
        <v>15</v>
      </c>
      <c r="AH333" s="15">
        <v>243840777778</v>
      </c>
      <c r="AI333" s="15">
        <v>10663</v>
      </c>
      <c r="AJ333" s="15">
        <v>1039420392636</v>
      </c>
      <c r="AL333" s="27">
        <v>6</v>
      </c>
      <c r="AM333" s="16" t="s">
        <v>10</v>
      </c>
      <c r="AN333" s="15">
        <v>9179</v>
      </c>
      <c r="AO333" s="15">
        <v>794281602209</v>
      </c>
      <c r="AP333" s="15">
        <v>1515</v>
      </c>
      <c r="AQ333" s="15">
        <v>243994736717</v>
      </c>
      <c r="AR333" s="15">
        <v>10694</v>
      </c>
      <c r="AS333" s="15">
        <v>1038276338926</v>
      </c>
      <c r="AU333" s="8">
        <v>6</v>
      </c>
      <c r="AV333" s="14" t="s">
        <v>10</v>
      </c>
      <c r="AW333" s="15">
        <v>9198</v>
      </c>
      <c r="AX333" s="15">
        <v>798508653757</v>
      </c>
      <c r="AY333" s="15">
        <v>1529</v>
      </c>
      <c r="AZ333" s="15">
        <v>247485667014</v>
      </c>
      <c r="BA333" s="15">
        <v>10727</v>
      </c>
      <c r="BB333" s="15">
        <v>1045994320771</v>
      </c>
      <c r="BD333" s="12">
        <v>6</v>
      </c>
      <c r="BE333" s="16" t="s">
        <v>10</v>
      </c>
      <c r="BF333" s="15">
        <v>9226</v>
      </c>
      <c r="BG333" s="15">
        <v>805341033253</v>
      </c>
      <c r="BH333" s="15">
        <v>1545</v>
      </c>
      <c r="BI333" s="15">
        <v>252259475555</v>
      </c>
      <c r="BJ333" s="15">
        <v>10771</v>
      </c>
      <c r="BK333" s="15">
        <v>1057600508808</v>
      </c>
    </row>
    <row r="334" spans="1:63" ht="15" customHeight="1" x14ac:dyDescent="0.35">
      <c r="A334" s="1">
        <v>22</v>
      </c>
      <c r="B334" s="12">
        <v>7</v>
      </c>
      <c r="C334" s="13" t="s">
        <v>20</v>
      </c>
      <c r="D334" s="10"/>
      <c r="E334" s="10"/>
      <c r="F334" s="10"/>
      <c r="G334" s="10"/>
      <c r="H334" s="10"/>
      <c r="I334" s="10">
        <v>3854</v>
      </c>
      <c r="K334" s="12">
        <v>7</v>
      </c>
      <c r="L334" s="13" t="s">
        <v>20</v>
      </c>
      <c r="M334" s="10"/>
      <c r="N334" s="10"/>
      <c r="O334" s="10"/>
      <c r="P334" s="10"/>
      <c r="Q334" s="10"/>
      <c r="R334" s="10">
        <v>4819</v>
      </c>
      <c r="T334" s="12">
        <v>7</v>
      </c>
      <c r="U334" s="13" t="s">
        <v>20</v>
      </c>
      <c r="V334" s="10"/>
      <c r="W334" s="10"/>
      <c r="X334" s="10"/>
      <c r="Y334" s="10"/>
      <c r="Z334" s="10"/>
      <c r="AA334" s="10">
        <v>4536</v>
      </c>
      <c r="AC334" s="8">
        <v>7</v>
      </c>
      <c r="AD334" s="9" t="s">
        <v>20</v>
      </c>
      <c r="AE334" s="10"/>
      <c r="AF334" s="10"/>
      <c r="AG334" s="10"/>
      <c r="AH334" s="10"/>
      <c r="AI334" s="10"/>
      <c r="AJ334" s="17">
        <f>((0.25*AJ329)+(0.5*AJ330)+(0.75*AJ331)+(1*AJ332))/AJ333*100</f>
        <v>3.6101160340511833</v>
      </c>
      <c r="AL334" s="11">
        <v>7</v>
      </c>
      <c r="AM334" s="9" t="s">
        <v>20</v>
      </c>
      <c r="AN334" s="10"/>
      <c r="AO334" s="10"/>
      <c r="AP334" s="10"/>
      <c r="AQ334" s="10"/>
      <c r="AR334" s="10"/>
      <c r="AS334" s="17">
        <f>((0.25*AS329)+(0.5*AS330)+(0.75*AS331)+(1*AS332))/AS333*100</f>
        <v>3.9309512050248991</v>
      </c>
      <c r="AU334" s="8">
        <v>7</v>
      </c>
      <c r="AV334" s="9" t="s">
        <v>20</v>
      </c>
      <c r="AW334" s="10"/>
      <c r="AX334" s="10"/>
      <c r="AY334" s="10"/>
      <c r="AZ334" s="10"/>
      <c r="BA334" s="10"/>
      <c r="BB334" s="17">
        <f>((0.25*BB329)+(0.5*BB330)+(0.75*BB331)+(1*BB332))/BB333*100</f>
        <v>3.7071421335890178</v>
      </c>
      <c r="BD334" s="12">
        <v>7</v>
      </c>
      <c r="BE334" s="13" t="s">
        <v>20</v>
      </c>
      <c r="BF334" s="10"/>
      <c r="BG334" s="10"/>
      <c r="BH334" s="10"/>
      <c r="BI334" s="10"/>
      <c r="BJ334" s="10"/>
      <c r="BK334" s="10">
        <v>3677</v>
      </c>
    </row>
    <row r="335" spans="1:63" ht="15" customHeight="1" thickBot="1" x14ac:dyDescent="0.4">
      <c r="A335" s="1">
        <v>22</v>
      </c>
      <c r="B335" s="23">
        <v>8</v>
      </c>
      <c r="C335" s="24" t="s">
        <v>21</v>
      </c>
      <c r="D335" s="20"/>
      <c r="E335" s="20"/>
      <c r="F335" s="20"/>
      <c r="G335" s="20"/>
      <c r="H335" s="20"/>
      <c r="I335" s="20">
        <v>3546</v>
      </c>
      <c r="K335" s="23">
        <v>8</v>
      </c>
      <c r="L335" s="24" t="s">
        <v>21</v>
      </c>
      <c r="M335" s="20"/>
      <c r="N335" s="20"/>
      <c r="O335" s="20"/>
      <c r="P335" s="20"/>
      <c r="Q335" s="20"/>
      <c r="R335" s="20">
        <v>4481</v>
      </c>
      <c r="T335" s="23">
        <v>8</v>
      </c>
      <c r="U335" s="24" t="s">
        <v>21</v>
      </c>
      <c r="V335" s="20"/>
      <c r="W335" s="20"/>
      <c r="X335" s="20"/>
      <c r="Y335" s="20"/>
      <c r="Z335" s="20"/>
      <c r="AA335" s="20">
        <v>4203</v>
      </c>
      <c r="AC335" s="18">
        <v>8</v>
      </c>
      <c r="AD335" s="19" t="s">
        <v>21</v>
      </c>
      <c r="AE335" s="20"/>
      <c r="AF335" s="20"/>
      <c r="AG335" s="20"/>
      <c r="AH335" s="20"/>
      <c r="AI335" s="20"/>
      <c r="AJ335" s="21">
        <f>SUM(AJ330:AJ332)/AJ333*100</f>
        <v>3.5226267896422114</v>
      </c>
      <c r="AL335" s="22">
        <v>8</v>
      </c>
      <c r="AM335" s="19" t="s">
        <v>21</v>
      </c>
      <c r="AN335" s="20"/>
      <c r="AO335" s="20"/>
      <c r="AP335" s="20"/>
      <c r="AQ335" s="20"/>
      <c r="AR335" s="20"/>
      <c r="AS335" s="21">
        <f>SUM(AS330:AS332)/AS333*100</f>
        <v>3.5862227587229842</v>
      </c>
      <c r="AU335" s="18">
        <v>8</v>
      </c>
      <c r="AV335" s="19" t="s">
        <v>21</v>
      </c>
      <c r="AW335" s="20"/>
      <c r="AX335" s="20"/>
      <c r="AY335" s="20"/>
      <c r="AZ335" s="20"/>
      <c r="BA335" s="20"/>
      <c r="BB335" s="21">
        <f>SUM(BB330:BB332)/BB333*100</f>
        <v>3.2392029314294697</v>
      </c>
      <c r="BD335" s="23">
        <v>8</v>
      </c>
      <c r="BE335" s="24" t="s">
        <v>21</v>
      </c>
      <c r="BF335" s="20"/>
      <c r="BG335" s="20"/>
      <c r="BH335" s="20"/>
      <c r="BI335" s="20"/>
      <c r="BJ335" s="20"/>
      <c r="BK335" s="20">
        <v>3267</v>
      </c>
    </row>
    <row r="336" spans="1:63" ht="15" customHeight="1" x14ac:dyDescent="0.35">
      <c r="D336" s="1">
        <f>SUM(D328:D332)</f>
        <v>8344</v>
      </c>
      <c r="E336" s="1">
        <f t="shared" ref="E336:I336" si="140">SUM(E328:E332)</f>
        <v>738591161116</v>
      </c>
      <c r="F336" s="1">
        <f t="shared" si="140"/>
        <v>1487</v>
      </c>
      <c r="G336" s="1">
        <f t="shared" si="140"/>
        <v>189754798308</v>
      </c>
      <c r="H336" s="1">
        <f t="shared" si="140"/>
        <v>9831</v>
      </c>
      <c r="I336" s="1">
        <f t="shared" si="140"/>
        <v>928345959424</v>
      </c>
      <c r="M336" s="1">
        <f>SUM(M328:M332)</f>
        <v>8030</v>
      </c>
      <c r="N336" s="1">
        <f t="shared" ref="N336:R336" si="141">SUM(N328:N332)</f>
        <v>741909889709</v>
      </c>
      <c r="O336" s="1">
        <f t="shared" si="141"/>
        <v>1442</v>
      </c>
      <c r="P336" s="1">
        <f t="shared" si="141"/>
        <v>179004954920</v>
      </c>
      <c r="Q336" s="1">
        <f t="shared" si="141"/>
        <v>9472</v>
      </c>
      <c r="R336" s="1">
        <f t="shared" si="141"/>
        <v>920914844629</v>
      </c>
      <c r="V336" s="1">
        <f>SUM(V328:V332)</f>
        <v>8465</v>
      </c>
      <c r="W336" s="1">
        <f t="shared" ref="W336:AA336" si="142">SUM(W328:W332)</f>
        <v>772062736674</v>
      </c>
      <c r="X336" s="1">
        <f t="shared" si="142"/>
        <v>1375</v>
      </c>
      <c r="Y336" s="1">
        <f t="shared" si="142"/>
        <v>215077076410</v>
      </c>
      <c r="Z336" s="1">
        <f t="shared" si="142"/>
        <v>9840</v>
      </c>
      <c r="AA336" s="1">
        <f t="shared" si="142"/>
        <v>987139813084</v>
      </c>
      <c r="AE336" s="1">
        <f>SUM(AE328:AE332)</f>
        <v>9163</v>
      </c>
      <c r="AF336" s="1">
        <f t="shared" ref="AF336:AJ336" si="143">SUM(AF328:AF332)</f>
        <v>795579614858</v>
      </c>
      <c r="AG336" s="1">
        <f t="shared" si="143"/>
        <v>1500</v>
      </c>
      <c r="AH336" s="1">
        <f t="shared" si="143"/>
        <v>243840777778</v>
      </c>
      <c r="AI336" s="1">
        <f t="shared" si="143"/>
        <v>10663</v>
      </c>
      <c r="AJ336" s="1">
        <f t="shared" si="143"/>
        <v>1039420392636</v>
      </c>
      <c r="AN336" s="1">
        <f>SUM(AN328:AN332)</f>
        <v>9179</v>
      </c>
      <c r="AO336" s="1">
        <f t="shared" ref="AO336:AS336" si="144">SUM(AO328:AO332)</f>
        <v>794281602209</v>
      </c>
      <c r="AP336" s="1">
        <f t="shared" si="144"/>
        <v>1515</v>
      </c>
      <c r="AQ336" s="1">
        <f t="shared" si="144"/>
        <v>243994736717</v>
      </c>
      <c r="AR336" s="1">
        <f t="shared" si="144"/>
        <v>10694</v>
      </c>
      <c r="AS336" s="1">
        <f t="shared" si="144"/>
        <v>1038276338926</v>
      </c>
      <c r="AW336" s="1">
        <f>SUM(AW328:AW332)</f>
        <v>9198</v>
      </c>
      <c r="AX336" s="1">
        <f t="shared" ref="AX336:BB336" si="145">SUM(AX328:AX332)</f>
        <v>798508653757</v>
      </c>
      <c r="AY336" s="1">
        <f t="shared" si="145"/>
        <v>1529</v>
      </c>
      <c r="AZ336" s="1">
        <f t="shared" si="145"/>
        <v>247485667014</v>
      </c>
      <c r="BA336" s="1">
        <f t="shared" si="145"/>
        <v>10727</v>
      </c>
      <c r="BB336" s="1">
        <f t="shared" si="145"/>
        <v>1045994320771</v>
      </c>
      <c r="BF336" s="1">
        <f>SUM(BF328:BF332)</f>
        <v>9226</v>
      </c>
      <c r="BG336" s="1">
        <f t="shared" ref="BG336:BK336" si="146">SUM(BG328:BG332)</f>
        <v>805341033253</v>
      </c>
      <c r="BH336" s="1">
        <f t="shared" si="146"/>
        <v>1545</v>
      </c>
      <c r="BI336" s="1">
        <f t="shared" si="146"/>
        <v>252259475555</v>
      </c>
      <c r="BJ336" s="1">
        <f t="shared" si="146"/>
        <v>10771</v>
      </c>
      <c r="BK336" s="1">
        <f t="shared" si="146"/>
        <v>1057600508808</v>
      </c>
    </row>
    <row r="337" spans="1:63" ht="15" customHeight="1" x14ac:dyDescent="0.35">
      <c r="B337"/>
      <c r="C337"/>
      <c r="D337" s="2"/>
      <c r="E337" s="2"/>
      <c r="F337" s="2"/>
      <c r="G337" s="2"/>
      <c r="H337" s="2"/>
      <c r="I337" s="2"/>
      <c r="K337"/>
      <c r="L337"/>
      <c r="M337" s="2"/>
      <c r="N337" s="2"/>
      <c r="O337" s="2"/>
      <c r="P337" s="2"/>
      <c r="Q337" s="2"/>
      <c r="R337" s="2"/>
      <c r="T337"/>
      <c r="U337"/>
      <c r="V337" s="2"/>
      <c r="W337" s="2"/>
      <c r="X337" s="2"/>
      <c r="Y337" s="2"/>
      <c r="Z337" s="2"/>
      <c r="AA337" s="2"/>
      <c r="AL337" s="25"/>
      <c r="AM337"/>
    </row>
    <row r="338" spans="1:63" ht="15" customHeight="1" x14ac:dyDescent="0.35">
      <c r="B338" s="6" t="s">
        <v>0</v>
      </c>
      <c r="C338"/>
      <c r="D338" s="2"/>
      <c r="E338" s="2"/>
      <c r="F338" s="2"/>
      <c r="G338" s="2"/>
      <c r="H338" s="2"/>
      <c r="I338" s="2"/>
      <c r="K338" s="6" t="s">
        <v>0</v>
      </c>
      <c r="L338"/>
      <c r="M338" s="2"/>
      <c r="N338" s="2"/>
      <c r="O338" s="2"/>
      <c r="P338" s="2"/>
      <c r="Q338" s="2"/>
      <c r="R338" s="2"/>
      <c r="T338" s="6" t="s">
        <v>0</v>
      </c>
      <c r="U338"/>
      <c r="V338" s="2"/>
      <c r="W338" s="2"/>
      <c r="X338" s="2"/>
      <c r="Y338" s="2"/>
      <c r="Z338" s="2"/>
      <c r="AA338" s="2"/>
      <c r="AC338" s="4" t="s">
        <v>0</v>
      </c>
      <c r="AL338" s="26" t="s">
        <v>0</v>
      </c>
      <c r="AM338"/>
      <c r="AU338" s="4" t="s">
        <v>0</v>
      </c>
      <c r="BD338" s="6" t="s">
        <v>0</v>
      </c>
    </row>
    <row r="339" spans="1:63" ht="15" customHeight="1" x14ac:dyDescent="0.35">
      <c r="B339" s="6" t="s">
        <v>1</v>
      </c>
      <c r="C339"/>
      <c r="D339" s="2"/>
      <c r="E339" s="2"/>
      <c r="F339" s="2"/>
      <c r="G339" s="2"/>
      <c r="H339" s="2"/>
      <c r="I339" s="2"/>
      <c r="K339" s="6" t="s">
        <v>1</v>
      </c>
      <c r="L339"/>
      <c r="M339" s="2"/>
      <c r="N339" s="2"/>
      <c r="O339" s="2"/>
      <c r="P339" s="2"/>
      <c r="Q339" s="2"/>
      <c r="R339" s="2"/>
      <c r="T339" s="6" t="s">
        <v>1</v>
      </c>
      <c r="U339"/>
      <c r="V339" s="2"/>
      <c r="W339" s="2"/>
      <c r="X339" s="2"/>
      <c r="Y339" s="2"/>
      <c r="Z339" s="2"/>
      <c r="AA339" s="2"/>
      <c r="AC339" s="4" t="s">
        <v>1</v>
      </c>
      <c r="AL339" s="26" t="s">
        <v>1</v>
      </c>
      <c r="AM339"/>
      <c r="AU339" s="4" t="s">
        <v>1</v>
      </c>
      <c r="BD339" s="6" t="s">
        <v>1</v>
      </c>
    </row>
    <row r="340" spans="1:63" ht="15" customHeight="1" thickBot="1" x14ac:dyDescent="0.4">
      <c r="B340" s="6" t="s">
        <v>34</v>
      </c>
      <c r="C340"/>
      <c r="D340" s="2"/>
      <c r="E340" s="2"/>
      <c r="F340" s="2"/>
      <c r="G340" s="2"/>
      <c r="H340" s="2"/>
      <c r="I340" s="2"/>
      <c r="K340" s="6" t="s">
        <v>57</v>
      </c>
      <c r="L340"/>
      <c r="M340" s="2"/>
      <c r="N340" s="2"/>
      <c r="O340" s="2"/>
      <c r="P340" s="2"/>
      <c r="Q340" s="2"/>
      <c r="R340" s="2"/>
      <c r="T340" s="6" t="s">
        <v>75</v>
      </c>
      <c r="U340"/>
      <c r="V340" s="2"/>
      <c r="W340" s="2"/>
      <c r="X340" s="2"/>
      <c r="Y340" s="2"/>
      <c r="Z340" s="2"/>
      <c r="AA340" s="2"/>
      <c r="AC340" s="4" t="s">
        <v>2</v>
      </c>
      <c r="AL340" s="26" t="s">
        <v>3</v>
      </c>
      <c r="AM340"/>
      <c r="AU340" s="4" t="s">
        <v>4</v>
      </c>
      <c r="BD340" s="6" t="s">
        <v>5</v>
      </c>
    </row>
    <row r="341" spans="1:63" ht="15" customHeight="1" x14ac:dyDescent="0.35">
      <c r="A341" s="1">
        <v>23</v>
      </c>
      <c r="B341" s="60" t="s">
        <v>6</v>
      </c>
      <c r="C341" s="62" t="s">
        <v>7</v>
      </c>
      <c r="D341" s="59" t="s">
        <v>8</v>
      </c>
      <c r="E341" s="59"/>
      <c r="F341" s="59" t="s">
        <v>9</v>
      </c>
      <c r="G341" s="59"/>
      <c r="H341" s="59" t="s">
        <v>10</v>
      </c>
      <c r="I341" s="59"/>
      <c r="K341" s="60" t="s">
        <v>6</v>
      </c>
      <c r="L341" s="62" t="s">
        <v>7</v>
      </c>
      <c r="M341" s="59" t="s">
        <v>8</v>
      </c>
      <c r="N341" s="59"/>
      <c r="O341" s="59" t="s">
        <v>9</v>
      </c>
      <c r="P341" s="59"/>
      <c r="Q341" s="59" t="s">
        <v>10</v>
      </c>
      <c r="R341" s="59"/>
      <c r="T341" s="60" t="s">
        <v>6</v>
      </c>
      <c r="U341" s="62" t="s">
        <v>7</v>
      </c>
      <c r="V341" s="59" t="s">
        <v>8</v>
      </c>
      <c r="W341" s="59"/>
      <c r="X341" s="59" t="s">
        <v>9</v>
      </c>
      <c r="Y341" s="59"/>
      <c r="Z341" s="59" t="s">
        <v>10</v>
      </c>
      <c r="AA341" s="59"/>
      <c r="AC341" s="57" t="s">
        <v>6</v>
      </c>
      <c r="AD341" s="59" t="s">
        <v>7</v>
      </c>
      <c r="AE341" s="59" t="s">
        <v>8</v>
      </c>
      <c r="AF341" s="59"/>
      <c r="AG341" s="59" t="s">
        <v>9</v>
      </c>
      <c r="AH341" s="59"/>
      <c r="AI341" s="59" t="s">
        <v>10</v>
      </c>
      <c r="AJ341" s="59"/>
      <c r="AL341" s="67" t="s">
        <v>6</v>
      </c>
      <c r="AM341" s="62" t="s">
        <v>7</v>
      </c>
      <c r="AN341" s="59" t="s">
        <v>8</v>
      </c>
      <c r="AO341" s="59"/>
      <c r="AP341" s="59" t="s">
        <v>9</v>
      </c>
      <c r="AQ341" s="59"/>
      <c r="AR341" s="59" t="s">
        <v>10</v>
      </c>
      <c r="AS341" s="59"/>
      <c r="AU341" s="57" t="s">
        <v>6</v>
      </c>
      <c r="AV341" s="59" t="s">
        <v>7</v>
      </c>
      <c r="AW341" s="59" t="s">
        <v>8</v>
      </c>
      <c r="AX341" s="59"/>
      <c r="AY341" s="59" t="s">
        <v>9</v>
      </c>
      <c r="AZ341" s="59"/>
      <c r="BA341" s="59" t="s">
        <v>10</v>
      </c>
      <c r="BB341" s="59"/>
      <c r="BD341" s="60" t="s">
        <v>6</v>
      </c>
      <c r="BE341" s="62" t="s">
        <v>7</v>
      </c>
      <c r="BF341" s="59" t="s">
        <v>8</v>
      </c>
      <c r="BG341" s="59"/>
      <c r="BH341" s="59" t="s">
        <v>9</v>
      </c>
      <c r="BI341" s="59"/>
      <c r="BJ341" s="59" t="s">
        <v>10</v>
      </c>
      <c r="BK341" s="59"/>
    </row>
    <row r="342" spans="1:63" ht="15" customHeight="1" x14ac:dyDescent="0.35">
      <c r="A342" s="1">
        <v>23</v>
      </c>
      <c r="B342" s="61"/>
      <c r="C342" s="63"/>
      <c r="D342" s="7" t="s">
        <v>11</v>
      </c>
      <c r="E342" s="7" t="s">
        <v>12</v>
      </c>
      <c r="F342" s="7" t="s">
        <v>11</v>
      </c>
      <c r="G342" s="7" t="s">
        <v>12</v>
      </c>
      <c r="H342" s="7" t="s">
        <v>11</v>
      </c>
      <c r="I342" s="7" t="s">
        <v>12</v>
      </c>
      <c r="K342" s="61"/>
      <c r="L342" s="63"/>
      <c r="M342" s="7" t="s">
        <v>11</v>
      </c>
      <c r="N342" s="7" t="s">
        <v>12</v>
      </c>
      <c r="O342" s="7" t="s">
        <v>11</v>
      </c>
      <c r="P342" s="7" t="s">
        <v>12</v>
      </c>
      <c r="Q342" s="7" t="s">
        <v>11</v>
      </c>
      <c r="R342" s="7" t="s">
        <v>12</v>
      </c>
      <c r="T342" s="61"/>
      <c r="U342" s="63"/>
      <c r="V342" s="7" t="s">
        <v>11</v>
      </c>
      <c r="W342" s="7" t="s">
        <v>12</v>
      </c>
      <c r="X342" s="7" t="s">
        <v>11</v>
      </c>
      <c r="Y342" s="7" t="s">
        <v>12</v>
      </c>
      <c r="Z342" s="7" t="s">
        <v>11</v>
      </c>
      <c r="AA342" s="7" t="s">
        <v>12</v>
      </c>
      <c r="AC342" s="58"/>
      <c r="AD342" s="64"/>
      <c r="AE342" s="7" t="s">
        <v>11</v>
      </c>
      <c r="AF342" s="7" t="s">
        <v>12</v>
      </c>
      <c r="AG342" s="7" t="s">
        <v>11</v>
      </c>
      <c r="AH342" s="7" t="s">
        <v>12</v>
      </c>
      <c r="AI342" s="7" t="s">
        <v>11</v>
      </c>
      <c r="AJ342" s="7" t="s">
        <v>12</v>
      </c>
      <c r="AL342" s="68"/>
      <c r="AM342" s="63"/>
      <c r="AN342" s="7" t="s">
        <v>11</v>
      </c>
      <c r="AO342" s="7" t="s">
        <v>12</v>
      </c>
      <c r="AP342" s="7" t="s">
        <v>11</v>
      </c>
      <c r="AQ342" s="7" t="s">
        <v>12</v>
      </c>
      <c r="AR342" s="7" t="s">
        <v>11</v>
      </c>
      <c r="AS342" s="7" t="s">
        <v>12</v>
      </c>
      <c r="AU342" s="58"/>
      <c r="AV342" s="64"/>
      <c r="AW342" s="7" t="s">
        <v>11</v>
      </c>
      <c r="AX342" s="7" t="s">
        <v>12</v>
      </c>
      <c r="AY342" s="7" t="s">
        <v>11</v>
      </c>
      <c r="AZ342" s="7" t="s">
        <v>12</v>
      </c>
      <c r="BA342" s="7" t="s">
        <v>11</v>
      </c>
      <c r="BB342" s="7" t="s">
        <v>12</v>
      </c>
      <c r="BD342" s="61"/>
      <c r="BE342" s="63"/>
      <c r="BF342" s="7" t="s">
        <v>11</v>
      </c>
      <c r="BG342" s="7" t="s">
        <v>12</v>
      </c>
      <c r="BH342" s="7" t="s">
        <v>11</v>
      </c>
      <c r="BI342" s="7" t="s">
        <v>12</v>
      </c>
      <c r="BJ342" s="7" t="s">
        <v>11</v>
      </c>
      <c r="BK342" s="7" t="s">
        <v>12</v>
      </c>
    </row>
    <row r="343" spans="1:63" ht="15" customHeight="1" x14ac:dyDescent="0.35">
      <c r="A343" s="1">
        <v>23</v>
      </c>
      <c r="B343" s="61"/>
      <c r="C343" s="63"/>
      <c r="D343" s="7" t="s">
        <v>13</v>
      </c>
      <c r="E343" s="7" t="s">
        <v>14</v>
      </c>
      <c r="F343" s="7" t="s">
        <v>13</v>
      </c>
      <c r="G343" s="7" t="s">
        <v>14</v>
      </c>
      <c r="H343" s="7" t="s">
        <v>13</v>
      </c>
      <c r="I343" s="7" t="s">
        <v>14</v>
      </c>
      <c r="K343" s="61"/>
      <c r="L343" s="63"/>
      <c r="M343" s="7" t="s">
        <v>13</v>
      </c>
      <c r="N343" s="7" t="s">
        <v>14</v>
      </c>
      <c r="O343" s="7" t="s">
        <v>13</v>
      </c>
      <c r="P343" s="7" t="s">
        <v>14</v>
      </c>
      <c r="Q343" s="7" t="s">
        <v>13</v>
      </c>
      <c r="R343" s="7" t="s">
        <v>14</v>
      </c>
      <c r="T343" s="61"/>
      <c r="U343" s="63"/>
      <c r="V343" s="7" t="s">
        <v>13</v>
      </c>
      <c r="W343" s="7" t="s">
        <v>14</v>
      </c>
      <c r="X343" s="7" t="s">
        <v>13</v>
      </c>
      <c r="Y343" s="7" t="s">
        <v>14</v>
      </c>
      <c r="Z343" s="7" t="s">
        <v>13</v>
      </c>
      <c r="AA343" s="7" t="s">
        <v>14</v>
      </c>
      <c r="AC343" s="58"/>
      <c r="AD343" s="64"/>
      <c r="AE343" s="7" t="s">
        <v>13</v>
      </c>
      <c r="AF343" s="7" t="s">
        <v>14</v>
      </c>
      <c r="AG343" s="7" t="s">
        <v>13</v>
      </c>
      <c r="AH343" s="7" t="s">
        <v>14</v>
      </c>
      <c r="AI343" s="7" t="s">
        <v>13</v>
      </c>
      <c r="AJ343" s="7" t="s">
        <v>14</v>
      </c>
      <c r="AL343" s="68"/>
      <c r="AM343" s="63"/>
      <c r="AN343" s="7" t="s">
        <v>13</v>
      </c>
      <c r="AO343" s="7" t="s">
        <v>14</v>
      </c>
      <c r="AP343" s="7" t="s">
        <v>13</v>
      </c>
      <c r="AQ343" s="7" t="s">
        <v>14</v>
      </c>
      <c r="AR343" s="7" t="s">
        <v>13</v>
      </c>
      <c r="AS343" s="7" t="s">
        <v>14</v>
      </c>
      <c r="AU343" s="58"/>
      <c r="AV343" s="64"/>
      <c r="AW343" s="7" t="s">
        <v>13</v>
      </c>
      <c r="AX343" s="7" t="s">
        <v>14</v>
      </c>
      <c r="AY343" s="7" t="s">
        <v>13</v>
      </c>
      <c r="AZ343" s="7" t="s">
        <v>14</v>
      </c>
      <c r="BA343" s="7" t="s">
        <v>13</v>
      </c>
      <c r="BB343" s="7" t="s">
        <v>14</v>
      </c>
      <c r="BD343" s="61"/>
      <c r="BE343" s="63"/>
      <c r="BF343" s="7" t="s">
        <v>13</v>
      </c>
      <c r="BG343" s="7" t="s">
        <v>14</v>
      </c>
      <c r="BH343" s="7" t="s">
        <v>13</v>
      </c>
      <c r="BI343" s="7" t="s">
        <v>14</v>
      </c>
      <c r="BJ343" s="7" t="s">
        <v>13</v>
      </c>
      <c r="BK343" s="7" t="s">
        <v>14</v>
      </c>
    </row>
    <row r="344" spans="1:63" ht="15" customHeight="1" x14ac:dyDescent="0.35">
      <c r="A344" s="1">
        <v>23</v>
      </c>
      <c r="B344" s="12">
        <v>1</v>
      </c>
      <c r="C344" s="13" t="s">
        <v>15</v>
      </c>
      <c r="D344" s="10">
        <v>6213</v>
      </c>
      <c r="E344" s="10">
        <v>540154854087</v>
      </c>
      <c r="F344" s="10">
        <v>971</v>
      </c>
      <c r="G344" s="10">
        <v>179772944971</v>
      </c>
      <c r="H344" s="10">
        <v>7184</v>
      </c>
      <c r="I344" s="10">
        <v>719927799058</v>
      </c>
      <c r="K344" s="12">
        <v>1</v>
      </c>
      <c r="L344" s="13" t="s">
        <v>15</v>
      </c>
      <c r="M344" s="10">
        <v>6297</v>
      </c>
      <c r="N344" s="10">
        <v>575551441581</v>
      </c>
      <c r="O344" s="10">
        <v>1033</v>
      </c>
      <c r="P344" s="10">
        <v>191729660321</v>
      </c>
      <c r="Q344" s="10">
        <v>7330</v>
      </c>
      <c r="R344" s="10">
        <v>767281101902</v>
      </c>
      <c r="T344" s="12">
        <v>1</v>
      </c>
      <c r="U344" s="13" t="s">
        <v>15</v>
      </c>
      <c r="V344" s="10">
        <v>6430</v>
      </c>
      <c r="W344" s="10">
        <v>609987684487</v>
      </c>
      <c r="X344" s="10">
        <v>1167</v>
      </c>
      <c r="Y344" s="10">
        <v>194040935944</v>
      </c>
      <c r="Z344" s="10">
        <v>7597</v>
      </c>
      <c r="AA344" s="10">
        <v>804028620431</v>
      </c>
      <c r="AC344" s="8">
        <v>1</v>
      </c>
      <c r="AD344" s="9" t="s">
        <v>15</v>
      </c>
      <c r="AE344" s="10">
        <v>6713</v>
      </c>
      <c r="AF344" s="10">
        <v>656681125819</v>
      </c>
      <c r="AG344" s="10">
        <v>1422</v>
      </c>
      <c r="AH344" s="10">
        <v>262282198907</v>
      </c>
      <c r="AI344" s="10">
        <v>8135</v>
      </c>
      <c r="AJ344" s="10">
        <v>918963324726</v>
      </c>
      <c r="AL344" s="27">
        <v>1</v>
      </c>
      <c r="AM344" s="13" t="s">
        <v>15</v>
      </c>
      <c r="AN344" s="10">
        <v>6703</v>
      </c>
      <c r="AO344" s="10">
        <v>652964605498</v>
      </c>
      <c r="AP344" s="10">
        <v>1417</v>
      </c>
      <c r="AQ344" s="10">
        <v>257588338181</v>
      </c>
      <c r="AR344" s="10">
        <v>8120</v>
      </c>
      <c r="AS344" s="10">
        <v>910552943679</v>
      </c>
      <c r="AU344" s="8">
        <v>1</v>
      </c>
      <c r="AV344" s="9" t="s">
        <v>15</v>
      </c>
      <c r="AW344" s="10">
        <v>6709</v>
      </c>
      <c r="AX344" s="10">
        <v>653053669015</v>
      </c>
      <c r="AY344" s="10">
        <v>1428</v>
      </c>
      <c r="AZ344" s="10">
        <v>255777488740</v>
      </c>
      <c r="BA344" s="10">
        <v>8137</v>
      </c>
      <c r="BB344" s="10">
        <v>908831157755</v>
      </c>
      <c r="BD344" s="12">
        <v>1</v>
      </c>
      <c r="BE344" s="13" t="s">
        <v>15</v>
      </c>
      <c r="BF344" s="10">
        <v>6770</v>
      </c>
      <c r="BG344" s="10">
        <v>660790794832</v>
      </c>
      <c r="BH344" s="10">
        <v>1447</v>
      </c>
      <c r="BI344" s="10">
        <v>259207356940</v>
      </c>
      <c r="BJ344" s="10">
        <v>8217</v>
      </c>
      <c r="BK344" s="10">
        <v>919998151772</v>
      </c>
    </row>
    <row r="345" spans="1:63" ht="15" customHeight="1" x14ac:dyDescent="0.35">
      <c r="A345" s="1">
        <v>23</v>
      </c>
      <c r="B345" s="12">
        <v>2</v>
      </c>
      <c r="C345" s="13" t="s">
        <v>16</v>
      </c>
      <c r="D345" s="10">
        <v>8</v>
      </c>
      <c r="E345" s="10">
        <v>546407116</v>
      </c>
      <c r="F345" s="10">
        <v>53</v>
      </c>
      <c r="G345" s="10">
        <v>9017650805</v>
      </c>
      <c r="H345" s="10">
        <v>61</v>
      </c>
      <c r="I345" s="10">
        <v>9564057921</v>
      </c>
      <c r="K345" s="12">
        <v>2</v>
      </c>
      <c r="L345" s="13" t="s">
        <v>16</v>
      </c>
      <c r="M345" s="10">
        <v>12</v>
      </c>
      <c r="N345" s="10">
        <v>1144998576</v>
      </c>
      <c r="O345" s="10">
        <v>39</v>
      </c>
      <c r="P345" s="10">
        <v>5720431051</v>
      </c>
      <c r="Q345" s="10">
        <v>51</v>
      </c>
      <c r="R345" s="10">
        <v>6865429627</v>
      </c>
      <c r="T345" s="12">
        <v>2</v>
      </c>
      <c r="U345" s="13" t="s">
        <v>16</v>
      </c>
      <c r="V345" s="10">
        <v>14</v>
      </c>
      <c r="W345" s="10">
        <v>1952913925</v>
      </c>
      <c r="X345" s="10">
        <v>23</v>
      </c>
      <c r="Y345" s="10">
        <v>5966585814</v>
      </c>
      <c r="Z345" s="10">
        <v>37</v>
      </c>
      <c r="AA345" s="10">
        <v>7919499739</v>
      </c>
      <c r="AC345" s="8">
        <v>2</v>
      </c>
      <c r="AD345" s="9" t="s">
        <v>16</v>
      </c>
      <c r="AE345" s="10">
        <v>23</v>
      </c>
      <c r="AF345" s="10">
        <v>2425449329</v>
      </c>
      <c r="AG345" s="10">
        <v>25</v>
      </c>
      <c r="AH345" s="10">
        <v>1738933847</v>
      </c>
      <c r="AI345" s="10">
        <v>48</v>
      </c>
      <c r="AJ345" s="10">
        <v>4164383176</v>
      </c>
      <c r="AL345" s="27">
        <v>2</v>
      </c>
      <c r="AM345" s="13" t="s">
        <v>16</v>
      </c>
      <c r="AN345" s="10">
        <v>26</v>
      </c>
      <c r="AO345" s="10">
        <v>2483392010</v>
      </c>
      <c r="AP345" s="10">
        <v>35</v>
      </c>
      <c r="AQ345" s="10">
        <v>2308712702</v>
      </c>
      <c r="AR345" s="10">
        <v>61</v>
      </c>
      <c r="AS345" s="10">
        <v>4792104712</v>
      </c>
      <c r="AU345" s="8">
        <v>2</v>
      </c>
      <c r="AV345" s="9" t="s">
        <v>16</v>
      </c>
      <c r="AW345" s="10">
        <v>30</v>
      </c>
      <c r="AX345" s="10">
        <v>3834111174</v>
      </c>
      <c r="AY345" s="10">
        <v>46</v>
      </c>
      <c r="AZ345" s="10">
        <v>4110976479</v>
      </c>
      <c r="BA345" s="10">
        <v>76</v>
      </c>
      <c r="BB345" s="10">
        <v>7945087653</v>
      </c>
      <c r="BD345" s="12">
        <v>2</v>
      </c>
      <c r="BE345" s="13" t="s">
        <v>16</v>
      </c>
      <c r="BF345" s="10">
        <v>25</v>
      </c>
      <c r="BG345" s="10">
        <v>2497633878</v>
      </c>
      <c r="BH345" s="10">
        <v>49</v>
      </c>
      <c r="BI345" s="10">
        <v>5550992477</v>
      </c>
      <c r="BJ345" s="10">
        <v>74</v>
      </c>
      <c r="BK345" s="10">
        <v>8048626355</v>
      </c>
    </row>
    <row r="346" spans="1:63" ht="15" customHeight="1" x14ac:dyDescent="0.35">
      <c r="A346" s="1">
        <v>23</v>
      </c>
      <c r="B346" s="12">
        <v>3</v>
      </c>
      <c r="C346" s="13" t="s">
        <v>17</v>
      </c>
      <c r="D346" s="10">
        <v>0</v>
      </c>
      <c r="E346" s="10">
        <v>0</v>
      </c>
      <c r="F346" s="10">
        <v>3</v>
      </c>
      <c r="G346" s="10">
        <v>129616342</v>
      </c>
      <c r="H346" s="10">
        <v>3</v>
      </c>
      <c r="I346" s="10">
        <v>129616342</v>
      </c>
      <c r="K346" s="12">
        <v>3</v>
      </c>
      <c r="L346" s="13" t="s">
        <v>17</v>
      </c>
      <c r="M346" s="10">
        <v>1</v>
      </c>
      <c r="N346" s="10">
        <v>8496404</v>
      </c>
      <c r="O346" s="10">
        <v>5</v>
      </c>
      <c r="P346" s="10">
        <v>294296089</v>
      </c>
      <c r="Q346" s="10">
        <v>6</v>
      </c>
      <c r="R346" s="10">
        <v>302792493</v>
      </c>
      <c r="T346" s="12">
        <v>3</v>
      </c>
      <c r="U346" s="13" t="s">
        <v>17</v>
      </c>
      <c r="V346" s="10">
        <v>4</v>
      </c>
      <c r="W346" s="10">
        <v>213884732</v>
      </c>
      <c r="X346" s="10">
        <v>4</v>
      </c>
      <c r="Y346" s="10">
        <v>568269120</v>
      </c>
      <c r="Z346" s="10">
        <v>8</v>
      </c>
      <c r="AA346" s="10">
        <v>782153852</v>
      </c>
      <c r="AC346" s="8">
        <v>3</v>
      </c>
      <c r="AD346" s="9" t="s">
        <v>17</v>
      </c>
      <c r="AE346" s="10">
        <v>1</v>
      </c>
      <c r="AF346" s="10">
        <v>219867520</v>
      </c>
      <c r="AG346" s="10">
        <v>5</v>
      </c>
      <c r="AH346" s="10">
        <v>582561575</v>
      </c>
      <c r="AI346" s="10">
        <v>6</v>
      </c>
      <c r="AJ346" s="10">
        <v>802429095</v>
      </c>
      <c r="AL346" s="27">
        <v>3</v>
      </c>
      <c r="AM346" s="13" t="s">
        <v>17</v>
      </c>
      <c r="AN346" s="10">
        <v>4</v>
      </c>
      <c r="AO346" s="10">
        <v>357159690</v>
      </c>
      <c r="AP346" s="10">
        <v>2</v>
      </c>
      <c r="AQ346" s="10">
        <v>68949705</v>
      </c>
      <c r="AR346" s="10">
        <v>6</v>
      </c>
      <c r="AS346" s="10">
        <v>426109395</v>
      </c>
      <c r="AU346" s="8">
        <v>3</v>
      </c>
      <c r="AV346" s="9" t="s">
        <v>17</v>
      </c>
      <c r="AW346" s="10">
        <v>4</v>
      </c>
      <c r="AX346" s="10">
        <v>233474149</v>
      </c>
      <c r="AY346" s="10">
        <v>2</v>
      </c>
      <c r="AZ346" s="10">
        <v>139267303</v>
      </c>
      <c r="BA346" s="10">
        <v>6</v>
      </c>
      <c r="BB346" s="10">
        <v>372741452</v>
      </c>
      <c r="BD346" s="12">
        <v>3</v>
      </c>
      <c r="BE346" s="13" t="s">
        <v>17</v>
      </c>
      <c r="BF346" s="10">
        <v>7</v>
      </c>
      <c r="BG346" s="10">
        <v>1032554600</v>
      </c>
      <c r="BH346" s="10">
        <v>1</v>
      </c>
      <c r="BI346" s="10">
        <v>5627611</v>
      </c>
      <c r="BJ346" s="10">
        <v>8</v>
      </c>
      <c r="BK346" s="10">
        <v>1038182211</v>
      </c>
    </row>
    <row r="347" spans="1:63" ht="15" customHeight="1" x14ac:dyDescent="0.35">
      <c r="A347" s="1">
        <v>23</v>
      </c>
      <c r="B347" s="12">
        <v>4</v>
      </c>
      <c r="C347" s="13" t="s">
        <v>18</v>
      </c>
      <c r="D347" s="10">
        <v>0</v>
      </c>
      <c r="E347" s="10">
        <v>0</v>
      </c>
      <c r="F347" s="10">
        <v>8</v>
      </c>
      <c r="G347" s="10">
        <v>1196842926</v>
      </c>
      <c r="H347" s="10">
        <v>8</v>
      </c>
      <c r="I347" s="10">
        <v>1196842926</v>
      </c>
      <c r="K347" s="12">
        <v>4</v>
      </c>
      <c r="L347" s="13" t="s">
        <v>18</v>
      </c>
      <c r="M347" s="10">
        <v>0</v>
      </c>
      <c r="N347" s="10">
        <v>0</v>
      </c>
      <c r="O347" s="10">
        <v>6</v>
      </c>
      <c r="P347" s="10">
        <v>515172424</v>
      </c>
      <c r="Q347" s="10">
        <v>6</v>
      </c>
      <c r="R347" s="10">
        <v>515172424</v>
      </c>
      <c r="T347" s="12">
        <v>4</v>
      </c>
      <c r="U347" s="13" t="s">
        <v>18</v>
      </c>
      <c r="V347" s="10">
        <v>7</v>
      </c>
      <c r="W347" s="10">
        <v>512081851</v>
      </c>
      <c r="X347" s="10">
        <v>6</v>
      </c>
      <c r="Y347" s="10">
        <v>477335524</v>
      </c>
      <c r="Z347" s="10">
        <v>13</v>
      </c>
      <c r="AA347" s="10">
        <v>989417375</v>
      </c>
      <c r="AC347" s="8">
        <v>4</v>
      </c>
      <c r="AD347" s="9" t="s">
        <v>18</v>
      </c>
      <c r="AE347" s="10">
        <v>2</v>
      </c>
      <c r="AF347" s="10">
        <v>98664329</v>
      </c>
      <c r="AG347" s="10">
        <v>2</v>
      </c>
      <c r="AH347" s="10">
        <v>130265473</v>
      </c>
      <c r="AI347" s="10">
        <v>4</v>
      </c>
      <c r="AJ347" s="10">
        <v>228929802</v>
      </c>
      <c r="AL347" s="27">
        <v>4</v>
      </c>
      <c r="AM347" s="13" t="s">
        <v>18</v>
      </c>
      <c r="AN347" s="10">
        <v>1</v>
      </c>
      <c r="AO347" s="10">
        <v>40340580</v>
      </c>
      <c r="AP347" s="10">
        <v>3</v>
      </c>
      <c r="AQ347" s="10">
        <v>533953552</v>
      </c>
      <c r="AR347" s="10">
        <v>4</v>
      </c>
      <c r="AS347" s="10">
        <v>574294132</v>
      </c>
      <c r="AU347" s="8">
        <v>4</v>
      </c>
      <c r="AV347" s="9" t="s">
        <v>18</v>
      </c>
      <c r="AW347" s="10">
        <v>3</v>
      </c>
      <c r="AX347" s="10">
        <v>319020044</v>
      </c>
      <c r="AY347" s="10">
        <v>2</v>
      </c>
      <c r="AZ347" s="10">
        <v>237767498</v>
      </c>
      <c r="BA347" s="10">
        <v>5</v>
      </c>
      <c r="BB347" s="10">
        <v>556787542</v>
      </c>
      <c r="BD347" s="12">
        <v>4</v>
      </c>
      <c r="BE347" s="13" t="s">
        <v>18</v>
      </c>
      <c r="BF347" s="10">
        <v>6</v>
      </c>
      <c r="BG347" s="10">
        <v>461370653</v>
      </c>
      <c r="BH347" s="10">
        <v>3</v>
      </c>
      <c r="BI347" s="10">
        <v>105908510</v>
      </c>
      <c r="BJ347" s="10">
        <v>9</v>
      </c>
      <c r="BK347" s="10">
        <v>567279163</v>
      </c>
    </row>
    <row r="348" spans="1:63" ht="15" customHeight="1" x14ac:dyDescent="0.35">
      <c r="A348" s="1">
        <v>23</v>
      </c>
      <c r="B348" s="12">
        <v>5</v>
      </c>
      <c r="C348" s="13" t="s">
        <v>19</v>
      </c>
      <c r="D348" s="10">
        <v>25</v>
      </c>
      <c r="E348" s="10">
        <v>264704434</v>
      </c>
      <c r="F348" s="10">
        <v>30</v>
      </c>
      <c r="G348" s="10">
        <v>12272582300</v>
      </c>
      <c r="H348" s="10">
        <v>55</v>
      </c>
      <c r="I348" s="10">
        <v>12537286734</v>
      </c>
      <c r="K348" s="12">
        <v>5</v>
      </c>
      <c r="L348" s="13" t="s">
        <v>19</v>
      </c>
      <c r="M348" s="10">
        <v>26</v>
      </c>
      <c r="N348" s="10">
        <v>328816074</v>
      </c>
      <c r="O348" s="10">
        <v>54</v>
      </c>
      <c r="P348" s="10">
        <v>18478368822</v>
      </c>
      <c r="Q348" s="10">
        <v>80</v>
      </c>
      <c r="R348" s="10">
        <v>18807184896</v>
      </c>
      <c r="T348" s="12">
        <v>5</v>
      </c>
      <c r="U348" s="13" t="s">
        <v>19</v>
      </c>
      <c r="V348" s="10">
        <v>35</v>
      </c>
      <c r="W348" s="10">
        <v>1286288785</v>
      </c>
      <c r="X348" s="10">
        <v>69</v>
      </c>
      <c r="Y348" s="10">
        <v>22305181231</v>
      </c>
      <c r="Z348" s="10">
        <v>104</v>
      </c>
      <c r="AA348" s="10">
        <v>23591470016</v>
      </c>
      <c r="AC348" s="8">
        <v>5</v>
      </c>
      <c r="AD348" s="9" t="s">
        <v>19</v>
      </c>
      <c r="AE348" s="10">
        <v>23</v>
      </c>
      <c r="AF348" s="10">
        <v>239187807</v>
      </c>
      <c r="AG348" s="10">
        <v>72</v>
      </c>
      <c r="AH348" s="10">
        <v>18992018054</v>
      </c>
      <c r="AI348" s="10">
        <v>95</v>
      </c>
      <c r="AJ348" s="10">
        <v>19231205861</v>
      </c>
      <c r="AL348" s="27">
        <v>5</v>
      </c>
      <c r="AM348" s="13" t="s">
        <v>19</v>
      </c>
      <c r="AN348" s="10">
        <v>23</v>
      </c>
      <c r="AO348" s="10">
        <v>238897807</v>
      </c>
      <c r="AP348" s="10">
        <v>74</v>
      </c>
      <c r="AQ348" s="10">
        <v>19092835890</v>
      </c>
      <c r="AR348" s="10">
        <v>97</v>
      </c>
      <c r="AS348" s="10">
        <v>19331733697</v>
      </c>
      <c r="AU348" s="8">
        <v>5</v>
      </c>
      <c r="AV348" s="9" t="s">
        <v>19</v>
      </c>
      <c r="AW348" s="10">
        <v>24</v>
      </c>
      <c r="AX348" s="10">
        <v>279238387</v>
      </c>
      <c r="AY348" s="10">
        <v>73</v>
      </c>
      <c r="AZ348" s="10">
        <v>18901875313</v>
      </c>
      <c r="BA348" s="10">
        <v>97</v>
      </c>
      <c r="BB348" s="10">
        <v>19181113700</v>
      </c>
      <c r="BD348" s="12">
        <v>5</v>
      </c>
      <c r="BE348" s="13" t="s">
        <v>19</v>
      </c>
      <c r="BF348" s="10">
        <v>24</v>
      </c>
      <c r="BG348" s="10">
        <v>278411433</v>
      </c>
      <c r="BH348" s="10">
        <v>76</v>
      </c>
      <c r="BI348" s="10">
        <v>18636149133</v>
      </c>
      <c r="BJ348" s="10">
        <v>100</v>
      </c>
      <c r="BK348" s="10">
        <v>18914560566</v>
      </c>
    </row>
    <row r="349" spans="1:63" ht="15" customHeight="1" x14ac:dyDescent="0.35">
      <c r="A349" s="1">
        <v>23</v>
      </c>
      <c r="B349" s="12">
        <v>6</v>
      </c>
      <c r="C349" s="16" t="s">
        <v>10</v>
      </c>
      <c r="D349" s="15">
        <v>6246</v>
      </c>
      <c r="E349" s="15">
        <v>540965965637</v>
      </c>
      <c r="F349" s="15">
        <v>1065</v>
      </c>
      <c r="G349" s="15">
        <v>202389637344</v>
      </c>
      <c r="H349" s="15">
        <v>7311</v>
      </c>
      <c r="I349" s="15">
        <v>743355602981</v>
      </c>
      <c r="K349" s="12">
        <v>6</v>
      </c>
      <c r="L349" s="16" t="s">
        <v>10</v>
      </c>
      <c r="M349" s="15">
        <v>6336</v>
      </c>
      <c r="N349" s="15">
        <v>577033752635</v>
      </c>
      <c r="O349" s="15">
        <v>1137</v>
      </c>
      <c r="P349" s="15">
        <v>216737928707</v>
      </c>
      <c r="Q349" s="15">
        <v>7473</v>
      </c>
      <c r="R349" s="15">
        <v>793771681342</v>
      </c>
      <c r="T349" s="12">
        <v>6</v>
      </c>
      <c r="U349" s="16" t="s">
        <v>10</v>
      </c>
      <c r="V349" s="15">
        <v>6490</v>
      </c>
      <c r="W349" s="15">
        <v>613952853780</v>
      </c>
      <c r="X349" s="15">
        <v>1269</v>
      </c>
      <c r="Y349" s="15">
        <v>223358307633</v>
      </c>
      <c r="Z349" s="15">
        <v>7759</v>
      </c>
      <c r="AA349" s="15">
        <v>837311161413</v>
      </c>
      <c r="AC349" s="8">
        <v>6</v>
      </c>
      <c r="AD349" s="14" t="s">
        <v>10</v>
      </c>
      <c r="AE349" s="15">
        <v>6762</v>
      </c>
      <c r="AF349" s="15">
        <v>659664294804</v>
      </c>
      <c r="AG349" s="15">
        <v>1526</v>
      </c>
      <c r="AH349" s="15">
        <v>283725977856</v>
      </c>
      <c r="AI349" s="15">
        <v>8288</v>
      </c>
      <c r="AJ349" s="15">
        <v>943390272660</v>
      </c>
      <c r="AL349" s="27">
        <v>6</v>
      </c>
      <c r="AM349" s="16" t="s">
        <v>10</v>
      </c>
      <c r="AN349" s="15">
        <v>6757</v>
      </c>
      <c r="AO349" s="15">
        <v>656084395585</v>
      </c>
      <c r="AP349" s="15">
        <v>1531</v>
      </c>
      <c r="AQ349" s="15">
        <v>279592790030</v>
      </c>
      <c r="AR349" s="15">
        <v>8288</v>
      </c>
      <c r="AS349" s="15">
        <v>935677185615</v>
      </c>
      <c r="AU349" s="8">
        <v>6</v>
      </c>
      <c r="AV349" s="14" t="s">
        <v>10</v>
      </c>
      <c r="AW349" s="15">
        <v>6770</v>
      </c>
      <c r="AX349" s="15">
        <v>657719512769</v>
      </c>
      <c r="AY349" s="15">
        <v>1551</v>
      </c>
      <c r="AZ349" s="15">
        <v>279167375333</v>
      </c>
      <c r="BA349" s="15">
        <v>8321</v>
      </c>
      <c r="BB349" s="15">
        <v>936886888102</v>
      </c>
      <c r="BD349" s="12">
        <v>6</v>
      </c>
      <c r="BE349" s="16" t="s">
        <v>10</v>
      </c>
      <c r="BF349" s="15">
        <v>6832</v>
      </c>
      <c r="BG349" s="15">
        <v>665060765396</v>
      </c>
      <c r="BH349" s="15">
        <v>1576</v>
      </c>
      <c r="BI349" s="15">
        <v>283506034671</v>
      </c>
      <c r="BJ349" s="15">
        <v>8408</v>
      </c>
      <c r="BK349" s="15">
        <v>948566800067</v>
      </c>
    </row>
    <row r="350" spans="1:63" ht="15" customHeight="1" x14ac:dyDescent="0.35">
      <c r="A350" s="1">
        <v>23</v>
      </c>
      <c r="B350" s="12">
        <v>7</v>
      </c>
      <c r="C350" s="13" t="s">
        <v>20</v>
      </c>
      <c r="D350" s="10"/>
      <c r="E350" s="10"/>
      <c r="F350" s="10"/>
      <c r="G350" s="10"/>
      <c r="H350" s="10"/>
      <c r="I350" s="10">
        <v>2138</v>
      </c>
      <c r="K350" s="12">
        <v>7</v>
      </c>
      <c r="L350" s="13" t="s">
        <v>20</v>
      </c>
      <c r="M350" s="10"/>
      <c r="N350" s="10"/>
      <c r="O350" s="10"/>
      <c r="P350" s="10"/>
      <c r="Q350" s="10"/>
      <c r="R350" s="10">
        <v>2653</v>
      </c>
      <c r="T350" s="12">
        <v>7</v>
      </c>
      <c r="U350" s="13" t="s">
        <v>20</v>
      </c>
      <c r="V350" s="10"/>
      <c r="W350" s="10"/>
      <c r="X350" s="10"/>
      <c r="Y350" s="10"/>
      <c r="Z350" s="10"/>
      <c r="AA350" s="10">
        <v>3189</v>
      </c>
      <c r="AC350" s="8">
        <v>7</v>
      </c>
      <c r="AD350" s="9" t="s">
        <v>20</v>
      </c>
      <c r="AE350" s="10"/>
      <c r="AF350" s="10"/>
      <c r="AG350" s="10"/>
      <c r="AH350" s="10"/>
      <c r="AI350" s="10"/>
      <c r="AJ350" s="17">
        <f>((0.25*AJ345)+(0.5*AJ346)+(0.75*AJ347)+(1*AJ348))/AJ349*100</f>
        <v>2.2096065815078276</v>
      </c>
      <c r="AL350" s="11">
        <v>7</v>
      </c>
      <c r="AM350" s="9" t="s">
        <v>20</v>
      </c>
      <c r="AN350" s="10"/>
      <c r="AO350" s="10"/>
      <c r="AP350" s="10"/>
      <c r="AQ350" s="10"/>
      <c r="AR350" s="10"/>
      <c r="AS350" s="17">
        <f>((0.25*AS345)+(0.5*AS346)+(0.75*AS347)+(1*AS348))/AS349*100</f>
        <v>2.2629102747207739</v>
      </c>
      <c r="AU350" s="8">
        <v>7</v>
      </c>
      <c r="AV350" s="9" t="s">
        <v>20</v>
      </c>
      <c r="AW350" s="10"/>
      <c r="AX350" s="10"/>
      <c r="AY350" s="10"/>
      <c r="AZ350" s="10"/>
      <c r="BA350" s="10"/>
      <c r="BB350" s="17">
        <f>((0.25*BB345)+(0.5*BB346)+(0.75*BB347)+(1*BB348))/BB349*100</f>
        <v>2.3237967434740883</v>
      </c>
      <c r="BD350" s="12">
        <v>7</v>
      </c>
      <c r="BE350" s="13" t="s">
        <v>20</v>
      </c>
      <c r="BF350" s="10"/>
      <c r="BG350" s="10"/>
      <c r="BH350" s="10"/>
      <c r="BI350" s="10"/>
      <c r="BJ350" s="10"/>
      <c r="BK350" s="10">
        <v>2306</v>
      </c>
    </row>
    <row r="351" spans="1:63" ht="15" customHeight="1" thickBot="1" x14ac:dyDescent="0.4">
      <c r="A351" s="1">
        <v>23</v>
      </c>
      <c r="B351" s="23">
        <v>8</v>
      </c>
      <c r="C351" s="24" t="s">
        <v>21</v>
      </c>
      <c r="D351" s="20"/>
      <c r="E351" s="20"/>
      <c r="F351" s="20"/>
      <c r="G351" s="20"/>
      <c r="H351" s="20"/>
      <c r="I351" s="20">
        <v>1865</v>
      </c>
      <c r="K351" s="23">
        <v>8</v>
      </c>
      <c r="L351" s="24" t="s">
        <v>21</v>
      </c>
      <c r="M351" s="20"/>
      <c r="N351" s="20"/>
      <c r="O351" s="20"/>
      <c r="P351" s="20"/>
      <c r="Q351" s="20"/>
      <c r="R351" s="20">
        <v>2472</v>
      </c>
      <c r="T351" s="23">
        <v>8</v>
      </c>
      <c r="U351" s="24" t="s">
        <v>21</v>
      </c>
      <c r="V351" s="20"/>
      <c r="W351" s="20"/>
      <c r="X351" s="20"/>
      <c r="Y351" s="20"/>
      <c r="Z351" s="20"/>
      <c r="AA351" s="20">
        <v>3029</v>
      </c>
      <c r="AC351" s="18">
        <v>8</v>
      </c>
      <c r="AD351" s="19" t="s">
        <v>21</v>
      </c>
      <c r="AE351" s="20"/>
      <c r="AF351" s="20"/>
      <c r="AG351" s="20"/>
      <c r="AH351" s="20"/>
      <c r="AI351" s="20"/>
      <c r="AJ351" s="21">
        <f>SUM(AJ346:AJ348)/AJ349*100</f>
        <v>2.1478454193583438</v>
      </c>
      <c r="AL351" s="22">
        <v>8</v>
      </c>
      <c r="AM351" s="19" t="s">
        <v>21</v>
      </c>
      <c r="AN351" s="20"/>
      <c r="AO351" s="20"/>
      <c r="AP351" s="20"/>
      <c r="AQ351" s="20"/>
      <c r="AR351" s="20"/>
      <c r="AS351" s="21">
        <f>SUM(AS346:AS348)/AS349*100</f>
        <v>2.1729863179934363</v>
      </c>
      <c r="AU351" s="18">
        <v>8</v>
      </c>
      <c r="AV351" s="19" t="s">
        <v>21</v>
      </c>
      <c r="AW351" s="20"/>
      <c r="AX351" s="20"/>
      <c r="AY351" s="20"/>
      <c r="AZ351" s="20"/>
      <c r="BA351" s="20"/>
      <c r="BB351" s="21">
        <f>SUM(BB346:BB348)/BB349*100</f>
        <v>2.1465390272182496</v>
      </c>
      <c r="BD351" s="23">
        <v>8</v>
      </c>
      <c r="BE351" s="24" t="s">
        <v>21</v>
      </c>
      <c r="BF351" s="20"/>
      <c r="BG351" s="20"/>
      <c r="BH351" s="20"/>
      <c r="BI351" s="20"/>
      <c r="BJ351" s="20"/>
      <c r="BK351" s="20">
        <v>2163</v>
      </c>
    </row>
    <row r="352" spans="1:63" ht="15" customHeight="1" x14ac:dyDescent="0.35">
      <c r="D352" s="1">
        <f>SUM(D344:D348)</f>
        <v>6246</v>
      </c>
      <c r="E352" s="1">
        <f t="shared" ref="E352:I352" si="147">SUM(E344:E348)</f>
        <v>540965965637</v>
      </c>
      <c r="F352" s="1">
        <f t="shared" si="147"/>
        <v>1065</v>
      </c>
      <c r="G352" s="1">
        <f t="shared" si="147"/>
        <v>202389637344</v>
      </c>
      <c r="H352" s="1">
        <f t="shared" si="147"/>
        <v>7311</v>
      </c>
      <c r="I352" s="1">
        <f t="shared" si="147"/>
        <v>743355602981</v>
      </c>
      <c r="M352" s="1">
        <f>SUM(M344:M348)</f>
        <v>6336</v>
      </c>
      <c r="N352" s="1">
        <f t="shared" ref="N352:R352" si="148">SUM(N344:N348)</f>
        <v>577033752635</v>
      </c>
      <c r="O352" s="1">
        <f t="shared" si="148"/>
        <v>1137</v>
      </c>
      <c r="P352" s="1">
        <f t="shared" si="148"/>
        <v>216737928707</v>
      </c>
      <c r="Q352" s="1">
        <f t="shared" si="148"/>
        <v>7473</v>
      </c>
      <c r="R352" s="1">
        <f t="shared" si="148"/>
        <v>793771681342</v>
      </c>
      <c r="V352" s="1">
        <f>SUM(V344:V348)</f>
        <v>6490</v>
      </c>
      <c r="W352" s="1">
        <f t="shared" ref="W352:AA352" si="149">SUM(W344:W348)</f>
        <v>613952853780</v>
      </c>
      <c r="X352" s="1">
        <f t="shared" si="149"/>
        <v>1269</v>
      </c>
      <c r="Y352" s="1">
        <f t="shared" si="149"/>
        <v>223358307633</v>
      </c>
      <c r="Z352" s="1">
        <f t="shared" si="149"/>
        <v>7759</v>
      </c>
      <c r="AA352" s="1">
        <f t="shared" si="149"/>
        <v>837311161413</v>
      </c>
      <c r="AE352" s="1">
        <f>SUM(AE344:AE348)</f>
        <v>6762</v>
      </c>
      <c r="AF352" s="1">
        <f t="shared" ref="AF352:AJ352" si="150">SUM(AF344:AF348)</f>
        <v>659664294804</v>
      </c>
      <c r="AG352" s="1">
        <f t="shared" si="150"/>
        <v>1526</v>
      </c>
      <c r="AH352" s="1">
        <f t="shared" si="150"/>
        <v>283725977856</v>
      </c>
      <c r="AI352" s="1">
        <f t="shared" si="150"/>
        <v>8288</v>
      </c>
      <c r="AJ352" s="1">
        <f t="shared" si="150"/>
        <v>943390272660</v>
      </c>
      <c r="AN352" s="1">
        <f>SUM(AN344:AN348)</f>
        <v>6757</v>
      </c>
      <c r="AO352" s="1">
        <f t="shared" ref="AO352:AS352" si="151">SUM(AO344:AO348)</f>
        <v>656084395585</v>
      </c>
      <c r="AP352" s="1">
        <f t="shared" si="151"/>
        <v>1531</v>
      </c>
      <c r="AQ352" s="1">
        <f t="shared" si="151"/>
        <v>279592790030</v>
      </c>
      <c r="AR352" s="1">
        <f t="shared" si="151"/>
        <v>8288</v>
      </c>
      <c r="AS352" s="1">
        <f t="shared" si="151"/>
        <v>935677185615</v>
      </c>
      <c r="AW352" s="1">
        <f>SUM(AW344:AW348)</f>
        <v>6770</v>
      </c>
      <c r="AX352" s="1">
        <f t="shared" ref="AX352:BB352" si="152">SUM(AX344:AX348)</f>
        <v>657719512769</v>
      </c>
      <c r="AY352" s="1">
        <f t="shared" si="152"/>
        <v>1551</v>
      </c>
      <c r="AZ352" s="1">
        <f t="shared" si="152"/>
        <v>279167375333</v>
      </c>
      <c r="BA352" s="1">
        <f t="shared" si="152"/>
        <v>8321</v>
      </c>
      <c r="BB352" s="1">
        <f t="shared" si="152"/>
        <v>936886888102</v>
      </c>
      <c r="BF352" s="1">
        <f>SUM(BF344:BF348)</f>
        <v>6832</v>
      </c>
      <c r="BG352" s="1">
        <f t="shared" ref="BG352:BK352" si="153">SUM(BG344:BG348)</f>
        <v>665060765396</v>
      </c>
      <c r="BH352" s="1">
        <f t="shared" si="153"/>
        <v>1576</v>
      </c>
      <c r="BI352" s="1">
        <f t="shared" si="153"/>
        <v>283506034671</v>
      </c>
      <c r="BJ352" s="1">
        <f t="shared" si="153"/>
        <v>8408</v>
      </c>
      <c r="BK352" s="1">
        <f t="shared" si="153"/>
        <v>948566800067</v>
      </c>
    </row>
    <row r="353" spans="1:63" ht="15" customHeight="1" x14ac:dyDescent="0.35">
      <c r="B353"/>
      <c r="C353"/>
      <c r="D353" s="2"/>
      <c r="E353" s="2"/>
      <c r="F353" s="2"/>
      <c r="G353" s="2"/>
      <c r="H353" s="2"/>
      <c r="I353" s="2"/>
      <c r="K353"/>
      <c r="L353"/>
      <c r="M353" s="2"/>
      <c r="N353" s="2"/>
      <c r="O353" s="2"/>
      <c r="P353" s="2"/>
      <c r="Q353" s="2"/>
      <c r="R353" s="2"/>
      <c r="T353"/>
      <c r="U353"/>
      <c r="V353" s="2"/>
      <c r="W353" s="2"/>
      <c r="X353" s="2"/>
      <c r="Y353" s="2"/>
      <c r="Z353" s="2"/>
      <c r="AA353" s="2"/>
      <c r="AL353" s="25"/>
      <c r="AM353"/>
    </row>
    <row r="354" spans="1:63" ht="15" customHeight="1" x14ac:dyDescent="0.35">
      <c r="B354" s="6" t="s">
        <v>0</v>
      </c>
      <c r="C354"/>
      <c r="D354" s="2"/>
      <c r="E354" s="2"/>
      <c r="F354" s="2"/>
      <c r="G354" s="2"/>
      <c r="H354" s="2"/>
      <c r="I354" s="2"/>
      <c r="K354" s="6" t="s">
        <v>0</v>
      </c>
      <c r="L354"/>
      <c r="M354" s="2"/>
      <c r="N354" s="2"/>
      <c r="O354" s="2"/>
      <c r="P354" s="2"/>
      <c r="Q354" s="2"/>
      <c r="R354" s="2"/>
      <c r="T354" s="6" t="s">
        <v>0</v>
      </c>
      <c r="U354"/>
      <c r="V354" s="2"/>
      <c r="W354" s="2"/>
      <c r="X354" s="2"/>
      <c r="Y354" s="2"/>
      <c r="Z354" s="2"/>
      <c r="AA354" s="2"/>
      <c r="AC354" s="4" t="s">
        <v>0</v>
      </c>
      <c r="AL354" s="26" t="s">
        <v>0</v>
      </c>
      <c r="AM354"/>
      <c r="AU354" s="4" t="s">
        <v>0</v>
      </c>
      <c r="BD354" s="6" t="s">
        <v>0</v>
      </c>
    </row>
    <row r="355" spans="1:63" ht="15" customHeight="1" x14ac:dyDescent="0.35">
      <c r="B355" s="6" t="s">
        <v>1</v>
      </c>
      <c r="C355"/>
      <c r="D355" s="2"/>
      <c r="E355" s="2"/>
      <c r="F355" s="2"/>
      <c r="G355" s="2"/>
      <c r="H355" s="2"/>
      <c r="I355" s="2"/>
      <c r="K355" s="6" t="s">
        <v>1</v>
      </c>
      <c r="L355"/>
      <c r="M355" s="2"/>
      <c r="N355" s="2"/>
      <c r="O355" s="2"/>
      <c r="P355" s="2"/>
      <c r="Q355" s="2"/>
      <c r="R355" s="2"/>
      <c r="T355" s="6" t="s">
        <v>1</v>
      </c>
      <c r="U355"/>
      <c r="V355" s="2"/>
      <c r="W355" s="2"/>
      <c r="X355" s="2"/>
      <c r="Y355" s="2"/>
      <c r="Z355" s="2"/>
      <c r="AA355" s="2"/>
      <c r="AC355" s="4" t="s">
        <v>1</v>
      </c>
      <c r="AL355" s="26" t="s">
        <v>1</v>
      </c>
      <c r="AM355"/>
      <c r="AU355" s="4" t="s">
        <v>1</v>
      </c>
      <c r="BD355" s="6" t="s">
        <v>1</v>
      </c>
    </row>
    <row r="356" spans="1:63" ht="15" customHeight="1" thickBot="1" x14ac:dyDescent="0.4">
      <c r="B356" s="6" t="s">
        <v>34</v>
      </c>
      <c r="C356"/>
      <c r="D356" s="2"/>
      <c r="E356" s="2"/>
      <c r="F356" s="2"/>
      <c r="G356" s="2"/>
      <c r="H356" s="2"/>
      <c r="I356" s="2"/>
      <c r="K356" s="6" t="s">
        <v>57</v>
      </c>
      <c r="L356"/>
      <c r="M356" s="2"/>
      <c r="N356" s="2"/>
      <c r="O356" s="2"/>
      <c r="P356" s="2"/>
      <c r="Q356" s="2"/>
      <c r="R356" s="2"/>
      <c r="T356" s="6" t="s">
        <v>75</v>
      </c>
      <c r="U356"/>
      <c r="V356" s="2"/>
      <c r="W356" s="2"/>
      <c r="X356" s="2"/>
      <c r="Y356" s="2"/>
      <c r="Z356" s="2"/>
      <c r="AA356" s="2"/>
      <c r="AC356" s="4" t="s">
        <v>2</v>
      </c>
      <c r="AL356" s="26" t="s">
        <v>3</v>
      </c>
      <c r="AM356"/>
      <c r="AU356" s="4" t="s">
        <v>4</v>
      </c>
      <c r="BD356" s="6" t="s">
        <v>5</v>
      </c>
    </row>
    <row r="357" spans="1:63" ht="15" customHeight="1" x14ac:dyDescent="0.35">
      <c r="A357" s="1">
        <v>24</v>
      </c>
      <c r="B357" s="60" t="s">
        <v>6</v>
      </c>
      <c r="C357" s="62" t="s">
        <v>7</v>
      </c>
      <c r="D357" s="59" t="s">
        <v>8</v>
      </c>
      <c r="E357" s="59"/>
      <c r="F357" s="59" t="s">
        <v>9</v>
      </c>
      <c r="G357" s="59"/>
      <c r="H357" s="59" t="s">
        <v>10</v>
      </c>
      <c r="I357" s="59"/>
      <c r="K357" s="60" t="s">
        <v>6</v>
      </c>
      <c r="L357" s="62" t="s">
        <v>7</v>
      </c>
      <c r="M357" s="59" t="s">
        <v>8</v>
      </c>
      <c r="N357" s="59"/>
      <c r="O357" s="59" t="s">
        <v>9</v>
      </c>
      <c r="P357" s="59"/>
      <c r="Q357" s="59" t="s">
        <v>10</v>
      </c>
      <c r="R357" s="59"/>
      <c r="T357" s="60" t="s">
        <v>6</v>
      </c>
      <c r="U357" s="62" t="s">
        <v>7</v>
      </c>
      <c r="V357" s="59" t="s">
        <v>8</v>
      </c>
      <c r="W357" s="59"/>
      <c r="X357" s="59" t="s">
        <v>9</v>
      </c>
      <c r="Y357" s="59"/>
      <c r="Z357" s="59" t="s">
        <v>10</v>
      </c>
      <c r="AA357" s="59"/>
      <c r="AC357" s="57" t="s">
        <v>6</v>
      </c>
      <c r="AD357" s="59" t="s">
        <v>7</v>
      </c>
      <c r="AE357" s="59" t="s">
        <v>8</v>
      </c>
      <c r="AF357" s="59"/>
      <c r="AG357" s="59" t="s">
        <v>9</v>
      </c>
      <c r="AH357" s="59"/>
      <c r="AI357" s="59" t="s">
        <v>10</v>
      </c>
      <c r="AJ357" s="59"/>
      <c r="AL357" s="67" t="s">
        <v>6</v>
      </c>
      <c r="AM357" s="62" t="s">
        <v>7</v>
      </c>
      <c r="AN357" s="59" t="s">
        <v>8</v>
      </c>
      <c r="AO357" s="59"/>
      <c r="AP357" s="59" t="s">
        <v>9</v>
      </c>
      <c r="AQ357" s="59"/>
      <c r="AR357" s="59" t="s">
        <v>10</v>
      </c>
      <c r="AS357" s="59"/>
      <c r="AU357" s="57" t="s">
        <v>6</v>
      </c>
      <c r="AV357" s="59" t="s">
        <v>7</v>
      </c>
      <c r="AW357" s="59" t="s">
        <v>8</v>
      </c>
      <c r="AX357" s="59"/>
      <c r="AY357" s="59" t="s">
        <v>9</v>
      </c>
      <c r="AZ357" s="59"/>
      <c r="BA357" s="59" t="s">
        <v>10</v>
      </c>
      <c r="BB357" s="59"/>
      <c r="BD357" s="60" t="s">
        <v>6</v>
      </c>
      <c r="BE357" s="62" t="s">
        <v>7</v>
      </c>
      <c r="BF357" s="59" t="s">
        <v>8</v>
      </c>
      <c r="BG357" s="59"/>
      <c r="BH357" s="59" t="s">
        <v>9</v>
      </c>
      <c r="BI357" s="59"/>
      <c r="BJ357" s="59" t="s">
        <v>10</v>
      </c>
      <c r="BK357" s="59"/>
    </row>
    <row r="358" spans="1:63" ht="15" customHeight="1" x14ac:dyDescent="0.35">
      <c r="A358" s="1">
        <v>24</v>
      </c>
      <c r="B358" s="61"/>
      <c r="C358" s="63"/>
      <c r="D358" s="7" t="s">
        <v>11</v>
      </c>
      <c r="E358" s="7" t="s">
        <v>12</v>
      </c>
      <c r="F358" s="7" t="s">
        <v>11</v>
      </c>
      <c r="G358" s="7" t="s">
        <v>12</v>
      </c>
      <c r="H358" s="7" t="s">
        <v>11</v>
      </c>
      <c r="I358" s="7" t="s">
        <v>12</v>
      </c>
      <c r="K358" s="61"/>
      <c r="L358" s="63"/>
      <c r="M358" s="7" t="s">
        <v>11</v>
      </c>
      <c r="N358" s="7" t="s">
        <v>12</v>
      </c>
      <c r="O358" s="7" t="s">
        <v>11</v>
      </c>
      <c r="P358" s="7" t="s">
        <v>12</v>
      </c>
      <c r="Q358" s="7" t="s">
        <v>11</v>
      </c>
      <c r="R358" s="7" t="s">
        <v>12</v>
      </c>
      <c r="T358" s="61"/>
      <c r="U358" s="63"/>
      <c r="V358" s="7" t="s">
        <v>11</v>
      </c>
      <c r="W358" s="7" t="s">
        <v>12</v>
      </c>
      <c r="X358" s="7" t="s">
        <v>11</v>
      </c>
      <c r="Y358" s="7" t="s">
        <v>12</v>
      </c>
      <c r="Z358" s="7" t="s">
        <v>11</v>
      </c>
      <c r="AA358" s="7" t="s">
        <v>12</v>
      </c>
      <c r="AC358" s="58"/>
      <c r="AD358" s="64"/>
      <c r="AE358" s="7" t="s">
        <v>11</v>
      </c>
      <c r="AF358" s="7" t="s">
        <v>12</v>
      </c>
      <c r="AG358" s="7" t="s">
        <v>11</v>
      </c>
      <c r="AH358" s="7" t="s">
        <v>12</v>
      </c>
      <c r="AI358" s="7" t="s">
        <v>11</v>
      </c>
      <c r="AJ358" s="7" t="s">
        <v>12</v>
      </c>
      <c r="AL358" s="68"/>
      <c r="AM358" s="63"/>
      <c r="AN358" s="7" t="s">
        <v>11</v>
      </c>
      <c r="AO358" s="7" t="s">
        <v>12</v>
      </c>
      <c r="AP358" s="7" t="s">
        <v>11</v>
      </c>
      <c r="AQ358" s="7" t="s">
        <v>12</v>
      </c>
      <c r="AR358" s="7" t="s">
        <v>11</v>
      </c>
      <c r="AS358" s="7" t="s">
        <v>12</v>
      </c>
      <c r="AU358" s="58"/>
      <c r="AV358" s="64"/>
      <c r="AW358" s="7" t="s">
        <v>11</v>
      </c>
      <c r="AX358" s="7" t="s">
        <v>12</v>
      </c>
      <c r="AY358" s="7" t="s">
        <v>11</v>
      </c>
      <c r="AZ358" s="7" t="s">
        <v>12</v>
      </c>
      <c r="BA358" s="7" t="s">
        <v>11</v>
      </c>
      <c r="BB358" s="7" t="s">
        <v>12</v>
      </c>
      <c r="BD358" s="61"/>
      <c r="BE358" s="63"/>
      <c r="BF358" s="7" t="s">
        <v>11</v>
      </c>
      <c r="BG358" s="7" t="s">
        <v>12</v>
      </c>
      <c r="BH358" s="7" t="s">
        <v>11</v>
      </c>
      <c r="BI358" s="7" t="s">
        <v>12</v>
      </c>
      <c r="BJ358" s="7" t="s">
        <v>11</v>
      </c>
      <c r="BK358" s="7" t="s">
        <v>12</v>
      </c>
    </row>
    <row r="359" spans="1:63" ht="15" customHeight="1" x14ac:dyDescent="0.35">
      <c r="A359" s="1">
        <v>24</v>
      </c>
      <c r="B359" s="61"/>
      <c r="C359" s="63"/>
      <c r="D359" s="7" t="s">
        <v>13</v>
      </c>
      <c r="E359" s="7" t="s">
        <v>14</v>
      </c>
      <c r="F359" s="7" t="s">
        <v>13</v>
      </c>
      <c r="G359" s="7" t="s">
        <v>14</v>
      </c>
      <c r="H359" s="7" t="s">
        <v>13</v>
      </c>
      <c r="I359" s="7" t="s">
        <v>14</v>
      </c>
      <c r="K359" s="61"/>
      <c r="L359" s="63"/>
      <c r="M359" s="7" t="s">
        <v>13</v>
      </c>
      <c r="N359" s="7" t="s">
        <v>14</v>
      </c>
      <c r="O359" s="7" t="s">
        <v>13</v>
      </c>
      <c r="P359" s="7" t="s">
        <v>14</v>
      </c>
      <c r="Q359" s="7" t="s">
        <v>13</v>
      </c>
      <c r="R359" s="7" t="s">
        <v>14</v>
      </c>
      <c r="T359" s="61"/>
      <c r="U359" s="63"/>
      <c r="V359" s="7" t="s">
        <v>13</v>
      </c>
      <c r="W359" s="7" t="s">
        <v>14</v>
      </c>
      <c r="X359" s="7" t="s">
        <v>13</v>
      </c>
      <c r="Y359" s="7" t="s">
        <v>14</v>
      </c>
      <c r="Z359" s="7" t="s">
        <v>13</v>
      </c>
      <c r="AA359" s="7" t="s">
        <v>14</v>
      </c>
      <c r="AC359" s="58"/>
      <c r="AD359" s="64"/>
      <c r="AE359" s="7" t="s">
        <v>13</v>
      </c>
      <c r="AF359" s="7" t="s">
        <v>14</v>
      </c>
      <c r="AG359" s="7" t="s">
        <v>13</v>
      </c>
      <c r="AH359" s="7" t="s">
        <v>14</v>
      </c>
      <c r="AI359" s="7" t="s">
        <v>13</v>
      </c>
      <c r="AJ359" s="7" t="s">
        <v>14</v>
      </c>
      <c r="AL359" s="68"/>
      <c r="AM359" s="63"/>
      <c r="AN359" s="7" t="s">
        <v>13</v>
      </c>
      <c r="AO359" s="7" t="s">
        <v>14</v>
      </c>
      <c r="AP359" s="7" t="s">
        <v>13</v>
      </c>
      <c r="AQ359" s="7" t="s">
        <v>14</v>
      </c>
      <c r="AR359" s="7" t="s">
        <v>13</v>
      </c>
      <c r="AS359" s="7" t="s">
        <v>14</v>
      </c>
      <c r="AU359" s="58"/>
      <c r="AV359" s="64"/>
      <c r="AW359" s="7" t="s">
        <v>13</v>
      </c>
      <c r="AX359" s="7" t="s">
        <v>14</v>
      </c>
      <c r="AY359" s="7" t="s">
        <v>13</v>
      </c>
      <c r="AZ359" s="7" t="s">
        <v>14</v>
      </c>
      <c r="BA359" s="7" t="s">
        <v>13</v>
      </c>
      <c r="BB359" s="7" t="s">
        <v>14</v>
      </c>
      <c r="BD359" s="61"/>
      <c r="BE359" s="63"/>
      <c r="BF359" s="7" t="s">
        <v>13</v>
      </c>
      <c r="BG359" s="7" t="s">
        <v>14</v>
      </c>
      <c r="BH359" s="7" t="s">
        <v>13</v>
      </c>
      <c r="BI359" s="7" t="s">
        <v>14</v>
      </c>
      <c r="BJ359" s="7" t="s">
        <v>13</v>
      </c>
      <c r="BK359" s="7" t="s">
        <v>14</v>
      </c>
    </row>
    <row r="360" spans="1:63" ht="15" customHeight="1" x14ac:dyDescent="0.35">
      <c r="A360" s="1">
        <v>24</v>
      </c>
      <c r="B360" s="12">
        <v>1</v>
      </c>
      <c r="C360" s="13" t="s">
        <v>15</v>
      </c>
      <c r="D360" s="10">
        <v>7354</v>
      </c>
      <c r="E360" s="10">
        <v>579923369816</v>
      </c>
      <c r="F360" s="10">
        <v>2836</v>
      </c>
      <c r="G360" s="10">
        <v>244628941246</v>
      </c>
      <c r="H360" s="10">
        <v>10190</v>
      </c>
      <c r="I360" s="10">
        <v>824552311062</v>
      </c>
      <c r="K360" s="12">
        <v>1</v>
      </c>
      <c r="L360" s="13" t="s">
        <v>15</v>
      </c>
      <c r="M360" s="10">
        <v>7258</v>
      </c>
      <c r="N360" s="10">
        <v>582272978350</v>
      </c>
      <c r="O360" s="10">
        <v>2295</v>
      </c>
      <c r="P360" s="10">
        <v>247199077641</v>
      </c>
      <c r="Q360" s="10">
        <v>9553</v>
      </c>
      <c r="R360" s="10">
        <v>829472055991</v>
      </c>
      <c r="T360" s="12">
        <v>1</v>
      </c>
      <c r="U360" s="13" t="s">
        <v>15</v>
      </c>
      <c r="V360" s="10">
        <v>7165</v>
      </c>
      <c r="W360" s="10">
        <v>641384804749</v>
      </c>
      <c r="X360" s="10">
        <v>2025</v>
      </c>
      <c r="Y360" s="10">
        <v>254123947824</v>
      </c>
      <c r="Z360" s="10">
        <v>9190</v>
      </c>
      <c r="AA360" s="10">
        <v>895508752573</v>
      </c>
      <c r="AC360" s="8">
        <v>1</v>
      </c>
      <c r="AD360" s="9" t="s">
        <v>15</v>
      </c>
      <c r="AE360" s="10">
        <v>7255</v>
      </c>
      <c r="AF360" s="10">
        <v>680070639572</v>
      </c>
      <c r="AG360" s="10">
        <v>1816</v>
      </c>
      <c r="AH360" s="10">
        <v>254135562810</v>
      </c>
      <c r="AI360" s="10">
        <v>9071</v>
      </c>
      <c r="AJ360" s="10">
        <v>934206202382</v>
      </c>
      <c r="AL360" s="27">
        <v>1</v>
      </c>
      <c r="AM360" s="13" t="s">
        <v>15</v>
      </c>
      <c r="AN360" s="10">
        <v>7240</v>
      </c>
      <c r="AO360" s="10">
        <v>678379107595</v>
      </c>
      <c r="AP360" s="10">
        <v>1756</v>
      </c>
      <c r="AQ360" s="10">
        <v>241403966474</v>
      </c>
      <c r="AR360" s="10">
        <v>8996</v>
      </c>
      <c r="AS360" s="10">
        <v>919783074069</v>
      </c>
      <c r="AU360" s="8">
        <v>1</v>
      </c>
      <c r="AV360" s="9" t="s">
        <v>15</v>
      </c>
      <c r="AW360" s="10">
        <v>7215</v>
      </c>
      <c r="AX360" s="10">
        <v>679533274299</v>
      </c>
      <c r="AY360" s="10">
        <v>1701</v>
      </c>
      <c r="AZ360" s="10">
        <v>241957422653</v>
      </c>
      <c r="BA360" s="10">
        <v>8916</v>
      </c>
      <c r="BB360" s="10">
        <v>921490696952</v>
      </c>
      <c r="BD360" s="12">
        <v>1</v>
      </c>
      <c r="BE360" s="13" t="s">
        <v>15</v>
      </c>
      <c r="BF360" s="10">
        <v>7225</v>
      </c>
      <c r="BG360" s="10">
        <v>684910424055</v>
      </c>
      <c r="BH360" s="10">
        <v>1750</v>
      </c>
      <c r="BI360" s="10">
        <v>246406081702</v>
      </c>
      <c r="BJ360" s="10">
        <v>8975</v>
      </c>
      <c r="BK360" s="10">
        <v>931316505757</v>
      </c>
    </row>
    <row r="361" spans="1:63" ht="15" customHeight="1" x14ac:dyDescent="0.35">
      <c r="A361" s="1">
        <v>24</v>
      </c>
      <c r="B361" s="12">
        <v>2</v>
      </c>
      <c r="C361" s="13" t="s">
        <v>16</v>
      </c>
      <c r="D361" s="10">
        <v>41</v>
      </c>
      <c r="E361" s="10">
        <v>3257814535</v>
      </c>
      <c r="F361" s="10">
        <v>252</v>
      </c>
      <c r="G361" s="10">
        <v>21932502934</v>
      </c>
      <c r="H361" s="10">
        <v>293</v>
      </c>
      <c r="I361" s="10">
        <v>25190317469</v>
      </c>
      <c r="K361" s="12">
        <v>2</v>
      </c>
      <c r="L361" s="13" t="s">
        <v>16</v>
      </c>
      <c r="M361" s="10">
        <v>37</v>
      </c>
      <c r="N361" s="10">
        <v>3192001112</v>
      </c>
      <c r="O361" s="10">
        <v>265</v>
      </c>
      <c r="P361" s="10">
        <v>19769728425</v>
      </c>
      <c r="Q361" s="10">
        <v>302</v>
      </c>
      <c r="R361" s="10">
        <v>22961729537</v>
      </c>
      <c r="T361" s="12">
        <v>2</v>
      </c>
      <c r="U361" s="13" t="s">
        <v>16</v>
      </c>
      <c r="V361" s="10">
        <v>101</v>
      </c>
      <c r="W361" s="10">
        <v>8623726752</v>
      </c>
      <c r="X361" s="10">
        <v>198</v>
      </c>
      <c r="Y361" s="10">
        <v>23811297003</v>
      </c>
      <c r="Z361" s="10">
        <v>299</v>
      </c>
      <c r="AA361" s="10">
        <v>32435023755</v>
      </c>
      <c r="AC361" s="8">
        <v>2</v>
      </c>
      <c r="AD361" s="9" t="s">
        <v>16</v>
      </c>
      <c r="AE361" s="10">
        <v>67</v>
      </c>
      <c r="AF361" s="10">
        <v>6209642454</v>
      </c>
      <c r="AG361" s="10">
        <v>112</v>
      </c>
      <c r="AH361" s="10">
        <v>15697213977</v>
      </c>
      <c r="AI361" s="10">
        <v>179</v>
      </c>
      <c r="AJ361" s="10">
        <v>21906856431</v>
      </c>
      <c r="AL361" s="27">
        <v>2</v>
      </c>
      <c r="AM361" s="13" t="s">
        <v>16</v>
      </c>
      <c r="AN361" s="10">
        <v>77</v>
      </c>
      <c r="AO361" s="10">
        <v>6958388471</v>
      </c>
      <c r="AP361" s="10">
        <v>117</v>
      </c>
      <c r="AQ361" s="10">
        <v>17605365401</v>
      </c>
      <c r="AR361" s="10">
        <v>194</v>
      </c>
      <c r="AS361" s="10">
        <v>24563753872</v>
      </c>
      <c r="AU361" s="8">
        <v>2</v>
      </c>
      <c r="AV361" s="9" t="s">
        <v>16</v>
      </c>
      <c r="AW361" s="10">
        <v>84</v>
      </c>
      <c r="AX361" s="10">
        <v>7541804153</v>
      </c>
      <c r="AY361" s="10">
        <v>157</v>
      </c>
      <c r="AZ361" s="10">
        <v>18664300408</v>
      </c>
      <c r="BA361" s="10">
        <v>241</v>
      </c>
      <c r="BB361" s="10">
        <v>26206104561</v>
      </c>
      <c r="BD361" s="12">
        <v>2</v>
      </c>
      <c r="BE361" s="13" t="s">
        <v>16</v>
      </c>
      <c r="BF361" s="10">
        <v>72</v>
      </c>
      <c r="BG361" s="10">
        <v>7037422009</v>
      </c>
      <c r="BH361" s="10">
        <v>98</v>
      </c>
      <c r="BI361" s="10">
        <v>7908236499</v>
      </c>
      <c r="BJ361" s="10">
        <v>170</v>
      </c>
      <c r="BK361" s="10">
        <v>14945658508</v>
      </c>
    </row>
    <row r="362" spans="1:63" ht="15" customHeight="1" x14ac:dyDescent="0.35">
      <c r="A362" s="1">
        <v>24</v>
      </c>
      <c r="B362" s="12">
        <v>3</v>
      </c>
      <c r="C362" s="13" t="s">
        <v>17</v>
      </c>
      <c r="D362" s="10">
        <v>3</v>
      </c>
      <c r="E362" s="10">
        <v>270843007</v>
      </c>
      <c r="F362" s="10">
        <v>22</v>
      </c>
      <c r="G362" s="10">
        <v>1349080659</v>
      </c>
      <c r="H362" s="10">
        <v>25</v>
      </c>
      <c r="I362" s="10">
        <v>1619923666</v>
      </c>
      <c r="K362" s="12">
        <v>3</v>
      </c>
      <c r="L362" s="13" t="s">
        <v>17</v>
      </c>
      <c r="M362" s="10">
        <v>2</v>
      </c>
      <c r="N362" s="10">
        <v>170904310</v>
      </c>
      <c r="O362" s="10">
        <v>27</v>
      </c>
      <c r="P362" s="10">
        <v>1234825272</v>
      </c>
      <c r="Q362" s="10">
        <v>29</v>
      </c>
      <c r="R362" s="10">
        <v>1405729582</v>
      </c>
      <c r="T362" s="12">
        <v>3</v>
      </c>
      <c r="U362" s="13" t="s">
        <v>17</v>
      </c>
      <c r="V362" s="10">
        <v>29</v>
      </c>
      <c r="W362" s="10">
        <v>1347650479</v>
      </c>
      <c r="X362" s="10">
        <v>8</v>
      </c>
      <c r="Y362" s="10">
        <v>383350074</v>
      </c>
      <c r="Z362" s="10">
        <v>37</v>
      </c>
      <c r="AA362" s="10">
        <v>1731000553</v>
      </c>
      <c r="AC362" s="8">
        <v>3</v>
      </c>
      <c r="AD362" s="9" t="s">
        <v>17</v>
      </c>
      <c r="AE362" s="10">
        <v>8</v>
      </c>
      <c r="AF362" s="10">
        <v>490262622</v>
      </c>
      <c r="AG362" s="10">
        <v>7</v>
      </c>
      <c r="AH362" s="10">
        <v>102196583</v>
      </c>
      <c r="AI362" s="10">
        <v>15</v>
      </c>
      <c r="AJ362" s="10">
        <v>592459205</v>
      </c>
      <c r="AL362" s="27">
        <v>3</v>
      </c>
      <c r="AM362" s="13" t="s">
        <v>17</v>
      </c>
      <c r="AN362" s="10">
        <v>16</v>
      </c>
      <c r="AO362" s="10">
        <v>655147010</v>
      </c>
      <c r="AP362" s="10">
        <v>15</v>
      </c>
      <c r="AQ362" s="10">
        <v>592555901</v>
      </c>
      <c r="AR362" s="10">
        <v>31</v>
      </c>
      <c r="AS362" s="10">
        <v>1247702911</v>
      </c>
      <c r="AU362" s="8">
        <v>3</v>
      </c>
      <c r="AV362" s="9" t="s">
        <v>17</v>
      </c>
      <c r="AW362" s="10">
        <v>14</v>
      </c>
      <c r="AX362" s="10">
        <v>1214463760</v>
      </c>
      <c r="AY362" s="10">
        <v>7</v>
      </c>
      <c r="AZ362" s="10">
        <v>326826789</v>
      </c>
      <c r="BA362" s="10">
        <v>21</v>
      </c>
      <c r="BB362" s="10">
        <v>1541290549</v>
      </c>
      <c r="BD362" s="12">
        <v>3</v>
      </c>
      <c r="BE362" s="13" t="s">
        <v>17</v>
      </c>
      <c r="BF362" s="10">
        <v>8</v>
      </c>
      <c r="BG362" s="10">
        <v>628090408</v>
      </c>
      <c r="BH362" s="10">
        <v>14</v>
      </c>
      <c r="BI362" s="10">
        <v>4441154136</v>
      </c>
      <c r="BJ362" s="10">
        <v>22</v>
      </c>
      <c r="BK362" s="10">
        <v>5069244544</v>
      </c>
    </row>
    <row r="363" spans="1:63" ht="15" customHeight="1" x14ac:dyDescent="0.35">
      <c r="A363" s="1">
        <v>24</v>
      </c>
      <c r="B363" s="12">
        <v>4</v>
      </c>
      <c r="C363" s="13" t="s">
        <v>18</v>
      </c>
      <c r="D363" s="10">
        <v>2</v>
      </c>
      <c r="E363" s="10">
        <v>905900965</v>
      </c>
      <c r="F363" s="10">
        <v>27</v>
      </c>
      <c r="G363" s="10">
        <v>1815504572</v>
      </c>
      <c r="H363" s="10">
        <v>29</v>
      </c>
      <c r="I363" s="10">
        <v>2721405537</v>
      </c>
      <c r="K363" s="12">
        <v>4</v>
      </c>
      <c r="L363" s="13" t="s">
        <v>18</v>
      </c>
      <c r="M363" s="10">
        <v>0</v>
      </c>
      <c r="N363" s="10">
        <v>0</v>
      </c>
      <c r="O363" s="10">
        <v>37</v>
      </c>
      <c r="P363" s="10">
        <v>6048375214</v>
      </c>
      <c r="Q363" s="10">
        <v>37</v>
      </c>
      <c r="R363" s="10">
        <v>6048375214</v>
      </c>
      <c r="T363" s="12">
        <v>4</v>
      </c>
      <c r="U363" s="13" t="s">
        <v>18</v>
      </c>
      <c r="V363" s="10">
        <v>68</v>
      </c>
      <c r="W363" s="10">
        <v>2742018906</v>
      </c>
      <c r="X363" s="10">
        <v>14</v>
      </c>
      <c r="Y363" s="10">
        <v>793404965</v>
      </c>
      <c r="Z363" s="10">
        <v>82</v>
      </c>
      <c r="AA363" s="10">
        <v>3535423871</v>
      </c>
      <c r="AC363" s="8">
        <v>4</v>
      </c>
      <c r="AD363" s="9" t="s">
        <v>18</v>
      </c>
      <c r="AE363" s="10">
        <v>7</v>
      </c>
      <c r="AF363" s="10">
        <v>372630495</v>
      </c>
      <c r="AG363" s="10">
        <v>15</v>
      </c>
      <c r="AH363" s="10">
        <v>936699701</v>
      </c>
      <c r="AI363" s="10">
        <v>22</v>
      </c>
      <c r="AJ363" s="10">
        <v>1309330196</v>
      </c>
      <c r="AL363" s="27">
        <v>4</v>
      </c>
      <c r="AM363" s="13" t="s">
        <v>18</v>
      </c>
      <c r="AN363" s="10">
        <v>10</v>
      </c>
      <c r="AO363" s="10">
        <v>621538418</v>
      </c>
      <c r="AP363" s="10">
        <v>12</v>
      </c>
      <c r="AQ363" s="10">
        <v>304874679</v>
      </c>
      <c r="AR363" s="10">
        <v>22</v>
      </c>
      <c r="AS363" s="10">
        <v>926413097</v>
      </c>
      <c r="AU363" s="8">
        <v>4</v>
      </c>
      <c r="AV363" s="9" t="s">
        <v>18</v>
      </c>
      <c r="AW363" s="10">
        <v>22</v>
      </c>
      <c r="AX363" s="10">
        <v>1056897174</v>
      </c>
      <c r="AY363" s="10">
        <v>14</v>
      </c>
      <c r="AZ363" s="10">
        <v>467074641</v>
      </c>
      <c r="BA363" s="10">
        <v>36</v>
      </c>
      <c r="BB363" s="10">
        <v>1523971815</v>
      </c>
      <c r="BD363" s="12">
        <v>4</v>
      </c>
      <c r="BE363" s="13" t="s">
        <v>18</v>
      </c>
      <c r="BF363" s="10">
        <v>23</v>
      </c>
      <c r="BG363" s="10">
        <v>1423674537</v>
      </c>
      <c r="BH363" s="10">
        <v>10</v>
      </c>
      <c r="BI363" s="10">
        <v>560487046</v>
      </c>
      <c r="BJ363" s="10">
        <v>33</v>
      </c>
      <c r="BK363" s="10">
        <v>1984161583</v>
      </c>
    </row>
    <row r="364" spans="1:63" ht="15" customHeight="1" x14ac:dyDescent="0.35">
      <c r="A364" s="1">
        <v>24</v>
      </c>
      <c r="B364" s="12">
        <v>5</v>
      </c>
      <c r="C364" s="13" t="s">
        <v>19</v>
      </c>
      <c r="D364" s="10">
        <v>21</v>
      </c>
      <c r="E364" s="10">
        <v>2619241769</v>
      </c>
      <c r="F364" s="10">
        <v>164</v>
      </c>
      <c r="G364" s="10">
        <v>17935798804</v>
      </c>
      <c r="H364" s="10">
        <v>185</v>
      </c>
      <c r="I364" s="10">
        <v>20555040573</v>
      </c>
      <c r="K364" s="12">
        <v>5</v>
      </c>
      <c r="L364" s="13" t="s">
        <v>19</v>
      </c>
      <c r="M364" s="10">
        <v>25</v>
      </c>
      <c r="N364" s="10">
        <v>3544373796</v>
      </c>
      <c r="O364" s="10">
        <v>269</v>
      </c>
      <c r="P364" s="10">
        <v>21499076490</v>
      </c>
      <c r="Q364" s="10">
        <v>294</v>
      </c>
      <c r="R364" s="10">
        <v>25043450286</v>
      </c>
      <c r="T364" s="12">
        <v>5</v>
      </c>
      <c r="U364" s="13" t="s">
        <v>19</v>
      </c>
      <c r="V364" s="10">
        <v>24</v>
      </c>
      <c r="W364" s="10">
        <v>4635699879</v>
      </c>
      <c r="X364" s="10">
        <v>260</v>
      </c>
      <c r="Y364" s="10">
        <v>24728867970</v>
      </c>
      <c r="Z364" s="10">
        <v>284</v>
      </c>
      <c r="AA364" s="10">
        <v>29364567849</v>
      </c>
      <c r="AC364" s="8">
        <v>5</v>
      </c>
      <c r="AD364" s="9" t="s">
        <v>19</v>
      </c>
      <c r="AE364" s="10">
        <v>102</v>
      </c>
      <c r="AF364" s="10">
        <v>5136682582</v>
      </c>
      <c r="AG364" s="10">
        <v>251</v>
      </c>
      <c r="AH364" s="10">
        <v>18628373016</v>
      </c>
      <c r="AI364" s="10">
        <v>353</v>
      </c>
      <c r="AJ364" s="10">
        <v>23765055598</v>
      </c>
      <c r="AL364" s="27">
        <v>5</v>
      </c>
      <c r="AM364" s="13" t="s">
        <v>19</v>
      </c>
      <c r="AN364" s="10">
        <v>104</v>
      </c>
      <c r="AO364" s="10">
        <v>5173299915</v>
      </c>
      <c r="AP364" s="10">
        <v>246</v>
      </c>
      <c r="AQ364" s="10">
        <v>18692196818</v>
      </c>
      <c r="AR364" s="10">
        <v>350</v>
      </c>
      <c r="AS364" s="10">
        <v>23865496733</v>
      </c>
      <c r="AU364" s="8">
        <v>5</v>
      </c>
      <c r="AV364" s="9" t="s">
        <v>19</v>
      </c>
      <c r="AW364" s="10">
        <v>106</v>
      </c>
      <c r="AX364" s="10">
        <v>4507054002</v>
      </c>
      <c r="AY364" s="10">
        <v>240</v>
      </c>
      <c r="AZ364" s="10">
        <v>18708714788</v>
      </c>
      <c r="BA364" s="10">
        <v>346</v>
      </c>
      <c r="BB364" s="10">
        <v>23215768790</v>
      </c>
      <c r="BD364" s="12">
        <v>5</v>
      </c>
      <c r="BE364" s="13" t="s">
        <v>19</v>
      </c>
      <c r="BF364" s="10">
        <v>114</v>
      </c>
      <c r="BG364" s="10">
        <v>4982218750</v>
      </c>
      <c r="BH364" s="10">
        <v>241</v>
      </c>
      <c r="BI364" s="10">
        <v>22484420060</v>
      </c>
      <c r="BJ364" s="10">
        <v>355</v>
      </c>
      <c r="BK364" s="10">
        <v>27466638810</v>
      </c>
    </row>
    <row r="365" spans="1:63" ht="15" customHeight="1" x14ac:dyDescent="0.35">
      <c r="A365" s="1">
        <v>24</v>
      </c>
      <c r="B365" s="12">
        <v>6</v>
      </c>
      <c r="C365" s="16" t="s">
        <v>10</v>
      </c>
      <c r="D365" s="15">
        <v>7421</v>
      </c>
      <c r="E365" s="15">
        <v>586977170092</v>
      </c>
      <c r="F365" s="15">
        <v>3301</v>
      </c>
      <c r="G365" s="15">
        <v>287661828215</v>
      </c>
      <c r="H365" s="15">
        <v>10722</v>
      </c>
      <c r="I365" s="15">
        <v>874638998307</v>
      </c>
      <c r="K365" s="12">
        <v>6</v>
      </c>
      <c r="L365" s="16" t="s">
        <v>10</v>
      </c>
      <c r="M365" s="15">
        <v>7322</v>
      </c>
      <c r="N365" s="15">
        <v>589180257568</v>
      </c>
      <c r="O365" s="15">
        <v>2893</v>
      </c>
      <c r="P365" s="15">
        <v>295751083042</v>
      </c>
      <c r="Q365" s="15">
        <v>10215</v>
      </c>
      <c r="R365" s="15">
        <v>884931340610</v>
      </c>
      <c r="T365" s="12">
        <v>6</v>
      </c>
      <c r="U365" s="16" t="s">
        <v>10</v>
      </c>
      <c r="V365" s="15">
        <v>7387</v>
      </c>
      <c r="W365" s="15">
        <v>658733900765</v>
      </c>
      <c r="X365" s="15">
        <v>2505</v>
      </c>
      <c r="Y365" s="15">
        <v>303840867836</v>
      </c>
      <c r="Z365" s="15">
        <v>9892</v>
      </c>
      <c r="AA365" s="15">
        <v>962574768601</v>
      </c>
      <c r="AC365" s="8">
        <v>6</v>
      </c>
      <c r="AD365" s="14" t="s">
        <v>10</v>
      </c>
      <c r="AE365" s="15">
        <v>7439</v>
      </c>
      <c r="AF365" s="15">
        <v>692279857725</v>
      </c>
      <c r="AG365" s="15">
        <v>2201</v>
      </c>
      <c r="AH365" s="15">
        <v>289500046087</v>
      </c>
      <c r="AI365" s="15">
        <v>9640</v>
      </c>
      <c r="AJ365" s="15">
        <v>981779903812</v>
      </c>
      <c r="AL365" s="27">
        <v>6</v>
      </c>
      <c r="AM365" s="16" t="s">
        <v>10</v>
      </c>
      <c r="AN365" s="15">
        <v>7447</v>
      </c>
      <c r="AO365" s="15">
        <v>691787481409</v>
      </c>
      <c r="AP365" s="15">
        <v>2146</v>
      </c>
      <c r="AQ365" s="15">
        <v>278598959273</v>
      </c>
      <c r="AR365" s="15">
        <v>9593</v>
      </c>
      <c r="AS365" s="15">
        <v>970386440682</v>
      </c>
      <c r="AU365" s="8">
        <v>6</v>
      </c>
      <c r="AV365" s="14" t="s">
        <v>10</v>
      </c>
      <c r="AW365" s="15">
        <v>7441</v>
      </c>
      <c r="AX365" s="15">
        <v>693853493388</v>
      </c>
      <c r="AY365" s="15">
        <v>2119</v>
      </c>
      <c r="AZ365" s="15">
        <v>280124339279</v>
      </c>
      <c r="BA365" s="15">
        <v>9560</v>
      </c>
      <c r="BB365" s="15">
        <v>973977832667</v>
      </c>
      <c r="BD365" s="12">
        <v>6</v>
      </c>
      <c r="BE365" s="16" t="s">
        <v>10</v>
      </c>
      <c r="BF365" s="15">
        <v>7442</v>
      </c>
      <c r="BG365" s="15">
        <v>698981829759</v>
      </c>
      <c r="BH365" s="15">
        <v>2113</v>
      </c>
      <c r="BI365" s="15">
        <v>281800379443</v>
      </c>
      <c r="BJ365" s="15">
        <v>9555</v>
      </c>
      <c r="BK365" s="15">
        <v>980782209202</v>
      </c>
    </row>
    <row r="366" spans="1:63" ht="15" customHeight="1" x14ac:dyDescent="0.35">
      <c r="A366" s="1">
        <v>24</v>
      </c>
      <c r="B366" s="12">
        <v>7</v>
      </c>
      <c r="C366" s="13" t="s">
        <v>20</v>
      </c>
      <c r="D366" s="10"/>
      <c r="E366" s="10"/>
      <c r="F366" s="10"/>
      <c r="G366" s="10"/>
      <c r="H366" s="10"/>
      <c r="I366" s="10">
        <v>3396</v>
      </c>
      <c r="K366" s="12">
        <v>7</v>
      </c>
      <c r="L366" s="13" t="s">
        <v>20</v>
      </c>
      <c r="M366" s="10"/>
      <c r="N366" s="10"/>
      <c r="O366" s="10"/>
      <c r="P366" s="10"/>
      <c r="Q366" s="10"/>
      <c r="R366" s="10">
        <v>4071</v>
      </c>
      <c r="T366" s="12">
        <v>7</v>
      </c>
      <c r="U366" s="13" t="s">
        <v>20</v>
      </c>
      <c r="V366" s="10"/>
      <c r="W366" s="10"/>
      <c r="X366" s="10"/>
      <c r="Y366" s="10"/>
      <c r="Z366" s="10"/>
      <c r="AA366" s="10">
        <v>4258</v>
      </c>
      <c r="AC366" s="8">
        <v>7</v>
      </c>
      <c r="AD366" s="9" t="s">
        <v>20</v>
      </c>
      <c r="AE366" s="10"/>
      <c r="AF366" s="10"/>
      <c r="AG366" s="10"/>
      <c r="AH366" s="10"/>
      <c r="AI366" s="10"/>
      <c r="AJ366" s="17">
        <f>((0.25*AJ361)+(0.5*AJ362)+(0.75*AJ363)+(1*AJ364))/AJ365*100</f>
        <v>3.108639404488589</v>
      </c>
      <c r="AL366" s="11">
        <v>7</v>
      </c>
      <c r="AM366" s="9" t="s">
        <v>20</v>
      </c>
      <c r="AN366" s="10"/>
      <c r="AO366" s="10"/>
      <c r="AP366" s="10"/>
      <c r="AQ366" s="10"/>
      <c r="AR366" s="10"/>
      <c r="AS366" s="17">
        <f>((0.25*AS361)+(0.5*AS362)+(0.75*AS363)+(1*AS364))/AS365*100</f>
        <v>3.2281053368011117</v>
      </c>
      <c r="AU366" s="8">
        <v>7</v>
      </c>
      <c r="AV366" s="9" t="s">
        <v>20</v>
      </c>
      <c r="AW366" s="10"/>
      <c r="AX366" s="10"/>
      <c r="AY366" s="10"/>
      <c r="AZ366" s="10"/>
      <c r="BA366" s="10"/>
      <c r="BB366" s="17">
        <f>((0.25*BB361)+(0.5*BB362)+(0.75*BB363)+(1*BB364))/BB365*100</f>
        <v>3.2527351242943134</v>
      </c>
      <c r="BD366" s="12">
        <v>7</v>
      </c>
      <c r="BE366" s="13" t="s">
        <v>20</v>
      </c>
      <c r="BF366" s="10"/>
      <c r="BG366" s="10"/>
      <c r="BH366" s="10"/>
      <c r="BI366" s="10"/>
      <c r="BJ366" s="10"/>
      <c r="BK366" s="10">
        <v>3592</v>
      </c>
    </row>
    <row r="367" spans="1:63" ht="15" customHeight="1" thickBot="1" x14ac:dyDescent="0.4">
      <c r="A367" s="1">
        <v>24</v>
      </c>
      <c r="B367" s="23">
        <v>8</v>
      </c>
      <c r="C367" s="24" t="s">
        <v>21</v>
      </c>
      <c r="D367" s="20"/>
      <c r="E367" s="20"/>
      <c r="F367" s="20"/>
      <c r="G367" s="20"/>
      <c r="H367" s="20"/>
      <c r="I367" s="20">
        <v>2846</v>
      </c>
      <c r="K367" s="23">
        <v>8</v>
      </c>
      <c r="L367" s="24" t="s">
        <v>21</v>
      </c>
      <c r="M367" s="20"/>
      <c r="N367" s="20"/>
      <c r="O367" s="20"/>
      <c r="P367" s="20"/>
      <c r="Q367" s="20"/>
      <c r="R367" s="20">
        <v>3672</v>
      </c>
      <c r="T367" s="23">
        <v>8</v>
      </c>
      <c r="U367" s="24" t="s">
        <v>21</v>
      </c>
      <c r="V367" s="20"/>
      <c r="W367" s="20"/>
      <c r="X367" s="20"/>
      <c r="Y367" s="20"/>
      <c r="Z367" s="20"/>
      <c r="AA367" s="20">
        <v>3598</v>
      </c>
      <c r="AC367" s="18">
        <v>8</v>
      </c>
      <c r="AD367" s="19" t="s">
        <v>21</v>
      </c>
      <c r="AE367" s="20"/>
      <c r="AF367" s="20"/>
      <c r="AG367" s="20"/>
      <c r="AH367" s="20"/>
      <c r="AI367" s="20"/>
      <c r="AJ367" s="21">
        <f>SUM(AJ362:AJ364)/AJ365*100</f>
        <v>2.6143176183727341</v>
      </c>
      <c r="AL367" s="22">
        <v>8</v>
      </c>
      <c r="AM367" s="19" t="s">
        <v>21</v>
      </c>
      <c r="AN367" s="20"/>
      <c r="AO367" s="20"/>
      <c r="AP367" s="20"/>
      <c r="AQ367" s="20"/>
      <c r="AR367" s="20"/>
      <c r="AS367" s="21">
        <f>SUM(AS362:AS364)/AS365*100</f>
        <v>2.6834271017533005</v>
      </c>
      <c r="AU367" s="18">
        <v>8</v>
      </c>
      <c r="AV367" s="19" t="s">
        <v>21</v>
      </c>
      <c r="AW367" s="20"/>
      <c r="AX367" s="20"/>
      <c r="AY367" s="20"/>
      <c r="AZ367" s="20"/>
      <c r="BA367" s="20"/>
      <c r="BB367" s="21">
        <f>SUM(BB362:BB364)/BB365*100</f>
        <v>2.6983192299187988</v>
      </c>
      <c r="BD367" s="23">
        <v>8</v>
      </c>
      <c r="BE367" s="24" t="s">
        <v>21</v>
      </c>
      <c r="BF367" s="20"/>
      <c r="BG367" s="20"/>
      <c r="BH367" s="20"/>
      <c r="BI367" s="20"/>
      <c r="BJ367" s="20"/>
      <c r="BK367" s="20">
        <v>3520</v>
      </c>
    </row>
    <row r="368" spans="1:63" ht="15" customHeight="1" x14ac:dyDescent="0.35">
      <c r="D368" s="1">
        <f>SUM(D360:D364)</f>
        <v>7421</v>
      </c>
      <c r="E368" s="1">
        <f t="shared" ref="E368:I368" si="154">SUM(E360:E364)</f>
        <v>586977170092</v>
      </c>
      <c r="F368" s="1">
        <f t="shared" si="154"/>
        <v>3301</v>
      </c>
      <c r="G368" s="1">
        <f t="shared" si="154"/>
        <v>287661828215</v>
      </c>
      <c r="H368" s="1">
        <f t="shared" si="154"/>
        <v>10722</v>
      </c>
      <c r="I368" s="1">
        <f t="shared" si="154"/>
        <v>874638998307</v>
      </c>
      <c r="M368" s="1">
        <f>SUM(M360:M364)</f>
        <v>7322</v>
      </c>
      <c r="N368" s="1">
        <f t="shared" ref="N368:R368" si="155">SUM(N360:N364)</f>
        <v>589180257568</v>
      </c>
      <c r="O368" s="1">
        <f t="shared" si="155"/>
        <v>2893</v>
      </c>
      <c r="P368" s="1">
        <f t="shared" si="155"/>
        <v>295751083042</v>
      </c>
      <c r="Q368" s="1">
        <f t="shared" si="155"/>
        <v>10215</v>
      </c>
      <c r="R368" s="1">
        <f t="shared" si="155"/>
        <v>884931340610</v>
      </c>
      <c r="V368" s="1">
        <f>SUM(V360:V364)</f>
        <v>7387</v>
      </c>
      <c r="W368" s="1">
        <f t="shared" ref="W368:AA368" si="156">SUM(W360:W364)</f>
        <v>658733900765</v>
      </c>
      <c r="X368" s="1">
        <f t="shared" si="156"/>
        <v>2505</v>
      </c>
      <c r="Y368" s="1">
        <f t="shared" si="156"/>
        <v>303840867836</v>
      </c>
      <c r="Z368" s="1">
        <f t="shared" si="156"/>
        <v>9892</v>
      </c>
      <c r="AA368" s="1">
        <f t="shared" si="156"/>
        <v>962574768601</v>
      </c>
      <c r="AE368" s="1">
        <f>SUM(AE360:AE364)</f>
        <v>7439</v>
      </c>
      <c r="AF368" s="1">
        <f t="shared" ref="AF368:AJ368" si="157">SUM(AF360:AF364)</f>
        <v>692279857725</v>
      </c>
      <c r="AG368" s="1">
        <f t="shared" si="157"/>
        <v>2201</v>
      </c>
      <c r="AH368" s="1">
        <f t="shared" si="157"/>
        <v>289500046087</v>
      </c>
      <c r="AI368" s="1">
        <f t="shared" si="157"/>
        <v>9640</v>
      </c>
      <c r="AJ368" s="1">
        <f t="shared" si="157"/>
        <v>981779903812</v>
      </c>
      <c r="AN368" s="1">
        <f>SUM(AN360:AN364)</f>
        <v>7447</v>
      </c>
      <c r="AO368" s="1">
        <f t="shared" ref="AO368:AS368" si="158">SUM(AO360:AO364)</f>
        <v>691787481409</v>
      </c>
      <c r="AP368" s="1">
        <f t="shared" si="158"/>
        <v>2146</v>
      </c>
      <c r="AQ368" s="1">
        <f t="shared" si="158"/>
        <v>278598959273</v>
      </c>
      <c r="AR368" s="1">
        <f t="shared" si="158"/>
        <v>9593</v>
      </c>
      <c r="AS368" s="1">
        <f t="shared" si="158"/>
        <v>970386440682</v>
      </c>
      <c r="AW368" s="1">
        <f>SUM(AW360:AW364)</f>
        <v>7441</v>
      </c>
      <c r="AX368" s="1">
        <f t="shared" ref="AX368:BB368" si="159">SUM(AX360:AX364)</f>
        <v>693853493388</v>
      </c>
      <c r="AY368" s="1">
        <f t="shared" si="159"/>
        <v>2119</v>
      </c>
      <c r="AZ368" s="1">
        <f t="shared" si="159"/>
        <v>280124339279</v>
      </c>
      <c r="BA368" s="1">
        <f t="shared" si="159"/>
        <v>9560</v>
      </c>
      <c r="BB368" s="1">
        <f t="shared" si="159"/>
        <v>973977832667</v>
      </c>
      <c r="BF368" s="1">
        <f>SUM(BF360:BF364)</f>
        <v>7442</v>
      </c>
      <c r="BG368" s="1">
        <f t="shared" ref="BG368:BK368" si="160">SUM(BG360:BG364)</f>
        <v>698981829759</v>
      </c>
      <c r="BH368" s="1">
        <f t="shared" si="160"/>
        <v>2113</v>
      </c>
      <c r="BI368" s="1">
        <f t="shared" si="160"/>
        <v>281800379443</v>
      </c>
      <c r="BJ368" s="1">
        <f t="shared" si="160"/>
        <v>9555</v>
      </c>
      <c r="BK368" s="1">
        <f t="shared" si="160"/>
        <v>980782209202</v>
      </c>
    </row>
    <row r="369" spans="1:63" ht="15" customHeight="1" x14ac:dyDescent="0.35">
      <c r="B369"/>
      <c r="C369"/>
      <c r="D369" s="2"/>
      <c r="E369" s="2"/>
      <c r="F369" s="2"/>
      <c r="G369" s="2"/>
      <c r="H369" s="2"/>
      <c r="I369" s="2"/>
      <c r="K369"/>
      <c r="L369"/>
      <c r="M369" s="2"/>
      <c r="N369" s="2"/>
      <c r="O369" s="2"/>
      <c r="P369" s="2"/>
      <c r="Q369" s="2"/>
      <c r="R369" s="2"/>
      <c r="T369"/>
      <c r="U369"/>
      <c r="V369" s="2"/>
      <c r="W369" s="2"/>
      <c r="X369" s="2"/>
      <c r="Y369" s="2"/>
      <c r="Z369" s="2"/>
      <c r="AA369" s="2"/>
      <c r="AL369" s="25"/>
      <c r="AM369"/>
    </row>
    <row r="370" spans="1:63" ht="15" customHeight="1" x14ac:dyDescent="0.35">
      <c r="B370" s="6" t="s">
        <v>0</v>
      </c>
      <c r="C370"/>
      <c r="D370" s="2"/>
      <c r="E370" s="2"/>
      <c r="F370" s="2"/>
      <c r="G370" s="2"/>
      <c r="H370" s="2"/>
      <c r="I370" s="2"/>
      <c r="K370" s="6" t="s">
        <v>0</v>
      </c>
      <c r="L370"/>
      <c r="M370" s="2"/>
      <c r="N370" s="2"/>
      <c r="O370" s="2"/>
      <c r="P370" s="2"/>
      <c r="Q370" s="2"/>
      <c r="R370" s="2"/>
      <c r="T370" s="6" t="s">
        <v>0</v>
      </c>
      <c r="U370"/>
      <c r="V370" s="2"/>
      <c r="W370" s="2"/>
      <c r="X370" s="2"/>
      <c r="Y370" s="2"/>
      <c r="Z370" s="2"/>
      <c r="AA370" s="2"/>
      <c r="AC370" s="4" t="s">
        <v>0</v>
      </c>
      <c r="AL370" s="26" t="s">
        <v>0</v>
      </c>
      <c r="AM370"/>
      <c r="AU370" s="4" t="s">
        <v>0</v>
      </c>
      <c r="BD370" s="6" t="s">
        <v>0</v>
      </c>
    </row>
    <row r="371" spans="1:63" ht="15" customHeight="1" x14ac:dyDescent="0.35">
      <c r="B371" s="6" t="s">
        <v>1</v>
      </c>
      <c r="C371"/>
      <c r="D371" s="2"/>
      <c r="E371" s="2"/>
      <c r="F371" s="2"/>
      <c r="G371" s="2"/>
      <c r="H371" s="2"/>
      <c r="I371" s="2"/>
      <c r="K371" s="6" t="s">
        <v>1</v>
      </c>
      <c r="L371"/>
      <c r="M371" s="2"/>
      <c r="N371" s="2"/>
      <c r="O371" s="2"/>
      <c r="P371" s="2"/>
      <c r="Q371" s="2"/>
      <c r="R371" s="2"/>
      <c r="T371" s="6" t="s">
        <v>1</v>
      </c>
      <c r="U371"/>
      <c r="V371" s="2"/>
      <c r="W371" s="2"/>
      <c r="X371" s="2"/>
      <c r="Y371" s="2"/>
      <c r="Z371" s="2"/>
      <c r="AA371" s="2"/>
      <c r="AC371" s="4" t="s">
        <v>1</v>
      </c>
      <c r="AL371" s="26" t="s">
        <v>1</v>
      </c>
      <c r="AM371"/>
      <c r="AU371" s="4" t="s">
        <v>1</v>
      </c>
      <c r="BD371" s="6" t="s">
        <v>1</v>
      </c>
    </row>
    <row r="372" spans="1:63" ht="15" customHeight="1" thickBot="1" x14ac:dyDescent="0.4">
      <c r="B372" s="6" t="s">
        <v>34</v>
      </c>
      <c r="C372"/>
      <c r="D372" s="2"/>
      <c r="E372" s="2"/>
      <c r="F372" s="2"/>
      <c r="G372" s="2"/>
      <c r="H372" s="2"/>
      <c r="I372" s="2"/>
      <c r="K372" s="6" t="s">
        <v>57</v>
      </c>
      <c r="L372"/>
      <c r="M372" s="2"/>
      <c r="N372" s="2"/>
      <c r="O372" s="2"/>
      <c r="P372" s="2"/>
      <c r="Q372" s="2"/>
      <c r="R372" s="2"/>
      <c r="T372" s="6" t="s">
        <v>75</v>
      </c>
      <c r="U372"/>
      <c r="V372" s="2"/>
      <c r="W372" s="2"/>
      <c r="X372" s="2"/>
      <c r="Y372" s="2"/>
      <c r="Z372" s="2"/>
      <c r="AA372" s="2"/>
      <c r="AC372" s="4" t="s">
        <v>2</v>
      </c>
      <c r="AL372" s="26" t="s">
        <v>3</v>
      </c>
      <c r="AM372"/>
      <c r="AU372" s="4" t="s">
        <v>4</v>
      </c>
      <c r="BD372" s="6" t="s">
        <v>5</v>
      </c>
    </row>
    <row r="373" spans="1:63" ht="15" customHeight="1" x14ac:dyDescent="0.35">
      <c r="A373" s="1">
        <v>25</v>
      </c>
      <c r="B373" s="60" t="s">
        <v>6</v>
      </c>
      <c r="C373" s="62" t="s">
        <v>7</v>
      </c>
      <c r="D373" s="59" t="s">
        <v>8</v>
      </c>
      <c r="E373" s="59"/>
      <c r="F373" s="59" t="s">
        <v>9</v>
      </c>
      <c r="G373" s="59"/>
      <c r="H373" s="59" t="s">
        <v>10</v>
      </c>
      <c r="I373" s="59"/>
      <c r="K373" s="60" t="s">
        <v>6</v>
      </c>
      <c r="L373" s="62" t="s">
        <v>7</v>
      </c>
      <c r="M373" s="59" t="s">
        <v>8</v>
      </c>
      <c r="N373" s="59"/>
      <c r="O373" s="59" t="s">
        <v>9</v>
      </c>
      <c r="P373" s="59"/>
      <c r="Q373" s="59" t="s">
        <v>10</v>
      </c>
      <c r="R373" s="59"/>
      <c r="T373" s="60" t="s">
        <v>6</v>
      </c>
      <c r="U373" s="62" t="s">
        <v>7</v>
      </c>
      <c r="V373" s="59" t="s">
        <v>8</v>
      </c>
      <c r="W373" s="59"/>
      <c r="X373" s="59" t="s">
        <v>9</v>
      </c>
      <c r="Y373" s="59"/>
      <c r="Z373" s="59" t="s">
        <v>10</v>
      </c>
      <c r="AA373" s="59"/>
      <c r="AC373" s="57" t="s">
        <v>6</v>
      </c>
      <c r="AD373" s="59" t="s">
        <v>7</v>
      </c>
      <c r="AE373" s="59" t="s">
        <v>8</v>
      </c>
      <c r="AF373" s="59"/>
      <c r="AG373" s="59" t="s">
        <v>9</v>
      </c>
      <c r="AH373" s="59"/>
      <c r="AI373" s="59" t="s">
        <v>10</v>
      </c>
      <c r="AJ373" s="59"/>
      <c r="AL373" s="67" t="s">
        <v>6</v>
      </c>
      <c r="AM373" s="62" t="s">
        <v>7</v>
      </c>
      <c r="AN373" s="59" t="s">
        <v>8</v>
      </c>
      <c r="AO373" s="59"/>
      <c r="AP373" s="59" t="s">
        <v>9</v>
      </c>
      <c r="AQ373" s="59"/>
      <c r="AR373" s="59" t="s">
        <v>10</v>
      </c>
      <c r="AS373" s="59"/>
      <c r="AU373" s="57" t="s">
        <v>6</v>
      </c>
      <c r="AV373" s="59" t="s">
        <v>7</v>
      </c>
      <c r="AW373" s="59" t="s">
        <v>8</v>
      </c>
      <c r="AX373" s="59"/>
      <c r="AY373" s="59" t="s">
        <v>9</v>
      </c>
      <c r="AZ373" s="59"/>
      <c r="BA373" s="59" t="s">
        <v>10</v>
      </c>
      <c r="BB373" s="59"/>
      <c r="BD373" s="60" t="s">
        <v>6</v>
      </c>
      <c r="BE373" s="62" t="s">
        <v>7</v>
      </c>
      <c r="BF373" s="59" t="s">
        <v>8</v>
      </c>
      <c r="BG373" s="59"/>
      <c r="BH373" s="59" t="s">
        <v>9</v>
      </c>
      <c r="BI373" s="59"/>
      <c r="BJ373" s="59" t="s">
        <v>10</v>
      </c>
      <c r="BK373" s="59"/>
    </row>
    <row r="374" spans="1:63" ht="15" customHeight="1" x14ac:dyDescent="0.35">
      <c r="A374" s="1">
        <v>25</v>
      </c>
      <c r="B374" s="61"/>
      <c r="C374" s="63"/>
      <c r="D374" s="7" t="s">
        <v>11</v>
      </c>
      <c r="E374" s="7" t="s">
        <v>12</v>
      </c>
      <c r="F374" s="7" t="s">
        <v>11</v>
      </c>
      <c r="G374" s="7" t="s">
        <v>12</v>
      </c>
      <c r="H374" s="7" t="s">
        <v>11</v>
      </c>
      <c r="I374" s="7" t="s">
        <v>12</v>
      </c>
      <c r="K374" s="61"/>
      <c r="L374" s="63"/>
      <c r="M374" s="7" t="s">
        <v>11</v>
      </c>
      <c r="N374" s="7" t="s">
        <v>12</v>
      </c>
      <c r="O374" s="7" t="s">
        <v>11</v>
      </c>
      <c r="P374" s="7" t="s">
        <v>12</v>
      </c>
      <c r="Q374" s="7" t="s">
        <v>11</v>
      </c>
      <c r="R374" s="7" t="s">
        <v>12</v>
      </c>
      <c r="T374" s="61"/>
      <c r="U374" s="63"/>
      <c r="V374" s="7" t="s">
        <v>11</v>
      </c>
      <c r="W374" s="7" t="s">
        <v>12</v>
      </c>
      <c r="X374" s="7" t="s">
        <v>11</v>
      </c>
      <c r="Y374" s="7" t="s">
        <v>12</v>
      </c>
      <c r="Z374" s="7" t="s">
        <v>11</v>
      </c>
      <c r="AA374" s="7" t="s">
        <v>12</v>
      </c>
      <c r="AC374" s="58"/>
      <c r="AD374" s="64"/>
      <c r="AE374" s="7" t="s">
        <v>11</v>
      </c>
      <c r="AF374" s="7" t="s">
        <v>12</v>
      </c>
      <c r="AG374" s="7" t="s">
        <v>11</v>
      </c>
      <c r="AH374" s="7" t="s">
        <v>12</v>
      </c>
      <c r="AI374" s="7" t="s">
        <v>11</v>
      </c>
      <c r="AJ374" s="7" t="s">
        <v>12</v>
      </c>
      <c r="AL374" s="68"/>
      <c r="AM374" s="63"/>
      <c r="AN374" s="7" t="s">
        <v>11</v>
      </c>
      <c r="AO374" s="7" t="s">
        <v>12</v>
      </c>
      <c r="AP374" s="7" t="s">
        <v>11</v>
      </c>
      <c r="AQ374" s="7" t="s">
        <v>12</v>
      </c>
      <c r="AR374" s="7" t="s">
        <v>11</v>
      </c>
      <c r="AS374" s="7" t="s">
        <v>12</v>
      </c>
      <c r="AU374" s="58"/>
      <c r="AV374" s="64"/>
      <c r="AW374" s="7" t="s">
        <v>11</v>
      </c>
      <c r="AX374" s="7" t="s">
        <v>12</v>
      </c>
      <c r="AY374" s="7" t="s">
        <v>11</v>
      </c>
      <c r="AZ374" s="7" t="s">
        <v>12</v>
      </c>
      <c r="BA374" s="7" t="s">
        <v>11</v>
      </c>
      <c r="BB374" s="7" t="s">
        <v>12</v>
      </c>
      <c r="BD374" s="61"/>
      <c r="BE374" s="63"/>
      <c r="BF374" s="7" t="s">
        <v>11</v>
      </c>
      <c r="BG374" s="7" t="s">
        <v>12</v>
      </c>
      <c r="BH374" s="7" t="s">
        <v>11</v>
      </c>
      <c r="BI374" s="7" t="s">
        <v>12</v>
      </c>
      <c r="BJ374" s="7" t="s">
        <v>11</v>
      </c>
      <c r="BK374" s="7" t="s">
        <v>12</v>
      </c>
    </row>
    <row r="375" spans="1:63" ht="15" customHeight="1" x14ac:dyDescent="0.35">
      <c r="A375" s="1">
        <v>25</v>
      </c>
      <c r="B375" s="61"/>
      <c r="C375" s="63"/>
      <c r="D375" s="7" t="s">
        <v>13</v>
      </c>
      <c r="E375" s="7" t="s">
        <v>14</v>
      </c>
      <c r="F375" s="7" t="s">
        <v>13</v>
      </c>
      <c r="G375" s="7" t="s">
        <v>14</v>
      </c>
      <c r="H375" s="7" t="s">
        <v>13</v>
      </c>
      <c r="I375" s="7" t="s">
        <v>14</v>
      </c>
      <c r="K375" s="61"/>
      <c r="L375" s="63"/>
      <c r="M375" s="7" t="s">
        <v>13</v>
      </c>
      <c r="N375" s="7" t="s">
        <v>14</v>
      </c>
      <c r="O375" s="7" t="s">
        <v>13</v>
      </c>
      <c r="P375" s="7" t="s">
        <v>14</v>
      </c>
      <c r="Q375" s="7" t="s">
        <v>13</v>
      </c>
      <c r="R375" s="7" t="s">
        <v>14</v>
      </c>
      <c r="T375" s="61"/>
      <c r="U375" s="63"/>
      <c r="V375" s="7" t="s">
        <v>13</v>
      </c>
      <c r="W375" s="7" t="s">
        <v>14</v>
      </c>
      <c r="X375" s="7" t="s">
        <v>13</v>
      </c>
      <c r="Y375" s="7" t="s">
        <v>14</v>
      </c>
      <c r="Z375" s="7" t="s">
        <v>13</v>
      </c>
      <c r="AA375" s="7" t="s">
        <v>14</v>
      </c>
      <c r="AC375" s="58"/>
      <c r="AD375" s="64"/>
      <c r="AE375" s="7" t="s">
        <v>13</v>
      </c>
      <c r="AF375" s="7" t="s">
        <v>14</v>
      </c>
      <c r="AG375" s="7" t="s">
        <v>13</v>
      </c>
      <c r="AH375" s="7" t="s">
        <v>14</v>
      </c>
      <c r="AI375" s="7" t="s">
        <v>13</v>
      </c>
      <c r="AJ375" s="7" t="s">
        <v>14</v>
      </c>
      <c r="AL375" s="68"/>
      <c r="AM375" s="63"/>
      <c r="AN375" s="7" t="s">
        <v>13</v>
      </c>
      <c r="AO375" s="7" t="s">
        <v>14</v>
      </c>
      <c r="AP375" s="7" t="s">
        <v>13</v>
      </c>
      <c r="AQ375" s="7" t="s">
        <v>14</v>
      </c>
      <c r="AR375" s="7" t="s">
        <v>13</v>
      </c>
      <c r="AS375" s="7" t="s">
        <v>14</v>
      </c>
      <c r="AU375" s="58"/>
      <c r="AV375" s="64"/>
      <c r="AW375" s="7" t="s">
        <v>13</v>
      </c>
      <c r="AX375" s="7" t="s">
        <v>14</v>
      </c>
      <c r="AY375" s="7" t="s">
        <v>13</v>
      </c>
      <c r="AZ375" s="7" t="s">
        <v>14</v>
      </c>
      <c r="BA375" s="7" t="s">
        <v>13</v>
      </c>
      <c r="BB375" s="7" t="s">
        <v>14</v>
      </c>
      <c r="BD375" s="61"/>
      <c r="BE375" s="63"/>
      <c r="BF375" s="7" t="s">
        <v>13</v>
      </c>
      <c r="BG375" s="7" t="s">
        <v>14</v>
      </c>
      <c r="BH375" s="7" t="s">
        <v>13</v>
      </c>
      <c r="BI375" s="7" t="s">
        <v>14</v>
      </c>
      <c r="BJ375" s="7" t="s">
        <v>13</v>
      </c>
      <c r="BK375" s="7" t="s">
        <v>14</v>
      </c>
    </row>
    <row r="376" spans="1:63" ht="15" customHeight="1" x14ac:dyDescent="0.35">
      <c r="A376" s="1">
        <v>25</v>
      </c>
      <c r="B376" s="12">
        <v>1</v>
      </c>
      <c r="C376" s="13" t="s">
        <v>15</v>
      </c>
      <c r="D376" s="10">
        <v>10540</v>
      </c>
      <c r="E376" s="10">
        <v>1008175711428</v>
      </c>
      <c r="F376" s="10">
        <v>1550</v>
      </c>
      <c r="G376" s="10">
        <v>218063358252</v>
      </c>
      <c r="H376" s="10">
        <v>12090</v>
      </c>
      <c r="I376" s="10">
        <v>1226239069680</v>
      </c>
      <c r="K376" s="12">
        <v>1</v>
      </c>
      <c r="L376" s="13" t="s">
        <v>15</v>
      </c>
      <c r="M376" s="10">
        <v>10701</v>
      </c>
      <c r="N376" s="10">
        <v>1032032538065</v>
      </c>
      <c r="O376" s="10">
        <v>1375</v>
      </c>
      <c r="P376" s="10">
        <v>211281912645</v>
      </c>
      <c r="Q376" s="10">
        <v>12076</v>
      </c>
      <c r="R376" s="10">
        <v>1243314450710</v>
      </c>
      <c r="T376" s="12">
        <v>1</v>
      </c>
      <c r="U376" s="13" t="s">
        <v>15</v>
      </c>
      <c r="V376" s="10">
        <v>11035</v>
      </c>
      <c r="W376" s="10">
        <v>1077431882958</v>
      </c>
      <c r="X376" s="10">
        <v>1359</v>
      </c>
      <c r="Y376" s="10">
        <v>202491862538</v>
      </c>
      <c r="Z376" s="10">
        <v>12394</v>
      </c>
      <c r="AA376" s="10">
        <v>1279923745496</v>
      </c>
      <c r="AC376" s="8">
        <v>1</v>
      </c>
      <c r="AD376" s="9" t="s">
        <v>15</v>
      </c>
      <c r="AE376" s="10">
        <v>11061</v>
      </c>
      <c r="AF376" s="10">
        <v>1133467819764</v>
      </c>
      <c r="AG376" s="10">
        <v>1532</v>
      </c>
      <c r="AH376" s="10">
        <v>256355132270</v>
      </c>
      <c r="AI376" s="10">
        <v>12593</v>
      </c>
      <c r="AJ376" s="10">
        <v>1389822952034</v>
      </c>
      <c r="AL376" s="27">
        <v>1</v>
      </c>
      <c r="AM376" s="13" t="s">
        <v>15</v>
      </c>
      <c r="AN376" s="10">
        <v>11017</v>
      </c>
      <c r="AO376" s="10">
        <v>1129536005371</v>
      </c>
      <c r="AP376" s="10">
        <v>1512</v>
      </c>
      <c r="AQ376" s="10">
        <v>248148248394</v>
      </c>
      <c r="AR376" s="10">
        <v>12529</v>
      </c>
      <c r="AS376" s="10">
        <v>1377684253765</v>
      </c>
      <c r="AU376" s="8">
        <v>1</v>
      </c>
      <c r="AV376" s="9" t="s">
        <v>15</v>
      </c>
      <c r="AW376" s="10">
        <v>10985</v>
      </c>
      <c r="AX376" s="10">
        <v>1128239545339</v>
      </c>
      <c r="AY376" s="10">
        <v>1523</v>
      </c>
      <c r="AZ376" s="10">
        <v>252363418719</v>
      </c>
      <c r="BA376" s="10">
        <v>12508</v>
      </c>
      <c r="BB376" s="10">
        <v>1380602964058</v>
      </c>
      <c r="BD376" s="12">
        <v>1</v>
      </c>
      <c r="BE376" s="13" t="s">
        <v>15</v>
      </c>
      <c r="BF376" s="10">
        <v>10994</v>
      </c>
      <c r="BG376" s="10">
        <v>1128801680440</v>
      </c>
      <c r="BH376" s="10">
        <v>1535</v>
      </c>
      <c r="BI376" s="10">
        <v>254843463692</v>
      </c>
      <c r="BJ376" s="10">
        <v>12529</v>
      </c>
      <c r="BK376" s="10">
        <v>1383645144132</v>
      </c>
    </row>
    <row r="377" spans="1:63" ht="15" customHeight="1" x14ac:dyDescent="0.35">
      <c r="A377" s="1">
        <v>25</v>
      </c>
      <c r="B377" s="12">
        <v>2</v>
      </c>
      <c r="C377" s="13" t="s">
        <v>16</v>
      </c>
      <c r="D377" s="10">
        <v>18</v>
      </c>
      <c r="E377" s="10">
        <v>1703767507</v>
      </c>
      <c r="F377" s="10">
        <v>66</v>
      </c>
      <c r="G377" s="10">
        <v>6661029708</v>
      </c>
      <c r="H377" s="10">
        <v>84</v>
      </c>
      <c r="I377" s="10">
        <v>8364797215</v>
      </c>
      <c r="K377" s="12">
        <v>2</v>
      </c>
      <c r="L377" s="13" t="s">
        <v>16</v>
      </c>
      <c r="M377" s="10">
        <v>116</v>
      </c>
      <c r="N377" s="10">
        <v>4406140794</v>
      </c>
      <c r="O377" s="10">
        <v>76</v>
      </c>
      <c r="P377" s="10">
        <v>5825899697</v>
      </c>
      <c r="Q377" s="10">
        <v>192</v>
      </c>
      <c r="R377" s="10">
        <v>10232040491</v>
      </c>
      <c r="T377" s="12">
        <v>2</v>
      </c>
      <c r="U377" s="13" t="s">
        <v>16</v>
      </c>
      <c r="V377" s="10">
        <v>77</v>
      </c>
      <c r="W377" s="10">
        <v>8651146789</v>
      </c>
      <c r="X377" s="10">
        <v>67</v>
      </c>
      <c r="Y377" s="10">
        <v>29034207017</v>
      </c>
      <c r="Z377" s="10">
        <v>144</v>
      </c>
      <c r="AA377" s="10">
        <v>37685353806</v>
      </c>
      <c r="AC377" s="8">
        <v>2</v>
      </c>
      <c r="AD377" s="9" t="s">
        <v>16</v>
      </c>
      <c r="AE377" s="10">
        <v>66</v>
      </c>
      <c r="AF377" s="10">
        <v>4685130014</v>
      </c>
      <c r="AG377" s="10">
        <v>44</v>
      </c>
      <c r="AH377" s="10">
        <v>3920740324</v>
      </c>
      <c r="AI377" s="10">
        <v>110</v>
      </c>
      <c r="AJ377" s="10">
        <v>8605870338</v>
      </c>
      <c r="AL377" s="27">
        <v>2</v>
      </c>
      <c r="AM377" s="13" t="s">
        <v>16</v>
      </c>
      <c r="AN377" s="10">
        <v>90</v>
      </c>
      <c r="AO377" s="10">
        <v>6469592749</v>
      </c>
      <c r="AP377" s="10">
        <v>68</v>
      </c>
      <c r="AQ377" s="10">
        <v>11620775550</v>
      </c>
      <c r="AR377" s="10">
        <v>158</v>
      </c>
      <c r="AS377" s="10">
        <v>18090368299</v>
      </c>
      <c r="AU377" s="8">
        <v>2</v>
      </c>
      <c r="AV377" s="9" t="s">
        <v>16</v>
      </c>
      <c r="AW377" s="10">
        <v>90</v>
      </c>
      <c r="AX377" s="10">
        <v>5943482232</v>
      </c>
      <c r="AY377" s="10">
        <v>76</v>
      </c>
      <c r="AZ377" s="10">
        <v>13425534218</v>
      </c>
      <c r="BA377" s="10">
        <v>166</v>
      </c>
      <c r="BB377" s="10">
        <v>19369016450</v>
      </c>
      <c r="BD377" s="12">
        <v>2</v>
      </c>
      <c r="BE377" s="13" t="s">
        <v>16</v>
      </c>
      <c r="BF377" s="10">
        <v>93</v>
      </c>
      <c r="BG377" s="10">
        <v>6404585561</v>
      </c>
      <c r="BH377" s="10">
        <v>74</v>
      </c>
      <c r="BI377" s="10">
        <v>11440175178</v>
      </c>
      <c r="BJ377" s="10">
        <v>167</v>
      </c>
      <c r="BK377" s="10">
        <v>17844760739</v>
      </c>
    </row>
    <row r="378" spans="1:63" ht="15" customHeight="1" x14ac:dyDescent="0.35">
      <c r="A378" s="1">
        <v>25</v>
      </c>
      <c r="B378" s="12">
        <v>3</v>
      </c>
      <c r="C378" s="13" t="s">
        <v>17</v>
      </c>
      <c r="D378" s="10">
        <v>0</v>
      </c>
      <c r="E378" s="10">
        <v>0</v>
      </c>
      <c r="F378" s="10">
        <v>5</v>
      </c>
      <c r="G378" s="10">
        <v>1059456570</v>
      </c>
      <c r="H378" s="10">
        <v>5</v>
      </c>
      <c r="I378" s="10">
        <v>1059456570</v>
      </c>
      <c r="K378" s="12">
        <v>3</v>
      </c>
      <c r="L378" s="13" t="s">
        <v>17</v>
      </c>
      <c r="M378" s="10">
        <v>9</v>
      </c>
      <c r="N378" s="10">
        <v>1032896575</v>
      </c>
      <c r="O378" s="10">
        <v>17</v>
      </c>
      <c r="P378" s="10">
        <v>331256832</v>
      </c>
      <c r="Q378" s="10">
        <v>26</v>
      </c>
      <c r="R378" s="10">
        <v>1364153407</v>
      </c>
      <c r="T378" s="12">
        <v>3</v>
      </c>
      <c r="U378" s="13" t="s">
        <v>17</v>
      </c>
      <c r="V378" s="10">
        <v>6</v>
      </c>
      <c r="W378" s="10">
        <v>636879770</v>
      </c>
      <c r="X378" s="10">
        <v>11</v>
      </c>
      <c r="Y378" s="10">
        <v>1701447151</v>
      </c>
      <c r="Z378" s="10">
        <v>17</v>
      </c>
      <c r="AA378" s="10">
        <v>2338326921</v>
      </c>
      <c r="AC378" s="8">
        <v>3</v>
      </c>
      <c r="AD378" s="9" t="s">
        <v>17</v>
      </c>
      <c r="AE378" s="10">
        <v>7</v>
      </c>
      <c r="AF378" s="10">
        <v>581884786</v>
      </c>
      <c r="AG378" s="10">
        <v>6</v>
      </c>
      <c r="AH378" s="10">
        <v>921113354</v>
      </c>
      <c r="AI378" s="10">
        <v>13</v>
      </c>
      <c r="AJ378" s="10">
        <v>1502998140</v>
      </c>
      <c r="AL378" s="27">
        <v>3</v>
      </c>
      <c r="AM378" s="13" t="s">
        <v>17</v>
      </c>
      <c r="AN378" s="10">
        <v>1</v>
      </c>
      <c r="AO378" s="10">
        <v>117755110</v>
      </c>
      <c r="AP378" s="10">
        <v>6</v>
      </c>
      <c r="AQ378" s="10">
        <v>1069660005</v>
      </c>
      <c r="AR378" s="10">
        <v>7</v>
      </c>
      <c r="AS378" s="10">
        <v>1187415115</v>
      </c>
      <c r="AU378" s="8">
        <v>3</v>
      </c>
      <c r="AV378" s="9" t="s">
        <v>17</v>
      </c>
      <c r="AW378" s="10">
        <v>7</v>
      </c>
      <c r="AX378" s="10">
        <v>455599694</v>
      </c>
      <c r="AY378" s="10">
        <v>11</v>
      </c>
      <c r="AZ378" s="10">
        <v>1129686618</v>
      </c>
      <c r="BA378" s="10">
        <v>18</v>
      </c>
      <c r="BB378" s="10">
        <v>1585286312</v>
      </c>
      <c r="BD378" s="12">
        <v>3</v>
      </c>
      <c r="BE378" s="13" t="s">
        <v>17</v>
      </c>
      <c r="BF378" s="10">
        <v>8</v>
      </c>
      <c r="BG378" s="10">
        <v>1009725957</v>
      </c>
      <c r="BH378" s="10">
        <v>9</v>
      </c>
      <c r="BI378" s="10">
        <v>931229524</v>
      </c>
      <c r="BJ378" s="10">
        <v>17</v>
      </c>
      <c r="BK378" s="10">
        <v>1940955481</v>
      </c>
    </row>
    <row r="379" spans="1:63" ht="15" customHeight="1" x14ac:dyDescent="0.35">
      <c r="A379" s="1">
        <v>25</v>
      </c>
      <c r="B379" s="12">
        <v>4</v>
      </c>
      <c r="C379" s="13" t="s">
        <v>18</v>
      </c>
      <c r="D379" s="10">
        <v>8</v>
      </c>
      <c r="E379" s="10">
        <v>329298635</v>
      </c>
      <c r="F379" s="10">
        <v>12</v>
      </c>
      <c r="G379" s="10">
        <v>1238278025</v>
      </c>
      <c r="H379" s="10">
        <v>20</v>
      </c>
      <c r="I379" s="10">
        <v>1567576660</v>
      </c>
      <c r="K379" s="12">
        <v>4</v>
      </c>
      <c r="L379" s="13" t="s">
        <v>18</v>
      </c>
      <c r="M379" s="10">
        <v>2</v>
      </c>
      <c r="N379" s="10">
        <v>167608479</v>
      </c>
      <c r="O379" s="10">
        <v>22</v>
      </c>
      <c r="P379" s="10">
        <v>4691815202</v>
      </c>
      <c r="Q379" s="10">
        <v>24</v>
      </c>
      <c r="R379" s="10">
        <v>4859423681</v>
      </c>
      <c r="T379" s="12">
        <v>4</v>
      </c>
      <c r="U379" s="13" t="s">
        <v>18</v>
      </c>
      <c r="V379" s="10">
        <v>8</v>
      </c>
      <c r="W379" s="10">
        <v>664449498</v>
      </c>
      <c r="X379" s="10">
        <v>7</v>
      </c>
      <c r="Y379" s="10">
        <v>506143072</v>
      </c>
      <c r="Z379" s="10">
        <v>15</v>
      </c>
      <c r="AA379" s="10">
        <v>1170592570</v>
      </c>
      <c r="AC379" s="8">
        <v>4</v>
      </c>
      <c r="AD379" s="9" t="s">
        <v>18</v>
      </c>
      <c r="AE379" s="10">
        <v>10</v>
      </c>
      <c r="AF379" s="10">
        <v>784895939</v>
      </c>
      <c r="AG379" s="10">
        <v>10</v>
      </c>
      <c r="AH379" s="10">
        <v>905784744</v>
      </c>
      <c r="AI379" s="10">
        <v>20</v>
      </c>
      <c r="AJ379" s="10">
        <v>1690680683</v>
      </c>
      <c r="AL379" s="27">
        <v>4</v>
      </c>
      <c r="AM379" s="13" t="s">
        <v>18</v>
      </c>
      <c r="AN379" s="10">
        <v>13</v>
      </c>
      <c r="AO379" s="10">
        <v>1125573838</v>
      </c>
      <c r="AP379" s="10">
        <v>10</v>
      </c>
      <c r="AQ379" s="10">
        <v>852595432</v>
      </c>
      <c r="AR379" s="10">
        <v>23</v>
      </c>
      <c r="AS379" s="10">
        <v>1978169270</v>
      </c>
      <c r="AU379" s="8">
        <v>4</v>
      </c>
      <c r="AV379" s="9" t="s">
        <v>18</v>
      </c>
      <c r="AW379" s="10">
        <v>7</v>
      </c>
      <c r="AX379" s="10">
        <v>618811136</v>
      </c>
      <c r="AY379" s="10">
        <v>4</v>
      </c>
      <c r="AZ379" s="10">
        <v>596525100</v>
      </c>
      <c r="BA379" s="10">
        <v>11</v>
      </c>
      <c r="BB379" s="10">
        <v>1215336236</v>
      </c>
      <c r="BD379" s="12">
        <v>4</v>
      </c>
      <c r="BE379" s="13" t="s">
        <v>18</v>
      </c>
      <c r="BF379" s="10">
        <v>5</v>
      </c>
      <c r="BG379" s="10">
        <v>373967743</v>
      </c>
      <c r="BH379" s="10">
        <v>8</v>
      </c>
      <c r="BI379" s="10">
        <v>930623395</v>
      </c>
      <c r="BJ379" s="10">
        <v>13</v>
      </c>
      <c r="BK379" s="10">
        <v>1304591138</v>
      </c>
    </row>
    <row r="380" spans="1:63" ht="15" customHeight="1" x14ac:dyDescent="0.35">
      <c r="A380" s="1">
        <v>25</v>
      </c>
      <c r="B380" s="12">
        <v>5</v>
      </c>
      <c r="C380" s="13" t="s">
        <v>19</v>
      </c>
      <c r="D380" s="10">
        <v>46</v>
      </c>
      <c r="E380" s="10">
        <v>3431359598</v>
      </c>
      <c r="F380" s="10">
        <v>63</v>
      </c>
      <c r="G380" s="10">
        <v>12136418931</v>
      </c>
      <c r="H380" s="10">
        <v>109</v>
      </c>
      <c r="I380" s="10">
        <v>15567778529</v>
      </c>
      <c r="K380" s="12">
        <v>5</v>
      </c>
      <c r="L380" s="13" t="s">
        <v>19</v>
      </c>
      <c r="M380" s="10">
        <v>31</v>
      </c>
      <c r="N380" s="10">
        <v>1269259846</v>
      </c>
      <c r="O380" s="10">
        <v>107</v>
      </c>
      <c r="P380" s="10">
        <v>18405846211</v>
      </c>
      <c r="Q380" s="10">
        <v>138</v>
      </c>
      <c r="R380" s="10">
        <v>19675106057</v>
      </c>
      <c r="T380" s="12">
        <v>5</v>
      </c>
      <c r="U380" s="13" t="s">
        <v>19</v>
      </c>
      <c r="V380" s="10">
        <v>44</v>
      </c>
      <c r="W380" s="10">
        <v>1974332078</v>
      </c>
      <c r="X380" s="10">
        <v>169</v>
      </c>
      <c r="Y380" s="10">
        <v>25049099420</v>
      </c>
      <c r="Z380" s="10">
        <v>213</v>
      </c>
      <c r="AA380" s="10">
        <v>27023431498</v>
      </c>
      <c r="AC380" s="8">
        <v>5</v>
      </c>
      <c r="AD380" s="9" t="s">
        <v>19</v>
      </c>
      <c r="AE380" s="10">
        <v>43</v>
      </c>
      <c r="AF380" s="10">
        <v>1776089444</v>
      </c>
      <c r="AG380" s="10">
        <v>181</v>
      </c>
      <c r="AH380" s="10">
        <v>40088345770</v>
      </c>
      <c r="AI380" s="10">
        <v>224</v>
      </c>
      <c r="AJ380" s="10">
        <v>41864435214</v>
      </c>
      <c r="AL380" s="27">
        <v>5</v>
      </c>
      <c r="AM380" s="13" t="s">
        <v>19</v>
      </c>
      <c r="AN380" s="10">
        <v>47</v>
      </c>
      <c r="AO380" s="10">
        <v>1778488053</v>
      </c>
      <c r="AP380" s="10">
        <v>182</v>
      </c>
      <c r="AQ380" s="10">
        <v>40106755872</v>
      </c>
      <c r="AR380" s="10">
        <v>229</v>
      </c>
      <c r="AS380" s="10">
        <v>41885243925</v>
      </c>
      <c r="AU380" s="8">
        <v>5</v>
      </c>
      <c r="AV380" s="9" t="s">
        <v>19</v>
      </c>
      <c r="AW380" s="10">
        <v>49</v>
      </c>
      <c r="AX380" s="10">
        <v>2116605655</v>
      </c>
      <c r="AY380" s="10">
        <v>182</v>
      </c>
      <c r="AZ380" s="10">
        <v>40040818525</v>
      </c>
      <c r="BA380" s="10">
        <v>231</v>
      </c>
      <c r="BB380" s="10">
        <v>42157424180</v>
      </c>
      <c r="BD380" s="12">
        <v>5</v>
      </c>
      <c r="BE380" s="13" t="s">
        <v>19</v>
      </c>
      <c r="BF380" s="10">
        <v>50</v>
      </c>
      <c r="BG380" s="10">
        <v>2348818444</v>
      </c>
      <c r="BH380" s="10">
        <v>182</v>
      </c>
      <c r="BI380" s="10">
        <v>41976301469</v>
      </c>
      <c r="BJ380" s="10">
        <v>232</v>
      </c>
      <c r="BK380" s="10">
        <v>44325119913</v>
      </c>
    </row>
    <row r="381" spans="1:63" ht="15" customHeight="1" x14ac:dyDescent="0.35">
      <c r="A381" s="1">
        <v>25</v>
      </c>
      <c r="B381" s="12">
        <v>6</v>
      </c>
      <c r="C381" s="16" t="s">
        <v>10</v>
      </c>
      <c r="D381" s="15">
        <v>10612</v>
      </c>
      <c r="E381" s="15">
        <v>1013640137168</v>
      </c>
      <c r="F381" s="15">
        <v>1696</v>
      </c>
      <c r="G381" s="15">
        <v>239158541486</v>
      </c>
      <c r="H381" s="15">
        <v>12308</v>
      </c>
      <c r="I381" s="15">
        <v>1252798678654</v>
      </c>
      <c r="K381" s="12">
        <v>6</v>
      </c>
      <c r="L381" s="16" t="s">
        <v>10</v>
      </c>
      <c r="M381" s="15">
        <v>10859</v>
      </c>
      <c r="N381" s="15">
        <v>1038908443759</v>
      </c>
      <c r="O381" s="15">
        <v>1597</v>
      </c>
      <c r="P381" s="15">
        <v>240536730587</v>
      </c>
      <c r="Q381" s="15">
        <v>12456</v>
      </c>
      <c r="R381" s="15">
        <v>1279445174346</v>
      </c>
      <c r="T381" s="12">
        <v>6</v>
      </c>
      <c r="U381" s="16" t="s">
        <v>10</v>
      </c>
      <c r="V381" s="15">
        <v>11170</v>
      </c>
      <c r="W381" s="15">
        <v>1089358691093</v>
      </c>
      <c r="X381" s="15">
        <v>1613</v>
      </c>
      <c r="Y381" s="15">
        <v>258782759198</v>
      </c>
      <c r="Z381" s="15">
        <v>12783</v>
      </c>
      <c r="AA381" s="15">
        <v>1348141450291</v>
      </c>
      <c r="AC381" s="8">
        <v>6</v>
      </c>
      <c r="AD381" s="14" t="s">
        <v>10</v>
      </c>
      <c r="AE381" s="15">
        <v>11187</v>
      </c>
      <c r="AF381" s="15">
        <v>1141295819947</v>
      </c>
      <c r="AG381" s="15">
        <v>1773</v>
      </c>
      <c r="AH381" s="15">
        <v>302191116462</v>
      </c>
      <c r="AI381" s="15">
        <v>12960</v>
      </c>
      <c r="AJ381" s="15">
        <v>1443486936409</v>
      </c>
      <c r="AL381" s="27">
        <v>6</v>
      </c>
      <c r="AM381" s="16" t="s">
        <v>10</v>
      </c>
      <c r="AN381" s="15">
        <v>11168</v>
      </c>
      <c r="AO381" s="15">
        <v>1139027415121</v>
      </c>
      <c r="AP381" s="15">
        <v>1778</v>
      </c>
      <c r="AQ381" s="15">
        <v>301798035253</v>
      </c>
      <c r="AR381" s="15">
        <v>12946</v>
      </c>
      <c r="AS381" s="15">
        <v>1440825450374</v>
      </c>
      <c r="AU381" s="8">
        <v>6</v>
      </c>
      <c r="AV381" s="14" t="s">
        <v>10</v>
      </c>
      <c r="AW381" s="15">
        <v>11138</v>
      </c>
      <c r="AX381" s="15">
        <v>1137374044056</v>
      </c>
      <c r="AY381" s="15">
        <v>1796</v>
      </c>
      <c r="AZ381" s="15">
        <v>307555983180</v>
      </c>
      <c r="BA381" s="15">
        <v>12934</v>
      </c>
      <c r="BB381" s="15">
        <v>1444930027236</v>
      </c>
      <c r="BD381" s="12">
        <v>6</v>
      </c>
      <c r="BE381" s="16" t="s">
        <v>10</v>
      </c>
      <c r="BF381" s="15">
        <v>11150</v>
      </c>
      <c r="BG381" s="15">
        <v>1138938778145</v>
      </c>
      <c r="BH381" s="15">
        <v>1808</v>
      </c>
      <c r="BI381" s="15">
        <v>310121793258</v>
      </c>
      <c r="BJ381" s="15">
        <v>12958</v>
      </c>
      <c r="BK381" s="15">
        <v>1449060571403</v>
      </c>
    </row>
    <row r="382" spans="1:63" ht="15" customHeight="1" x14ac:dyDescent="0.35">
      <c r="A382" s="1">
        <v>25</v>
      </c>
      <c r="B382" s="12">
        <v>7</v>
      </c>
      <c r="C382" s="13" t="s">
        <v>20</v>
      </c>
      <c r="D382" s="10"/>
      <c r="E382" s="10"/>
      <c r="F382" s="10"/>
      <c r="G382" s="10"/>
      <c r="H382" s="10"/>
      <c r="I382" s="10">
        <v>1546</v>
      </c>
      <c r="K382" s="12">
        <v>7</v>
      </c>
      <c r="L382" s="13" t="s">
        <v>20</v>
      </c>
      <c r="M382" s="10"/>
      <c r="N382" s="10"/>
      <c r="O382" s="10"/>
      <c r="P382" s="10"/>
      <c r="Q382" s="10"/>
      <c r="R382" s="10">
        <v>2076</v>
      </c>
      <c r="T382" s="12">
        <v>7</v>
      </c>
      <c r="U382" s="13" t="s">
        <v>20</v>
      </c>
      <c r="V382" s="10"/>
      <c r="W382" s="10"/>
      <c r="X382" s="10"/>
      <c r="Y382" s="10"/>
      <c r="Z382" s="10"/>
      <c r="AA382" s="10">
        <v>2855</v>
      </c>
      <c r="AC382" s="8">
        <v>7</v>
      </c>
      <c r="AD382" s="9" t="s">
        <v>20</v>
      </c>
      <c r="AE382" s="10"/>
      <c r="AF382" s="10"/>
      <c r="AG382" s="10"/>
      <c r="AH382" s="10"/>
      <c r="AI382" s="10"/>
      <c r="AJ382" s="17">
        <f>((0.25*AJ377)+(0.5*AJ378)+(0.75*AJ379)+(1*AJ380))/AJ381*100</f>
        <v>3.1891810877951889</v>
      </c>
      <c r="AL382" s="11">
        <v>7</v>
      </c>
      <c r="AM382" s="9" t="s">
        <v>20</v>
      </c>
      <c r="AN382" s="10"/>
      <c r="AO382" s="10"/>
      <c r="AP382" s="10"/>
      <c r="AQ382" s="10"/>
      <c r="AR382" s="10"/>
      <c r="AS382" s="17">
        <f>((0.25*AS377)+(0.5*AS378)+(0.75*AS379)+(1*AS380))/AS381*100</f>
        <v>3.3650967573597854</v>
      </c>
      <c r="AU382" s="8">
        <v>7</v>
      </c>
      <c r="AV382" s="9" t="s">
        <v>20</v>
      </c>
      <c r="AW382" s="10"/>
      <c r="AX382" s="10"/>
      <c r="AY382" s="10"/>
      <c r="AZ382" s="10"/>
      <c r="BA382" s="10"/>
      <c r="BB382" s="17">
        <f>((0.25*BB377)+(0.5*BB378)+(0.75*BB379)+(1*BB380))/BB381*100</f>
        <v>3.3706700468164068</v>
      </c>
      <c r="BD382" s="12">
        <v>7</v>
      </c>
      <c r="BE382" s="13" t="s">
        <v>20</v>
      </c>
      <c r="BF382" s="10"/>
      <c r="BG382" s="10"/>
      <c r="BH382" s="10"/>
      <c r="BI382" s="10"/>
      <c r="BJ382" s="10"/>
      <c r="BK382" s="10">
        <v>3501</v>
      </c>
    </row>
    <row r="383" spans="1:63" ht="15" customHeight="1" thickBot="1" x14ac:dyDescent="0.4">
      <c r="A383" s="1">
        <v>25</v>
      </c>
      <c r="B383" s="23">
        <v>8</v>
      </c>
      <c r="C383" s="24" t="s">
        <v>21</v>
      </c>
      <c r="D383" s="20"/>
      <c r="E383" s="20"/>
      <c r="F383" s="20"/>
      <c r="G383" s="20"/>
      <c r="H383" s="20"/>
      <c r="I383" s="20">
        <v>1452</v>
      </c>
      <c r="K383" s="23">
        <v>8</v>
      </c>
      <c r="L383" s="24" t="s">
        <v>21</v>
      </c>
      <c r="M383" s="20"/>
      <c r="N383" s="20"/>
      <c r="O383" s="20"/>
      <c r="P383" s="20"/>
      <c r="Q383" s="20"/>
      <c r="R383" s="20">
        <v>2024</v>
      </c>
      <c r="T383" s="23">
        <v>8</v>
      </c>
      <c r="U383" s="24" t="s">
        <v>21</v>
      </c>
      <c r="V383" s="20"/>
      <c r="W383" s="20"/>
      <c r="X383" s="20"/>
      <c r="Y383" s="20"/>
      <c r="Z383" s="20"/>
      <c r="AA383" s="20">
        <v>2265</v>
      </c>
      <c r="AC383" s="18">
        <v>8</v>
      </c>
      <c r="AD383" s="19" t="s">
        <v>21</v>
      </c>
      <c r="AE383" s="20"/>
      <c r="AF383" s="20"/>
      <c r="AG383" s="20"/>
      <c r="AH383" s="20"/>
      <c r="AI383" s="20"/>
      <c r="AJ383" s="21">
        <f>SUM(AJ378:AJ380)/AJ381*100</f>
        <v>3.1214770913751559</v>
      </c>
      <c r="AL383" s="22">
        <v>8</v>
      </c>
      <c r="AM383" s="19" t="s">
        <v>21</v>
      </c>
      <c r="AN383" s="20"/>
      <c r="AO383" s="20"/>
      <c r="AP383" s="20"/>
      <c r="AQ383" s="20"/>
      <c r="AR383" s="20"/>
      <c r="AS383" s="21">
        <f>SUM(AS378:AS380)/AS381*100</f>
        <v>3.1267374058603701</v>
      </c>
      <c r="AU383" s="18">
        <v>8</v>
      </c>
      <c r="AV383" s="19" t="s">
        <v>21</v>
      </c>
      <c r="AW383" s="20"/>
      <c r="AX383" s="20"/>
      <c r="AY383" s="20"/>
      <c r="AZ383" s="20"/>
      <c r="BA383" s="20"/>
      <c r="BB383" s="21">
        <f>SUM(BB378:BB380)/BB381*100</f>
        <v>3.1114341788577846</v>
      </c>
      <c r="BD383" s="23">
        <v>8</v>
      </c>
      <c r="BE383" s="24" t="s">
        <v>21</v>
      </c>
      <c r="BF383" s="20"/>
      <c r="BG383" s="20"/>
      <c r="BH383" s="20"/>
      <c r="BI383" s="20"/>
      <c r="BJ383" s="20"/>
      <c r="BK383" s="20">
        <v>3283</v>
      </c>
    </row>
    <row r="384" spans="1:63" ht="15" customHeight="1" x14ac:dyDescent="0.35">
      <c r="D384" s="1">
        <f>SUM(D376:D380)</f>
        <v>10612</v>
      </c>
      <c r="E384" s="1">
        <f t="shared" ref="E384:I384" si="161">SUM(E376:E380)</f>
        <v>1013640137168</v>
      </c>
      <c r="F384" s="1">
        <f t="shared" si="161"/>
        <v>1696</v>
      </c>
      <c r="G384" s="1">
        <f t="shared" si="161"/>
        <v>239158541486</v>
      </c>
      <c r="H384" s="1">
        <f t="shared" si="161"/>
        <v>12308</v>
      </c>
      <c r="I384" s="1">
        <f t="shared" si="161"/>
        <v>1252798678654</v>
      </c>
      <c r="M384" s="1">
        <f>SUM(M376:M380)</f>
        <v>10859</v>
      </c>
      <c r="N384" s="1">
        <f t="shared" ref="N384:R384" si="162">SUM(N376:N380)</f>
        <v>1038908443759</v>
      </c>
      <c r="O384" s="1">
        <f t="shared" si="162"/>
        <v>1597</v>
      </c>
      <c r="P384" s="1">
        <f t="shared" si="162"/>
        <v>240536730587</v>
      </c>
      <c r="Q384" s="1">
        <f t="shared" si="162"/>
        <v>12456</v>
      </c>
      <c r="R384" s="1">
        <f t="shared" si="162"/>
        <v>1279445174346</v>
      </c>
      <c r="V384" s="1">
        <f>SUM(V376:V380)</f>
        <v>11170</v>
      </c>
      <c r="W384" s="1">
        <f t="shared" ref="W384:AA384" si="163">SUM(W376:W380)</f>
        <v>1089358691093</v>
      </c>
      <c r="X384" s="1">
        <f t="shared" si="163"/>
        <v>1613</v>
      </c>
      <c r="Y384" s="1">
        <f t="shared" si="163"/>
        <v>258782759198</v>
      </c>
      <c r="Z384" s="1">
        <f t="shared" si="163"/>
        <v>12783</v>
      </c>
      <c r="AA384" s="1">
        <f t="shared" si="163"/>
        <v>1348141450291</v>
      </c>
      <c r="AE384" s="1">
        <f>SUM(AE376:AE380)</f>
        <v>11187</v>
      </c>
      <c r="AF384" s="1">
        <f t="shared" ref="AF384:AJ384" si="164">SUM(AF376:AF380)</f>
        <v>1141295819947</v>
      </c>
      <c r="AG384" s="1">
        <f t="shared" si="164"/>
        <v>1773</v>
      </c>
      <c r="AH384" s="1">
        <f t="shared" si="164"/>
        <v>302191116462</v>
      </c>
      <c r="AI384" s="1">
        <f t="shared" si="164"/>
        <v>12960</v>
      </c>
      <c r="AJ384" s="1">
        <f t="shared" si="164"/>
        <v>1443486936409</v>
      </c>
      <c r="AN384" s="1">
        <f>SUM(AN376:AN380)</f>
        <v>11168</v>
      </c>
      <c r="AO384" s="1">
        <f t="shared" ref="AO384:AS384" si="165">SUM(AO376:AO380)</f>
        <v>1139027415121</v>
      </c>
      <c r="AP384" s="1">
        <f t="shared" si="165"/>
        <v>1778</v>
      </c>
      <c r="AQ384" s="1">
        <f t="shared" si="165"/>
        <v>301798035253</v>
      </c>
      <c r="AR384" s="1">
        <f t="shared" si="165"/>
        <v>12946</v>
      </c>
      <c r="AS384" s="1">
        <f t="shared" si="165"/>
        <v>1440825450374</v>
      </c>
      <c r="AW384" s="1">
        <f>SUM(AW376:AW380)</f>
        <v>11138</v>
      </c>
      <c r="AX384" s="1">
        <f t="shared" ref="AX384:BB384" si="166">SUM(AX376:AX380)</f>
        <v>1137374044056</v>
      </c>
      <c r="AY384" s="1">
        <f t="shared" si="166"/>
        <v>1796</v>
      </c>
      <c r="AZ384" s="1">
        <f t="shared" si="166"/>
        <v>307555983180</v>
      </c>
      <c r="BA384" s="1">
        <f t="shared" si="166"/>
        <v>12934</v>
      </c>
      <c r="BB384" s="1">
        <f t="shared" si="166"/>
        <v>1444930027236</v>
      </c>
      <c r="BF384" s="1">
        <f>SUM(BF376:BF380)</f>
        <v>11150</v>
      </c>
      <c r="BG384" s="1">
        <f t="shared" ref="BG384:BK384" si="167">SUM(BG376:BG380)</f>
        <v>1138938778145</v>
      </c>
      <c r="BH384" s="1">
        <f t="shared" si="167"/>
        <v>1808</v>
      </c>
      <c r="BI384" s="1">
        <f t="shared" si="167"/>
        <v>310121793258</v>
      </c>
      <c r="BJ384" s="1">
        <f t="shared" si="167"/>
        <v>12958</v>
      </c>
      <c r="BK384" s="1">
        <f t="shared" si="167"/>
        <v>1449060571403</v>
      </c>
    </row>
    <row r="385" spans="1:63" ht="15" customHeight="1" x14ac:dyDescent="0.35">
      <c r="B385"/>
      <c r="C385"/>
      <c r="D385" s="2"/>
      <c r="E385" s="2"/>
      <c r="F385" s="2"/>
      <c r="G385" s="2"/>
      <c r="H385" s="2"/>
      <c r="I385" s="2"/>
      <c r="K385"/>
      <c r="L385"/>
      <c r="M385" s="2"/>
      <c r="N385" s="2"/>
      <c r="O385" s="2"/>
      <c r="P385" s="2"/>
      <c r="Q385" s="2"/>
      <c r="R385" s="2"/>
      <c r="T385"/>
      <c r="U385"/>
      <c r="V385" s="2"/>
      <c r="W385" s="2"/>
      <c r="X385" s="2"/>
      <c r="Y385" s="2"/>
      <c r="Z385" s="2"/>
      <c r="AA385" s="2"/>
      <c r="AL385" s="25"/>
      <c r="AM385"/>
    </row>
    <row r="386" spans="1:63" ht="15" customHeight="1" x14ac:dyDescent="0.35">
      <c r="B386" s="6" t="s">
        <v>0</v>
      </c>
      <c r="C386"/>
      <c r="D386" s="2"/>
      <c r="E386" s="2"/>
      <c r="F386" s="2"/>
      <c r="G386" s="2"/>
      <c r="H386" s="2"/>
      <c r="I386" s="2"/>
      <c r="K386" s="6" t="s">
        <v>0</v>
      </c>
      <c r="L386"/>
      <c r="M386" s="2"/>
      <c r="N386" s="2"/>
      <c r="O386" s="2"/>
      <c r="P386" s="2"/>
      <c r="Q386" s="2"/>
      <c r="R386" s="2"/>
      <c r="T386" s="6" t="s">
        <v>0</v>
      </c>
      <c r="U386"/>
      <c r="V386" s="2"/>
      <c r="W386" s="2"/>
      <c r="X386" s="2"/>
      <c r="Y386" s="2"/>
      <c r="Z386" s="2"/>
      <c r="AA386" s="2"/>
      <c r="AC386" s="4" t="s">
        <v>0</v>
      </c>
      <c r="AL386" s="26" t="s">
        <v>0</v>
      </c>
      <c r="AM386"/>
      <c r="AU386" s="4" t="s">
        <v>0</v>
      </c>
      <c r="BD386" s="6" t="s">
        <v>0</v>
      </c>
    </row>
    <row r="387" spans="1:63" ht="15" customHeight="1" x14ac:dyDescent="0.35">
      <c r="B387" s="6" t="s">
        <v>1</v>
      </c>
      <c r="C387"/>
      <c r="D387" s="2"/>
      <c r="E387" s="2"/>
      <c r="F387" s="2"/>
      <c r="G387" s="2"/>
      <c r="H387" s="2"/>
      <c r="I387" s="2"/>
      <c r="K387" s="6" t="s">
        <v>1</v>
      </c>
      <c r="L387"/>
      <c r="M387" s="2"/>
      <c r="N387" s="2"/>
      <c r="O387" s="2"/>
      <c r="P387" s="2"/>
      <c r="Q387" s="2"/>
      <c r="R387" s="2"/>
      <c r="T387" s="6" t="s">
        <v>1</v>
      </c>
      <c r="U387"/>
      <c r="V387" s="2"/>
      <c r="W387" s="2"/>
      <c r="X387" s="2"/>
      <c r="Y387" s="2"/>
      <c r="Z387" s="2"/>
      <c r="AA387" s="2"/>
      <c r="AC387" s="4" t="s">
        <v>1</v>
      </c>
      <c r="AL387" s="26" t="s">
        <v>1</v>
      </c>
      <c r="AM387"/>
      <c r="AU387" s="4" t="s">
        <v>1</v>
      </c>
      <c r="BD387" s="6" t="s">
        <v>1</v>
      </c>
    </row>
    <row r="388" spans="1:63" ht="15" customHeight="1" thickBot="1" x14ac:dyDescent="0.4">
      <c r="B388" s="6" t="s">
        <v>34</v>
      </c>
      <c r="C388"/>
      <c r="D388" s="2"/>
      <c r="E388" s="2"/>
      <c r="F388" s="2"/>
      <c r="G388" s="2"/>
      <c r="H388" s="2"/>
      <c r="I388" s="2"/>
      <c r="K388" s="6" t="s">
        <v>57</v>
      </c>
      <c r="L388"/>
      <c r="M388" s="2"/>
      <c r="N388" s="2"/>
      <c r="O388" s="2"/>
      <c r="P388" s="2"/>
      <c r="Q388" s="2"/>
      <c r="R388" s="2"/>
      <c r="T388" s="6" t="s">
        <v>75</v>
      </c>
      <c r="U388"/>
      <c r="V388" s="2"/>
      <c r="W388" s="2"/>
      <c r="X388" s="2"/>
      <c r="Y388" s="2"/>
      <c r="Z388" s="2"/>
      <c r="AA388" s="2"/>
      <c r="AC388" s="4" t="s">
        <v>2</v>
      </c>
      <c r="AL388" s="26" t="s">
        <v>3</v>
      </c>
      <c r="AM388"/>
      <c r="AU388" s="4" t="s">
        <v>4</v>
      </c>
      <c r="BD388" s="6" t="s">
        <v>5</v>
      </c>
    </row>
    <row r="389" spans="1:63" ht="15" customHeight="1" x14ac:dyDescent="0.35">
      <c r="A389" s="1">
        <v>26</v>
      </c>
      <c r="B389" s="60" t="s">
        <v>6</v>
      </c>
      <c r="C389" s="62" t="s">
        <v>7</v>
      </c>
      <c r="D389" s="59" t="s">
        <v>8</v>
      </c>
      <c r="E389" s="59"/>
      <c r="F389" s="59" t="s">
        <v>9</v>
      </c>
      <c r="G389" s="59"/>
      <c r="H389" s="59" t="s">
        <v>10</v>
      </c>
      <c r="I389" s="59"/>
      <c r="K389" s="60" t="s">
        <v>6</v>
      </c>
      <c r="L389" s="62" t="s">
        <v>7</v>
      </c>
      <c r="M389" s="59" t="s">
        <v>8</v>
      </c>
      <c r="N389" s="59"/>
      <c r="O389" s="59" t="s">
        <v>9</v>
      </c>
      <c r="P389" s="59"/>
      <c r="Q389" s="59" t="s">
        <v>10</v>
      </c>
      <c r="R389" s="59"/>
      <c r="T389" s="60" t="s">
        <v>6</v>
      </c>
      <c r="U389" s="62" t="s">
        <v>7</v>
      </c>
      <c r="V389" s="59" t="s">
        <v>8</v>
      </c>
      <c r="W389" s="59"/>
      <c r="X389" s="59" t="s">
        <v>9</v>
      </c>
      <c r="Y389" s="59"/>
      <c r="Z389" s="59" t="s">
        <v>10</v>
      </c>
      <c r="AA389" s="59"/>
      <c r="AC389" s="57" t="s">
        <v>6</v>
      </c>
      <c r="AD389" s="59" t="s">
        <v>7</v>
      </c>
      <c r="AE389" s="59" t="s">
        <v>8</v>
      </c>
      <c r="AF389" s="59"/>
      <c r="AG389" s="59" t="s">
        <v>9</v>
      </c>
      <c r="AH389" s="59"/>
      <c r="AI389" s="59" t="s">
        <v>10</v>
      </c>
      <c r="AJ389" s="59"/>
      <c r="AL389" s="67" t="s">
        <v>6</v>
      </c>
      <c r="AM389" s="62" t="s">
        <v>7</v>
      </c>
      <c r="AN389" s="59" t="s">
        <v>8</v>
      </c>
      <c r="AO389" s="59"/>
      <c r="AP389" s="59" t="s">
        <v>9</v>
      </c>
      <c r="AQ389" s="59"/>
      <c r="AR389" s="59" t="s">
        <v>10</v>
      </c>
      <c r="AS389" s="59"/>
      <c r="AU389" s="57" t="s">
        <v>6</v>
      </c>
      <c r="AV389" s="59" t="s">
        <v>7</v>
      </c>
      <c r="AW389" s="59" t="s">
        <v>8</v>
      </c>
      <c r="AX389" s="59"/>
      <c r="AY389" s="59" t="s">
        <v>9</v>
      </c>
      <c r="AZ389" s="59"/>
      <c r="BA389" s="59" t="s">
        <v>10</v>
      </c>
      <c r="BB389" s="59"/>
      <c r="BD389" s="60" t="s">
        <v>6</v>
      </c>
      <c r="BE389" s="62" t="s">
        <v>7</v>
      </c>
      <c r="BF389" s="59" t="s">
        <v>8</v>
      </c>
      <c r="BG389" s="59"/>
      <c r="BH389" s="59" t="s">
        <v>9</v>
      </c>
      <c r="BI389" s="59"/>
      <c r="BJ389" s="59" t="s">
        <v>10</v>
      </c>
      <c r="BK389" s="59"/>
    </row>
    <row r="390" spans="1:63" ht="15" customHeight="1" x14ac:dyDescent="0.35">
      <c r="A390" s="1">
        <v>26</v>
      </c>
      <c r="B390" s="61"/>
      <c r="C390" s="63"/>
      <c r="D390" s="7" t="s">
        <v>11</v>
      </c>
      <c r="E390" s="7" t="s">
        <v>12</v>
      </c>
      <c r="F390" s="7" t="s">
        <v>11</v>
      </c>
      <c r="G390" s="7" t="s">
        <v>12</v>
      </c>
      <c r="H390" s="7" t="s">
        <v>11</v>
      </c>
      <c r="I390" s="7" t="s">
        <v>12</v>
      </c>
      <c r="K390" s="61"/>
      <c r="L390" s="63"/>
      <c r="M390" s="7" t="s">
        <v>11</v>
      </c>
      <c r="N390" s="7" t="s">
        <v>12</v>
      </c>
      <c r="O390" s="7" t="s">
        <v>11</v>
      </c>
      <c r="P390" s="7" t="s">
        <v>12</v>
      </c>
      <c r="Q390" s="7" t="s">
        <v>11</v>
      </c>
      <c r="R390" s="7" t="s">
        <v>12</v>
      </c>
      <c r="T390" s="61"/>
      <c r="U390" s="63"/>
      <c r="V390" s="7" t="s">
        <v>11</v>
      </c>
      <c r="W390" s="7" t="s">
        <v>12</v>
      </c>
      <c r="X390" s="7" t="s">
        <v>11</v>
      </c>
      <c r="Y390" s="7" t="s">
        <v>12</v>
      </c>
      <c r="Z390" s="7" t="s">
        <v>11</v>
      </c>
      <c r="AA390" s="7" t="s">
        <v>12</v>
      </c>
      <c r="AC390" s="58"/>
      <c r="AD390" s="64"/>
      <c r="AE390" s="7" t="s">
        <v>11</v>
      </c>
      <c r="AF390" s="7" t="s">
        <v>12</v>
      </c>
      <c r="AG390" s="7" t="s">
        <v>11</v>
      </c>
      <c r="AH390" s="7" t="s">
        <v>12</v>
      </c>
      <c r="AI390" s="7" t="s">
        <v>11</v>
      </c>
      <c r="AJ390" s="7" t="s">
        <v>12</v>
      </c>
      <c r="AL390" s="68"/>
      <c r="AM390" s="63"/>
      <c r="AN390" s="7" t="s">
        <v>11</v>
      </c>
      <c r="AO390" s="7" t="s">
        <v>12</v>
      </c>
      <c r="AP390" s="7" t="s">
        <v>11</v>
      </c>
      <c r="AQ390" s="7" t="s">
        <v>12</v>
      </c>
      <c r="AR390" s="7" t="s">
        <v>11</v>
      </c>
      <c r="AS390" s="7" t="s">
        <v>12</v>
      </c>
      <c r="AU390" s="58"/>
      <c r="AV390" s="64"/>
      <c r="AW390" s="7" t="s">
        <v>11</v>
      </c>
      <c r="AX390" s="7" t="s">
        <v>12</v>
      </c>
      <c r="AY390" s="7" t="s">
        <v>11</v>
      </c>
      <c r="AZ390" s="7" t="s">
        <v>12</v>
      </c>
      <c r="BA390" s="7" t="s">
        <v>11</v>
      </c>
      <c r="BB390" s="7" t="s">
        <v>12</v>
      </c>
      <c r="BD390" s="61"/>
      <c r="BE390" s="63"/>
      <c r="BF390" s="7" t="s">
        <v>11</v>
      </c>
      <c r="BG390" s="7" t="s">
        <v>12</v>
      </c>
      <c r="BH390" s="7" t="s">
        <v>11</v>
      </c>
      <c r="BI390" s="7" t="s">
        <v>12</v>
      </c>
      <c r="BJ390" s="7" t="s">
        <v>11</v>
      </c>
      <c r="BK390" s="7" t="s">
        <v>12</v>
      </c>
    </row>
    <row r="391" spans="1:63" ht="15" customHeight="1" x14ac:dyDescent="0.35">
      <c r="A391" s="1">
        <v>26</v>
      </c>
      <c r="B391" s="61"/>
      <c r="C391" s="63"/>
      <c r="D391" s="7" t="s">
        <v>13</v>
      </c>
      <c r="E391" s="7" t="s">
        <v>14</v>
      </c>
      <c r="F391" s="7" t="s">
        <v>13</v>
      </c>
      <c r="G391" s="7" t="s">
        <v>14</v>
      </c>
      <c r="H391" s="7" t="s">
        <v>13</v>
      </c>
      <c r="I391" s="7" t="s">
        <v>14</v>
      </c>
      <c r="K391" s="61"/>
      <c r="L391" s="63"/>
      <c r="M391" s="7" t="s">
        <v>13</v>
      </c>
      <c r="N391" s="7" t="s">
        <v>14</v>
      </c>
      <c r="O391" s="7" t="s">
        <v>13</v>
      </c>
      <c r="P391" s="7" t="s">
        <v>14</v>
      </c>
      <c r="Q391" s="7" t="s">
        <v>13</v>
      </c>
      <c r="R391" s="7" t="s">
        <v>14</v>
      </c>
      <c r="T391" s="61"/>
      <c r="U391" s="63"/>
      <c r="V391" s="7" t="s">
        <v>13</v>
      </c>
      <c r="W391" s="7" t="s">
        <v>14</v>
      </c>
      <c r="X391" s="7" t="s">
        <v>13</v>
      </c>
      <c r="Y391" s="7" t="s">
        <v>14</v>
      </c>
      <c r="Z391" s="7" t="s">
        <v>13</v>
      </c>
      <c r="AA391" s="7" t="s">
        <v>14</v>
      </c>
      <c r="AC391" s="58"/>
      <c r="AD391" s="64"/>
      <c r="AE391" s="7" t="s">
        <v>13</v>
      </c>
      <c r="AF391" s="7" t="s">
        <v>14</v>
      </c>
      <c r="AG391" s="7" t="s">
        <v>13</v>
      </c>
      <c r="AH391" s="7" t="s">
        <v>14</v>
      </c>
      <c r="AI391" s="7" t="s">
        <v>13</v>
      </c>
      <c r="AJ391" s="7" t="s">
        <v>14</v>
      </c>
      <c r="AL391" s="68"/>
      <c r="AM391" s="63"/>
      <c r="AN391" s="7" t="s">
        <v>13</v>
      </c>
      <c r="AO391" s="7" t="s">
        <v>14</v>
      </c>
      <c r="AP391" s="7" t="s">
        <v>13</v>
      </c>
      <c r="AQ391" s="7" t="s">
        <v>14</v>
      </c>
      <c r="AR391" s="7" t="s">
        <v>13</v>
      </c>
      <c r="AS391" s="7" t="s">
        <v>14</v>
      </c>
      <c r="AU391" s="58"/>
      <c r="AV391" s="64"/>
      <c r="AW391" s="7" t="s">
        <v>13</v>
      </c>
      <c r="AX391" s="7" t="s">
        <v>14</v>
      </c>
      <c r="AY391" s="7" t="s">
        <v>13</v>
      </c>
      <c r="AZ391" s="7" t="s">
        <v>14</v>
      </c>
      <c r="BA391" s="7" t="s">
        <v>13</v>
      </c>
      <c r="BB391" s="7" t="s">
        <v>14</v>
      </c>
      <c r="BD391" s="61"/>
      <c r="BE391" s="63"/>
      <c r="BF391" s="7" t="s">
        <v>13</v>
      </c>
      <c r="BG391" s="7" t="s">
        <v>14</v>
      </c>
      <c r="BH391" s="7" t="s">
        <v>13</v>
      </c>
      <c r="BI391" s="7" t="s">
        <v>14</v>
      </c>
      <c r="BJ391" s="7" t="s">
        <v>13</v>
      </c>
      <c r="BK391" s="7" t="s">
        <v>14</v>
      </c>
    </row>
    <row r="392" spans="1:63" ht="15" customHeight="1" x14ac:dyDescent="0.35">
      <c r="A392" s="1">
        <v>26</v>
      </c>
      <c r="B392" s="12">
        <v>1</v>
      </c>
      <c r="C392" s="13" t="s">
        <v>15</v>
      </c>
      <c r="D392" s="10">
        <v>8251</v>
      </c>
      <c r="E392" s="10">
        <v>745614535783</v>
      </c>
      <c r="F392" s="10">
        <v>2413</v>
      </c>
      <c r="G392" s="10">
        <v>270620134802</v>
      </c>
      <c r="H392" s="10">
        <v>10664</v>
      </c>
      <c r="I392" s="10">
        <v>1016234670585</v>
      </c>
      <c r="K392" s="12">
        <v>1</v>
      </c>
      <c r="L392" s="13" t="s">
        <v>15</v>
      </c>
      <c r="M392" s="10">
        <v>8271</v>
      </c>
      <c r="N392" s="10">
        <v>808515297603</v>
      </c>
      <c r="O392" s="10">
        <v>2554</v>
      </c>
      <c r="P392" s="10">
        <v>302432728095</v>
      </c>
      <c r="Q392" s="10">
        <v>10825</v>
      </c>
      <c r="R392" s="10">
        <v>1110948025698</v>
      </c>
      <c r="T392" s="12">
        <v>1</v>
      </c>
      <c r="U392" s="13" t="s">
        <v>15</v>
      </c>
      <c r="V392" s="10">
        <v>8603</v>
      </c>
      <c r="W392" s="10">
        <v>896394228889</v>
      </c>
      <c r="X392" s="10">
        <v>2557</v>
      </c>
      <c r="Y392" s="10">
        <v>337416731646</v>
      </c>
      <c r="Z392" s="10">
        <v>11160</v>
      </c>
      <c r="AA392" s="10">
        <v>1233810960535</v>
      </c>
      <c r="AC392" s="8">
        <v>1</v>
      </c>
      <c r="AD392" s="9" t="s">
        <v>15</v>
      </c>
      <c r="AE392" s="10">
        <v>9029</v>
      </c>
      <c r="AF392" s="10">
        <v>935694665919</v>
      </c>
      <c r="AG392" s="10">
        <v>2420</v>
      </c>
      <c r="AH392" s="10">
        <v>340949669976</v>
      </c>
      <c r="AI392" s="10">
        <v>11449</v>
      </c>
      <c r="AJ392" s="10">
        <v>1276644335895</v>
      </c>
      <c r="AL392" s="27">
        <v>1</v>
      </c>
      <c r="AM392" s="13" t="s">
        <v>15</v>
      </c>
      <c r="AN392" s="10">
        <v>9007</v>
      </c>
      <c r="AO392" s="10">
        <v>927749995632</v>
      </c>
      <c r="AP392" s="10">
        <v>2353</v>
      </c>
      <c r="AQ392" s="10">
        <v>331709159902</v>
      </c>
      <c r="AR392" s="10">
        <v>1136</v>
      </c>
      <c r="AS392" s="10">
        <v>1259459155534</v>
      </c>
      <c r="AU392" s="8">
        <v>1</v>
      </c>
      <c r="AV392" s="9" t="s">
        <v>15</v>
      </c>
      <c r="AW392" s="10">
        <v>9048</v>
      </c>
      <c r="AX392" s="10">
        <v>930342993885</v>
      </c>
      <c r="AY392" s="10">
        <v>2376</v>
      </c>
      <c r="AZ392" s="10">
        <v>336479102638</v>
      </c>
      <c r="BA392" s="10">
        <v>11424</v>
      </c>
      <c r="BB392" s="10">
        <v>1266822096523</v>
      </c>
      <c r="BD392" s="12">
        <v>1</v>
      </c>
      <c r="BE392" s="13" t="s">
        <v>15</v>
      </c>
      <c r="BF392" s="10">
        <v>9117</v>
      </c>
      <c r="BG392" s="10">
        <v>936236559238</v>
      </c>
      <c r="BH392" s="10">
        <v>2401</v>
      </c>
      <c r="BI392" s="10">
        <v>342126322474</v>
      </c>
      <c r="BJ392" s="10">
        <v>11518</v>
      </c>
      <c r="BK392" s="10">
        <v>1278362881712</v>
      </c>
    </row>
    <row r="393" spans="1:63" ht="15" customHeight="1" x14ac:dyDescent="0.35">
      <c r="A393" s="1">
        <v>26</v>
      </c>
      <c r="B393" s="12">
        <v>2</v>
      </c>
      <c r="C393" s="13" t="s">
        <v>16</v>
      </c>
      <c r="D393" s="10">
        <v>13</v>
      </c>
      <c r="E393" s="10">
        <v>1575091245</v>
      </c>
      <c r="F393" s="10">
        <v>103</v>
      </c>
      <c r="G393" s="10">
        <v>10219566403</v>
      </c>
      <c r="H393" s="10">
        <v>116</v>
      </c>
      <c r="I393" s="10">
        <v>11794657648</v>
      </c>
      <c r="K393" s="12">
        <v>2</v>
      </c>
      <c r="L393" s="13" t="s">
        <v>16</v>
      </c>
      <c r="M393" s="10">
        <v>8</v>
      </c>
      <c r="N393" s="10">
        <v>1071296021</v>
      </c>
      <c r="O393" s="10">
        <v>141</v>
      </c>
      <c r="P393" s="10">
        <v>15303644128</v>
      </c>
      <c r="Q393" s="10">
        <v>149</v>
      </c>
      <c r="R393" s="10">
        <v>16374940149</v>
      </c>
      <c r="T393" s="12">
        <v>2</v>
      </c>
      <c r="U393" s="13" t="s">
        <v>16</v>
      </c>
      <c r="V393" s="10">
        <v>31</v>
      </c>
      <c r="W393" s="10">
        <v>9877002620</v>
      </c>
      <c r="X393" s="10">
        <v>171</v>
      </c>
      <c r="Y393" s="10">
        <v>17366578473</v>
      </c>
      <c r="Z393" s="10">
        <v>202</v>
      </c>
      <c r="AA393" s="10">
        <v>27243581093</v>
      </c>
      <c r="AC393" s="8">
        <v>2</v>
      </c>
      <c r="AD393" s="9" t="s">
        <v>16</v>
      </c>
      <c r="AE393" s="10">
        <v>36</v>
      </c>
      <c r="AF393" s="10">
        <v>7808799378</v>
      </c>
      <c r="AG393" s="10">
        <v>122</v>
      </c>
      <c r="AH393" s="10">
        <v>8564546247</v>
      </c>
      <c r="AI393" s="10">
        <v>158</v>
      </c>
      <c r="AJ393" s="10">
        <v>16373345625</v>
      </c>
      <c r="AL393" s="27">
        <v>2</v>
      </c>
      <c r="AM393" s="13" t="s">
        <v>16</v>
      </c>
      <c r="AN393" s="10">
        <v>57</v>
      </c>
      <c r="AO393" s="10">
        <v>12193705367</v>
      </c>
      <c r="AP393" s="10">
        <v>154</v>
      </c>
      <c r="AQ393" s="10">
        <v>15756565338</v>
      </c>
      <c r="AR393" s="10">
        <v>211</v>
      </c>
      <c r="AS393" s="10">
        <v>27950270705</v>
      </c>
      <c r="AU393" s="8">
        <v>2</v>
      </c>
      <c r="AV393" s="9" t="s">
        <v>16</v>
      </c>
      <c r="AW393" s="10">
        <v>64</v>
      </c>
      <c r="AX393" s="10">
        <v>12216087397</v>
      </c>
      <c r="AY393" s="10">
        <v>130</v>
      </c>
      <c r="AZ393" s="10">
        <v>13712483222</v>
      </c>
      <c r="BA393" s="10">
        <v>194</v>
      </c>
      <c r="BB393" s="10">
        <v>25928570619</v>
      </c>
      <c r="BD393" s="12">
        <v>2</v>
      </c>
      <c r="BE393" s="13" t="s">
        <v>16</v>
      </c>
      <c r="BF393" s="10">
        <v>50</v>
      </c>
      <c r="BG393" s="10">
        <v>8665041836</v>
      </c>
      <c r="BH393" s="10">
        <v>114</v>
      </c>
      <c r="BI393" s="10">
        <v>11504775531</v>
      </c>
      <c r="BJ393" s="10">
        <v>164</v>
      </c>
      <c r="BK393" s="10">
        <v>20169817367</v>
      </c>
    </row>
    <row r="394" spans="1:63" ht="15" customHeight="1" x14ac:dyDescent="0.35">
      <c r="A394" s="1">
        <v>26</v>
      </c>
      <c r="B394" s="12">
        <v>3</v>
      </c>
      <c r="C394" s="13" t="s">
        <v>17</v>
      </c>
      <c r="D394" s="10">
        <v>5</v>
      </c>
      <c r="E394" s="10">
        <v>755415360</v>
      </c>
      <c r="F394" s="10">
        <v>16</v>
      </c>
      <c r="G394" s="10">
        <v>1339303512</v>
      </c>
      <c r="H394" s="10">
        <v>21</v>
      </c>
      <c r="I394" s="10">
        <v>2094718872</v>
      </c>
      <c r="K394" s="12">
        <v>3</v>
      </c>
      <c r="L394" s="13" t="s">
        <v>17</v>
      </c>
      <c r="M394" s="10">
        <v>1</v>
      </c>
      <c r="N394" s="10">
        <v>131697290</v>
      </c>
      <c r="O394" s="10">
        <v>16</v>
      </c>
      <c r="P394" s="10">
        <v>1208188919</v>
      </c>
      <c r="Q394" s="10">
        <v>17</v>
      </c>
      <c r="R394" s="10">
        <v>1339886209</v>
      </c>
      <c r="T394" s="12">
        <v>3</v>
      </c>
      <c r="U394" s="13" t="s">
        <v>17</v>
      </c>
      <c r="V394" s="10">
        <v>2</v>
      </c>
      <c r="W394" s="10">
        <v>352349883</v>
      </c>
      <c r="X394" s="10">
        <v>15</v>
      </c>
      <c r="Y394" s="10">
        <v>1755512884</v>
      </c>
      <c r="Z394" s="10">
        <v>17</v>
      </c>
      <c r="AA394" s="10">
        <v>2107862767</v>
      </c>
      <c r="AC394" s="8">
        <v>3</v>
      </c>
      <c r="AD394" s="9" t="s">
        <v>17</v>
      </c>
      <c r="AE394" s="10">
        <v>8</v>
      </c>
      <c r="AF394" s="10">
        <v>1605064080</v>
      </c>
      <c r="AG394" s="10">
        <v>8</v>
      </c>
      <c r="AH394" s="10">
        <v>1165850893</v>
      </c>
      <c r="AI394" s="10">
        <v>16</v>
      </c>
      <c r="AJ394" s="10">
        <v>2770914973</v>
      </c>
      <c r="AL394" s="27">
        <v>3</v>
      </c>
      <c r="AM394" s="13" t="s">
        <v>17</v>
      </c>
      <c r="AN394" s="10">
        <v>4</v>
      </c>
      <c r="AO394" s="10">
        <v>1514401870</v>
      </c>
      <c r="AP394" s="10">
        <v>14</v>
      </c>
      <c r="AQ394" s="10">
        <v>2116214765</v>
      </c>
      <c r="AR394" s="10">
        <v>18</v>
      </c>
      <c r="AS394" s="10">
        <v>3630616635</v>
      </c>
      <c r="AU394" s="8">
        <v>3</v>
      </c>
      <c r="AV394" s="9" t="s">
        <v>17</v>
      </c>
      <c r="AW394" s="10">
        <v>6</v>
      </c>
      <c r="AX394" s="10">
        <v>972548638</v>
      </c>
      <c r="AY394" s="10">
        <v>17</v>
      </c>
      <c r="AZ394" s="10">
        <v>646563771</v>
      </c>
      <c r="BA394" s="10">
        <v>23</v>
      </c>
      <c r="BB394" s="10">
        <v>1619112409</v>
      </c>
      <c r="BD394" s="12">
        <v>3</v>
      </c>
      <c r="BE394" s="13" t="s">
        <v>17</v>
      </c>
      <c r="BF394" s="10">
        <v>3</v>
      </c>
      <c r="BG394" s="10">
        <v>203233287</v>
      </c>
      <c r="BH394" s="10">
        <v>18</v>
      </c>
      <c r="BI394" s="10">
        <v>1279869580</v>
      </c>
      <c r="BJ394" s="10">
        <v>21</v>
      </c>
      <c r="BK394" s="10">
        <v>1483102867</v>
      </c>
    </row>
    <row r="395" spans="1:63" ht="15" customHeight="1" x14ac:dyDescent="0.35">
      <c r="A395" s="1">
        <v>26</v>
      </c>
      <c r="B395" s="12">
        <v>4</v>
      </c>
      <c r="C395" s="13" t="s">
        <v>18</v>
      </c>
      <c r="D395" s="10">
        <v>3</v>
      </c>
      <c r="E395" s="10">
        <v>564996311</v>
      </c>
      <c r="F395" s="10">
        <v>10</v>
      </c>
      <c r="G395" s="10">
        <v>1025190750</v>
      </c>
      <c r="H395" s="10">
        <v>13</v>
      </c>
      <c r="I395" s="10">
        <v>1590187061</v>
      </c>
      <c r="K395" s="12">
        <v>4</v>
      </c>
      <c r="L395" s="13" t="s">
        <v>18</v>
      </c>
      <c r="M395" s="10">
        <v>1</v>
      </c>
      <c r="N395" s="10">
        <v>72792158</v>
      </c>
      <c r="O395" s="10">
        <v>20</v>
      </c>
      <c r="P395" s="10">
        <v>3230531721</v>
      </c>
      <c r="Q395" s="10">
        <v>21</v>
      </c>
      <c r="R395" s="10">
        <v>3303323879</v>
      </c>
      <c r="T395" s="12">
        <v>4</v>
      </c>
      <c r="U395" s="13" t="s">
        <v>18</v>
      </c>
      <c r="V395" s="10">
        <v>3</v>
      </c>
      <c r="W395" s="10">
        <v>634566605</v>
      </c>
      <c r="X395" s="10">
        <v>14</v>
      </c>
      <c r="Y395" s="10">
        <v>904213041</v>
      </c>
      <c r="Z395" s="10">
        <v>17</v>
      </c>
      <c r="AA395" s="10">
        <v>1538779646</v>
      </c>
      <c r="AC395" s="8">
        <v>4</v>
      </c>
      <c r="AD395" s="9" t="s">
        <v>18</v>
      </c>
      <c r="AE395" s="10">
        <v>4</v>
      </c>
      <c r="AF395" s="10">
        <v>569337206</v>
      </c>
      <c r="AG395" s="10">
        <v>16</v>
      </c>
      <c r="AH395" s="10">
        <v>997607843</v>
      </c>
      <c r="AI395" s="10">
        <v>20</v>
      </c>
      <c r="AJ395" s="10">
        <v>1566945049</v>
      </c>
      <c r="AL395" s="27">
        <v>4</v>
      </c>
      <c r="AM395" s="13" t="s">
        <v>18</v>
      </c>
      <c r="AN395" s="10">
        <v>7</v>
      </c>
      <c r="AO395" s="10">
        <v>1666690389</v>
      </c>
      <c r="AP395" s="10">
        <v>15</v>
      </c>
      <c r="AQ395" s="10">
        <v>1478729839</v>
      </c>
      <c r="AR395" s="10">
        <v>22</v>
      </c>
      <c r="AS395" s="10">
        <v>3145420228</v>
      </c>
      <c r="AU395" s="8">
        <v>4</v>
      </c>
      <c r="AV395" s="9" t="s">
        <v>18</v>
      </c>
      <c r="AW395" s="10">
        <v>8</v>
      </c>
      <c r="AX395" s="10">
        <v>2649802993</v>
      </c>
      <c r="AY395" s="10">
        <v>12</v>
      </c>
      <c r="AZ395" s="10">
        <v>1798994898</v>
      </c>
      <c r="BA395" s="10">
        <v>20</v>
      </c>
      <c r="BB395" s="10">
        <v>4448797891</v>
      </c>
      <c r="BD395" s="12">
        <v>4</v>
      </c>
      <c r="BE395" s="13" t="s">
        <v>18</v>
      </c>
      <c r="BF395" s="10">
        <v>8</v>
      </c>
      <c r="BG395" s="10">
        <v>2462782701</v>
      </c>
      <c r="BH395" s="10">
        <v>14</v>
      </c>
      <c r="BI395" s="10">
        <v>952254730</v>
      </c>
      <c r="BJ395" s="10">
        <v>22</v>
      </c>
      <c r="BK395" s="10">
        <v>3415037431</v>
      </c>
    </row>
    <row r="396" spans="1:63" ht="15" customHeight="1" x14ac:dyDescent="0.35">
      <c r="A396" s="1">
        <v>26</v>
      </c>
      <c r="B396" s="12">
        <v>5</v>
      </c>
      <c r="C396" s="13" t="s">
        <v>19</v>
      </c>
      <c r="D396" s="10">
        <v>9</v>
      </c>
      <c r="E396" s="10">
        <v>1059695211</v>
      </c>
      <c r="F396" s="10">
        <v>79</v>
      </c>
      <c r="G396" s="10">
        <v>12067401894</v>
      </c>
      <c r="H396" s="10">
        <v>88</v>
      </c>
      <c r="I396" s="10">
        <v>13127097105</v>
      </c>
      <c r="K396" s="12">
        <v>5</v>
      </c>
      <c r="L396" s="13" t="s">
        <v>19</v>
      </c>
      <c r="M396" s="10">
        <v>11</v>
      </c>
      <c r="N396" s="10">
        <v>1408892055</v>
      </c>
      <c r="O396" s="10">
        <v>100</v>
      </c>
      <c r="P396" s="10">
        <v>13166560232</v>
      </c>
      <c r="Q396" s="10">
        <v>111</v>
      </c>
      <c r="R396" s="10">
        <v>14575452287</v>
      </c>
      <c r="T396" s="12">
        <v>5</v>
      </c>
      <c r="U396" s="13" t="s">
        <v>19</v>
      </c>
      <c r="V396" s="10">
        <v>19</v>
      </c>
      <c r="W396" s="10">
        <v>3330583768</v>
      </c>
      <c r="X396" s="10">
        <v>126</v>
      </c>
      <c r="Y396" s="10">
        <v>17093832660</v>
      </c>
      <c r="Z396" s="10">
        <v>145</v>
      </c>
      <c r="AA396" s="10">
        <v>20424416428</v>
      </c>
      <c r="AC396" s="8">
        <v>5</v>
      </c>
      <c r="AD396" s="9" t="s">
        <v>19</v>
      </c>
      <c r="AE396" s="10">
        <v>29</v>
      </c>
      <c r="AF396" s="10">
        <v>3969970595</v>
      </c>
      <c r="AG396" s="10">
        <v>168</v>
      </c>
      <c r="AH396" s="10">
        <v>16687715605</v>
      </c>
      <c r="AI396" s="10">
        <v>197</v>
      </c>
      <c r="AJ396" s="10">
        <v>20657686200</v>
      </c>
      <c r="AL396" s="27">
        <v>5</v>
      </c>
      <c r="AM396" s="13" t="s">
        <v>19</v>
      </c>
      <c r="AN396" s="10">
        <v>27</v>
      </c>
      <c r="AO396" s="10">
        <v>4070912399</v>
      </c>
      <c r="AP396" s="10">
        <v>167</v>
      </c>
      <c r="AQ396" s="10">
        <v>16762701085</v>
      </c>
      <c r="AR396" s="10">
        <v>194</v>
      </c>
      <c r="AS396" s="10">
        <v>20833613484</v>
      </c>
      <c r="AU396" s="8">
        <v>5</v>
      </c>
      <c r="AV396" s="9" t="s">
        <v>19</v>
      </c>
      <c r="AW396" s="10">
        <v>29</v>
      </c>
      <c r="AX396" s="10">
        <v>4189621824</v>
      </c>
      <c r="AY396" s="10">
        <v>171</v>
      </c>
      <c r="AZ396" s="10">
        <v>17089569971</v>
      </c>
      <c r="BA396" s="10">
        <v>200</v>
      </c>
      <c r="BB396" s="10">
        <v>21279191795</v>
      </c>
      <c r="BD396" s="12">
        <v>5</v>
      </c>
      <c r="BE396" s="13" t="s">
        <v>19</v>
      </c>
      <c r="BF396" s="10">
        <v>29</v>
      </c>
      <c r="BG396" s="10">
        <v>5112562287</v>
      </c>
      <c r="BH396" s="10">
        <v>175</v>
      </c>
      <c r="BI396" s="10">
        <v>18051966320</v>
      </c>
      <c r="BJ396" s="10">
        <v>204</v>
      </c>
      <c r="BK396" s="10">
        <v>23164528607</v>
      </c>
    </row>
    <row r="397" spans="1:63" ht="15" customHeight="1" x14ac:dyDescent="0.35">
      <c r="A397" s="1">
        <v>26</v>
      </c>
      <c r="B397" s="12">
        <v>6</v>
      </c>
      <c r="C397" s="16" t="s">
        <v>10</v>
      </c>
      <c r="D397" s="15">
        <v>8281</v>
      </c>
      <c r="E397" s="15">
        <v>749569733910</v>
      </c>
      <c r="F397" s="15">
        <v>2621</v>
      </c>
      <c r="G397" s="15">
        <v>295271597361</v>
      </c>
      <c r="H397" s="15">
        <v>10902</v>
      </c>
      <c r="I397" s="15">
        <v>1044841331271</v>
      </c>
      <c r="K397" s="12">
        <v>6</v>
      </c>
      <c r="L397" s="16" t="s">
        <v>10</v>
      </c>
      <c r="M397" s="15">
        <v>8292</v>
      </c>
      <c r="N397" s="15">
        <v>811199975127</v>
      </c>
      <c r="O397" s="15">
        <v>2831</v>
      </c>
      <c r="P397" s="15">
        <v>335341653095</v>
      </c>
      <c r="Q397" s="15">
        <v>11123</v>
      </c>
      <c r="R397" s="15">
        <v>1146541628222</v>
      </c>
      <c r="T397" s="12">
        <v>6</v>
      </c>
      <c r="U397" s="16" t="s">
        <v>10</v>
      </c>
      <c r="V397" s="15">
        <v>8658</v>
      </c>
      <c r="W397" s="15">
        <v>910588731765</v>
      </c>
      <c r="X397" s="15">
        <v>2883</v>
      </c>
      <c r="Y397" s="15">
        <v>374536868704</v>
      </c>
      <c r="Z397" s="15">
        <v>11541</v>
      </c>
      <c r="AA397" s="15">
        <v>1285125600469</v>
      </c>
      <c r="AC397" s="8">
        <v>6</v>
      </c>
      <c r="AD397" s="14" t="s">
        <v>10</v>
      </c>
      <c r="AE397" s="15">
        <v>9106</v>
      </c>
      <c r="AF397" s="15">
        <v>949647837178</v>
      </c>
      <c r="AG397" s="15">
        <v>2734</v>
      </c>
      <c r="AH397" s="15">
        <v>368365390564</v>
      </c>
      <c r="AI397" s="15">
        <v>11840</v>
      </c>
      <c r="AJ397" s="15">
        <v>1318013227742</v>
      </c>
      <c r="AL397" s="27">
        <v>6</v>
      </c>
      <c r="AM397" s="16" t="s">
        <v>10</v>
      </c>
      <c r="AN397" s="15">
        <v>9102</v>
      </c>
      <c r="AO397" s="15">
        <v>947195705657</v>
      </c>
      <c r="AP397" s="15">
        <v>2703</v>
      </c>
      <c r="AQ397" s="15">
        <v>367823370929</v>
      </c>
      <c r="AR397" s="15">
        <v>11805</v>
      </c>
      <c r="AS397" s="15">
        <v>1315019076586</v>
      </c>
      <c r="AU397" s="8">
        <v>6</v>
      </c>
      <c r="AV397" s="14" t="s">
        <v>10</v>
      </c>
      <c r="AW397" s="15">
        <v>9155</v>
      </c>
      <c r="AX397" s="15">
        <v>950371054737</v>
      </c>
      <c r="AY397" s="15">
        <v>2706</v>
      </c>
      <c r="AZ397" s="15">
        <v>369726714500</v>
      </c>
      <c r="BA397" s="15">
        <v>11861</v>
      </c>
      <c r="BB397" s="15">
        <v>1320097769237</v>
      </c>
      <c r="BD397" s="12">
        <v>6</v>
      </c>
      <c r="BE397" s="16" t="s">
        <v>10</v>
      </c>
      <c r="BF397" s="15">
        <v>9207</v>
      </c>
      <c r="BG397" s="15">
        <v>952680179349</v>
      </c>
      <c r="BH397" s="15">
        <v>2722</v>
      </c>
      <c r="BI397" s="15">
        <v>373915188635</v>
      </c>
      <c r="BJ397" s="15">
        <v>11929</v>
      </c>
      <c r="BK397" s="15">
        <v>1326595367984</v>
      </c>
    </row>
    <row r="398" spans="1:63" ht="15" customHeight="1" x14ac:dyDescent="0.35">
      <c r="A398" s="1">
        <v>26</v>
      </c>
      <c r="B398" s="12">
        <v>7</v>
      </c>
      <c r="C398" s="13" t="s">
        <v>20</v>
      </c>
      <c r="D398" s="10"/>
      <c r="E398" s="10"/>
      <c r="F398" s="10"/>
      <c r="G398" s="10"/>
      <c r="H398" s="10"/>
      <c r="I398" s="10">
        <v>1753</v>
      </c>
      <c r="K398" s="12">
        <v>7</v>
      </c>
      <c r="L398" s="13" t="s">
        <v>20</v>
      </c>
      <c r="M398" s="10"/>
      <c r="N398" s="10"/>
      <c r="O398" s="10"/>
      <c r="P398" s="10"/>
      <c r="Q398" s="10"/>
      <c r="R398" s="10">
        <v>1903</v>
      </c>
      <c r="T398" s="12">
        <v>7</v>
      </c>
      <c r="U398" s="13" t="s">
        <v>20</v>
      </c>
      <c r="V398" s="10"/>
      <c r="W398" s="10"/>
      <c r="X398" s="10"/>
      <c r="Y398" s="10"/>
      <c r="Z398" s="10"/>
      <c r="AA398" s="10">
        <v>2291</v>
      </c>
      <c r="AC398" s="8">
        <v>7</v>
      </c>
      <c r="AD398" s="9" t="s">
        <v>20</v>
      </c>
      <c r="AE398" s="10"/>
      <c r="AF398" s="10"/>
      <c r="AG398" s="10"/>
      <c r="AH398" s="10"/>
      <c r="AI398" s="10"/>
      <c r="AJ398" s="17">
        <f>((0.25*AJ393)+(0.5*AJ394)+(0.75*AJ395)+(1*AJ396))/AJ397*100</f>
        <v>2.0721862500795964</v>
      </c>
      <c r="AL398" s="11">
        <v>7</v>
      </c>
      <c r="AM398" s="9" t="s">
        <v>20</v>
      </c>
      <c r="AN398" s="10"/>
      <c r="AO398" s="10"/>
      <c r="AP398" s="10"/>
      <c r="AQ398" s="10"/>
      <c r="AR398" s="10"/>
      <c r="AS398" s="17">
        <f>((0.25*AS393)+(0.5*AS394)+(0.75*AS395)+(1*AS396))/AS397*100</f>
        <v>2.4330867299519015</v>
      </c>
      <c r="AU398" s="8">
        <v>7</v>
      </c>
      <c r="AV398" s="9" t="s">
        <v>20</v>
      </c>
      <c r="AW398" s="10"/>
      <c r="AX398" s="10"/>
      <c r="AY398" s="10"/>
      <c r="AZ398" s="10"/>
      <c r="BA398" s="10"/>
      <c r="BB398" s="17">
        <f>((0.25*BB393)+(0.5*BB394)+(0.75*BB395)+(1*BB396))/BB397*100</f>
        <v>2.4170549951722236</v>
      </c>
      <c r="BD398" s="12">
        <v>7</v>
      </c>
      <c r="BE398" s="13" t="s">
        <v>20</v>
      </c>
      <c r="BF398" s="10"/>
      <c r="BG398" s="10"/>
      <c r="BH398" s="10"/>
      <c r="BI398" s="10"/>
      <c r="BJ398" s="10"/>
      <c r="BK398" s="10">
        <v>2375</v>
      </c>
    </row>
    <row r="399" spans="1:63" ht="15" customHeight="1" thickBot="1" x14ac:dyDescent="0.4">
      <c r="A399" s="1">
        <v>26</v>
      </c>
      <c r="B399" s="23">
        <v>8</v>
      </c>
      <c r="C399" s="24" t="s">
        <v>21</v>
      </c>
      <c r="D399" s="20"/>
      <c r="E399" s="20"/>
      <c r="F399" s="20"/>
      <c r="G399" s="20"/>
      <c r="H399" s="20"/>
      <c r="I399" s="20">
        <v>1609</v>
      </c>
      <c r="K399" s="23">
        <v>8</v>
      </c>
      <c r="L399" s="24" t="s">
        <v>21</v>
      </c>
      <c r="M399" s="20"/>
      <c r="N399" s="20"/>
      <c r="O399" s="20"/>
      <c r="P399" s="20"/>
      <c r="Q399" s="20"/>
      <c r="R399" s="20">
        <v>1676</v>
      </c>
      <c r="T399" s="23">
        <v>8</v>
      </c>
      <c r="U399" s="24" t="s">
        <v>21</v>
      </c>
      <c r="V399" s="20"/>
      <c r="W399" s="20"/>
      <c r="X399" s="20"/>
      <c r="Y399" s="20"/>
      <c r="Z399" s="20"/>
      <c r="AA399" s="20">
        <v>1873</v>
      </c>
      <c r="AC399" s="18">
        <v>8</v>
      </c>
      <c r="AD399" s="19" t="s">
        <v>21</v>
      </c>
      <c r="AE399" s="20"/>
      <c r="AF399" s="20"/>
      <c r="AG399" s="20"/>
      <c r="AH399" s="20"/>
      <c r="AI399" s="20"/>
      <c r="AJ399" s="21">
        <f>SUM(AJ394:AJ396)/AJ397*100</f>
        <v>1.8964564008831675</v>
      </c>
      <c r="AL399" s="22">
        <v>8</v>
      </c>
      <c r="AM399" s="19" t="s">
        <v>21</v>
      </c>
      <c r="AN399" s="20"/>
      <c r="AO399" s="20"/>
      <c r="AP399" s="20"/>
      <c r="AQ399" s="20"/>
      <c r="AR399" s="20"/>
      <c r="AS399" s="21">
        <f>SUM(AS394:AS396)/AS397*100</f>
        <v>2.0995627241149286</v>
      </c>
      <c r="AU399" s="18">
        <v>8</v>
      </c>
      <c r="AV399" s="19" t="s">
        <v>21</v>
      </c>
      <c r="AW399" s="20"/>
      <c r="AX399" s="20"/>
      <c r="AY399" s="20"/>
      <c r="AZ399" s="20"/>
      <c r="BA399" s="20"/>
      <c r="BB399" s="21">
        <f>SUM(BB394:BB396)/BB397*100</f>
        <v>2.0715967205070185</v>
      </c>
      <c r="BD399" s="23">
        <v>8</v>
      </c>
      <c r="BE399" s="24" t="s">
        <v>21</v>
      </c>
      <c r="BF399" s="20"/>
      <c r="BG399" s="20"/>
      <c r="BH399" s="20"/>
      <c r="BI399" s="20"/>
      <c r="BJ399" s="20"/>
      <c r="BK399" s="20">
        <v>2115</v>
      </c>
    </row>
    <row r="400" spans="1:63" ht="15" customHeight="1" x14ac:dyDescent="0.35">
      <c r="D400" s="1">
        <f>SUM(D392:D396)</f>
        <v>8281</v>
      </c>
      <c r="E400" s="1">
        <f t="shared" ref="E400:I400" si="168">SUM(E392:E396)</f>
        <v>749569733910</v>
      </c>
      <c r="F400" s="1">
        <f t="shared" si="168"/>
        <v>2621</v>
      </c>
      <c r="G400" s="1">
        <f t="shared" si="168"/>
        <v>295271597361</v>
      </c>
      <c r="H400" s="1">
        <f t="shared" si="168"/>
        <v>10902</v>
      </c>
      <c r="I400" s="1">
        <f t="shared" si="168"/>
        <v>1044841331271</v>
      </c>
      <c r="M400" s="1">
        <f>SUM(M392:M396)</f>
        <v>8292</v>
      </c>
      <c r="N400" s="1">
        <f t="shared" ref="N400:R400" si="169">SUM(N392:N396)</f>
        <v>811199975127</v>
      </c>
      <c r="O400" s="1">
        <f t="shared" si="169"/>
        <v>2831</v>
      </c>
      <c r="P400" s="1">
        <f t="shared" si="169"/>
        <v>335341653095</v>
      </c>
      <c r="Q400" s="1">
        <f t="shared" si="169"/>
        <v>11123</v>
      </c>
      <c r="R400" s="1">
        <f t="shared" si="169"/>
        <v>1146541628222</v>
      </c>
      <c r="V400" s="1">
        <f>SUM(V392:V396)</f>
        <v>8658</v>
      </c>
      <c r="W400" s="1">
        <f t="shared" ref="W400:AA400" si="170">SUM(W392:W396)</f>
        <v>910588731765</v>
      </c>
      <c r="X400" s="1">
        <f t="shared" si="170"/>
        <v>2883</v>
      </c>
      <c r="Y400" s="1">
        <f t="shared" si="170"/>
        <v>374536868704</v>
      </c>
      <c r="Z400" s="1">
        <f t="shared" si="170"/>
        <v>11541</v>
      </c>
      <c r="AA400" s="1">
        <f t="shared" si="170"/>
        <v>1285125600469</v>
      </c>
      <c r="AE400" s="1">
        <f>SUM(AE392:AE396)</f>
        <v>9106</v>
      </c>
      <c r="AF400" s="1">
        <f t="shared" ref="AF400:AJ400" si="171">SUM(AF392:AF396)</f>
        <v>949647837178</v>
      </c>
      <c r="AG400" s="1">
        <f t="shared" si="171"/>
        <v>2734</v>
      </c>
      <c r="AH400" s="1">
        <f t="shared" si="171"/>
        <v>368365390564</v>
      </c>
      <c r="AI400" s="1">
        <f t="shared" si="171"/>
        <v>11840</v>
      </c>
      <c r="AJ400" s="1">
        <f t="shared" si="171"/>
        <v>1318013227742</v>
      </c>
      <c r="AN400" s="1">
        <f>SUM(AN392:AN396)</f>
        <v>9102</v>
      </c>
      <c r="AO400" s="1">
        <f t="shared" ref="AO400:AS400" si="172">SUM(AO392:AO396)</f>
        <v>947195705657</v>
      </c>
      <c r="AP400" s="1">
        <f t="shared" si="172"/>
        <v>2703</v>
      </c>
      <c r="AQ400" s="1">
        <f t="shared" si="172"/>
        <v>367823370929</v>
      </c>
      <c r="AR400" s="1">
        <f t="shared" si="172"/>
        <v>1581</v>
      </c>
      <c r="AS400" s="1">
        <f t="shared" si="172"/>
        <v>1315019076586</v>
      </c>
      <c r="AW400" s="1">
        <f>SUM(AW392:AW396)</f>
        <v>9155</v>
      </c>
      <c r="AX400" s="1">
        <f t="shared" ref="AX400:BB400" si="173">SUM(AX392:AX396)</f>
        <v>950371054737</v>
      </c>
      <c r="AY400" s="1">
        <f t="shared" si="173"/>
        <v>2706</v>
      </c>
      <c r="AZ400" s="1">
        <f t="shared" si="173"/>
        <v>369726714500</v>
      </c>
      <c r="BA400" s="1">
        <f t="shared" si="173"/>
        <v>11861</v>
      </c>
      <c r="BB400" s="1">
        <f t="shared" si="173"/>
        <v>1320097769237</v>
      </c>
      <c r="BF400" s="1">
        <f>SUM(BF392:BF396)</f>
        <v>9207</v>
      </c>
      <c r="BG400" s="1">
        <f t="shared" ref="BG400:BK400" si="174">SUM(BG392:BG396)</f>
        <v>952680179349</v>
      </c>
      <c r="BH400" s="1">
        <f t="shared" si="174"/>
        <v>2722</v>
      </c>
      <c r="BI400" s="1">
        <f t="shared" si="174"/>
        <v>373915188635</v>
      </c>
      <c r="BJ400" s="1">
        <f t="shared" si="174"/>
        <v>11929</v>
      </c>
      <c r="BK400" s="1">
        <f t="shared" si="174"/>
        <v>1326595367984</v>
      </c>
    </row>
    <row r="401" spans="1:63" ht="15" customHeight="1" x14ac:dyDescent="0.35">
      <c r="B401"/>
      <c r="C401"/>
      <c r="D401" s="2"/>
      <c r="E401" s="2"/>
      <c r="F401" s="2"/>
      <c r="G401" s="2"/>
      <c r="H401" s="2"/>
      <c r="I401" s="2"/>
      <c r="K401"/>
      <c r="L401"/>
      <c r="M401" s="2"/>
      <c r="N401" s="2"/>
      <c r="O401" s="2"/>
      <c r="P401" s="2"/>
      <c r="Q401" s="2"/>
      <c r="R401" s="2"/>
      <c r="T401"/>
      <c r="U401"/>
      <c r="V401" s="2"/>
      <c r="W401" s="2"/>
      <c r="X401" s="2"/>
      <c r="Y401" s="2"/>
      <c r="Z401" s="2"/>
      <c r="AA401" s="2"/>
      <c r="AL401" s="25"/>
      <c r="AM401"/>
    </row>
    <row r="402" spans="1:63" ht="15" customHeight="1" x14ac:dyDescent="0.35">
      <c r="B402" s="6" t="s">
        <v>0</v>
      </c>
      <c r="C402"/>
      <c r="D402" s="2"/>
      <c r="E402" s="2"/>
      <c r="F402" s="2"/>
      <c r="G402" s="2"/>
      <c r="H402" s="2"/>
      <c r="I402" s="2"/>
      <c r="K402" s="6" t="s">
        <v>0</v>
      </c>
      <c r="L402"/>
      <c r="M402" s="2"/>
      <c r="N402" s="2"/>
      <c r="O402" s="2"/>
      <c r="P402" s="2"/>
      <c r="Q402" s="2"/>
      <c r="R402" s="2"/>
      <c r="T402" s="6" t="s">
        <v>0</v>
      </c>
      <c r="U402"/>
      <c r="V402" s="2"/>
      <c r="W402" s="2"/>
      <c r="X402" s="2"/>
      <c r="Y402" s="2"/>
      <c r="Z402" s="2"/>
      <c r="AA402" s="2"/>
      <c r="AC402" s="4" t="s">
        <v>0</v>
      </c>
      <c r="AL402" s="26" t="s">
        <v>0</v>
      </c>
      <c r="AM402"/>
      <c r="AU402" s="4" t="s">
        <v>0</v>
      </c>
      <c r="BD402" s="6" t="s">
        <v>0</v>
      </c>
    </row>
    <row r="403" spans="1:63" ht="15" customHeight="1" x14ac:dyDescent="0.35">
      <c r="B403" s="6" t="s">
        <v>1</v>
      </c>
      <c r="C403"/>
      <c r="D403" s="2"/>
      <c r="E403" s="2"/>
      <c r="F403" s="2"/>
      <c r="G403" s="2"/>
      <c r="H403" s="2"/>
      <c r="I403" s="2"/>
      <c r="K403" s="6" t="s">
        <v>1</v>
      </c>
      <c r="L403"/>
      <c r="M403" s="2"/>
      <c r="N403" s="2"/>
      <c r="O403" s="2"/>
      <c r="P403" s="2"/>
      <c r="Q403" s="2"/>
      <c r="R403" s="2"/>
      <c r="T403" s="6" t="s">
        <v>1</v>
      </c>
      <c r="U403"/>
      <c r="V403" s="2"/>
      <c r="W403" s="2"/>
      <c r="X403" s="2"/>
      <c r="Y403" s="2"/>
      <c r="Z403" s="2"/>
      <c r="AA403" s="2"/>
      <c r="AC403" s="4" t="s">
        <v>1</v>
      </c>
      <c r="AL403" s="26" t="s">
        <v>1</v>
      </c>
      <c r="AM403"/>
      <c r="AU403" s="4" t="s">
        <v>1</v>
      </c>
      <c r="BD403" s="6" t="s">
        <v>1</v>
      </c>
    </row>
    <row r="404" spans="1:63" ht="15" customHeight="1" thickBot="1" x14ac:dyDescent="0.4">
      <c r="B404" s="6" t="s">
        <v>34</v>
      </c>
      <c r="C404"/>
      <c r="D404" s="2"/>
      <c r="E404" s="2"/>
      <c r="F404" s="2"/>
      <c r="G404" s="2"/>
      <c r="H404" s="2"/>
      <c r="I404" s="2"/>
      <c r="K404" s="6" t="s">
        <v>57</v>
      </c>
      <c r="L404"/>
      <c r="M404" s="2"/>
      <c r="N404" s="2"/>
      <c r="O404" s="2"/>
      <c r="P404" s="2"/>
      <c r="Q404" s="2"/>
      <c r="R404" s="2"/>
      <c r="T404" s="6" t="s">
        <v>75</v>
      </c>
      <c r="U404"/>
      <c r="V404" s="2"/>
      <c r="W404" s="2"/>
      <c r="X404" s="2"/>
      <c r="Y404" s="2"/>
      <c r="Z404" s="2"/>
      <c r="AA404" s="2"/>
      <c r="AC404" s="4" t="s">
        <v>2</v>
      </c>
      <c r="AL404" s="26" t="s">
        <v>3</v>
      </c>
      <c r="AM404"/>
      <c r="AU404" s="4" t="s">
        <v>4</v>
      </c>
      <c r="BD404" s="6" t="s">
        <v>5</v>
      </c>
    </row>
    <row r="405" spans="1:63" ht="15" customHeight="1" x14ac:dyDescent="0.35">
      <c r="A405" s="1">
        <v>27</v>
      </c>
      <c r="B405" s="60" t="s">
        <v>6</v>
      </c>
      <c r="C405" s="62" t="s">
        <v>7</v>
      </c>
      <c r="D405" s="59" t="s">
        <v>8</v>
      </c>
      <c r="E405" s="59"/>
      <c r="F405" s="59" t="s">
        <v>9</v>
      </c>
      <c r="G405" s="59"/>
      <c r="H405" s="59" t="s">
        <v>10</v>
      </c>
      <c r="I405" s="59"/>
      <c r="K405" s="60" t="s">
        <v>6</v>
      </c>
      <c r="L405" s="62" t="s">
        <v>7</v>
      </c>
      <c r="M405" s="59" t="s">
        <v>8</v>
      </c>
      <c r="N405" s="59"/>
      <c r="O405" s="59" t="s">
        <v>9</v>
      </c>
      <c r="P405" s="59"/>
      <c r="Q405" s="59" t="s">
        <v>10</v>
      </c>
      <c r="R405" s="59"/>
      <c r="T405" s="60" t="s">
        <v>6</v>
      </c>
      <c r="U405" s="62" t="s">
        <v>7</v>
      </c>
      <c r="V405" s="59" t="s">
        <v>8</v>
      </c>
      <c r="W405" s="59"/>
      <c r="X405" s="59" t="s">
        <v>9</v>
      </c>
      <c r="Y405" s="59"/>
      <c r="Z405" s="59" t="s">
        <v>10</v>
      </c>
      <c r="AA405" s="59"/>
      <c r="AC405" s="57" t="s">
        <v>6</v>
      </c>
      <c r="AD405" s="59" t="s">
        <v>7</v>
      </c>
      <c r="AE405" s="59" t="s">
        <v>8</v>
      </c>
      <c r="AF405" s="59"/>
      <c r="AG405" s="59" t="s">
        <v>9</v>
      </c>
      <c r="AH405" s="59"/>
      <c r="AI405" s="59" t="s">
        <v>10</v>
      </c>
      <c r="AJ405" s="59"/>
      <c r="AL405" s="67" t="s">
        <v>6</v>
      </c>
      <c r="AM405" s="62" t="s">
        <v>7</v>
      </c>
      <c r="AN405" s="59" t="s">
        <v>8</v>
      </c>
      <c r="AO405" s="59"/>
      <c r="AP405" s="59" t="s">
        <v>9</v>
      </c>
      <c r="AQ405" s="59"/>
      <c r="AR405" s="59" t="s">
        <v>10</v>
      </c>
      <c r="AS405" s="59"/>
      <c r="AU405" s="57" t="s">
        <v>6</v>
      </c>
      <c r="AV405" s="59" t="s">
        <v>7</v>
      </c>
      <c r="AW405" s="59" t="s">
        <v>8</v>
      </c>
      <c r="AX405" s="59"/>
      <c r="AY405" s="59" t="s">
        <v>9</v>
      </c>
      <c r="AZ405" s="59"/>
      <c r="BA405" s="59" t="s">
        <v>10</v>
      </c>
      <c r="BB405" s="59"/>
      <c r="BD405" s="60" t="s">
        <v>6</v>
      </c>
      <c r="BE405" s="62" t="s">
        <v>7</v>
      </c>
      <c r="BF405" s="59" t="s">
        <v>8</v>
      </c>
      <c r="BG405" s="59"/>
      <c r="BH405" s="59" t="s">
        <v>9</v>
      </c>
      <c r="BI405" s="59"/>
      <c r="BJ405" s="59" t="s">
        <v>10</v>
      </c>
      <c r="BK405" s="59"/>
    </row>
    <row r="406" spans="1:63" ht="15" customHeight="1" x14ac:dyDescent="0.35">
      <c r="A406" s="1">
        <v>27</v>
      </c>
      <c r="B406" s="61"/>
      <c r="C406" s="63"/>
      <c r="D406" s="7" t="s">
        <v>11</v>
      </c>
      <c r="E406" s="7" t="s">
        <v>12</v>
      </c>
      <c r="F406" s="7" t="s">
        <v>11</v>
      </c>
      <c r="G406" s="7" t="s">
        <v>12</v>
      </c>
      <c r="H406" s="7" t="s">
        <v>11</v>
      </c>
      <c r="I406" s="7" t="s">
        <v>12</v>
      </c>
      <c r="K406" s="61"/>
      <c r="L406" s="63"/>
      <c r="M406" s="7" t="s">
        <v>11</v>
      </c>
      <c r="N406" s="7" t="s">
        <v>12</v>
      </c>
      <c r="O406" s="7" t="s">
        <v>11</v>
      </c>
      <c r="P406" s="7" t="s">
        <v>12</v>
      </c>
      <c r="Q406" s="7" t="s">
        <v>11</v>
      </c>
      <c r="R406" s="7" t="s">
        <v>12</v>
      </c>
      <c r="T406" s="61"/>
      <c r="U406" s="63"/>
      <c r="V406" s="7" t="s">
        <v>11</v>
      </c>
      <c r="W406" s="7" t="s">
        <v>12</v>
      </c>
      <c r="X406" s="7" t="s">
        <v>11</v>
      </c>
      <c r="Y406" s="7" t="s">
        <v>12</v>
      </c>
      <c r="Z406" s="7" t="s">
        <v>11</v>
      </c>
      <c r="AA406" s="7" t="s">
        <v>12</v>
      </c>
      <c r="AC406" s="58"/>
      <c r="AD406" s="64"/>
      <c r="AE406" s="7" t="s">
        <v>11</v>
      </c>
      <c r="AF406" s="7" t="s">
        <v>12</v>
      </c>
      <c r="AG406" s="7" t="s">
        <v>11</v>
      </c>
      <c r="AH406" s="7" t="s">
        <v>12</v>
      </c>
      <c r="AI406" s="7" t="s">
        <v>11</v>
      </c>
      <c r="AJ406" s="7" t="s">
        <v>12</v>
      </c>
      <c r="AL406" s="68"/>
      <c r="AM406" s="63"/>
      <c r="AN406" s="7" t="s">
        <v>11</v>
      </c>
      <c r="AO406" s="7" t="s">
        <v>12</v>
      </c>
      <c r="AP406" s="7" t="s">
        <v>11</v>
      </c>
      <c r="AQ406" s="7" t="s">
        <v>12</v>
      </c>
      <c r="AR406" s="7" t="s">
        <v>11</v>
      </c>
      <c r="AS406" s="7" t="s">
        <v>12</v>
      </c>
      <c r="AU406" s="58"/>
      <c r="AV406" s="64"/>
      <c r="AW406" s="7" t="s">
        <v>11</v>
      </c>
      <c r="AX406" s="7" t="s">
        <v>12</v>
      </c>
      <c r="AY406" s="7" t="s">
        <v>11</v>
      </c>
      <c r="AZ406" s="7" t="s">
        <v>12</v>
      </c>
      <c r="BA406" s="7" t="s">
        <v>11</v>
      </c>
      <c r="BB406" s="7" t="s">
        <v>12</v>
      </c>
      <c r="BD406" s="61"/>
      <c r="BE406" s="63"/>
      <c r="BF406" s="7" t="s">
        <v>11</v>
      </c>
      <c r="BG406" s="7" t="s">
        <v>12</v>
      </c>
      <c r="BH406" s="7" t="s">
        <v>11</v>
      </c>
      <c r="BI406" s="7" t="s">
        <v>12</v>
      </c>
      <c r="BJ406" s="7" t="s">
        <v>11</v>
      </c>
      <c r="BK406" s="7" t="s">
        <v>12</v>
      </c>
    </row>
    <row r="407" spans="1:63" ht="15" customHeight="1" x14ac:dyDescent="0.35">
      <c r="A407" s="1">
        <v>27</v>
      </c>
      <c r="B407" s="61"/>
      <c r="C407" s="63"/>
      <c r="D407" s="7" t="s">
        <v>13</v>
      </c>
      <c r="E407" s="7" t="s">
        <v>14</v>
      </c>
      <c r="F407" s="7" t="s">
        <v>13</v>
      </c>
      <c r="G407" s="7" t="s">
        <v>14</v>
      </c>
      <c r="H407" s="7" t="s">
        <v>13</v>
      </c>
      <c r="I407" s="7" t="s">
        <v>14</v>
      </c>
      <c r="K407" s="61"/>
      <c r="L407" s="63"/>
      <c r="M407" s="7" t="s">
        <v>13</v>
      </c>
      <c r="N407" s="7" t="s">
        <v>14</v>
      </c>
      <c r="O407" s="7" t="s">
        <v>13</v>
      </c>
      <c r="P407" s="7" t="s">
        <v>14</v>
      </c>
      <c r="Q407" s="7" t="s">
        <v>13</v>
      </c>
      <c r="R407" s="7" t="s">
        <v>14</v>
      </c>
      <c r="T407" s="61"/>
      <c r="U407" s="63"/>
      <c r="V407" s="7" t="s">
        <v>13</v>
      </c>
      <c r="W407" s="7" t="s">
        <v>14</v>
      </c>
      <c r="X407" s="7" t="s">
        <v>13</v>
      </c>
      <c r="Y407" s="7" t="s">
        <v>14</v>
      </c>
      <c r="Z407" s="7" t="s">
        <v>13</v>
      </c>
      <c r="AA407" s="7" t="s">
        <v>14</v>
      </c>
      <c r="AC407" s="58"/>
      <c r="AD407" s="64"/>
      <c r="AE407" s="7" t="s">
        <v>13</v>
      </c>
      <c r="AF407" s="7" t="s">
        <v>14</v>
      </c>
      <c r="AG407" s="7" t="s">
        <v>13</v>
      </c>
      <c r="AH407" s="7" t="s">
        <v>14</v>
      </c>
      <c r="AI407" s="7" t="s">
        <v>13</v>
      </c>
      <c r="AJ407" s="7" t="s">
        <v>14</v>
      </c>
      <c r="AL407" s="68"/>
      <c r="AM407" s="63"/>
      <c r="AN407" s="7" t="s">
        <v>13</v>
      </c>
      <c r="AO407" s="7" t="s">
        <v>14</v>
      </c>
      <c r="AP407" s="7" t="s">
        <v>13</v>
      </c>
      <c r="AQ407" s="7" t="s">
        <v>14</v>
      </c>
      <c r="AR407" s="7" t="s">
        <v>13</v>
      </c>
      <c r="AS407" s="7" t="s">
        <v>14</v>
      </c>
      <c r="AU407" s="58"/>
      <c r="AV407" s="64"/>
      <c r="AW407" s="7" t="s">
        <v>13</v>
      </c>
      <c r="AX407" s="7" t="s">
        <v>14</v>
      </c>
      <c r="AY407" s="7" t="s">
        <v>13</v>
      </c>
      <c r="AZ407" s="7" t="s">
        <v>14</v>
      </c>
      <c r="BA407" s="7" t="s">
        <v>13</v>
      </c>
      <c r="BB407" s="7" t="s">
        <v>14</v>
      </c>
      <c r="BD407" s="61"/>
      <c r="BE407" s="63"/>
      <c r="BF407" s="7" t="s">
        <v>13</v>
      </c>
      <c r="BG407" s="7" t="s">
        <v>14</v>
      </c>
      <c r="BH407" s="7" t="s">
        <v>13</v>
      </c>
      <c r="BI407" s="7" t="s">
        <v>14</v>
      </c>
      <c r="BJ407" s="7" t="s">
        <v>13</v>
      </c>
      <c r="BK407" s="7" t="s">
        <v>14</v>
      </c>
    </row>
    <row r="408" spans="1:63" ht="15" customHeight="1" x14ac:dyDescent="0.35">
      <c r="A408" s="1">
        <v>27</v>
      </c>
      <c r="B408" s="12">
        <v>1</v>
      </c>
      <c r="C408" s="13" t="s">
        <v>15</v>
      </c>
      <c r="D408" s="10">
        <v>8287</v>
      </c>
      <c r="E408" s="10">
        <v>709680088576</v>
      </c>
      <c r="F408" s="10">
        <v>1026</v>
      </c>
      <c r="G408" s="10">
        <v>134221858725</v>
      </c>
      <c r="H408" s="10">
        <v>9313</v>
      </c>
      <c r="I408" s="10">
        <v>843901947301</v>
      </c>
      <c r="K408" s="12">
        <v>1</v>
      </c>
      <c r="L408" s="13" t="s">
        <v>15</v>
      </c>
      <c r="M408" s="10">
        <v>8460</v>
      </c>
      <c r="N408" s="10">
        <v>757698637156</v>
      </c>
      <c r="O408" s="10">
        <v>954</v>
      </c>
      <c r="P408" s="10">
        <v>130063475450</v>
      </c>
      <c r="Q408" s="10">
        <v>9414</v>
      </c>
      <c r="R408" s="10">
        <v>887762112606</v>
      </c>
      <c r="T408" s="12">
        <v>1</v>
      </c>
      <c r="U408" s="13" t="s">
        <v>15</v>
      </c>
      <c r="V408" s="10">
        <v>9240</v>
      </c>
      <c r="W408" s="10">
        <v>863768629073</v>
      </c>
      <c r="X408" s="10">
        <v>861</v>
      </c>
      <c r="Y408" s="10">
        <v>136154927845</v>
      </c>
      <c r="Z408" s="10">
        <v>10101</v>
      </c>
      <c r="AA408" s="10">
        <v>999923556918</v>
      </c>
      <c r="AC408" s="8">
        <v>1</v>
      </c>
      <c r="AD408" s="9" t="s">
        <v>15</v>
      </c>
      <c r="AE408" s="10">
        <v>9822</v>
      </c>
      <c r="AF408" s="10">
        <v>912063593923</v>
      </c>
      <c r="AG408" s="10">
        <v>1027</v>
      </c>
      <c r="AH408" s="10">
        <v>146751456961</v>
      </c>
      <c r="AI408" s="10">
        <v>10849</v>
      </c>
      <c r="AJ408" s="10">
        <v>1058815050884</v>
      </c>
      <c r="AL408" s="27">
        <v>1</v>
      </c>
      <c r="AM408" s="13" t="s">
        <v>15</v>
      </c>
      <c r="AN408" s="10">
        <v>9817</v>
      </c>
      <c r="AO408" s="10">
        <v>911429473935</v>
      </c>
      <c r="AP408" s="10">
        <v>1018</v>
      </c>
      <c r="AQ408" s="10">
        <v>144945492481</v>
      </c>
      <c r="AR408" s="10">
        <v>10835</v>
      </c>
      <c r="AS408" s="10">
        <v>1056374966416</v>
      </c>
      <c r="AU408" s="8">
        <v>1</v>
      </c>
      <c r="AV408" s="9" t="s">
        <v>15</v>
      </c>
      <c r="AW408" s="10">
        <v>9751</v>
      </c>
      <c r="AX408" s="10">
        <v>908634774314</v>
      </c>
      <c r="AY408" s="10">
        <v>1025</v>
      </c>
      <c r="AZ408" s="10">
        <v>146504706996</v>
      </c>
      <c r="BA408" s="10">
        <v>10776</v>
      </c>
      <c r="BB408" s="10">
        <v>1055139481310</v>
      </c>
      <c r="BD408" s="12">
        <v>1</v>
      </c>
      <c r="BE408" s="13" t="s">
        <v>15</v>
      </c>
      <c r="BF408" s="10">
        <v>9828</v>
      </c>
      <c r="BG408" s="10">
        <v>914051474351</v>
      </c>
      <c r="BH408" s="10">
        <v>1045</v>
      </c>
      <c r="BI408" s="10">
        <v>147002768082</v>
      </c>
      <c r="BJ408" s="10">
        <v>10873</v>
      </c>
      <c r="BK408" s="10">
        <v>1061054242433</v>
      </c>
    </row>
    <row r="409" spans="1:63" ht="15" customHeight="1" x14ac:dyDescent="0.35">
      <c r="A409" s="1">
        <v>27</v>
      </c>
      <c r="B409" s="12">
        <v>2</v>
      </c>
      <c r="C409" s="13" t="s">
        <v>16</v>
      </c>
      <c r="D409" s="10">
        <v>22</v>
      </c>
      <c r="E409" s="10">
        <v>2003261557</v>
      </c>
      <c r="F409" s="10">
        <v>84</v>
      </c>
      <c r="G409" s="10">
        <v>5963359680</v>
      </c>
      <c r="H409" s="10">
        <v>106</v>
      </c>
      <c r="I409" s="10">
        <v>7966621237</v>
      </c>
      <c r="K409" s="12">
        <v>2</v>
      </c>
      <c r="L409" s="13" t="s">
        <v>16</v>
      </c>
      <c r="M409" s="10">
        <v>16</v>
      </c>
      <c r="N409" s="10">
        <v>1364603204</v>
      </c>
      <c r="O409" s="10">
        <v>82</v>
      </c>
      <c r="P409" s="10">
        <v>6450296336</v>
      </c>
      <c r="Q409" s="10">
        <v>98</v>
      </c>
      <c r="R409" s="10">
        <v>7814899540</v>
      </c>
      <c r="T409" s="12">
        <v>2</v>
      </c>
      <c r="U409" s="13" t="s">
        <v>16</v>
      </c>
      <c r="V409" s="10">
        <v>13</v>
      </c>
      <c r="W409" s="10">
        <v>1941726136</v>
      </c>
      <c r="X409" s="10">
        <v>71</v>
      </c>
      <c r="Y409" s="10">
        <v>7114412066</v>
      </c>
      <c r="Z409" s="10">
        <v>84</v>
      </c>
      <c r="AA409" s="10">
        <v>9056138202</v>
      </c>
      <c r="AC409" s="8">
        <v>2</v>
      </c>
      <c r="AD409" s="9" t="s">
        <v>16</v>
      </c>
      <c r="AE409" s="10">
        <v>15</v>
      </c>
      <c r="AF409" s="10">
        <v>1675040848</v>
      </c>
      <c r="AG409" s="10">
        <v>38</v>
      </c>
      <c r="AH409" s="10">
        <v>2054304471</v>
      </c>
      <c r="AI409" s="10">
        <v>53</v>
      </c>
      <c r="AJ409" s="10">
        <v>3729345319</v>
      </c>
      <c r="AL409" s="27">
        <v>2</v>
      </c>
      <c r="AM409" s="13" t="s">
        <v>16</v>
      </c>
      <c r="AN409" s="10">
        <v>19</v>
      </c>
      <c r="AO409" s="10">
        <v>1697096249</v>
      </c>
      <c r="AP409" s="10">
        <v>54</v>
      </c>
      <c r="AQ409" s="10">
        <v>2319420624</v>
      </c>
      <c r="AR409" s="10">
        <v>73</v>
      </c>
      <c r="AS409" s="10">
        <v>4016516873</v>
      </c>
      <c r="AU409" s="8">
        <v>2</v>
      </c>
      <c r="AV409" s="9" t="s">
        <v>16</v>
      </c>
      <c r="AW409" s="10">
        <v>92</v>
      </c>
      <c r="AX409" s="10">
        <v>4482836524</v>
      </c>
      <c r="AY409" s="10">
        <v>56</v>
      </c>
      <c r="AZ409" s="10">
        <v>3419813241</v>
      </c>
      <c r="BA409" s="10">
        <v>148</v>
      </c>
      <c r="BB409" s="10">
        <v>7902649765</v>
      </c>
      <c r="BD409" s="12">
        <v>2</v>
      </c>
      <c r="BE409" s="13" t="s">
        <v>16</v>
      </c>
      <c r="BF409" s="10">
        <v>55</v>
      </c>
      <c r="BG409" s="10">
        <v>2560190119</v>
      </c>
      <c r="BH409" s="10">
        <v>48</v>
      </c>
      <c r="BI409" s="10">
        <v>2422330137</v>
      </c>
      <c r="BJ409" s="10">
        <v>103</v>
      </c>
      <c r="BK409" s="10">
        <v>4982520256</v>
      </c>
    </row>
    <row r="410" spans="1:63" ht="15" customHeight="1" x14ac:dyDescent="0.35">
      <c r="A410" s="1">
        <v>27</v>
      </c>
      <c r="B410" s="12">
        <v>3</v>
      </c>
      <c r="C410" s="13" t="s">
        <v>17</v>
      </c>
      <c r="D410" s="10">
        <v>3</v>
      </c>
      <c r="E410" s="10">
        <v>94495198</v>
      </c>
      <c r="F410" s="10">
        <v>14</v>
      </c>
      <c r="G410" s="10">
        <v>752907382</v>
      </c>
      <c r="H410" s="10">
        <v>17</v>
      </c>
      <c r="I410" s="10">
        <v>847402580</v>
      </c>
      <c r="K410" s="12">
        <v>3</v>
      </c>
      <c r="L410" s="13" t="s">
        <v>17</v>
      </c>
      <c r="M410" s="10">
        <v>2</v>
      </c>
      <c r="N410" s="10">
        <v>243656448</v>
      </c>
      <c r="O410" s="10">
        <v>7</v>
      </c>
      <c r="P410" s="10">
        <v>363888286</v>
      </c>
      <c r="Q410" s="10">
        <v>9</v>
      </c>
      <c r="R410" s="10">
        <v>607544734</v>
      </c>
      <c r="T410" s="12">
        <v>3</v>
      </c>
      <c r="U410" s="13" t="s">
        <v>17</v>
      </c>
      <c r="V410" s="10">
        <v>0</v>
      </c>
      <c r="W410" s="10">
        <v>0</v>
      </c>
      <c r="X410" s="10">
        <v>7</v>
      </c>
      <c r="Y410" s="10">
        <v>643839335</v>
      </c>
      <c r="Z410" s="10">
        <v>7</v>
      </c>
      <c r="AA410" s="10">
        <v>643839335</v>
      </c>
      <c r="AC410" s="8">
        <v>3</v>
      </c>
      <c r="AD410" s="9" t="s">
        <v>17</v>
      </c>
      <c r="AE410" s="10">
        <v>1</v>
      </c>
      <c r="AF410" s="10">
        <v>40349390</v>
      </c>
      <c r="AG410" s="10">
        <v>8</v>
      </c>
      <c r="AH410" s="10">
        <v>636558989</v>
      </c>
      <c r="AI410" s="10">
        <v>9</v>
      </c>
      <c r="AJ410" s="10">
        <v>676908379</v>
      </c>
      <c r="AL410" s="27">
        <v>3</v>
      </c>
      <c r="AM410" s="13" t="s">
        <v>17</v>
      </c>
      <c r="AN410" s="10">
        <v>4</v>
      </c>
      <c r="AO410" s="10">
        <v>576270693</v>
      </c>
      <c r="AP410" s="10">
        <v>2</v>
      </c>
      <c r="AQ410" s="10">
        <v>136610348</v>
      </c>
      <c r="AR410" s="10">
        <v>6</v>
      </c>
      <c r="AS410" s="10">
        <v>712881041</v>
      </c>
      <c r="AU410" s="8">
        <v>3</v>
      </c>
      <c r="AV410" s="9" t="s">
        <v>17</v>
      </c>
      <c r="AW410" s="10">
        <v>3</v>
      </c>
      <c r="AX410" s="10">
        <v>297390441</v>
      </c>
      <c r="AY410" s="10">
        <v>7</v>
      </c>
      <c r="AZ410" s="10">
        <v>242030209</v>
      </c>
      <c r="BA410" s="10">
        <v>10</v>
      </c>
      <c r="BB410" s="10">
        <v>539420650</v>
      </c>
      <c r="BD410" s="12">
        <v>3</v>
      </c>
      <c r="BE410" s="13" t="s">
        <v>17</v>
      </c>
      <c r="BF410" s="10">
        <v>6</v>
      </c>
      <c r="BG410" s="10">
        <v>569793191</v>
      </c>
      <c r="BH410" s="10">
        <v>6</v>
      </c>
      <c r="BI410" s="10">
        <v>295725798</v>
      </c>
      <c r="BJ410" s="10">
        <v>12</v>
      </c>
      <c r="BK410" s="10">
        <v>865518989</v>
      </c>
    </row>
    <row r="411" spans="1:63" ht="15" customHeight="1" x14ac:dyDescent="0.35">
      <c r="A411" s="1">
        <v>27</v>
      </c>
      <c r="B411" s="12">
        <v>4</v>
      </c>
      <c r="C411" s="13" t="s">
        <v>18</v>
      </c>
      <c r="D411" s="10">
        <v>3</v>
      </c>
      <c r="E411" s="10">
        <v>500526902</v>
      </c>
      <c r="F411" s="10">
        <v>10</v>
      </c>
      <c r="G411" s="10">
        <v>398074874</v>
      </c>
      <c r="H411" s="10">
        <v>13</v>
      </c>
      <c r="I411" s="10">
        <v>898601776</v>
      </c>
      <c r="K411" s="12">
        <v>4</v>
      </c>
      <c r="L411" s="13" t="s">
        <v>18</v>
      </c>
      <c r="M411" s="10">
        <v>3</v>
      </c>
      <c r="N411" s="10">
        <v>942588893</v>
      </c>
      <c r="O411" s="10">
        <v>14</v>
      </c>
      <c r="P411" s="10">
        <v>1362851405</v>
      </c>
      <c r="Q411" s="10">
        <v>17</v>
      </c>
      <c r="R411" s="10">
        <v>2305440298</v>
      </c>
      <c r="T411" s="12">
        <v>4</v>
      </c>
      <c r="U411" s="13" t="s">
        <v>18</v>
      </c>
      <c r="V411" s="10">
        <v>2</v>
      </c>
      <c r="W411" s="10">
        <v>679737869</v>
      </c>
      <c r="X411" s="10">
        <v>12</v>
      </c>
      <c r="Y411" s="10">
        <v>671071930</v>
      </c>
      <c r="Z411" s="10">
        <v>14</v>
      </c>
      <c r="AA411" s="10">
        <v>1350809799</v>
      </c>
      <c r="AC411" s="8">
        <v>4</v>
      </c>
      <c r="AD411" s="9" t="s">
        <v>18</v>
      </c>
      <c r="AE411" s="10">
        <v>4</v>
      </c>
      <c r="AF411" s="10">
        <v>326808836</v>
      </c>
      <c r="AG411" s="10">
        <v>7</v>
      </c>
      <c r="AH411" s="10">
        <v>386542348</v>
      </c>
      <c r="AI411" s="10">
        <v>11</v>
      </c>
      <c r="AJ411" s="10">
        <v>713351184</v>
      </c>
      <c r="AL411" s="27">
        <v>4</v>
      </c>
      <c r="AM411" s="13" t="s">
        <v>18</v>
      </c>
      <c r="AN411" s="10">
        <v>4</v>
      </c>
      <c r="AO411" s="10">
        <v>326808836</v>
      </c>
      <c r="AP411" s="10">
        <v>12</v>
      </c>
      <c r="AQ411" s="10">
        <v>966366711</v>
      </c>
      <c r="AR411" s="10">
        <v>16</v>
      </c>
      <c r="AS411" s="10">
        <v>1293175547</v>
      </c>
      <c r="AU411" s="8">
        <v>4</v>
      </c>
      <c r="AV411" s="9" t="s">
        <v>18</v>
      </c>
      <c r="AW411" s="10">
        <v>4</v>
      </c>
      <c r="AX411" s="10">
        <v>453554001</v>
      </c>
      <c r="AY411" s="10">
        <v>9</v>
      </c>
      <c r="AZ411" s="10">
        <v>895771645</v>
      </c>
      <c r="BA411" s="10">
        <v>13</v>
      </c>
      <c r="BB411" s="10">
        <v>1349325646</v>
      </c>
      <c r="BD411" s="12">
        <v>4</v>
      </c>
      <c r="BE411" s="13" t="s">
        <v>18</v>
      </c>
      <c r="BF411" s="10">
        <v>6</v>
      </c>
      <c r="BG411" s="10">
        <v>513571214</v>
      </c>
      <c r="BH411" s="10">
        <v>8</v>
      </c>
      <c r="BI411" s="10">
        <v>223777726</v>
      </c>
      <c r="BJ411" s="10">
        <v>14</v>
      </c>
      <c r="BK411" s="10">
        <v>737348940</v>
      </c>
    </row>
    <row r="412" spans="1:63" ht="15" customHeight="1" x14ac:dyDescent="0.35">
      <c r="A412" s="1">
        <v>27</v>
      </c>
      <c r="B412" s="12">
        <v>5</v>
      </c>
      <c r="C412" s="13" t="s">
        <v>19</v>
      </c>
      <c r="D412" s="10">
        <v>11</v>
      </c>
      <c r="E412" s="10">
        <v>74869774</v>
      </c>
      <c r="F412" s="10">
        <v>93</v>
      </c>
      <c r="G412" s="10">
        <v>4903630549</v>
      </c>
      <c r="H412" s="10">
        <v>104</v>
      </c>
      <c r="I412" s="10">
        <v>4978500323</v>
      </c>
      <c r="K412" s="12">
        <v>5</v>
      </c>
      <c r="L412" s="13" t="s">
        <v>19</v>
      </c>
      <c r="M412" s="10">
        <v>19</v>
      </c>
      <c r="N412" s="10">
        <v>571122401</v>
      </c>
      <c r="O412" s="10">
        <v>114</v>
      </c>
      <c r="P412" s="10">
        <v>6749125554</v>
      </c>
      <c r="Q412" s="10">
        <v>133</v>
      </c>
      <c r="R412" s="10">
        <v>7320247955</v>
      </c>
      <c r="T412" s="12">
        <v>5</v>
      </c>
      <c r="U412" s="13" t="s">
        <v>19</v>
      </c>
      <c r="V412" s="10">
        <v>21</v>
      </c>
      <c r="W412" s="10">
        <v>723305245</v>
      </c>
      <c r="X412" s="10">
        <v>128</v>
      </c>
      <c r="Y412" s="10">
        <v>8121310973</v>
      </c>
      <c r="Z412" s="10">
        <v>149</v>
      </c>
      <c r="AA412" s="10">
        <v>8844616218</v>
      </c>
      <c r="AC412" s="8">
        <v>5</v>
      </c>
      <c r="AD412" s="9" t="s">
        <v>19</v>
      </c>
      <c r="AE412" s="10">
        <v>27</v>
      </c>
      <c r="AF412" s="10">
        <v>1269793156</v>
      </c>
      <c r="AG412" s="10">
        <v>115</v>
      </c>
      <c r="AH412" s="10">
        <v>9239345720</v>
      </c>
      <c r="AI412" s="10">
        <v>142</v>
      </c>
      <c r="AJ412" s="10">
        <v>10509138876</v>
      </c>
      <c r="AL412" s="27">
        <v>5</v>
      </c>
      <c r="AM412" s="13" t="s">
        <v>19</v>
      </c>
      <c r="AN412" s="10">
        <v>25</v>
      </c>
      <c r="AO412" s="10">
        <v>951454408</v>
      </c>
      <c r="AP412" s="10">
        <v>114</v>
      </c>
      <c r="AQ412" s="10">
        <v>8790567000</v>
      </c>
      <c r="AR412" s="10">
        <v>139</v>
      </c>
      <c r="AS412" s="10">
        <v>9742021408</v>
      </c>
      <c r="AU412" s="8">
        <v>5</v>
      </c>
      <c r="AV412" s="9" t="s">
        <v>19</v>
      </c>
      <c r="AW412" s="10">
        <v>27</v>
      </c>
      <c r="AX412" s="10">
        <v>915555989</v>
      </c>
      <c r="AY412" s="10">
        <v>117</v>
      </c>
      <c r="AZ412" s="10">
        <v>8778753868</v>
      </c>
      <c r="BA412" s="10">
        <v>144</v>
      </c>
      <c r="BB412" s="10">
        <v>9694309857</v>
      </c>
      <c r="BD412" s="12">
        <v>5</v>
      </c>
      <c r="BE412" s="13" t="s">
        <v>19</v>
      </c>
      <c r="BF412" s="10">
        <v>27</v>
      </c>
      <c r="BG412" s="10">
        <v>915555989</v>
      </c>
      <c r="BH412" s="10">
        <v>123</v>
      </c>
      <c r="BI412" s="10">
        <v>8539566662</v>
      </c>
      <c r="BJ412" s="10">
        <v>150</v>
      </c>
      <c r="BK412" s="10">
        <v>9455122651</v>
      </c>
    </row>
    <row r="413" spans="1:63" ht="15" customHeight="1" x14ac:dyDescent="0.35">
      <c r="A413" s="1">
        <v>27</v>
      </c>
      <c r="B413" s="12">
        <v>6</v>
      </c>
      <c r="C413" s="16" t="s">
        <v>10</v>
      </c>
      <c r="D413" s="15">
        <v>8326</v>
      </c>
      <c r="E413" s="15">
        <v>712353242007</v>
      </c>
      <c r="F413" s="15">
        <v>1227</v>
      </c>
      <c r="G413" s="15">
        <v>146239831210</v>
      </c>
      <c r="H413" s="15">
        <v>9553</v>
      </c>
      <c r="I413" s="15">
        <v>858593073217</v>
      </c>
      <c r="K413" s="12">
        <v>6</v>
      </c>
      <c r="L413" s="16" t="s">
        <v>10</v>
      </c>
      <c r="M413" s="15">
        <v>8500</v>
      </c>
      <c r="N413" s="15">
        <v>760820608102</v>
      </c>
      <c r="O413" s="15">
        <v>1171</v>
      </c>
      <c r="P413" s="15">
        <v>144989637031</v>
      </c>
      <c r="Q413" s="15">
        <v>9671</v>
      </c>
      <c r="R413" s="15">
        <v>905810245133</v>
      </c>
      <c r="T413" s="12">
        <v>6</v>
      </c>
      <c r="U413" s="16" t="s">
        <v>10</v>
      </c>
      <c r="V413" s="15">
        <v>9276</v>
      </c>
      <c r="W413" s="15">
        <v>867113398323</v>
      </c>
      <c r="X413" s="15">
        <v>1079</v>
      </c>
      <c r="Y413" s="15">
        <v>152705562149</v>
      </c>
      <c r="Z413" s="15">
        <v>10355</v>
      </c>
      <c r="AA413" s="15">
        <v>1019818960472</v>
      </c>
      <c r="AC413" s="8">
        <v>6</v>
      </c>
      <c r="AD413" s="14" t="s">
        <v>10</v>
      </c>
      <c r="AE413" s="15">
        <v>9869</v>
      </c>
      <c r="AF413" s="15">
        <v>915375586153</v>
      </c>
      <c r="AG413" s="15">
        <v>1195</v>
      </c>
      <c r="AH413" s="15">
        <v>159068208489</v>
      </c>
      <c r="AI413" s="15">
        <v>11064</v>
      </c>
      <c r="AJ413" s="15">
        <v>1074443794642</v>
      </c>
      <c r="AL413" s="27">
        <v>6</v>
      </c>
      <c r="AM413" s="16" t="s">
        <v>10</v>
      </c>
      <c r="AN413" s="15">
        <v>9869</v>
      </c>
      <c r="AO413" s="15">
        <v>914981104121</v>
      </c>
      <c r="AP413" s="15">
        <v>12</v>
      </c>
      <c r="AQ413" s="15">
        <v>157158457164</v>
      </c>
      <c r="AR413" s="15">
        <v>11069</v>
      </c>
      <c r="AS413" s="15">
        <v>1072139561285</v>
      </c>
      <c r="AU413" s="8">
        <v>6</v>
      </c>
      <c r="AV413" s="14" t="s">
        <v>10</v>
      </c>
      <c r="AW413" s="15">
        <v>9877</v>
      </c>
      <c r="AX413" s="15">
        <v>914784111269</v>
      </c>
      <c r="AY413" s="15">
        <v>1214</v>
      </c>
      <c r="AZ413" s="15">
        <v>159841075959</v>
      </c>
      <c r="BA413" s="15">
        <v>11091</v>
      </c>
      <c r="BB413" s="15">
        <v>1074625187228</v>
      </c>
      <c r="BD413" s="12">
        <v>6</v>
      </c>
      <c r="BE413" s="16" t="s">
        <v>10</v>
      </c>
      <c r="BF413" s="15">
        <v>9922</v>
      </c>
      <c r="BG413" s="15">
        <v>918610584864</v>
      </c>
      <c r="BH413" s="15">
        <v>1230</v>
      </c>
      <c r="BI413" s="15">
        <v>158484168405</v>
      </c>
      <c r="BJ413" s="15">
        <v>11152</v>
      </c>
      <c r="BK413" s="15">
        <v>1077094753269</v>
      </c>
    </row>
    <row r="414" spans="1:63" ht="15" customHeight="1" x14ac:dyDescent="0.35">
      <c r="A414" s="1">
        <v>27</v>
      </c>
      <c r="B414" s="12">
        <v>7</v>
      </c>
      <c r="C414" s="13" t="s">
        <v>20</v>
      </c>
      <c r="D414" s="10"/>
      <c r="E414" s="10"/>
      <c r="F414" s="10"/>
      <c r="G414" s="10"/>
      <c r="H414" s="10"/>
      <c r="I414" s="10" t="s">
        <v>46</v>
      </c>
      <c r="K414" s="12">
        <v>7</v>
      </c>
      <c r="L414" s="13" t="s">
        <v>20</v>
      </c>
      <c r="M414" s="10"/>
      <c r="N414" s="10"/>
      <c r="O414" s="10"/>
      <c r="P414" s="10"/>
      <c r="Q414" s="10"/>
      <c r="R414" s="10">
        <v>1248</v>
      </c>
      <c r="T414" s="12">
        <v>7</v>
      </c>
      <c r="U414" s="13" t="s">
        <v>20</v>
      </c>
      <c r="V414" s="10"/>
      <c r="W414" s="10"/>
      <c r="X414" s="10"/>
      <c r="Y414" s="10"/>
      <c r="Z414" s="10"/>
      <c r="AA414" s="10">
        <v>1220</v>
      </c>
      <c r="AC414" s="8">
        <v>7</v>
      </c>
      <c r="AD414" s="9" t="s">
        <v>20</v>
      </c>
      <c r="AE414" s="10"/>
      <c r="AF414" s="10"/>
      <c r="AG414" s="10"/>
      <c r="AH414" s="10"/>
      <c r="AI414" s="10"/>
      <c r="AJ414" s="17">
        <f>((0.25*AJ409)+(0.5*AJ410)+(0.75*AJ411)+(1*AJ412))/AJ413*100</f>
        <v>1.1461691011350934</v>
      </c>
      <c r="AL414" s="11">
        <v>7</v>
      </c>
      <c r="AM414" s="9" t="s">
        <v>20</v>
      </c>
      <c r="AN414" s="10"/>
      <c r="AO414" s="10"/>
      <c r="AP414" s="10"/>
      <c r="AQ414" s="10"/>
      <c r="AR414" s="10"/>
      <c r="AS414" s="17">
        <f>((0.25*AS409)+(0.5*AS410)+(0.75*AS411)+(1*AS412))/AS413*100</f>
        <v>1.1260169144892558</v>
      </c>
      <c r="AU414" s="8">
        <v>7</v>
      </c>
      <c r="AV414" s="9" t="s">
        <v>20</v>
      </c>
      <c r="AW414" s="10"/>
      <c r="AX414" s="10"/>
      <c r="AY414" s="10"/>
      <c r="AZ414" s="10"/>
      <c r="BA414" s="10"/>
      <c r="BB414" s="17">
        <f>((0.25*BB409)+(0.5*BB410)+(0.75*BB411)+(1*BB412))/BB413*100</f>
        <v>1.2052273678005727</v>
      </c>
      <c r="BD414" s="12">
        <v>7</v>
      </c>
      <c r="BE414" s="13" t="s">
        <v>20</v>
      </c>
      <c r="BF414" s="10"/>
      <c r="BG414" s="10"/>
      <c r="BH414" s="10"/>
      <c r="BI414" s="10"/>
      <c r="BJ414" s="10"/>
      <c r="BK414" s="10">
        <v>1085</v>
      </c>
    </row>
    <row r="415" spans="1:63" ht="15" customHeight="1" thickBot="1" x14ac:dyDescent="0.4">
      <c r="A415" s="1">
        <v>27</v>
      </c>
      <c r="B415" s="23">
        <v>8</v>
      </c>
      <c r="C415" s="24" t="s">
        <v>21</v>
      </c>
      <c r="D415" s="20"/>
      <c r="E415" s="20"/>
      <c r="F415" s="20"/>
      <c r="G415" s="20"/>
      <c r="H415" s="20"/>
      <c r="I415" s="20" t="s">
        <v>47</v>
      </c>
      <c r="K415" s="23">
        <v>8</v>
      </c>
      <c r="L415" s="24" t="s">
        <v>21</v>
      </c>
      <c r="M415" s="20"/>
      <c r="N415" s="20"/>
      <c r="O415" s="20"/>
      <c r="P415" s="20"/>
      <c r="Q415" s="20"/>
      <c r="R415" s="20">
        <v>1130</v>
      </c>
      <c r="T415" s="23">
        <v>8</v>
      </c>
      <c r="U415" s="24" t="s">
        <v>21</v>
      </c>
      <c r="V415" s="20"/>
      <c r="W415" s="20"/>
      <c r="X415" s="20"/>
      <c r="Y415" s="20"/>
      <c r="Z415" s="20"/>
      <c r="AA415" s="20">
        <v>1063</v>
      </c>
      <c r="AC415" s="18">
        <v>8</v>
      </c>
      <c r="AD415" s="19" t="s">
        <v>21</v>
      </c>
      <c r="AE415" s="20"/>
      <c r="AF415" s="20"/>
      <c r="AG415" s="20"/>
      <c r="AH415" s="20"/>
      <c r="AI415" s="20"/>
      <c r="AJ415" s="21">
        <f>SUM(AJ410:AJ412)/AJ413*100</f>
        <v>1.1074938026855865</v>
      </c>
      <c r="AL415" s="22">
        <v>8</v>
      </c>
      <c r="AM415" s="19" t="s">
        <v>21</v>
      </c>
      <c r="AN415" s="20"/>
      <c r="AO415" s="20"/>
      <c r="AP415" s="20"/>
      <c r="AQ415" s="20"/>
      <c r="AR415" s="20"/>
      <c r="AS415" s="21">
        <f>SUM(AS410:AS412)/AS413*100</f>
        <v>1.0957601435693207</v>
      </c>
      <c r="AU415" s="18">
        <v>8</v>
      </c>
      <c r="AV415" s="19" t="s">
        <v>21</v>
      </c>
      <c r="AW415" s="20"/>
      <c r="AX415" s="20"/>
      <c r="AY415" s="20"/>
      <c r="AZ415" s="20"/>
      <c r="BA415" s="20"/>
      <c r="BB415" s="21">
        <f>SUM(BB410:BB412)/BB413*100</f>
        <v>1.0778694088567327</v>
      </c>
      <c r="BD415" s="23">
        <v>8</v>
      </c>
      <c r="BE415" s="24" t="s">
        <v>21</v>
      </c>
      <c r="BF415" s="20"/>
      <c r="BG415" s="20"/>
      <c r="BH415" s="20"/>
      <c r="BI415" s="20"/>
      <c r="BJ415" s="20"/>
      <c r="BK415" s="20">
        <v>1027</v>
      </c>
    </row>
    <row r="416" spans="1:63" ht="15" customHeight="1" x14ac:dyDescent="0.35">
      <c r="D416" s="1">
        <f>SUM(D408:D412)</f>
        <v>8326</v>
      </c>
      <c r="E416" s="1">
        <f t="shared" ref="E416:I416" si="175">SUM(E408:E412)</f>
        <v>712353242007</v>
      </c>
      <c r="F416" s="1">
        <f t="shared" si="175"/>
        <v>1227</v>
      </c>
      <c r="G416" s="1">
        <f t="shared" si="175"/>
        <v>146239831210</v>
      </c>
      <c r="H416" s="1">
        <f t="shared" si="175"/>
        <v>9553</v>
      </c>
      <c r="I416" s="1">
        <f t="shared" si="175"/>
        <v>858593073217</v>
      </c>
      <c r="M416" s="1">
        <f>SUM(M408:M412)</f>
        <v>8500</v>
      </c>
      <c r="N416" s="1">
        <f t="shared" ref="N416:R416" si="176">SUM(N408:N412)</f>
        <v>760820608102</v>
      </c>
      <c r="O416" s="1">
        <f t="shared" si="176"/>
        <v>1171</v>
      </c>
      <c r="P416" s="1">
        <f t="shared" si="176"/>
        <v>144989637031</v>
      </c>
      <c r="Q416" s="1">
        <f t="shared" si="176"/>
        <v>9671</v>
      </c>
      <c r="R416" s="1">
        <f t="shared" si="176"/>
        <v>905810245133</v>
      </c>
      <c r="V416" s="1">
        <f>SUM(V408:V412)</f>
        <v>9276</v>
      </c>
      <c r="W416" s="1">
        <f t="shared" ref="W416:AA416" si="177">SUM(W408:W412)</f>
        <v>867113398323</v>
      </c>
      <c r="X416" s="1">
        <f t="shared" si="177"/>
        <v>1079</v>
      </c>
      <c r="Y416" s="1">
        <f t="shared" si="177"/>
        <v>152705562149</v>
      </c>
      <c r="Z416" s="1">
        <f t="shared" si="177"/>
        <v>10355</v>
      </c>
      <c r="AA416" s="1">
        <f t="shared" si="177"/>
        <v>1019818960472</v>
      </c>
      <c r="AE416" s="1">
        <f>SUM(AE408:AE412)</f>
        <v>9869</v>
      </c>
      <c r="AF416" s="1">
        <f t="shared" ref="AF416:AJ416" si="178">SUM(AF408:AF412)</f>
        <v>915375586153</v>
      </c>
      <c r="AG416" s="1">
        <f t="shared" si="178"/>
        <v>1195</v>
      </c>
      <c r="AH416" s="1">
        <f t="shared" si="178"/>
        <v>159068208489</v>
      </c>
      <c r="AI416" s="1">
        <f t="shared" si="178"/>
        <v>11064</v>
      </c>
      <c r="AJ416" s="1">
        <f t="shared" si="178"/>
        <v>1074443794642</v>
      </c>
      <c r="AN416" s="1">
        <f>SUM(AN408:AN412)</f>
        <v>9869</v>
      </c>
      <c r="AO416" s="1">
        <f t="shared" ref="AO416:AS416" si="179">SUM(AO408:AO412)</f>
        <v>914981104121</v>
      </c>
      <c r="AP416" s="1">
        <f t="shared" si="179"/>
        <v>1200</v>
      </c>
      <c r="AQ416" s="1">
        <f t="shared" si="179"/>
        <v>157158457164</v>
      </c>
      <c r="AR416" s="1">
        <f t="shared" si="179"/>
        <v>11069</v>
      </c>
      <c r="AS416" s="1">
        <f t="shared" si="179"/>
        <v>1072139561285</v>
      </c>
      <c r="AW416" s="1">
        <f>SUM(AW408:AW412)</f>
        <v>9877</v>
      </c>
      <c r="AX416" s="1">
        <f t="shared" ref="AX416:BB416" si="180">SUM(AX408:AX412)</f>
        <v>914784111269</v>
      </c>
      <c r="AY416" s="1">
        <f t="shared" si="180"/>
        <v>1214</v>
      </c>
      <c r="AZ416" s="1">
        <f t="shared" si="180"/>
        <v>159841075959</v>
      </c>
      <c r="BA416" s="1">
        <f t="shared" si="180"/>
        <v>11091</v>
      </c>
      <c r="BB416" s="1">
        <f t="shared" si="180"/>
        <v>1074625187228</v>
      </c>
      <c r="BF416" s="1">
        <f>SUM(BF408:BF412)</f>
        <v>9922</v>
      </c>
      <c r="BG416" s="1">
        <f t="shared" ref="BG416:BK416" si="181">SUM(BG408:BG412)</f>
        <v>918610584864</v>
      </c>
      <c r="BH416" s="1">
        <f t="shared" si="181"/>
        <v>1230</v>
      </c>
      <c r="BI416" s="1">
        <f t="shared" si="181"/>
        <v>158484168405</v>
      </c>
      <c r="BJ416" s="1">
        <f t="shared" si="181"/>
        <v>11152</v>
      </c>
      <c r="BK416" s="1">
        <f t="shared" si="181"/>
        <v>1077094753269</v>
      </c>
    </row>
    <row r="417" spans="1:63" ht="15" customHeight="1" x14ac:dyDescent="0.35">
      <c r="B417"/>
      <c r="C417"/>
      <c r="D417" s="2"/>
      <c r="E417" s="2"/>
      <c r="F417" s="2"/>
      <c r="G417" s="2"/>
      <c r="H417" s="2"/>
      <c r="I417" s="2"/>
      <c r="K417"/>
      <c r="L417"/>
      <c r="M417" s="2"/>
      <c r="N417" s="2"/>
      <c r="O417" s="2"/>
      <c r="P417" s="2"/>
      <c r="Q417" s="2"/>
      <c r="R417" s="2"/>
      <c r="T417"/>
      <c r="U417"/>
      <c r="V417" s="2"/>
      <c r="W417" s="2"/>
      <c r="X417" s="2"/>
      <c r="Y417" s="2"/>
      <c r="Z417" s="2"/>
      <c r="AA417" s="2"/>
      <c r="AL417" s="25"/>
      <c r="AM417"/>
    </row>
    <row r="418" spans="1:63" ht="15" customHeight="1" x14ac:dyDescent="0.35">
      <c r="B418" s="6" t="s">
        <v>0</v>
      </c>
      <c r="C418"/>
      <c r="D418" s="2"/>
      <c r="E418" s="2"/>
      <c r="F418" s="2"/>
      <c r="G418" s="2"/>
      <c r="H418" s="2"/>
      <c r="I418" s="2"/>
      <c r="K418" s="6" t="s">
        <v>0</v>
      </c>
      <c r="L418"/>
      <c r="M418" s="2"/>
      <c r="N418" s="2"/>
      <c r="O418" s="2"/>
      <c r="P418" s="2"/>
      <c r="Q418" s="2"/>
      <c r="R418" s="2"/>
      <c r="T418" s="6" t="s">
        <v>0</v>
      </c>
      <c r="U418"/>
      <c r="V418" s="2"/>
      <c r="W418" s="2"/>
      <c r="X418" s="2"/>
      <c r="Y418" s="2"/>
      <c r="Z418" s="2"/>
      <c r="AA418" s="2"/>
      <c r="AC418" s="4" t="s">
        <v>0</v>
      </c>
      <c r="AL418" s="26" t="s">
        <v>0</v>
      </c>
      <c r="AM418"/>
      <c r="AU418" s="4" t="s">
        <v>0</v>
      </c>
      <c r="BD418" s="6" t="s">
        <v>0</v>
      </c>
    </row>
    <row r="419" spans="1:63" ht="15" customHeight="1" x14ac:dyDescent="0.35">
      <c r="B419" s="6" t="s">
        <v>1</v>
      </c>
      <c r="C419"/>
      <c r="D419" s="2"/>
      <c r="E419" s="2"/>
      <c r="F419" s="2"/>
      <c r="G419" s="2"/>
      <c r="H419" s="2"/>
      <c r="I419" s="2"/>
      <c r="K419" s="6" t="s">
        <v>1</v>
      </c>
      <c r="L419"/>
      <c r="M419" s="2"/>
      <c r="N419" s="2"/>
      <c r="O419" s="2"/>
      <c r="P419" s="2"/>
      <c r="Q419" s="2"/>
      <c r="R419" s="2"/>
      <c r="T419" s="6" t="s">
        <v>1</v>
      </c>
      <c r="U419"/>
      <c r="V419" s="2"/>
      <c r="W419" s="2"/>
      <c r="X419" s="2"/>
      <c r="Y419" s="2"/>
      <c r="Z419" s="2"/>
      <c r="AA419" s="2"/>
      <c r="AC419" s="4" t="s">
        <v>1</v>
      </c>
      <c r="AL419" s="26" t="s">
        <v>1</v>
      </c>
      <c r="AM419"/>
      <c r="AU419" s="4" t="s">
        <v>1</v>
      </c>
      <c r="BD419" s="6" t="s">
        <v>1</v>
      </c>
    </row>
    <row r="420" spans="1:63" ht="15" customHeight="1" thickBot="1" x14ac:dyDescent="0.4">
      <c r="B420" s="6" t="s">
        <v>34</v>
      </c>
      <c r="C420"/>
      <c r="D420" s="2"/>
      <c r="E420" s="2"/>
      <c r="F420" s="2"/>
      <c r="G420" s="2"/>
      <c r="H420" s="2"/>
      <c r="I420" s="2"/>
      <c r="K420" s="6" t="s">
        <v>57</v>
      </c>
      <c r="L420"/>
      <c r="M420" s="2"/>
      <c r="N420" s="2"/>
      <c r="O420" s="2"/>
      <c r="P420" s="2"/>
      <c r="Q420" s="2"/>
      <c r="R420" s="2"/>
      <c r="T420" s="6" t="s">
        <v>75</v>
      </c>
      <c r="U420"/>
      <c r="V420" s="2"/>
      <c r="W420" s="2"/>
      <c r="X420" s="2"/>
      <c r="Y420" s="2"/>
      <c r="Z420" s="2"/>
      <c r="AA420" s="2"/>
      <c r="AC420" s="4" t="s">
        <v>2</v>
      </c>
      <c r="AL420" s="26" t="s">
        <v>3</v>
      </c>
      <c r="AM420"/>
      <c r="AU420" s="4" t="s">
        <v>4</v>
      </c>
      <c r="BD420" s="6" t="s">
        <v>5</v>
      </c>
    </row>
    <row r="421" spans="1:63" ht="15" customHeight="1" x14ac:dyDescent="0.35">
      <c r="A421" s="1">
        <v>28</v>
      </c>
      <c r="B421" s="60" t="s">
        <v>6</v>
      </c>
      <c r="C421" s="62" t="s">
        <v>7</v>
      </c>
      <c r="D421" s="59" t="s">
        <v>8</v>
      </c>
      <c r="E421" s="59"/>
      <c r="F421" s="59" t="s">
        <v>9</v>
      </c>
      <c r="G421" s="59"/>
      <c r="H421" s="59" t="s">
        <v>10</v>
      </c>
      <c r="I421" s="59"/>
      <c r="K421" s="60" t="s">
        <v>6</v>
      </c>
      <c r="L421" s="62" t="s">
        <v>7</v>
      </c>
      <c r="M421" s="59" t="s">
        <v>8</v>
      </c>
      <c r="N421" s="59"/>
      <c r="O421" s="59" t="s">
        <v>9</v>
      </c>
      <c r="P421" s="59"/>
      <c r="Q421" s="59" t="s">
        <v>10</v>
      </c>
      <c r="R421" s="59"/>
      <c r="T421" s="60" t="s">
        <v>6</v>
      </c>
      <c r="U421" s="62" t="s">
        <v>7</v>
      </c>
      <c r="V421" s="59" t="s">
        <v>8</v>
      </c>
      <c r="W421" s="59"/>
      <c r="X421" s="59" t="s">
        <v>9</v>
      </c>
      <c r="Y421" s="59"/>
      <c r="Z421" s="59" t="s">
        <v>10</v>
      </c>
      <c r="AA421" s="59"/>
      <c r="AC421" s="57" t="s">
        <v>6</v>
      </c>
      <c r="AD421" s="59" t="s">
        <v>7</v>
      </c>
      <c r="AE421" s="59" t="s">
        <v>8</v>
      </c>
      <c r="AF421" s="59"/>
      <c r="AG421" s="59" t="s">
        <v>9</v>
      </c>
      <c r="AH421" s="59"/>
      <c r="AI421" s="59" t="s">
        <v>10</v>
      </c>
      <c r="AJ421" s="59"/>
      <c r="AL421" s="67" t="s">
        <v>6</v>
      </c>
      <c r="AM421" s="62" t="s">
        <v>7</v>
      </c>
      <c r="AN421" s="59" t="s">
        <v>8</v>
      </c>
      <c r="AO421" s="59"/>
      <c r="AP421" s="59" t="s">
        <v>9</v>
      </c>
      <c r="AQ421" s="59"/>
      <c r="AR421" s="59" t="s">
        <v>10</v>
      </c>
      <c r="AS421" s="59"/>
      <c r="AU421" s="57" t="s">
        <v>6</v>
      </c>
      <c r="AV421" s="59" t="s">
        <v>7</v>
      </c>
      <c r="AW421" s="59" t="s">
        <v>8</v>
      </c>
      <c r="AX421" s="59"/>
      <c r="AY421" s="59" t="s">
        <v>9</v>
      </c>
      <c r="AZ421" s="59"/>
      <c r="BA421" s="59" t="s">
        <v>10</v>
      </c>
      <c r="BB421" s="59"/>
      <c r="BD421" s="60" t="s">
        <v>6</v>
      </c>
      <c r="BE421" s="62" t="s">
        <v>7</v>
      </c>
      <c r="BF421" s="59" t="s">
        <v>8</v>
      </c>
      <c r="BG421" s="59"/>
      <c r="BH421" s="59" t="s">
        <v>9</v>
      </c>
      <c r="BI421" s="59"/>
      <c r="BJ421" s="59" t="s">
        <v>10</v>
      </c>
      <c r="BK421" s="59"/>
    </row>
    <row r="422" spans="1:63" ht="15" customHeight="1" x14ac:dyDescent="0.35">
      <c r="A422" s="1">
        <v>28</v>
      </c>
      <c r="B422" s="61"/>
      <c r="C422" s="63"/>
      <c r="D422" s="7" t="s">
        <v>11</v>
      </c>
      <c r="E422" s="7" t="s">
        <v>12</v>
      </c>
      <c r="F422" s="7" t="s">
        <v>11</v>
      </c>
      <c r="G422" s="7" t="s">
        <v>12</v>
      </c>
      <c r="H422" s="7" t="s">
        <v>11</v>
      </c>
      <c r="I422" s="7" t="s">
        <v>12</v>
      </c>
      <c r="K422" s="61"/>
      <c r="L422" s="63"/>
      <c r="M422" s="7" t="s">
        <v>11</v>
      </c>
      <c r="N422" s="7" t="s">
        <v>12</v>
      </c>
      <c r="O422" s="7" t="s">
        <v>11</v>
      </c>
      <c r="P422" s="7" t="s">
        <v>12</v>
      </c>
      <c r="Q422" s="7" t="s">
        <v>11</v>
      </c>
      <c r="R422" s="7" t="s">
        <v>12</v>
      </c>
      <c r="T422" s="61"/>
      <c r="U422" s="63"/>
      <c r="V422" s="7" t="s">
        <v>11</v>
      </c>
      <c r="W422" s="7" t="s">
        <v>12</v>
      </c>
      <c r="X422" s="7" t="s">
        <v>11</v>
      </c>
      <c r="Y422" s="7" t="s">
        <v>12</v>
      </c>
      <c r="Z422" s="7" t="s">
        <v>11</v>
      </c>
      <c r="AA422" s="7" t="s">
        <v>12</v>
      </c>
      <c r="AC422" s="58"/>
      <c r="AD422" s="64"/>
      <c r="AE422" s="7" t="s">
        <v>11</v>
      </c>
      <c r="AF422" s="7" t="s">
        <v>12</v>
      </c>
      <c r="AG422" s="7" t="s">
        <v>11</v>
      </c>
      <c r="AH422" s="7" t="s">
        <v>12</v>
      </c>
      <c r="AI422" s="7" t="s">
        <v>11</v>
      </c>
      <c r="AJ422" s="7" t="s">
        <v>12</v>
      </c>
      <c r="AL422" s="68"/>
      <c r="AM422" s="63"/>
      <c r="AN422" s="7" t="s">
        <v>11</v>
      </c>
      <c r="AO422" s="7" t="s">
        <v>12</v>
      </c>
      <c r="AP422" s="7" t="s">
        <v>11</v>
      </c>
      <c r="AQ422" s="7" t="s">
        <v>12</v>
      </c>
      <c r="AR422" s="7" t="s">
        <v>11</v>
      </c>
      <c r="AS422" s="7" t="s">
        <v>12</v>
      </c>
      <c r="AU422" s="58"/>
      <c r="AV422" s="64"/>
      <c r="AW422" s="7" t="s">
        <v>11</v>
      </c>
      <c r="AX422" s="7" t="s">
        <v>12</v>
      </c>
      <c r="AY422" s="7" t="s">
        <v>11</v>
      </c>
      <c r="AZ422" s="7" t="s">
        <v>12</v>
      </c>
      <c r="BA422" s="7" t="s">
        <v>11</v>
      </c>
      <c r="BB422" s="7" t="s">
        <v>12</v>
      </c>
      <c r="BD422" s="61"/>
      <c r="BE422" s="63"/>
      <c r="BF422" s="7" t="s">
        <v>11</v>
      </c>
      <c r="BG422" s="7" t="s">
        <v>12</v>
      </c>
      <c r="BH422" s="7" t="s">
        <v>11</v>
      </c>
      <c r="BI422" s="7" t="s">
        <v>12</v>
      </c>
      <c r="BJ422" s="7" t="s">
        <v>11</v>
      </c>
      <c r="BK422" s="7" t="s">
        <v>12</v>
      </c>
    </row>
    <row r="423" spans="1:63" ht="15" customHeight="1" x14ac:dyDescent="0.35">
      <c r="A423" s="1">
        <v>28</v>
      </c>
      <c r="B423" s="61"/>
      <c r="C423" s="63"/>
      <c r="D423" s="7" t="s">
        <v>13</v>
      </c>
      <c r="E423" s="7" t="s">
        <v>14</v>
      </c>
      <c r="F423" s="7" t="s">
        <v>13</v>
      </c>
      <c r="G423" s="7" t="s">
        <v>14</v>
      </c>
      <c r="H423" s="7" t="s">
        <v>13</v>
      </c>
      <c r="I423" s="7" t="s">
        <v>14</v>
      </c>
      <c r="K423" s="61"/>
      <c r="L423" s="63"/>
      <c r="M423" s="7" t="s">
        <v>13</v>
      </c>
      <c r="N423" s="7" t="s">
        <v>14</v>
      </c>
      <c r="O423" s="7" t="s">
        <v>13</v>
      </c>
      <c r="P423" s="7" t="s">
        <v>14</v>
      </c>
      <c r="Q423" s="7" t="s">
        <v>13</v>
      </c>
      <c r="R423" s="7" t="s">
        <v>14</v>
      </c>
      <c r="T423" s="61"/>
      <c r="U423" s="63"/>
      <c r="V423" s="7" t="s">
        <v>13</v>
      </c>
      <c r="W423" s="7" t="s">
        <v>14</v>
      </c>
      <c r="X423" s="7" t="s">
        <v>13</v>
      </c>
      <c r="Y423" s="7" t="s">
        <v>14</v>
      </c>
      <c r="Z423" s="7" t="s">
        <v>13</v>
      </c>
      <c r="AA423" s="7" t="s">
        <v>14</v>
      </c>
      <c r="AC423" s="58"/>
      <c r="AD423" s="64"/>
      <c r="AE423" s="7" t="s">
        <v>13</v>
      </c>
      <c r="AF423" s="7" t="s">
        <v>14</v>
      </c>
      <c r="AG423" s="7" t="s">
        <v>13</v>
      </c>
      <c r="AH423" s="7" t="s">
        <v>14</v>
      </c>
      <c r="AI423" s="7" t="s">
        <v>13</v>
      </c>
      <c r="AJ423" s="7" t="s">
        <v>14</v>
      </c>
      <c r="AL423" s="68"/>
      <c r="AM423" s="63"/>
      <c r="AN423" s="7" t="s">
        <v>13</v>
      </c>
      <c r="AO423" s="7" t="s">
        <v>14</v>
      </c>
      <c r="AP423" s="7" t="s">
        <v>13</v>
      </c>
      <c r="AQ423" s="7" t="s">
        <v>14</v>
      </c>
      <c r="AR423" s="7" t="s">
        <v>13</v>
      </c>
      <c r="AS423" s="7" t="s">
        <v>14</v>
      </c>
      <c r="AU423" s="58"/>
      <c r="AV423" s="64"/>
      <c r="AW423" s="7" t="s">
        <v>13</v>
      </c>
      <c r="AX423" s="7" t="s">
        <v>14</v>
      </c>
      <c r="AY423" s="7" t="s">
        <v>13</v>
      </c>
      <c r="AZ423" s="7" t="s">
        <v>14</v>
      </c>
      <c r="BA423" s="7" t="s">
        <v>13</v>
      </c>
      <c r="BB423" s="7" t="s">
        <v>14</v>
      </c>
      <c r="BD423" s="61"/>
      <c r="BE423" s="63"/>
      <c r="BF423" s="7" t="s">
        <v>13</v>
      </c>
      <c r="BG423" s="7" t="s">
        <v>14</v>
      </c>
      <c r="BH423" s="7" t="s">
        <v>13</v>
      </c>
      <c r="BI423" s="7" t="s">
        <v>14</v>
      </c>
      <c r="BJ423" s="7" t="s">
        <v>13</v>
      </c>
      <c r="BK423" s="7" t="s">
        <v>14</v>
      </c>
    </row>
    <row r="424" spans="1:63" ht="15" customHeight="1" x14ac:dyDescent="0.35">
      <c r="A424" s="1">
        <v>28</v>
      </c>
      <c r="B424" s="12">
        <v>1</v>
      </c>
      <c r="C424" s="13" t="s">
        <v>15</v>
      </c>
      <c r="D424" s="10">
        <v>8880</v>
      </c>
      <c r="E424" s="10">
        <v>830720587007</v>
      </c>
      <c r="F424" s="10">
        <v>2645</v>
      </c>
      <c r="G424" s="10">
        <v>276804338224</v>
      </c>
      <c r="H424" s="10">
        <v>11525</v>
      </c>
      <c r="I424" s="10">
        <v>1107524925231</v>
      </c>
      <c r="K424" s="12">
        <v>1</v>
      </c>
      <c r="L424" s="13" t="s">
        <v>15</v>
      </c>
      <c r="M424" s="10">
        <v>8959</v>
      </c>
      <c r="N424" s="10">
        <v>847105286959</v>
      </c>
      <c r="O424" s="10">
        <v>2969</v>
      </c>
      <c r="P424" s="10">
        <v>311010865350</v>
      </c>
      <c r="Q424" s="10">
        <v>11928</v>
      </c>
      <c r="R424" s="10">
        <v>1158116152309</v>
      </c>
      <c r="T424" s="12">
        <v>1</v>
      </c>
      <c r="U424" s="13" t="s">
        <v>15</v>
      </c>
      <c r="V424" s="10">
        <v>9704</v>
      </c>
      <c r="W424" s="10">
        <v>935125884792</v>
      </c>
      <c r="X424" s="10">
        <v>2995</v>
      </c>
      <c r="Y424" s="10">
        <v>353741374530</v>
      </c>
      <c r="Z424" s="10">
        <v>12699</v>
      </c>
      <c r="AA424" s="10">
        <v>1288867259322</v>
      </c>
      <c r="AC424" s="8">
        <v>1</v>
      </c>
      <c r="AD424" s="9" t="s">
        <v>15</v>
      </c>
      <c r="AE424" s="10">
        <v>10653</v>
      </c>
      <c r="AF424" s="10">
        <v>1021152231539</v>
      </c>
      <c r="AG424" s="10">
        <v>2855</v>
      </c>
      <c r="AH424" s="10">
        <v>348942877392</v>
      </c>
      <c r="AI424" s="10">
        <v>13508</v>
      </c>
      <c r="AJ424" s="10">
        <v>1370095108931</v>
      </c>
      <c r="AL424" s="27">
        <v>1</v>
      </c>
      <c r="AM424" s="13" t="s">
        <v>15</v>
      </c>
      <c r="AN424" s="10">
        <v>10688</v>
      </c>
      <c r="AO424" s="10">
        <v>1021106320961</v>
      </c>
      <c r="AP424" s="10">
        <v>2812</v>
      </c>
      <c r="AQ424" s="10">
        <v>340484808615</v>
      </c>
      <c r="AR424" s="10">
        <v>13500</v>
      </c>
      <c r="AS424" s="10">
        <v>1361591129576</v>
      </c>
      <c r="AU424" s="8">
        <v>1</v>
      </c>
      <c r="AV424" s="9" t="s">
        <v>15</v>
      </c>
      <c r="AW424" s="10">
        <v>10724</v>
      </c>
      <c r="AX424" s="10">
        <v>1026522988500</v>
      </c>
      <c r="AY424" s="10">
        <v>2764</v>
      </c>
      <c r="AZ424" s="10">
        <v>338389763750</v>
      </c>
      <c r="BA424" s="10">
        <v>13488</v>
      </c>
      <c r="BB424" s="10">
        <v>1364912752250</v>
      </c>
      <c r="BD424" s="12">
        <v>1</v>
      </c>
      <c r="BE424" s="13" t="s">
        <v>15</v>
      </c>
      <c r="BF424" s="10">
        <v>10828</v>
      </c>
      <c r="BG424" s="10">
        <v>1039028098992</v>
      </c>
      <c r="BH424" s="10">
        <v>2742</v>
      </c>
      <c r="BI424" s="10">
        <v>324123034072</v>
      </c>
      <c r="BJ424" s="10">
        <v>13570</v>
      </c>
      <c r="BK424" s="10">
        <v>1363151133064</v>
      </c>
    </row>
    <row r="425" spans="1:63" ht="15" customHeight="1" x14ac:dyDescent="0.35">
      <c r="A425" s="1">
        <v>28</v>
      </c>
      <c r="B425" s="12">
        <v>2</v>
      </c>
      <c r="C425" s="13" t="s">
        <v>16</v>
      </c>
      <c r="D425" s="10">
        <v>13</v>
      </c>
      <c r="E425" s="10">
        <v>142768313</v>
      </c>
      <c r="F425" s="10">
        <v>14</v>
      </c>
      <c r="G425" s="10">
        <v>426190294</v>
      </c>
      <c r="H425" s="10">
        <v>27</v>
      </c>
      <c r="I425" s="10">
        <v>568958607</v>
      </c>
      <c r="K425" s="12">
        <v>2</v>
      </c>
      <c r="L425" s="13" t="s">
        <v>16</v>
      </c>
      <c r="M425" s="10">
        <v>16</v>
      </c>
      <c r="N425" s="10">
        <v>1621077688</v>
      </c>
      <c r="O425" s="10">
        <v>39</v>
      </c>
      <c r="P425" s="10">
        <v>1856524369</v>
      </c>
      <c r="Q425" s="10">
        <v>55</v>
      </c>
      <c r="R425" s="10">
        <v>3477602057</v>
      </c>
      <c r="T425" s="12">
        <v>2</v>
      </c>
      <c r="U425" s="13" t="s">
        <v>16</v>
      </c>
      <c r="V425" s="10">
        <v>11</v>
      </c>
      <c r="W425" s="10">
        <v>1144185000</v>
      </c>
      <c r="X425" s="10">
        <v>30</v>
      </c>
      <c r="Y425" s="10">
        <v>1722093543</v>
      </c>
      <c r="Z425" s="10">
        <v>41</v>
      </c>
      <c r="AA425" s="10">
        <v>2866278543</v>
      </c>
      <c r="AC425" s="8">
        <v>2</v>
      </c>
      <c r="AD425" s="9" t="s">
        <v>16</v>
      </c>
      <c r="AE425" s="10">
        <v>18</v>
      </c>
      <c r="AF425" s="10">
        <v>2112209909</v>
      </c>
      <c r="AG425" s="10">
        <v>36</v>
      </c>
      <c r="AH425" s="10">
        <v>3026245106</v>
      </c>
      <c r="AI425" s="10">
        <v>54</v>
      </c>
      <c r="AJ425" s="10">
        <v>5138455015</v>
      </c>
      <c r="AL425" s="27">
        <v>2</v>
      </c>
      <c r="AM425" s="13" t="s">
        <v>16</v>
      </c>
      <c r="AN425" s="10">
        <v>31</v>
      </c>
      <c r="AO425" s="10">
        <v>3565657554</v>
      </c>
      <c r="AP425" s="10">
        <v>46</v>
      </c>
      <c r="AQ425" s="10">
        <v>2973285832</v>
      </c>
      <c r="AR425" s="10">
        <v>77</v>
      </c>
      <c r="AS425" s="10">
        <v>6538943386</v>
      </c>
      <c r="AU425" s="8">
        <v>2</v>
      </c>
      <c r="AV425" s="9" t="s">
        <v>16</v>
      </c>
      <c r="AW425" s="10">
        <v>52</v>
      </c>
      <c r="AX425" s="10">
        <v>4480071900</v>
      </c>
      <c r="AY425" s="10">
        <v>47</v>
      </c>
      <c r="AZ425" s="10">
        <v>3233330621</v>
      </c>
      <c r="BA425" s="10">
        <v>99</v>
      </c>
      <c r="BB425" s="10">
        <v>7713402521</v>
      </c>
      <c r="BD425" s="12">
        <v>2</v>
      </c>
      <c r="BE425" s="13" t="s">
        <v>16</v>
      </c>
      <c r="BF425" s="10">
        <v>35</v>
      </c>
      <c r="BG425" s="10">
        <v>3113977482</v>
      </c>
      <c r="BH425" s="10">
        <v>41</v>
      </c>
      <c r="BI425" s="10">
        <v>2280122880</v>
      </c>
      <c r="BJ425" s="10">
        <v>76</v>
      </c>
      <c r="BK425" s="10">
        <v>5394100362</v>
      </c>
    </row>
    <row r="426" spans="1:63" ht="15" customHeight="1" x14ac:dyDescent="0.35">
      <c r="A426" s="1">
        <v>28</v>
      </c>
      <c r="B426" s="12">
        <v>3</v>
      </c>
      <c r="C426" s="13" t="s">
        <v>17</v>
      </c>
      <c r="D426" s="10">
        <v>1</v>
      </c>
      <c r="E426" s="10">
        <v>180938998</v>
      </c>
      <c r="F426" s="10">
        <v>2</v>
      </c>
      <c r="G426" s="10">
        <v>53035569</v>
      </c>
      <c r="H426" s="10">
        <v>3</v>
      </c>
      <c r="I426" s="10">
        <v>233974567</v>
      </c>
      <c r="K426" s="12">
        <v>3</v>
      </c>
      <c r="L426" s="13" t="s">
        <v>17</v>
      </c>
      <c r="M426" s="10">
        <v>0</v>
      </c>
      <c r="N426" s="10">
        <v>0</v>
      </c>
      <c r="O426" s="10">
        <v>4</v>
      </c>
      <c r="P426" s="10">
        <v>50037288</v>
      </c>
      <c r="Q426" s="10">
        <v>4</v>
      </c>
      <c r="R426" s="10">
        <v>50037288</v>
      </c>
      <c r="T426" s="12">
        <v>3</v>
      </c>
      <c r="U426" s="13" t="s">
        <v>17</v>
      </c>
      <c r="V426" s="10">
        <v>4</v>
      </c>
      <c r="W426" s="10">
        <v>519663027</v>
      </c>
      <c r="X426" s="10">
        <v>5</v>
      </c>
      <c r="Y426" s="10">
        <v>323089130</v>
      </c>
      <c r="Z426" s="10">
        <v>9</v>
      </c>
      <c r="AA426" s="10">
        <v>842752157</v>
      </c>
      <c r="AC426" s="8">
        <v>3</v>
      </c>
      <c r="AD426" s="9" t="s">
        <v>17</v>
      </c>
      <c r="AE426" s="10">
        <v>3</v>
      </c>
      <c r="AF426" s="10">
        <v>215270258</v>
      </c>
      <c r="AG426" s="10">
        <v>7</v>
      </c>
      <c r="AH426" s="10">
        <v>313590343</v>
      </c>
      <c r="AI426" s="10">
        <v>10</v>
      </c>
      <c r="AJ426" s="10">
        <v>528860601</v>
      </c>
      <c r="AL426" s="27">
        <v>3</v>
      </c>
      <c r="AM426" s="13" t="s">
        <v>17</v>
      </c>
      <c r="AN426" s="10">
        <v>5</v>
      </c>
      <c r="AO426" s="10">
        <v>704332471</v>
      </c>
      <c r="AP426" s="10">
        <v>3</v>
      </c>
      <c r="AQ426" s="10">
        <v>30929006</v>
      </c>
      <c r="AR426" s="10">
        <v>8</v>
      </c>
      <c r="AS426" s="10">
        <v>735261477</v>
      </c>
      <c r="AU426" s="8">
        <v>3</v>
      </c>
      <c r="AV426" s="9" t="s">
        <v>17</v>
      </c>
      <c r="AW426" s="10">
        <v>3</v>
      </c>
      <c r="AX426" s="10">
        <v>134294670</v>
      </c>
      <c r="AY426" s="10">
        <v>5</v>
      </c>
      <c r="AZ426" s="10">
        <v>311566749</v>
      </c>
      <c r="BA426" s="10">
        <v>8</v>
      </c>
      <c r="BB426" s="10">
        <v>445861419</v>
      </c>
      <c r="BD426" s="12">
        <v>3</v>
      </c>
      <c r="BE426" s="13" t="s">
        <v>17</v>
      </c>
      <c r="BF426" s="10">
        <v>1</v>
      </c>
      <c r="BG426" s="10">
        <v>30557889</v>
      </c>
      <c r="BH426" s="10">
        <v>6</v>
      </c>
      <c r="BI426" s="10">
        <v>530715750</v>
      </c>
      <c r="BJ426" s="10">
        <v>7</v>
      </c>
      <c r="BK426" s="10">
        <v>561273639</v>
      </c>
    </row>
    <row r="427" spans="1:63" ht="15" customHeight="1" x14ac:dyDescent="0.35">
      <c r="A427" s="1">
        <v>28</v>
      </c>
      <c r="B427" s="12">
        <v>4</v>
      </c>
      <c r="C427" s="13" t="s">
        <v>18</v>
      </c>
      <c r="D427" s="10">
        <v>0</v>
      </c>
      <c r="E427" s="10">
        <v>0</v>
      </c>
      <c r="F427" s="10">
        <v>5</v>
      </c>
      <c r="G427" s="10">
        <v>447930200</v>
      </c>
      <c r="H427" s="10">
        <v>5</v>
      </c>
      <c r="I427" s="10">
        <v>447930200</v>
      </c>
      <c r="K427" s="12">
        <v>4</v>
      </c>
      <c r="L427" s="13" t="s">
        <v>18</v>
      </c>
      <c r="M427" s="10">
        <v>4</v>
      </c>
      <c r="N427" s="10">
        <v>23570489</v>
      </c>
      <c r="O427" s="10">
        <v>4</v>
      </c>
      <c r="P427" s="10">
        <v>364406057</v>
      </c>
      <c r="Q427" s="10">
        <v>8</v>
      </c>
      <c r="R427" s="10">
        <v>387976546</v>
      </c>
      <c r="T427" s="12">
        <v>4</v>
      </c>
      <c r="U427" s="13" t="s">
        <v>18</v>
      </c>
      <c r="V427" s="10">
        <v>3</v>
      </c>
      <c r="W427" s="10">
        <v>104603919</v>
      </c>
      <c r="X427" s="10">
        <v>7</v>
      </c>
      <c r="Y427" s="10">
        <v>112184959</v>
      </c>
      <c r="Z427" s="10">
        <v>10</v>
      </c>
      <c r="AA427" s="10">
        <v>216788878</v>
      </c>
      <c r="AC427" s="8">
        <v>4</v>
      </c>
      <c r="AD427" s="9" t="s">
        <v>18</v>
      </c>
      <c r="AE427" s="10">
        <v>0</v>
      </c>
      <c r="AF427" s="10">
        <v>0</v>
      </c>
      <c r="AG427" s="10">
        <v>6</v>
      </c>
      <c r="AH427" s="10">
        <v>204299427</v>
      </c>
      <c r="AI427" s="10">
        <v>6</v>
      </c>
      <c r="AJ427" s="10">
        <v>204299427</v>
      </c>
      <c r="AL427" s="27">
        <v>4</v>
      </c>
      <c r="AM427" s="13" t="s">
        <v>18</v>
      </c>
      <c r="AN427" s="10">
        <v>0</v>
      </c>
      <c r="AO427" s="10">
        <v>0</v>
      </c>
      <c r="AP427" s="10">
        <v>6</v>
      </c>
      <c r="AQ427" s="10">
        <v>575030447</v>
      </c>
      <c r="AR427" s="10">
        <v>6</v>
      </c>
      <c r="AS427" s="10">
        <v>575030447</v>
      </c>
      <c r="AU427" s="8">
        <v>4</v>
      </c>
      <c r="AV427" s="9" t="s">
        <v>18</v>
      </c>
      <c r="AW427" s="10">
        <v>3</v>
      </c>
      <c r="AX427" s="10">
        <v>309305396</v>
      </c>
      <c r="AY427" s="10">
        <v>5</v>
      </c>
      <c r="AZ427" s="10">
        <v>547848994</v>
      </c>
      <c r="BA427" s="10">
        <v>8</v>
      </c>
      <c r="BB427" s="10">
        <v>857154390</v>
      </c>
      <c r="BD427" s="12">
        <v>4</v>
      </c>
      <c r="BE427" s="13" t="s">
        <v>18</v>
      </c>
      <c r="BF427" s="10">
        <v>4</v>
      </c>
      <c r="BG427" s="10">
        <v>399752996</v>
      </c>
      <c r="BH427" s="10">
        <v>4</v>
      </c>
      <c r="BI427" s="10">
        <v>381519850</v>
      </c>
      <c r="BJ427" s="10">
        <v>8</v>
      </c>
      <c r="BK427" s="10">
        <v>781272846</v>
      </c>
    </row>
    <row r="428" spans="1:63" ht="15" customHeight="1" x14ac:dyDescent="0.35">
      <c r="A428" s="1">
        <v>28</v>
      </c>
      <c r="B428" s="12">
        <v>5</v>
      </c>
      <c r="C428" s="13" t="s">
        <v>19</v>
      </c>
      <c r="D428" s="10">
        <v>5</v>
      </c>
      <c r="E428" s="10">
        <v>257693118</v>
      </c>
      <c r="F428" s="10">
        <v>38</v>
      </c>
      <c r="G428" s="10">
        <v>1935267277</v>
      </c>
      <c r="H428" s="10">
        <v>43</v>
      </c>
      <c r="I428" s="10">
        <v>2192960395</v>
      </c>
      <c r="K428" s="12">
        <v>5</v>
      </c>
      <c r="L428" s="13" t="s">
        <v>19</v>
      </c>
      <c r="M428" s="10">
        <v>20</v>
      </c>
      <c r="N428" s="10">
        <v>217073703</v>
      </c>
      <c r="O428" s="10">
        <v>37</v>
      </c>
      <c r="P428" s="10">
        <v>1459084686</v>
      </c>
      <c r="Q428" s="10">
        <v>57</v>
      </c>
      <c r="R428" s="10">
        <v>1676158389</v>
      </c>
      <c r="T428" s="12">
        <v>5</v>
      </c>
      <c r="U428" s="13" t="s">
        <v>19</v>
      </c>
      <c r="V428" s="10">
        <v>23</v>
      </c>
      <c r="W428" s="10">
        <v>550142660</v>
      </c>
      <c r="X428" s="10">
        <v>44</v>
      </c>
      <c r="Y428" s="10">
        <v>2629700695</v>
      </c>
      <c r="Z428" s="10">
        <v>67</v>
      </c>
      <c r="AA428" s="10">
        <v>3179843355</v>
      </c>
      <c r="AC428" s="8">
        <v>5</v>
      </c>
      <c r="AD428" s="9" t="s">
        <v>19</v>
      </c>
      <c r="AE428" s="10">
        <v>19</v>
      </c>
      <c r="AF428" s="10">
        <v>84282263</v>
      </c>
      <c r="AG428" s="10">
        <v>61</v>
      </c>
      <c r="AH428" s="10">
        <v>1687428035</v>
      </c>
      <c r="AI428" s="10">
        <v>80</v>
      </c>
      <c r="AJ428" s="10">
        <v>1771710298</v>
      </c>
      <c r="AL428" s="27">
        <v>5</v>
      </c>
      <c r="AM428" s="13" t="s">
        <v>19</v>
      </c>
      <c r="AN428" s="10">
        <v>18</v>
      </c>
      <c r="AO428" s="10">
        <v>82997890</v>
      </c>
      <c r="AP428" s="10">
        <v>66</v>
      </c>
      <c r="AQ428" s="10">
        <v>1713424051</v>
      </c>
      <c r="AR428" s="10">
        <v>84</v>
      </c>
      <c r="AS428" s="10">
        <v>1796421941</v>
      </c>
      <c r="AU428" s="8">
        <v>5</v>
      </c>
      <c r="AV428" s="9" t="s">
        <v>19</v>
      </c>
      <c r="AW428" s="10">
        <v>20</v>
      </c>
      <c r="AX428" s="10">
        <v>82997898</v>
      </c>
      <c r="AY428" s="10">
        <v>69</v>
      </c>
      <c r="AZ428" s="10">
        <v>1112133024</v>
      </c>
      <c r="BA428" s="10">
        <v>89</v>
      </c>
      <c r="BB428" s="10">
        <v>1195130922</v>
      </c>
      <c r="BD428" s="12">
        <v>5</v>
      </c>
      <c r="BE428" s="13" t="s">
        <v>19</v>
      </c>
      <c r="BF428" s="10">
        <v>18</v>
      </c>
      <c r="BG428" s="10">
        <v>77492787</v>
      </c>
      <c r="BH428" s="10">
        <v>70</v>
      </c>
      <c r="BI428" s="10">
        <v>1279708032</v>
      </c>
      <c r="BJ428" s="10">
        <v>88</v>
      </c>
      <c r="BK428" s="10">
        <v>1357200819</v>
      </c>
    </row>
    <row r="429" spans="1:63" ht="15" customHeight="1" x14ac:dyDescent="0.35">
      <c r="A429" s="1">
        <v>28</v>
      </c>
      <c r="B429" s="12">
        <v>6</v>
      </c>
      <c r="C429" s="16" t="s">
        <v>10</v>
      </c>
      <c r="D429" s="15">
        <v>8899</v>
      </c>
      <c r="E429" s="15">
        <v>831301987436</v>
      </c>
      <c r="F429" s="15">
        <v>2704</v>
      </c>
      <c r="G429" s="15">
        <v>279666761564</v>
      </c>
      <c r="H429" s="15">
        <v>11603</v>
      </c>
      <c r="I429" s="15">
        <v>1110968749000</v>
      </c>
      <c r="K429" s="12">
        <v>6</v>
      </c>
      <c r="L429" s="16" t="s">
        <v>10</v>
      </c>
      <c r="M429" s="15">
        <v>8999</v>
      </c>
      <c r="N429" s="15">
        <v>848967008839</v>
      </c>
      <c r="O429" s="15">
        <v>3053</v>
      </c>
      <c r="P429" s="15">
        <v>314740917750</v>
      </c>
      <c r="Q429" s="15">
        <v>12052</v>
      </c>
      <c r="R429" s="15">
        <v>1163707926589</v>
      </c>
      <c r="T429" s="12">
        <v>6</v>
      </c>
      <c r="U429" s="16" t="s">
        <v>10</v>
      </c>
      <c r="V429" s="15">
        <v>9745</v>
      </c>
      <c r="W429" s="15">
        <v>937444479398</v>
      </c>
      <c r="X429" s="15">
        <v>3081</v>
      </c>
      <c r="Y429" s="15">
        <v>358528442857</v>
      </c>
      <c r="Z429" s="15">
        <v>12826</v>
      </c>
      <c r="AA429" s="15">
        <v>1295972922255</v>
      </c>
      <c r="AC429" s="8">
        <v>6</v>
      </c>
      <c r="AD429" s="14" t="s">
        <v>10</v>
      </c>
      <c r="AE429" s="15">
        <v>10693</v>
      </c>
      <c r="AF429" s="15">
        <v>1023563993969</v>
      </c>
      <c r="AG429" s="15">
        <v>2965</v>
      </c>
      <c r="AH429" s="15">
        <v>354174440303</v>
      </c>
      <c r="AI429" s="15">
        <v>13658</v>
      </c>
      <c r="AJ429" s="15">
        <v>1377738434272</v>
      </c>
      <c r="AL429" s="27">
        <v>6</v>
      </c>
      <c r="AM429" s="16" t="s">
        <v>10</v>
      </c>
      <c r="AN429" s="15">
        <v>10742</v>
      </c>
      <c r="AO429" s="15">
        <v>1025459308876</v>
      </c>
      <c r="AP429" s="15">
        <v>2933</v>
      </c>
      <c r="AQ429" s="15">
        <v>345777477951</v>
      </c>
      <c r="AR429" s="15">
        <v>13675</v>
      </c>
      <c r="AS429" s="15">
        <v>1371236786827</v>
      </c>
      <c r="AU429" s="8">
        <v>6</v>
      </c>
      <c r="AV429" s="14" t="s">
        <v>10</v>
      </c>
      <c r="AW429" s="15">
        <v>10802</v>
      </c>
      <c r="AX429" s="15">
        <v>1031529658364</v>
      </c>
      <c r="AY429" s="15">
        <v>2890</v>
      </c>
      <c r="AZ429" s="15">
        <v>343594643138</v>
      </c>
      <c r="BA429" s="15">
        <v>13692</v>
      </c>
      <c r="BB429" s="15">
        <v>1375124301502</v>
      </c>
      <c r="BD429" s="12">
        <v>6</v>
      </c>
      <c r="BE429" s="16" t="s">
        <v>10</v>
      </c>
      <c r="BF429" s="15">
        <v>10886</v>
      </c>
      <c r="BG429" s="15">
        <v>1042649880146</v>
      </c>
      <c r="BH429" s="15">
        <v>2863</v>
      </c>
      <c r="BI429" s="15">
        <v>328595100584</v>
      </c>
      <c r="BJ429" s="15">
        <v>13749</v>
      </c>
      <c r="BK429" s="15">
        <v>1371244980730</v>
      </c>
    </row>
    <row r="430" spans="1:63" ht="15" customHeight="1" x14ac:dyDescent="0.35">
      <c r="A430" s="1">
        <v>28</v>
      </c>
      <c r="B430" s="12">
        <v>7</v>
      </c>
      <c r="C430" s="13" t="s">
        <v>20</v>
      </c>
      <c r="D430" s="10"/>
      <c r="E430" s="10"/>
      <c r="F430" s="10"/>
      <c r="G430" s="10"/>
      <c r="H430" s="10"/>
      <c r="I430" s="10" t="s">
        <v>48</v>
      </c>
      <c r="K430" s="12">
        <v>7</v>
      </c>
      <c r="L430" s="13" t="s">
        <v>20</v>
      </c>
      <c r="M430" s="10"/>
      <c r="N430" s="10"/>
      <c r="O430" s="10"/>
      <c r="P430" s="10"/>
      <c r="Q430" s="10"/>
      <c r="R430" s="10" t="s">
        <v>67</v>
      </c>
      <c r="T430" s="12">
        <v>7</v>
      </c>
      <c r="U430" s="13" t="s">
        <v>20</v>
      </c>
      <c r="V430" s="10"/>
      <c r="W430" s="10"/>
      <c r="X430" s="10"/>
      <c r="Y430" s="10"/>
      <c r="Z430" s="10"/>
      <c r="AA430" s="10" t="s">
        <v>83</v>
      </c>
      <c r="AC430" s="8">
        <v>7</v>
      </c>
      <c r="AD430" s="9" t="s">
        <v>20</v>
      </c>
      <c r="AE430" s="10"/>
      <c r="AF430" s="10"/>
      <c r="AG430" s="10"/>
      <c r="AH430" s="10"/>
      <c r="AI430" s="10"/>
      <c r="AJ430" s="17">
        <f>((0.25*AJ425)+(0.5*AJ426)+(0.75*AJ427)+(1*AJ428))/AJ429*100</f>
        <v>0.25215083183301468</v>
      </c>
      <c r="AL430" s="11">
        <v>7</v>
      </c>
      <c r="AM430" s="9" t="s">
        <v>20</v>
      </c>
      <c r="AN430" s="10"/>
      <c r="AO430" s="10"/>
      <c r="AP430" s="10"/>
      <c r="AQ430" s="10"/>
      <c r="AR430" s="10"/>
      <c r="AS430" s="17">
        <f>((0.25*AS425)+(0.5*AS426)+(0.75*AS427)+(1*AS428))/AS429*100</f>
        <v>0.30848511372264398</v>
      </c>
      <c r="AU430" s="8">
        <v>7</v>
      </c>
      <c r="AV430" s="9" t="s">
        <v>20</v>
      </c>
      <c r="AW430" s="10"/>
      <c r="AX430" s="10"/>
      <c r="AY430" s="10"/>
      <c r="AZ430" s="10"/>
      <c r="BA430" s="10"/>
      <c r="BB430" s="17">
        <f>((0.25*BB425)+(0.5*BB426)+(0.75*BB427)+(1*BB428))/BB429*100</f>
        <v>0.29010308740036456</v>
      </c>
      <c r="BD430" s="12">
        <v>7</v>
      </c>
      <c r="BE430" s="13" t="s">
        <v>20</v>
      </c>
      <c r="BF430" s="10"/>
      <c r="BG430" s="10"/>
      <c r="BH430" s="10"/>
      <c r="BI430" s="10"/>
      <c r="BJ430" s="10"/>
      <c r="BK430" s="10" t="s">
        <v>27</v>
      </c>
    </row>
    <row r="431" spans="1:63" ht="15" customHeight="1" thickBot="1" x14ac:dyDescent="0.4">
      <c r="A431" s="1">
        <v>28</v>
      </c>
      <c r="B431" s="23">
        <v>8</v>
      </c>
      <c r="C431" s="24" t="s">
        <v>21</v>
      </c>
      <c r="D431" s="20"/>
      <c r="E431" s="20"/>
      <c r="F431" s="20"/>
      <c r="G431" s="20"/>
      <c r="H431" s="20"/>
      <c r="I431" s="20" t="s">
        <v>49</v>
      </c>
      <c r="K431" s="23">
        <v>8</v>
      </c>
      <c r="L431" s="24" t="s">
        <v>21</v>
      </c>
      <c r="M431" s="20"/>
      <c r="N431" s="20"/>
      <c r="O431" s="20"/>
      <c r="P431" s="20"/>
      <c r="Q431" s="20"/>
      <c r="R431" s="20" t="s">
        <v>68</v>
      </c>
      <c r="T431" s="23">
        <v>8</v>
      </c>
      <c r="U431" s="24" t="s">
        <v>21</v>
      </c>
      <c r="V431" s="20"/>
      <c r="W431" s="20"/>
      <c r="X431" s="20"/>
      <c r="Y431" s="20"/>
      <c r="Z431" s="20"/>
      <c r="AA431" s="20" t="s">
        <v>84</v>
      </c>
      <c r="AC431" s="18">
        <v>8</v>
      </c>
      <c r="AD431" s="19" t="s">
        <v>21</v>
      </c>
      <c r="AE431" s="20"/>
      <c r="AF431" s="20"/>
      <c r="AG431" s="20"/>
      <c r="AH431" s="20"/>
      <c r="AI431" s="20"/>
      <c r="AJ431" s="21">
        <f>SUM(AJ426:AJ428)/AJ429*100</f>
        <v>0.1818102960395076</v>
      </c>
      <c r="AL431" s="22">
        <v>8</v>
      </c>
      <c r="AM431" s="19" t="s">
        <v>21</v>
      </c>
      <c r="AN431" s="20"/>
      <c r="AO431" s="20"/>
      <c r="AP431" s="20"/>
      <c r="AQ431" s="20"/>
      <c r="AR431" s="20"/>
      <c r="AS431" s="21">
        <f>SUM(AS426:AS428)/AS429*100</f>
        <v>0.22656290254499667</v>
      </c>
      <c r="AU431" s="18">
        <v>8</v>
      </c>
      <c r="AV431" s="19" t="s">
        <v>21</v>
      </c>
      <c r="AW431" s="20"/>
      <c r="AX431" s="20"/>
      <c r="AY431" s="20"/>
      <c r="AZ431" s="20"/>
      <c r="BA431" s="20"/>
      <c r="BB431" s="21">
        <f>SUM(BB426:BB428)/BB429*100</f>
        <v>0.18166697572512988</v>
      </c>
      <c r="BD431" s="23">
        <v>8</v>
      </c>
      <c r="BE431" s="24" t="s">
        <v>21</v>
      </c>
      <c r="BF431" s="20"/>
      <c r="BG431" s="20"/>
      <c r="BH431" s="20"/>
      <c r="BI431" s="20"/>
      <c r="BJ431" s="20"/>
      <c r="BK431" s="20" t="s">
        <v>28</v>
      </c>
    </row>
    <row r="432" spans="1:63" ht="15" customHeight="1" x14ac:dyDescent="0.35">
      <c r="D432" s="1">
        <f>SUM(D424:D428)</f>
        <v>8899</v>
      </c>
      <c r="E432" s="1">
        <f t="shared" ref="E432:I432" si="182">SUM(E424:E428)</f>
        <v>831301987436</v>
      </c>
      <c r="F432" s="1">
        <f t="shared" si="182"/>
        <v>2704</v>
      </c>
      <c r="G432" s="1">
        <f t="shared" si="182"/>
        <v>279666761564</v>
      </c>
      <c r="H432" s="1">
        <f t="shared" si="182"/>
        <v>11603</v>
      </c>
      <c r="I432" s="1">
        <f t="shared" si="182"/>
        <v>1110968749000</v>
      </c>
      <c r="M432" s="1">
        <f>SUM(M424:M428)</f>
        <v>8999</v>
      </c>
      <c r="N432" s="1">
        <f t="shared" ref="N432:R432" si="183">SUM(N424:N428)</f>
        <v>848967008839</v>
      </c>
      <c r="O432" s="1">
        <f t="shared" si="183"/>
        <v>3053</v>
      </c>
      <c r="P432" s="1">
        <f t="shared" si="183"/>
        <v>314740917750</v>
      </c>
      <c r="Q432" s="1">
        <f t="shared" si="183"/>
        <v>12052</v>
      </c>
      <c r="R432" s="1">
        <f t="shared" si="183"/>
        <v>1163707926589</v>
      </c>
      <c r="V432" s="1">
        <f>SUM(V424:V428)</f>
        <v>9745</v>
      </c>
      <c r="W432" s="1">
        <f t="shared" ref="W432:AA432" si="184">SUM(W424:W428)</f>
        <v>937444479398</v>
      </c>
      <c r="X432" s="1">
        <f t="shared" si="184"/>
        <v>3081</v>
      </c>
      <c r="Y432" s="1">
        <f t="shared" si="184"/>
        <v>358528442857</v>
      </c>
      <c r="Z432" s="1">
        <f t="shared" si="184"/>
        <v>12826</v>
      </c>
      <c r="AA432" s="1">
        <f t="shared" si="184"/>
        <v>1295972922255</v>
      </c>
      <c r="AE432" s="1">
        <f>SUM(AE424:AE428)</f>
        <v>10693</v>
      </c>
      <c r="AF432" s="1">
        <f t="shared" ref="AF432:AJ432" si="185">SUM(AF424:AF428)</f>
        <v>1023563993969</v>
      </c>
      <c r="AG432" s="1">
        <f t="shared" si="185"/>
        <v>2965</v>
      </c>
      <c r="AH432" s="1">
        <f t="shared" si="185"/>
        <v>354174440303</v>
      </c>
      <c r="AI432" s="1">
        <f t="shared" si="185"/>
        <v>13658</v>
      </c>
      <c r="AJ432" s="1">
        <f t="shared" si="185"/>
        <v>1377738434272</v>
      </c>
      <c r="AN432" s="1">
        <f>SUM(AN424:AN428)</f>
        <v>10742</v>
      </c>
      <c r="AO432" s="1">
        <f t="shared" ref="AO432:AS432" si="186">SUM(AO424:AO428)</f>
        <v>1025459308876</v>
      </c>
      <c r="AP432" s="1">
        <f t="shared" si="186"/>
        <v>2933</v>
      </c>
      <c r="AQ432" s="1">
        <f t="shared" si="186"/>
        <v>345777477951</v>
      </c>
      <c r="AR432" s="1">
        <f t="shared" si="186"/>
        <v>13675</v>
      </c>
      <c r="AS432" s="1">
        <f t="shared" si="186"/>
        <v>1371236786827</v>
      </c>
      <c r="AW432" s="1">
        <f>SUM(AW424:AW428)</f>
        <v>10802</v>
      </c>
      <c r="AX432" s="1">
        <f t="shared" ref="AX432:BB432" si="187">SUM(AX424:AX428)</f>
        <v>1031529658364</v>
      </c>
      <c r="AY432" s="1">
        <f t="shared" si="187"/>
        <v>2890</v>
      </c>
      <c r="AZ432" s="1">
        <f t="shared" si="187"/>
        <v>343594643138</v>
      </c>
      <c r="BA432" s="1">
        <f t="shared" si="187"/>
        <v>13692</v>
      </c>
      <c r="BB432" s="1">
        <f t="shared" si="187"/>
        <v>1375124301502</v>
      </c>
      <c r="BF432" s="1">
        <f>SUM(BF424:BF428)</f>
        <v>10886</v>
      </c>
      <c r="BG432" s="1">
        <f t="shared" ref="BG432:BK432" si="188">SUM(BG424:BG428)</f>
        <v>1042649880146</v>
      </c>
      <c r="BH432" s="1">
        <f t="shared" si="188"/>
        <v>2863</v>
      </c>
      <c r="BI432" s="1">
        <f t="shared" si="188"/>
        <v>328595100584</v>
      </c>
      <c r="BJ432" s="1">
        <f t="shared" si="188"/>
        <v>13749</v>
      </c>
      <c r="BK432" s="1">
        <f t="shared" si="188"/>
        <v>1371244980730</v>
      </c>
    </row>
    <row r="433" spans="1:63" ht="15" customHeight="1" x14ac:dyDescent="0.35">
      <c r="B433"/>
      <c r="C433"/>
      <c r="D433" s="2"/>
      <c r="E433" s="2"/>
      <c r="F433" s="2"/>
      <c r="G433" s="2"/>
      <c r="H433" s="2"/>
      <c r="I433" s="2"/>
      <c r="K433"/>
      <c r="L433"/>
      <c r="M433" s="2"/>
      <c r="N433" s="2"/>
      <c r="O433" s="2"/>
      <c r="P433" s="2"/>
      <c r="Q433" s="2"/>
      <c r="R433" s="2"/>
      <c r="T433"/>
      <c r="U433"/>
      <c r="V433" s="2"/>
      <c r="W433" s="2"/>
      <c r="X433" s="2"/>
      <c r="Y433" s="2"/>
      <c r="Z433" s="2"/>
      <c r="AA433" s="2"/>
      <c r="AL433" s="25"/>
      <c r="AM433"/>
    </row>
    <row r="434" spans="1:63" ht="15" customHeight="1" x14ac:dyDescent="0.35">
      <c r="B434" s="6" t="s">
        <v>0</v>
      </c>
      <c r="C434"/>
      <c r="D434" s="2"/>
      <c r="E434" s="2"/>
      <c r="F434" s="2"/>
      <c r="G434" s="2"/>
      <c r="H434" s="2"/>
      <c r="I434" s="2"/>
      <c r="K434" s="6" t="s">
        <v>0</v>
      </c>
      <c r="L434"/>
      <c r="M434" s="2"/>
      <c r="N434" s="2"/>
      <c r="O434" s="2"/>
      <c r="P434" s="2"/>
      <c r="Q434" s="2"/>
      <c r="R434" s="2"/>
      <c r="T434" s="6" t="s">
        <v>0</v>
      </c>
      <c r="U434"/>
      <c r="V434" s="2"/>
      <c r="W434" s="2"/>
      <c r="X434" s="2"/>
      <c r="Y434" s="2"/>
      <c r="Z434" s="2"/>
      <c r="AA434" s="2"/>
      <c r="AC434" s="4" t="s">
        <v>0</v>
      </c>
      <c r="AL434" s="26" t="s">
        <v>0</v>
      </c>
      <c r="AM434"/>
      <c r="AU434" s="4" t="s">
        <v>0</v>
      </c>
      <c r="BD434" s="6" t="s">
        <v>0</v>
      </c>
    </row>
    <row r="435" spans="1:63" ht="15" customHeight="1" x14ac:dyDescent="0.35">
      <c r="B435" s="6" t="s">
        <v>1</v>
      </c>
      <c r="C435"/>
      <c r="D435" s="2"/>
      <c r="E435" s="2"/>
      <c r="F435" s="2"/>
      <c r="G435" s="2"/>
      <c r="H435" s="2"/>
      <c r="I435" s="2"/>
      <c r="K435" s="6" t="s">
        <v>1</v>
      </c>
      <c r="L435"/>
      <c r="M435" s="2"/>
      <c r="N435" s="2"/>
      <c r="O435" s="2"/>
      <c r="P435" s="2"/>
      <c r="Q435" s="2"/>
      <c r="R435" s="2"/>
      <c r="T435" s="6" t="s">
        <v>1</v>
      </c>
      <c r="U435"/>
      <c r="V435" s="2"/>
      <c r="W435" s="2"/>
      <c r="X435" s="2"/>
      <c r="Y435" s="2"/>
      <c r="Z435" s="2"/>
      <c r="AA435" s="2"/>
      <c r="AC435" s="4" t="s">
        <v>1</v>
      </c>
      <c r="AL435" s="26" t="s">
        <v>1</v>
      </c>
      <c r="AM435"/>
      <c r="AU435" s="4" t="s">
        <v>1</v>
      </c>
      <c r="BD435" s="6" t="s">
        <v>1</v>
      </c>
    </row>
    <row r="436" spans="1:63" ht="15" customHeight="1" thickBot="1" x14ac:dyDescent="0.4">
      <c r="B436" s="6" t="s">
        <v>34</v>
      </c>
      <c r="C436"/>
      <c r="D436" s="2"/>
      <c r="E436" s="2"/>
      <c r="F436" s="2"/>
      <c r="G436" s="2"/>
      <c r="H436" s="2"/>
      <c r="I436" s="2"/>
      <c r="K436" s="6" t="s">
        <v>57</v>
      </c>
      <c r="L436"/>
      <c r="M436" s="2"/>
      <c r="N436" s="2"/>
      <c r="O436" s="2"/>
      <c r="P436" s="2"/>
      <c r="Q436" s="2"/>
      <c r="R436" s="2"/>
      <c r="T436" s="6" t="s">
        <v>75</v>
      </c>
      <c r="U436"/>
      <c r="V436" s="2"/>
      <c r="W436" s="2"/>
      <c r="X436" s="2"/>
      <c r="Y436" s="2"/>
      <c r="Z436" s="2"/>
      <c r="AA436" s="2"/>
      <c r="AC436" s="4" t="s">
        <v>2</v>
      </c>
      <c r="AL436" s="26" t="s">
        <v>3</v>
      </c>
      <c r="AM436"/>
      <c r="AU436" s="4" t="s">
        <v>4</v>
      </c>
      <c r="BD436" s="6" t="s">
        <v>5</v>
      </c>
    </row>
    <row r="437" spans="1:63" ht="15" customHeight="1" x14ac:dyDescent="0.35">
      <c r="A437" s="1">
        <v>29</v>
      </c>
      <c r="B437" s="60" t="s">
        <v>6</v>
      </c>
      <c r="C437" s="62" t="s">
        <v>7</v>
      </c>
      <c r="D437" s="59" t="s">
        <v>8</v>
      </c>
      <c r="E437" s="59"/>
      <c r="F437" s="59" t="s">
        <v>9</v>
      </c>
      <c r="G437" s="59"/>
      <c r="H437" s="59" t="s">
        <v>10</v>
      </c>
      <c r="I437" s="59"/>
      <c r="K437" s="60" t="s">
        <v>6</v>
      </c>
      <c r="L437" s="62" t="s">
        <v>7</v>
      </c>
      <c r="M437" s="59" t="s">
        <v>8</v>
      </c>
      <c r="N437" s="59"/>
      <c r="O437" s="59" t="s">
        <v>9</v>
      </c>
      <c r="P437" s="59"/>
      <c r="Q437" s="59" t="s">
        <v>10</v>
      </c>
      <c r="R437" s="59"/>
      <c r="T437" s="60" t="s">
        <v>6</v>
      </c>
      <c r="U437" s="62" t="s">
        <v>7</v>
      </c>
      <c r="V437" s="59" t="s">
        <v>8</v>
      </c>
      <c r="W437" s="59"/>
      <c r="X437" s="59" t="s">
        <v>9</v>
      </c>
      <c r="Y437" s="59"/>
      <c r="Z437" s="59" t="s">
        <v>10</v>
      </c>
      <c r="AA437" s="59"/>
      <c r="AC437" s="57" t="s">
        <v>6</v>
      </c>
      <c r="AD437" s="59" t="s">
        <v>7</v>
      </c>
      <c r="AE437" s="59" t="s">
        <v>8</v>
      </c>
      <c r="AF437" s="59"/>
      <c r="AG437" s="59" t="s">
        <v>9</v>
      </c>
      <c r="AH437" s="59"/>
      <c r="AI437" s="59" t="s">
        <v>10</v>
      </c>
      <c r="AJ437" s="59"/>
      <c r="AL437" s="67" t="s">
        <v>6</v>
      </c>
      <c r="AM437" s="62" t="s">
        <v>7</v>
      </c>
      <c r="AN437" s="59" t="s">
        <v>8</v>
      </c>
      <c r="AO437" s="59"/>
      <c r="AP437" s="59" t="s">
        <v>9</v>
      </c>
      <c r="AQ437" s="59"/>
      <c r="AR437" s="59" t="s">
        <v>10</v>
      </c>
      <c r="AS437" s="59"/>
      <c r="AU437" s="57" t="s">
        <v>6</v>
      </c>
      <c r="AV437" s="59" t="s">
        <v>7</v>
      </c>
      <c r="AW437" s="59" t="s">
        <v>8</v>
      </c>
      <c r="AX437" s="59"/>
      <c r="AY437" s="59" t="s">
        <v>9</v>
      </c>
      <c r="AZ437" s="59"/>
      <c r="BA437" s="59" t="s">
        <v>10</v>
      </c>
      <c r="BB437" s="59"/>
      <c r="BD437" s="60" t="s">
        <v>6</v>
      </c>
      <c r="BE437" s="62" t="s">
        <v>7</v>
      </c>
      <c r="BF437" s="59" t="s">
        <v>8</v>
      </c>
      <c r="BG437" s="59"/>
      <c r="BH437" s="59" t="s">
        <v>9</v>
      </c>
      <c r="BI437" s="59"/>
      <c r="BJ437" s="59" t="s">
        <v>10</v>
      </c>
      <c r="BK437" s="59"/>
    </row>
    <row r="438" spans="1:63" ht="15" customHeight="1" x14ac:dyDescent="0.35">
      <c r="A438" s="1">
        <v>29</v>
      </c>
      <c r="B438" s="61"/>
      <c r="C438" s="63"/>
      <c r="D438" s="7" t="s">
        <v>11</v>
      </c>
      <c r="E438" s="7" t="s">
        <v>12</v>
      </c>
      <c r="F438" s="7" t="s">
        <v>11</v>
      </c>
      <c r="G438" s="7" t="s">
        <v>12</v>
      </c>
      <c r="H438" s="7" t="s">
        <v>11</v>
      </c>
      <c r="I438" s="7" t="s">
        <v>12</v>
      </c>
      <c r="K438" s="61"/>
      <c r="L438" s="63"/>
      <c r="M438" s="7" t="s">
        <v>11</v>
      </c>
      <c r="N438" s="7" t="s">
        <v>12</v>
      </c>
      <c r="O438" s="7" t="s">
        <v>11</v>
      </c>
      <c r="P438" s="7" t="s">
        <v>12</v>
      </c>
      <c r="Q438" s="7" t="s">
        <v>11</v>
      </c>
      <c r="R438" s="7" t="s">
        <v>12</v>
      </c>
      <c r="T438" s="61"/>
      <c r="U438" s="63"/>
      <c r="V438" s="7" t="s">
        <v>11</v>
      </c>
      <c r="W438" s="7" t="s">
        <v>12</v>
      </c>
      <c r="X438" s="7" t="s">
        <v>11</v>
      </c>
      <c r="Y438" s="7" t="s">
        <v>12</v>
      </c>
      <c r="Z438" s="7" t="s">
        <v>11</v>
      </c>
      <c r="AA438" s="7" t="s">
        <v>12</v>
      </c>
      <c r="AC438" s="58"/>
      <c r="AD438" s="64"/>
      <c r="AE438" s="7" t="s">
        <v>11</v>
      </c>
      <c r="AF438" s="7" t="s">
        <v>12</v>
      </c>
      <c r="AG438" s="7" t="s">
        <v>11</v>
      </c>
      <c r="AH438" s="7" t="s">
        <v>12</v>
      </c>
      <c r="AI438" s="7" t="s">
        <v>11</v>
      </c>
      <c r="AJ438" s="7" t="s">
        <v>12</v>
      </c>
      <c r="AL438" s="68"/>
      <c r="AM438" s="63"/>
      <c r="AN438" s="7" t="s">
        <v>11</v>
      </c>
      <c r="AO438" s="7" t="s">
        <v>12</v>
      </c>
      <c r="AP438" s="7" t="s">
        <v>11</v>
      </c>
      <c r="AQ438" s="7" t="s">
        <v>12</v>
      </c>
      <c r="AR438" s="7" t="s">
        <v>11</v>
      </c>
      <c r="AS438" s="7" t="s">
        <v>12</v>
      </c>
      <c r="AU438" s="58"/>
      <c r="AV438" s="64"/>
      <c r="AW438" s="7" t="s">
        <v>11</v>
      </c>
      <c r="AX438" s="7" t="s">
        <v>12</v>
      </c>
      <c r="AY438" s="7" t="s">
        <v>11</v>
      </c>
      <c r="AZ438" s="7" t="s">
        <v>12</v>
      </c>
      <c r="BA438" s="7" t="s">
        <v>11</v>
      </c>
      <c r="BB438" s="7" t="s">
        <v>12</v>
      </c>
      <c r="BD438" s="61"/>
      <c r="BE438" s="63"/>
      <c r="BF438" s="7" t="s">
        <v>11</v>
      </c>
      <c r="BG438" s="7" t="s">
        <v>12</v>
      </c>
      <c r="BH438" s="7" t="s">
        <v>11</v>
      </c>
      <c r="BI438" s="7" t="s">
        <v>12</v>
      </c>
      <c r="BJ438" s="7" t="s">
        <v>11</v>
      </c>
      <c r="BK438" s="7" t="s">
        <v>12</v>
      </c>
    </row>
    <row r="439" spans="1:63" ht="15" customHeight="1" x14ac:dyDescent="0.35">
      <c r="A439" s="1">
        <v>29</v>
      </c>
      <c r="B439" s="61"/>
      <c r="C439" s="63"/>
      <c r="D439" s="7" t="s">
        <v>13</v>
      </c>
      <c r="E439" s="7" t="s">
        <v>14</v>
      </c>
      <c r="F439" s="7" t="s">
        <v>13</v>
      </c>
      <c r="G439" s="7" t="s">
        <v>14</v>
      </c>
      <c r="H439" s="7" t="s">
        <v>13</v>
      </c>
      <c r="I439" s="7" t="s">
        <v>14</v>
      </c>
      <c r="K439" s="61"/>
      <c r="L439" s="63"/>
      <c r="M439" s="7" t="s">
        <v>13</v>
      </c>
      <c r="N439" s="7" t="s">
        <v>14</v>
      </c>
      <c r="O439" s="7" t="s">
        <v>13</v>
      </c>
      <c r="P439" s="7" t="s">
        <v>14</v>
      </c>
      <c r="Q439" s="7" t="s">
        <v>13</v>
      </c>
      <c r="R439" s="7" t="s">
        <v>14</v>
      </c>
      <c r="T439" s="61"/>
      <c r="U439" s="63"/>
      <c r="V439" s="7" t="s">
        <v>13</v>
      </c>
      <c r="W439" s="7" t="s">
        <v>14</v>
      </c>
      <c r="X439" s="7" t="s">
        <v>13</v>
      </c>
      <c r="Y439" s="7" t="s">
        <v>14</v>
      </c>
      <c r="Z439" s="7" t="s">
        <v>13</v>
      </c>
      <c r="AA439" s="7" t="s">
        <v>14</v>
      </c>
      <c r="AC439" s="58"/>
      <c r="AD439" s="64"/>
      <c r="AE439" s="7" t="s">
        <v>13</v>
      </c>
      <c r="AF439" s="7" t="s">
        <v>14</v>
      </c>
      <c r="AG439" s="7" t="s">
        <v>13</v>
      </c>
      <c r="AH439" s="7" t="s">
        <v>14</v>
      </c>
      <c r="AI439" s="7" t="s">
        <v>13</v>
      </c>
      <c r="AJ439" s="7" t="s">
        <v>14</v>
      </c>
      <c r="AL439" s="68"/>
      <c r="AM439" s="63"/>
      <c r="AN439" s="7" t="s">
        <v>13</v>
      </c>
      <c r="AO439" s="7" t="s">
        <v>14</v>
      </c>
      <c r="AP439" s="7" t="s">
        <v>13</v>
      </c>
      <c r="AQ439" s="7" t="s">
        <v>14</v>
      </c>
      <c r="AR439" s="7" t="s">
        <v>13</v>
      </c>
      <c r="AS439" s="7" t="s">
        <v>14</v>
      </c>
      <c r="AU439" s="58"/>
      <c r="AV439" s="64"/>
      <c r="AW439" s="7" t="s">
        <v>13</v>
      </c>
      <c r="AX439" s="7" t="s">
        <v>14</v>
      </c>
      <c r="AY439" s="7" t="s">
        <v>13</v>
      </c>
      <c r="AZ439" s="7" t="s">
        <v>14</v>
      </c>
      <c r="BA439" s="7" t="s">
        <v>13</v>
      </c>
      <c r="BB439" s="7" t="s">
        <v>14</v>
      </c>
      <c r="BD439" s="61"/>
      <c r="BE439" s="63"/>
      <c r="BF439" s="7" t="s">
        <v>13</v>
      </c>
      <c r="BG439" s="7" t="s">
        <v>14</v>
      </c>
      <c r="BH439" s="7" t="s">
        <v>13</v>
      </c>
      <c r="BI439" s="7" t="s">
        <v>14</v>
      </c>
      <c r="BJ439" s="7" t="s">
        <v>13</v>
      </c>
      <c r="BK439" s="7" t="s">
        <v>14</v>
      </c>
    </row>
    <row r="440" spans="1:63" ht="15" customHeight="1" x14ac:dyDescent="0.35">
      <c r="A440" s="1">
        <v>29</v>
      </c>
      <c r="B440" s="12">
        <v>1</v>
      </c>
      <c r="C440" s="13" t="s">
        <v>15</v>
      </c>
      <c r="D440" s="10">
        <v>8366</v>
      </c>
      <c r="E440" s="10">
        <v>645159738928</v>
      </c>
      <c r="F440" s="10">
        <v>1396</v>
      </c>
      <c r="G440" s="10">
        <v>322639811067</v>
      </c>
      <c r="H440" s="10">
        <v>9762</v>
      </c>
      <c r="I440" s="10">
        <v>967799549995</v>
      </c>
      <c r="K440" s="12">
        <v>1</v>
      </c>
      <c r="L440" s="13" t="s">
        <v>15</v>
      </c>
      <c r="M440" s="10">
        <v>8528</v>
      </c>
      <c r="N440" s="10">
        <v>645039540803</v>
      </c>
      <c r="O440" s="10">
        <v>1386</v>
      </c>
      <c r="P440" s="10">
        <v>339565466486</v>
      </c>
      <c r="Q440" s="10">
        <v>9914</v>
      </c>
      <c r="R440" s="10">
        <v>984605007289</v>
      </c>
      <c r="T440" s="12">
        <v>1</v>
      </c>
      <c r="U440" s="13" t="s">
        <v>15</v>
      </c>
      <c r="V440" s="10">
        <v>8187</v>
      </c>
      <c r="W440" s="10">
        <v>696890400979</v>
      </c>
      <c r="X440" s="10">
        <v>1482</v>
      </c>
      <c r="Y440" s="10">
        <v>392769549965</v>
      </c>
      <c r="Z440" s="10">
        <v>9669</v>
      </c>
      <c r="AA440" s="10">
        <v>1089659950944</v>
      </c>
      <c r="AC440" s="8">
        <v>1</v>
      </c>
      <c r="AD440" s="9" t="s">
        <v>15</v>
      </c>
      <c r="AE440" s="10">
        <v>8540</v>
      </c>
      <c r="AF440" s="10">
        <v>774651487081</v>
      </c>
      <c r="AG440" s="10">
        <v>1554</v>
      </c>
      <c r="AH440" s="10">
        <v>403900719835</v>
      </c>
      <c r="AI440" s="10">
        <v>10094</v>
      </c>
      <c r="AJ440" s="10">
        <v>1178552206916</v>
      </c>
      <c r="AL440" s="27">
        <v>1</v>
      </c>
      <c r="AM440" s="13" t="s">
        <v>15</v>
      </c>
      <c r="AN440" s="10">
        <v>8444</v>
      </c>
      <c r="AO440" s="10">
        <v>770338496959</v>
      </c>
      <c r="AP440" s="10">
        <v>1547</v>
      </c>
      <c r="AQ440" s="10">
        <v>400245110422</v>
      </c>
      <c r="AR440" s="10">
        <v>9991</v>
      </c>
      <c r="AS440" s="10">
        <v>1170583607381</v>
      </c>
      <c r="AU440" s="8">
        <v>1</v>
      </c>
      <c r="AV440" s="9" t="s">
        <v>15</v>
      </c>
      <c r="AW440" s="10">
        <v>8442</v>
      </c>
      <c r="AX440" s="10">
        <v>772189500092</v>
      </c>
      <c r="AY440" s="10">
        <v>1565</v>
      </c>
      <c r="AZ440" s="10">
        <v>399264530480</v>
      </c>
      <c r="BA440" s="10">
        <v>10007</v>
      </c>
      <c r="BB440" s="10">
        <v>1171454030572</v>
      </c>
      <c r="BD440" s="12">
        <v>1</v>
      </c>
      <c r="BE440" s="13" t="s">
        <v>15</v>
      </c>
      <c r="BF440" s="10">
        <v>8563</v>
      </c>
      <c r="BG440" s="10">
        <v>780839751731</v>
      </c>
      <c r="BH440" s="10">
        <v>1566</v>
      </c>
      <c r="BI440" s="10">
        <v>394859510775</v>
      </c>
      <c r="BJ440" s="10">
        <v>10129</v>
      </c>
      <c r="BK440" s="10">
        <v>1175699262506</v>
      </c>
    </row>
    <row r="441" spans="1:63" ht="15" customHeight="1" x14ac:dyDescent="0.35">
      <c r="A441" s="1">
        <v>29</v>
      </c>
      <c r="B441" s="12">
        <v>2</v>
      </c>
      <c r="C441" s="13" t="s">
        <v>16</v>
      </c>
      <c r="D441" s="10">
        <v>17</v>
      </c>
      <c r="E441" s="10">
        <v>1599228993</v>
      </c>
      <c r="F441" s="10">
        <v>76</v>
      </c>
      <c r="G441" s="10">
        <v>4710321168</v>
      </c>
      <c r="H441" s="10">
        <v>93</v>
      </c>
      <c r="I441" s="10">
        <v>6309550161</v>
      </c>
      <c r="K441" s="12">
        <v>2</v>
      </c>
      <c r="L441" s="13" t="s">
        <v>16</v>
      </c>
      <c r="M441" s="10">
        <v>18</v>
      </c>
      <c r="N441" s="10">
        <v>1386418186</v>
      </c>
      <c r="O441" s="10">
        <v>81</v>
      </c>
      <c r="P441" s="10">
        <v>10914268054</v>
      </c>
      <c r="Q441" s="10">
        <v>99</v>
      </c>
      <c r="R441" s="10">
        <v>12300686240</v>
      </c>
      <c r="T441" s="12">
        <v>2</v>
      </c>
      <c r="U441" s="13" t="s">
        <v>16</v>
      </c>
      <c r="V441" s="10">
        <v>40</v>
      </c>
      <c r="W441" s="10">
        <v>3898807160</v>
      </c>
      <c r="X441" s="10">
        <v>37</v>
      </c>
      <c r="Y441" s="10">
        <v>9591157726</v>
      </c>
      <c r="Z441" s="10">
        <v>77</v>
      </c>
      <c r="AA441" s="10">
        <v>13489964886</v>
      </c>
      <c r="AC441" s="8">
        <v>2</v>
      </c>
      <c r="AD441" s="9" t="s">
        <v>16</v>
      </c>
      <c r="AE441" s="10">
        <v>20</v>
      </c>
      <c r="AF441" s="10">
        <v>3403962922</v>
      </c>
      <c r="AG441" s="10">
        <v>32</v>
      </c>
      <c r="AH441" s="10">
        <v>16366530102</v>
      </c>
      <c r="AI441" s="10">
        <v>52</v>
      </c>
      <c r="AJ441" s="10">
        <v>19770493024</v>
      </c>
      <c r="AL441" s="27">
        <v>2</v>
      </c>
      <c r="AM441" s="13" t="s">
        <v>16</v>
      </c>
      <c r="AN441" s="10">
        <v>33</v>
      </c>
      <c r="AO441" s="10">
        <v>4844610675</v>
      </c>
      <c r="AP441" s="10">
        <v>35</v>
      </c>
      <c r="AQ441" s="10">
        <v>4570518883</v>
      </c>
      <c r="AR441" s="10">
        <v>68</v>
      </c>
      <c r="AS441" s="10">
        <v>9415129558</v>
      </c>
      <c r="AU441" s="8">
        <v>2</v>
      </c>
      <c r="AV441" s="9" t="s">
        <v>16</v>
      </c>
      <c r="AW441" s="10">
        <v>47</v>
      </c>
      <c r="AX441" s="10">
        <v>7054929952</v>
      </c>
      <c r="AY441" s="10">
        <v>39</v>
      </c>
      <c r="AZ441" s="10">
        <v>10547299302</v>
      </c>
      <c r="BA441" s="10">
        <v>86</v>
      </c>
      <c r="BB441" s="10">
        <v>17602229254</v>
      </c>
      <c r="BD441" s="12">
        <v>2</v>
      </c>
      <c r="BE441" s="13" t="s">
        <v>16</v>
      </c>
      <c r="BF441" s="10">
        <v>53</v>
      </c>
      <c r="BG441" s="10">
        <v>6953287938</v>
      </c>
      <c r="BH441" s="10">
        <v>29</v>
      </c>
      <c r="BI441" s="10">
        <v>8260315130</v>
      </c>
      <c r="BJ441" s="10">
        <v>82</v>
      </c>
      <c r="BK441" s="10">
        <v>15213603068</v>
      </c>
    </row>
    <row r="442" spans="1:63" ht="15" customHeight="1" x14ac:dyDescent="0.35">
      <c r="A442" s="1">
        <v>29</v>
      </c>
      <c r="B442" s="12">
        <v>3</v>
      </c>
      <c r="C442" s="13" t="s">
        <v>17</v>
      </c>
      <c r="D442" s="10">
        <v>10</v>
      </c>
      <c r="E442" s="10">
        <v>601409360</v>
      </c>
      <c r="F442" s="10">
        <v>16</v>
      </c>
      <c r="G442" s="10">
        <v>2071319822</v>
      </c>
      <c r="H442" s="10">
        <v>26</v>
      </c>
      <c r="I442" s="10">
        <v>2672729182</v>
      </c>
      <c r="K442" s="12">
        <v>3</v>
      </c>
      <c r="L442" s="13" t="s">
        <v>17</v>
      </c>
      <c r="M442" s="10">
        <v>3</v>
      </c>
      <c r="N442" s="10">
        <v>541445139</v>
      </c>
      <c r="O442" s="10">
        <v>10</v>
      </c>
      <c r="P442" s="10">
        <v>339582412</v>
      </c>
      <c r="Q442" s="10">
        <v>13</v>
      </c>
      <c r="R442" s="10">
        <v>881027551</v>
      </c>
      <c r="T442" s="12">
        <v>3</v>
      </c>
      <c r="U442" s="13" t="s">
        <v>17</v>
      </c>
      <c r="V442" s="10">
        <v>3</v>
      </c>
      <c r="W442" s="10">
        <v>279786131</v>
      </c>
      <c r="X442" s="10">
        <v>11</v>
      </c>
      <c r="Y442" s="10">
        <v>1625529625</v>
      </c>
      <c r="Z442" s="10">
        <v>14</v>
      </c>
      <c r="AA442" s="10">
        <v>1905315756</v>
      </c>
      <c r="AC442" s="8">
        <v>3</v>
      </c>
      <c r="AD442" s="9" t="s">
        <v>17</v>
      </c>
      <c r="AE442" s="10">
        <v>3</v>
      </c>
      <c r="AF442" s="10">
        <v>398213065</v>
      </c>
      <c r="AG442" s="10">
        <v>1</v>
      </c>
      <c r="AH442" s="10">
        <v>83373406</v>
      </c>
      <c r="AI442" s="10">
        <v>4</v>
      </c>
      <c r="AJ442" s="10">
        <v>481586471</v>
      </c>
      <c r="AL442" s="27">
        <v>3</v>
      </c>
      <c r="AM442" s="13" t="s">
        <v>17</v>
      </c>
      <c r="AN442" s="10">
        <v>5</v>
      </c>
      <c r="AO442" s="10">
        <v>567330325</v>
      </c>
      <c r="AP442" s="10">
        <v>5</v>
      </c>
      <c r="AQ442" s="10">
        <v>1204030296</v>
      </c>
      <c r="AR442" s="10">
        <v>10</v>
      </c>
      <c r="AS442" s="10">
        <v>1771360621</v>
      </c>
      <c r="AU442" s="8">
        <v>3</v>
      </c>
      <c r="AV442" s="9" t="s">
        <v>17</v>
      </c>
      <c r="AW442" s="10">
        <v>1</v>
      </c>
      <c r="AX442" s="10">
        <v>117886160</v>
      </c>
      <c r="AY442" s="10">
        <v>6</v>
      </c>
      <c r="AZ442" s="10">
        <v>693404154</v>
      </c>
      <c r="BA442" s="10">
        <v>7</v>
      </c>
      <c r="BB442" s="10">
        <v>811290314</v>
      </c>
      <c r="BD442" s="12">
        <v>3</v>
      </c>
      <c r="BE442" s="13" t="s">
        <v>17</v>
      </c>
      <c r="BF442" s="10">
        <v>2</v>
      </c>
      <c r="BG442" s="10">
        <v>190445870</v>
      </c>
      <c r="BH442" s="10">
        <v>5</v>
      </c>
      <c r="BI442" s="10">
        <v>683572587</v>
      </c>
      <c r="BJ442" s="10">
        <v>7</v>
      </c>
      <c r="BK442" s="10">
        <v>874018457</v>
      </c>
    </row>
    <row r="443" spans="1:63" ht="15" customHeight="1" x14ac:dyDescent="0.35">
      <c r="A443" s="1">
        <v>29</v>
      </c>
      <c r="B443" s="12">
        <v>4</v>
      </c>
      <c r="C443" s="13" t="s">
        <v>18</v>
      </c>
      <c r="D443" s="10">
        <v>6</v>
      </c>
      <c r="E443" s="10">
        <v>377004620</v>
      </c>
      <c r="F443" s="10">
        <v>10</v>
      </c>
      <c r="G443" s="10">
        <v>320319368</v>
      </c>
      <c r="H443" s="10">
        <v>16</v>
      </c>
      <c r="I443" s="10">
        <v>697323988</v>
      </c>
      <c r="K443" s="12">
        <v>4</v>
      </c>
      <c r="L443" s="13" t="s">
        <v>18</v>
      </c>
      <c r="M443" s="10">
        <v>2</v>
      </c>
      <c r="N443" s="10">
        <v>131326460</v>
      </c>
      <c r="O443" s="10">
        <v>11</v>
      </c>
      <c r="P443" s="10">
        <v>731010023</v>
      </c>
      <c r="Q443" s="10">
        <v>13</v>
      </c>
      <c r="R443" s="10">
        <v>862336483</v>
      </c>
      <c r="T443" s="12">
        <v>4</v>
      </c>
      <c r="U443" s="13" t="s">
        <v>18</v>
      </c>
      <c r="V443" s="10">
        <v>7</v>
      </c>
      <c r="W443" s="10">
        <v>285720317</v>
      </c>
      <c r="X443" s="10">
        <v>8</v>
      </c>
      <c r="Y443" s="10">
        <v>693745013</v>
      </c>
      <c r="Z443" s="10">
        <v>15</v>
      </c>
      <c r="AA443" s="10">
        <v>979465330</v>
      </c>
      <c r="AC443" s="8">
        <v>4</v>
      </c>
      <c r="AD443" s="9" t="s">
        <v>18</v>
      </c>
      <c r="AE443" s="10">
        <v>4</v>
      </c>
      <c r="AF443" s="10">
        <v>417458250</v>
      </c>
      <c r="AG443" s="10">
        <v>2</v>
      </c>
      <c r="AH443" s="10">
        <v>559249226</v>
      </c>
      <c r="AI443" s="10">
        <v>6</v>
      </c>
      <c r="AJ443" s="10">
        <v>976707476</v>
      </c>
      <c r="AL443" s="27">
        <v>4</v>
      </c>
      <c r="AM443" s="13" t="s">
        <v>18</v>
      </c>
      <c r="AN443" s="10">
        <v>4</v>
      </c>
      <c r="AO443" s="10">
        <v>511018040</v>
      </c>
      <c r="AP443" s="10">
        <v>3</v>
      </c>
      <c r="AQ443" s="10">
        <v>642622632</v>
      </c>
      <c r="AR443" s="10">
        <v>7</v>
      </c>
      <c r="AS443" s="10">
        <v>1153640672</v>
      </c>
      <c r="AU443" s="8">
        <v>4</v>
      </c>
      <c r="AV443" s="9" t="s">
        <v>18</v>
      </c>
      <c r="AW443" s="10">
        <v>7</v>
      </c>
      <c r="AX443" s="10">
        <v>801765965</v>
      </c>
      <c r="AY443" s="10">
        <v>4</v>
      </c>
      <c r="AZ443" s="10">
        <v>1173816825</v>
      </c>
      <c r="BA443" s="10">
        <v>11</v>
      </c>
      <c r="BB443" s="10">
        <v>1975582790</v>
      </c>
      <c r="BD443" s="12">
        <v>4</v>
      </c>
      <c r="BE443" s="13" t="s">
        <v>18</v>
      </c>
      <c r="BF443" s="10">
        <v>7</v>
      </c>
      <c r="BG443" s="10">
        <v>822717245</v>
      </c>
      <c r="BH443" s="10">
        <v>4</v>
      </c>
      <c r="BI443" s="10">
        <v>1206771196</v>
      </c>
      <c r="BJ443" s="10">
        <v>11</v>
      </c>
      <c r="BK443" s="10">
        <v>2029488441</v>
      </c>
    </row>
    <row r="444" spans="1:63" ht="15" customHeight="1" x14ac:dyDescent="0.35">
      <c r="A444" s="1">
        <v>29</v>
      </c>
      <c r="B444" s="12">
        <v>5</v>
      </c>
      <c r="C444" s="13" t="s">
        <v>19</v>
      </c>
      <c r="D444" s="10">
        <v>4</v>
      </c>
      <c r="E444" s="10">
        <v>264693947</v>
      </c>
      <c r="F444" s="10">
        <v>54</v>
      </c>
      <c r="G444" s="10">
        <v>10068819356</v>
      </c>
      <c r="H444" s="10">
        <v>58</v>
      </c>
      <c r="I444" s="10">
        <v>10333513303</v>
      </c>
      <c r="K444" s="12">
        <v>5</v>
      </c>
      <c r="L444" s="13" t="s">
        <v>19</v>
      </c>
      <c r="M444" s="10">
        <v>11</v>
      </c>
      <c r="N444" s="10">
        <v>494562874</v>
      </c>
      <c r="O444" s="10">
        <v>97</v>
      </c>
      <c r="P444" s="10">
        <v>10986066697</v>
      </c>
      <c r="Q444" s="10">
        <v>108</v>
      </c>
      <c r="R444" s="10">
        <v>11480629571</v>
      </c>
      <c r="T444" s="12">
        <v>5</v>
      </c>
      <c r="U444" s="13" t="s">
        <v>19</v>
      </c>
      <c r="V444" s="10">
        <v>18</v>
      </c>
      <c r="W444" s="10">
        <v>787591423</v>
      </c>
      <c r="X444" s="10">
        <v>147</v>
      </c>
      <c r="Y444" s="10">
        <v>15491978175</v>
      </c>
      <c r="Z444" s="10">
        <v>165</v>
      </c>
      <c r="AA444" s="10">
        <v>16279569598</v>
      </c>
      <c r="AC444" s="8">
        <v>5</v>
      </c>
      <c r="AD444" s="9" t="s">
        <v>19</v>
      </c>
      <c r="AE444" s="10">
        <v>21</v>
      </c>
      <c r="AF444" s="10">
        <v>1462803675</v>
      </c>
      <c r="AG444" s="10">
        <v>141</v>
      </c>
      <c r="AH444" s="10">
        <v>17480413821</v>
      </c>
      <c r="AI444" s="10">
        <v>162</v>
      </c>
      <c r="AJ444" s="10">
        <v>18943217496</v>
      </c>
      <c r="AL444" s="27">
        <v>5</v>
      </c>
      <c r="AM444" s="13" t="s">
        <v>19</v>
      </c>
      <c r="AN444" s="10">
        <v>22</v>
      </c>
      <c r="AO444" s="10">
        <v>1451070935</v>
      </c>
      <c r="AP444" s="10">
        <v>139</v>
      </c>
      <c r="AQ444" s="10">
        <v>17343356141</v>
      </c>
      <c r="AR444" s="10">
        <v>161</v>
      </c>
      <c r="AS444" s="10">
        <v>18794427076</v>
      </c>
      <c r="AU444" s="8">
        <v>5</v>
      </c>
      <c r="AV444" s="9" t="s">
        <v>19</v>
      </c>
      <c r="AW444" s="10">
        <v>24</v>
      </c>
      <c r="AX444" s="10">
        <v>1720174385</v>
      </c>
      <c r="AY444" s="10">
        <v>136</v>
      </c>
      <c r="AZ444" s="10">
        <v>17006352263</v>
      </c>
      <c r="BA444" s="10">
        <v>160</v>
      </c>
      <c r="BB444" s="10">
        <v>18726526648</v>
      </c>
      <c r="BD444" s="12">
        <v>5</v>
      </c>
      <c r="BE444" s="13" t="s">
        <v>19</v>
      </c>
      <c r="BF444" s="10">
        <v>25</v>
      </c>
      <c r="BG444" s="10">
        <v>1548204341</v>
      </c>
      <c r="BH444" s="10">
        <v>135</v>
      </c>
      <c r="BI444" s="10">
        <v>24803399229</v>
      </c>
      <c r="BJ444" s="10">
        <v>160</v>
      </c>
      <c r="BK444" s="10">
        <v>26351603570</v>
      </c>
    </row>
    <row r="445" spans="1:63" ht="15" customHeight="1" x14ac:dyDescent="0.35">
      <c r="A445" s="1">
        <v>29</v>
      </c>
      <c r="B445" s="12">
        <v>6</v>
      </c>
      <c r="C445" s="16" t="s">
        <v>10</v>
      </c>
      <c r="D445" s="15">
        <v>8403</v>
      </c>
      <c r="E445" s="15">
        <v>648002075848</v>
      </c>
      <c r="F445" s="15">
        <v>1552</v>
      </c>
      <c r="G445" s="15">
        <v>339810590781</v>
      </c>
      <c r="H445" s="15">
        <v>9955</v>
      </c>
      <c r="I445" s="15">
        <v>987812666629</v>
      </c>
      <c r="K445" s="12">
        <v>6</v>
      </c>
      <c r="L445" s="16" t="s">
        <v>10</v>
      </c>
      <c r="M445" s="15">
        <v>8562</v>
      </c>
      <c r="N445" s="15">
        <v>647593293462</v>
      </c>
      <c r="O445" s="15">
        <v>1585</v>
      </c>
      <c r="P445" s="15">
        <v>362536393672</v>
      </c>
      <c r="Q445" s="15">
        <v>10147</v>
      </c>
      <c r="R445" s="15">
        <v>1010129687134</v>
      </c>
      <c r="T445" s="12">
        <v>6</v>
      </c>
      <c r="U445" s="16" t="s">
        <v>10</v>
      </c>
      <c r="V445" s="15">
        <v>8255</v>
      </c>
      <c r="W445" s="15">
        <v>702142306010</v>
      </c>
      <c r="X445" s="15">
        <v>1685</v>
      </c>
      <c r="Y445" s="15">
        <v>420171960504</v>
      </c>
      <c r="Z445" s="15">
        <v>9940</v>
      </c>
      <c r="AA445" s="15">
        <v>1122314266514</v>
      </c>
      <c r="AC445" s="8">
        <v>6</v>
      </c>
      <c r="AD445" s="14" t="s">
        <v>10</v>
      </c>
      <c r="AE445" s="15">
        <v>8588</v>
      </c>
      <c r="AF445" s="15">
        <v>780333924993</v>
      </c>
      <c r="AG445" s="15">
        <v>1730</v>
      </c>
      <c r="AH445" s="15">
        <v>438390286390</v>
      </c>
      <c r="AI445" s="15">
        <v>10318</v>
      </c>
      <c r="AJ445" s="15">
        <v>1218724211383</v>
      </c>
      <c r="AL445" s="27">
        <v>6</v>
      </c>
      <c r="AM445" s="16" t="s">
        <v>10</v>
      </c>
      <c r="AN445" s="15">
        <v>8508</v>
      </c>
      <c r="AO445" s="15">
        <v>777712526934</v>
      </c>
      <c r="AP445" s="15">
        <v>1729</v>
      </c>
      <c r="AQ445" s="15">
        <v>424005638374</v>
      </c>
      <c r="AR445" s="15">
        <v>10237</v>
      </c>
      <c r="AS445" s="15">
        <v>1201718165308</v>
      </c>
      <c r="AU445" s="8">
        <v>6</v>
      </c>
      <c r="AV445" s="14" t="s">
        <v>10</v>
      </c>
      <c r="AW445" s="15">
        <v>8521</v>
      </c>
      <c r="AX445" s="15">
        <v>781884256554</v>
      </c>
      <c r="AY445" s="15">
        <v>1750</v>
      </c>
      <c r="AZ445" s="15">
        <v>428685403024</v>
      </c>
      <c r="BA445" s="15">
        <v>10271</v>
      </c>
      <c r="BB445" s="15">
        <v>1210569659578</v>
      </c>
      <c r="BD445" s="12">
        <v>6</v>
      </c>
      <c r="BE445" s="16" t="s">
        <v>10</v>
      </c>
      <c r="BF445" s="15">
        <v>8650</v>
      </c>
      <c r="BG445" s="15">
        <v>790354407125</v>
      </c>
      <c r="BH445" s="15">
        <v>1739</v>
      </c>
      <c r="BI445" s="15">
        <v>429813568917</v>
      </c>
      <c r="BJ445" s="15">
        <v>10389</v>
      </c>
      <c r="BK445" s="15">
        <v>1220167976042</v>
      </c>
    </row>
    <row r="446" spans="1:63" ht="15" customHeight="1" x14ac:dyDescent="0.35">
      <c r="A446" s="1">
        <v>29</v>
      </c>
      <c r="B446" s="12">
        <v>7</v>
      </c>
      <c r="C446" s="13" t="s">
        <v>20</v>
      </c>
      <c r="D446" s="10"/>
      <c r="E446" s="10"/>
      <c r="F446" s="10"/>
      <c r="G446" s="10"/>
      <c r="H446" s="10"/>
      <c r="I446" s="10">
        <v>1394</v>
      </c>
      <c r="K446" s="12">
        <v>7</v>
      </c>
      <c r="L446" s="13" t="s">
        <v>20</v>
      </c>
      <c r="M446" s="10"/>
      <c r="N446" s="10"/>
      <c r="O446" s="10"/>
      <c r="P446" s="10"/>
      <c r="Q446" s="10"/>
      <c r="R446" s="10">
        <v>1549</v>
      </c>
      <c r="T446" s="12">
        <v>7</v>
      </c>
      <c r="U446" s="13" t="s">
        <v>20</v>
      </c>
      <c r="V446" s="10"/>
      <c r="W446" s="10"/>
      <c r="X446" s="10"/>
      <c r="Y446" s="10"/>
      <c r="Z446" s="10"/>
      <c r="AA446" s="10">
        <v>1901</v>
      </c>
      <c r="AC446" s="8">
        <v>7</v>
      </c>
      <c r="AD446" s="9" t="s">
        <v>20</v>
      </c>
      <c r="AE446" s="10"/>
      <c r="AF446" s="10"/>
      <c r="AG446" s="10"/>
      <c r="AH446" s="10"/>
      <c r="AI446" s="10"/>
      <c r="AJ446" s="17">
        <f>((0.25*AJ441)+(0.5*AJ442)+(0.75*AJ443)+(1*AJ444))/AJ445*100</f>
        <v>2.0397694870023129</v>
      </c>
      <c r="AL446" s="11">
        <v>7</v>
      </c>
      <c r="AM446" s="9" t="s">
        <v>20</v>
      </c>
      <c r="AN446" s="10"/>
      <c r="AO446" s="10"/>
      <c r="AP446" s="10"/>
      <c r="AQ446" s="10"/>
      <c r="AR446" s="10"/>
      <c r="AS446" s="17">
        <f>((0.25*AS441)+(0.5*AS442)+(0.75*AS443)+(1*AS444))/AS445*100</f>
        <v>1.9055316746527637</v>
      </c>
      <c r="AU446" s="8">
        <v>7</v>
      </c>
      <c r="AV446" s="9" t="s">
        <v>20</v>
      </c>
      <c r="AW446" s="10"/>
      <c r="AX446" s="10"/>
      <c r="AY446" s="10"/>
      <c r="AZ446" s="10"/>
      <c r="BA446" s="10"/>
      <c r="BB446" s="17">
        <f>((0.25*BB441)+(0.5*BB442)+(0.75*BB443)+(1*BB444))/BB445*100</f>
        <v>2.0663343090656947</v>
      </c>
      <c r="BD446" s="12">
        <v>7</v>
      </c>
      <c r="BE446" s="13" t="s">
        <v>20</v>
      </c>
      <c r="BF446" s="10"/>
      <c r="BG446" s="10"/>
      <c r="BH446" s="10"/>
      <c r="BI446" s="10"/>
      <c r="BJ446" s="10"/>
      <c r="BK446" s="10">
        <v>2632</v>
      </c>
    </row>
    <row r="447" spans="1:63" ht="15" customHeight="1" thickBot="1" x14ac:dyDescent="0.4">
      <c r="A447" s="1">
        <v>29</v>
      </c>
      <c r="B447" s="23">
        <v>8</v>
      </c>
      <c r="C447" s="24" t="s">
        <v>21</v>
      </c>
      <c r="D447" s="20"/>
      <c r="E447" s="20"/>
      <c r="F447" s="20"/>
      <c r="G447" s="20"/>
      <c r="H447" s="20"/>
      <c r="I447" s="20">
        <v>1387</v>
      </c>
      <c r="K447" s="23">
        <v>8</v>
      </c>
      <c r="L447" s="24" t="s">
        <v>21</v>
      </c>
      <c r="M447" s="20"/>
      <c r="N447" s="20"/>
      <c r="O447" s="20"/>
      <c r="P447" s="20"/>
      <c r="Q447" s="20"/>
      <c r="R447" s="20">
        <v>1309</v>
      </c>
      <c r="T447" s="23">
        <v>8</v>
      </c>
      <c r="U447" s="24" t="s">
        <v>21</v>
      </c>
      <c r="V447" s="20"/>
      <c r="W447" s="20"/>
      <c r="X447" s="20"/>
      <c r="Y447" s="20"/>
      <c r="Z447" s="20"/>
      <c r="AA447" s="20">
        <v>1708</v>
      </c>
      <c r="AC447" s="18">
        <v>8</v>
      </c>
      <c r="AD447" s="19" t="s">
        <v>21</v>
      </c>
      <c r="AE447" s="20"/>
      <c r="AF447" s="20"/>
      <c r="AG447" s="20"/>
      <c r="AH447" s="20"/>
      <c r="AI447" s="20"/>
      <c r="AJ447" s="21">
        <f>SUM(AJ442:AJ444)/AJ445*100</f>
        <v>1.6740055914576852</v>
      </c>
      <c r="AL447" s="22">
        <v>8</v>
      </c>
      <c r="AM447" s="19" t="s">
        <v>21</v>
      </c>
      <c r="AN447" s="20"/>
      <c r="AO447" s="20"/>
      <c r="AP447" s="20"/>
      <c r="AQ447" s="20"/>
      <c r="AR447" s="20"/>
      <c r="AS447" s="21">
        <f>SUM(AS442:AS444)/AS445*100</f>
        <v>1.8073645714952906</v>
      </c>
      <c r="AU447" s="18">
        <v>8</v>
      </c>
      <c r="AV447" s="19" t="s">
        <v>21</v>
      </c>
      <c r="AW447" s="20"/>
      <c r="AX447" s="20"/>
      <c r="AY447" s="20"/>
      <c r="AZ447" s="20"/>
      <c r="BA447" s="20"/>
      <c r="BB447" s="21">
        <f>SUM(BB442:BB444)/BB445*100</f>
        <v>1.7771302610953827</v>
      </c>
      <c r="BD447" s="23">
        <v>8</v>
      </c>
      <c r="BE447" s="24" t="s">
        <v>21</v>
      </c>
      <c r="BF447" s="20"/>
      <c r="BG447" s="20"/>
      <c r="BH447" s="20"/>
      <c r="BI447" s="20"/>
      <c r="BJ447" s="20"/>
      <c r="BK447" s="20">
        <v>2398</v>
      </c>
    </row>
    <row r="448" spans="1:63" ht="15" customHeight="1" x14ac:dyDescent="0.35">
      <c r="D448" s="1">
        <f>SUM(D440:D444)</f>
        <v>8403</v>
      </c>
      <c r="E448" s="1">
        <f t="shared" ref="E448:I448" si="189">SUM(E440:E444)</f>
        <v>648002075848</v>
      </c>
      <c r="F448" s="1">
        <f t="shared" si="189"/>
        <v>1552</v>
      </c>
      <c r="G448" s="1">
        <f t="shared" si="189"/>
        <v>339810590781</v>
      </c>
      <c r="H448" s="1">
        <f t="shared" si="189"/>
        <v>9955</v>
      </c>
      <c r="I448" s="1">
        <f t="shared" si="189"/>
        <v>987812666629</v>
      </c>
      <c r="M448" s="1">
        <f>SUM(M440:M444)</f>
        <v>8562</v>
      </c>
      <c r="N448" s="1">
        <f t="shared" ref="N448:R448" si="190">SUM(N440:N444)</f>
        <v>647593293462</v>
      </c>
      <c r="O448" s="1">
        <f t="shared" si="190"/>
        <v>1585</v>
      </c>
      <c r="P448" s="1">
        <f t="shared" si="190"/>
        <v>362536393672</v>
      </c>
      <c r="Q448" s="1">
        <f t="shared" si="190"/>
        <v>10147</v>
      </c>
      <c r="R448" s="1">
        <f t="shared" si="190"/>
        <v>1010129687134</v>
      </c>
      <c r="V448" s="1">
        <f>SUM(V440:V444)</f>
        <v>8255</v>
      </c>
      <c r="W448" s="1">
        <f t="shared" ref="W448:AA448" si="191">SUM(W440:W444)</f>
        <v>702142306010</v>
      </c>
      <c r="X448" s="1">
        <f t="shared" si="191"/>
        <v>1685</v>
      </c>
      <c r="Y448" s="1">
        <f t="shared" si="191"/>
        <v>420171960504</v>
      </c>
      <c r="Z448" s="1">
        <f t="shared" si="191"/>
        <v>9940</v>
      </c>
      <c r="AA448" s="1">
        <f t="shared" si="191"/>
        <v>1122314266514</v>
      </c>
      <c r="AE448" s="1">
        <f>SUM(AE440:AE444)</f>
        <v>8588</v>
      </c>
      <c r="AF448" s="1">
        <f t="shared" ref="AF448:AJ448" si="192">SUM(AF440:AF444)</f>
        <v>780333924993</v>
      </c>
      <c r="AG448" s="1">
        <f t="shared" si="192"/>
        <v>1730</v>
      </c>
      <c r="AH448" s="1">
        <f t="shared" si="192"/>
        <v>438390286390</v>
      </c>
      <c r="AI448" s="1">
        <f t="shared" si="192"/>
        <v>10318</v>
      </c>
      <c r="AJ448" s="1">
        <f t="shared" si="192"/>
        <v>1218724211383</v>
      </c>
      <c r="AN448" s="1">
        <f>SUM(AN440:AN444)</f>
        <v>8508</v>
      </c>
      <c r="AO448" s="1">
        <f t="shared" ref="AO448:AS448" si="193">SUM(AO440:AO444)</f>
        <v>777712526934</v>
      </c>
      <c r="AP448" s="1">
        <f t="shared" si="193"/>
        <v>1729</v>
      </c>
      <c r="AQ448" s="1">
        <f t="shared" si="193"/>
        <v>424005638374</v>
      </c>
      <c r="AR448" s="1">
        <f t="shared" si="193"/>
        <v>10237</v>
      </c>
      <c r="AS448" s="1">
        <f t="shared" si="193"/>
        <v>1201718165308</v>
      </c>
      <c r="AW448" s="1">
        <f>SUM(AW440:AW444)</f>
        <v>8521</v>
      </c>
      <c r="AX448" s="1">
        <f t="shared" ref="AX448:BB448" si="194">SUM(AX440:AX444)</f>
        <v>781884256554</v>
      </c>
      <c r="AY448" s="1">
        <f t="shared" si="194"/>
        <v>1750</v>
      </c>
      <c r="AZ448" s="1">
        <f t="shared" si="194"/>
        <v>428685403024</v>
      </c>
      <c r="BA448" s="1">
        <f t="shared" si="194"/>
        <v>10271</v>
      </c>
      <c r="BB448" s="1">
        <f t="shared" si="194"/>
        <v>1210569659578</v>
      </c>
      <c r="BF448" s="1">
        <f>SUM(BF440:BF444)</f>
        <v>8650</v>
      </c>
      <c r="BG448" s="1">
        <f t="shared" ref="BG448:BK448" si="195">SUM(BG440:BG444)</f>
        <v>790354407125</v>
      </c>
      <c r="BH448" s="1">
        <f t="shared" si="195"/>
        <v>1739</v>
      </c>
      <c r="BI448" s="1">
        <f t="shared" si="195"/>
        <v>429813568917</v>
      </c>
      <c r="BJ448" s="1">
        <f t="shared" si="195"/>
        <v>10389</v>
      </c>
      <c r="BK448" s="1">
        <f t="shared" si="195"/>
        <v>1220167976042</v>
      </c>
    </row>
    <row r="449" spans="1:63" ht="15" customHeight="1" x14ac:dyDescent="0.35">
      <c r="B449"/>
      <c r="C449"/>
      <c r="D449" s="2"/>
      <c r="E449" s="2"/>
      <c r="F449" s="2"/>
      <c r="G449" s="2"/>
      <c r="H449" s="2"/>
      <c r="I449" s="2"/>
      <c r="K449"/>
      <c r="L449"/>
      <c r="M449" s="2"/>
      <c r="N449" s="2"/>
      <c r="O449" s="2"/>
      <c r="P449" s="2"/>
      <c r="Q449" s="2"/>
      <c r="R449" s="2"/>
      <c r="T449"/>
      <c r="U449"/>
      <c r="V449" s="2"/>
      <c r="W449" s="2"/>
      <c r="X449" s="2"/>
      <c r="Y449" s="2"/>
      <c r="Z449" s="2"/>
      <c r="AA449" s="2"/>
      <c r="AL449" s="25"/>
      <c r="AM449"/>
    </row>
    <row r="450" spans="1:63" ht="15" customHeight="1" x14ac:dyDescent="0.35">
      <c r="B450" s="6" t="s">
        <v>0</v>
      </c>
      <c r="C450"/>
      <c r="D450" s="2"/>
      <c r="E450" s="2"/>
      <c r="F450" s="2"/>
      <c r="G450" s="2"/>
      <c r="H450" s="2"/>
      <c r="I450" s="2"/>
      <c r="K450" s="6" t="s">
        <v>0</v>
      </c>
      <c r="L450"/>
      <c r="M450" s="2"/>
      <c r="N450" s="2"/>
      <c r="O450" s="2"/>
      <c r="P450" s="2"/>
      <c r="Q450" s="2"/>
      <c r="R450" s="2"/>
      <c r="T450" s="6" t="s">
        <v>0</v>
      </c>
      <c r="U450"/>
      <c r="V450" s="2"/>
      <c r="W450" s="2"/>
      <c r="X450" s="2"/>
      <c r="Y450" s="2"/>
      <c r="Z450" s="2"/>
      <c r="AA450" s="2"/>
      <c r="AC450" s="4" t="s">
        <v>0</v>
      </c>
      <c r="AL450" s="26" t="s">
        <v>0</v>
      </c>
      <c r="AM450"/>
      <c r="AU450" s="4" t="s">
        <v>0</v>
      </c>
      <c r="BD450" s="6" t="s">
        <v>0</v>
      </c>
    </row>
    <row r="451" spans="1:63" ht="15" customHeight="1" x14ac:dyDescent="0.35">
      <c r="B451" s="6" t="s">
        <v>1</v>
      </c>
      <c r="C451"/>
      <c r="D451" s="2"/>
      <c r="E451" s="2"/>
      <c r="F451" s="2"/>
      <c r="G451" s="2"/>
      <c r="H451" s="2"/>
      <c r="I451" s="2"/>
      <c r="K451" s="6" t="s">
        <v>1</v>
      </c>
      <c r="L451"/>
      <c r="M451" s="2"/>
      <c r="N451" s="2"/>
      <c r="O451" s="2"/>
      <c r="P451" s="2"/>
      <c r="Q451" s="2"/>
      <c r="R451" s="2"/>
      <c r="T451" s="6" t="s">
        <v>1</v>
      </c>
      <c r="U451"/>
      <c r="V451" s="2"/>
      <c r="W451" s="2"/>
      <c r="X451" s="2"/>
      <c r="Y451" s="2"/>
      <c r="Z451" s="2"/>
      <c r="AA451" s="2"/>
      <c r="AC451" s="4" t="s">
        <v>1</v>
      </c>
      <c r="AL451" s="26" t="s">
        <v>1</v>
      </c>
      <c r="AM451"/>
      <c r="AU451" s="4" t="s">
        <v>1</v>
      </c>
      <c r="BD451" s="6" t="s">
        <v>1</v>
      </c>
    </row>
    <row r="452" spans="1:63" ht="15" customHeight="1" thickBot="1" x14ac:dyDescent="0.4">
      <c r="B452" s="6" t="s">
        <v>34</v>
      </c>
      <c r="C452"/>
      <c r="D452" s="2"/>
      <c r="E452" s="2"/>
      <c r="F452" s="2"/>
      <c r="G452" s="2"/>
      <c r="H452" s="2"/>
      <c r="I452" s="2"/>
      <c r="K452" s="6" t="s">
        <v>57</v>
      </c>
      <c r="L452"/>
      <c r="M452" s="2"/>
      <c r="N452" s="2"/>
      <c r="O452" s="2"/>
      <c r="P452" s="2"/>
      <c r="Q452" s="2"/>
      <c r="R452" s="2"/>
      <c r="T452" s="6" t="s">
        <v>75</v>
      </c>
      <c r="U452"/>
      <c r="V452" s="2"/>
      <c r="W452" s="2"/>
      <c r="X452" s="2"/>
      <c r="Y452" s="2"/>
      <c r="Z452" s="2"/>
      <c r="AA452" s="2"/>
      <c r="AC452" s="4" t="s">
        <v>2</v>
      </c>
      <c r="AL452" s="26" t="s">
        <v>3</v>
      </c>
      <c r="AM452"/>
      <c r="AU452" s="4" t="s">
        <v>4</v>
      </c>
      <c r="BD452" s="6" t="s">
        <v>5</v>
      </c>
    </row>
    <row r="453" spans="1:63" ht="15" customHeight="1" x14ac:dyDescent="0.35">
      <c r="A453" s="1">
        <v>30</v>
      </c>
      <c r="B453" s="60" t="s">
        <v>6</v>
      </c>
      <c r="C453" s="62" t="s">
        <v>7</v>
      </c>
      <c r="D453" s="59" t="s">
        <v>8</v>
      </c>
      <c r="E453" s="59"/>
      <c r="F453" s="59" t="s">
        <v>9</v>
      </c>
      <c r="G453" s="59"/>
      <c r="H453" s="59" t="s">
        <v>10</v>
      </c>
      <c r="I453" s="59"/>
      <c r="K453" s="60" t="s">
        <v>6</v>
      </c>
      <c r="L453" s="62" t="s">
        <v>7</v>
      </c>
      <c r="M453" s="59" t="s">
        <v>8</v>
      </c>
      <c r="N453" s="59"/>
      <c r="O453" s="59" t="s">
        <v>9</v>
      </c>
      <c r="P453" s="59"/>
      <c r="Q453" s="59" t="s">
        <v>10</v>
      </c>
      <c r="R453" s="59"/>
      <c r="T453" s="60" t="s">
        <v>6</v>
      </c>
      <c r="U453" s="62" t="s">
        <v>7</v>
      </c>
      <c r="V453" s="59" t="s">
        <v>8</v>
      </c>
      <c r="W453" s="59"/>
      <c r="X453" s="59" t="s">
        <v>9</v>
      </c>
      <c r="Y453" s="59"/>
      <c r="Z453" s="59" t="s">
        <v>10</v>
      </c>
      <c r="AA453" s="59"/>
      <c r="AC453" s="57" t="s">
        <v>6</v>
      </c>
      <c r="AD453" s="59" t="s">
        <v>7</v>
      </c>
      <c r="AE453" s="59" t="s">
        <v>8</v>
      </c>
      <c r="AF453" s="59"/>
      <c r="AG453" s="59" t="s">
        <v>9</v>
      </c>
      <c r="AH453" s="59"/>
      <c r="AI453" s="59" t="s">
        <v>10</v>
      </c>
      <c r="AJ453" s="59"/>
      <c r="AL453" s="67" t="s">
        <v>6</v>
      </c>
      <c r="AM453" s="62" t="s">
        <v>7</v>
      </c>
      <c r="AN453" s="59" t="s">
        <v>8</v>
      </c>
      <c r="AO453" s="59"/>
      <c r="AP453" s="59" t="s">
        <v>9</v>
      </c>
      <c r="AQ453" s="59"/>
      <c r="AR453" s="59" t="s">
        <v>10</v>
      </c>
      <c r="AS453" s="59"/>
      <c r="AU453" s="57" t="s">
        <v>6</v>
      </c>
      <c r="AV453" s="59" t="s">
        <v>7</v>
      </c>
      <c r="AW453" s="59" t="s">
        <v>8</v>
      </c>
      <c r="AX453" s="59"/>
      <c r="AY453" s="59" t="s">
        <v>9</v>
      </c>
      <c r="AZ453" s="59"/>
      <c r="BA453" s="59" t="s">
        <v>10</v>
      </c>
      <c r="BB453" s="59"/>
      <c r="BD453" s="60" t="s">
        <v>6</v>
      </c>
      <c r="BE453" s="62" t="s">
        <v>7</v>
      </c>
      <c r="BF453" s="59" t="s">
        <v>8</v>
      </c>
      <c r="BG453" s="59"/>
      <c r="BH453" s="59" t="s">
        <v>9</v>
      </c>
      <c r="BI453" s="59"/>
      <c r="BJ453" s="59" t="s">
        <v>10</v>
      </c>
      <c r="BK453" s="59"/>
    </row>
    <row r="454" spans="1:63" ht="15" customHeight="1" x14ac:dyDescent="0.35">
      <c r="A454" s="1">
        <v>30</v>
      </c>
      <c r="B454" s="61"/>
      <c r="C454" s="63"/>
      <c r="D454" s="7" t="s">
        <v>11</v>
      </c>
      <c r="E454" s="7" t="s">
        <v>12</v>
      </c>
      <c r="F454" s="7" t="s">
        <v>11</v>
      </c>
      <c r="G454" s="7" t="s">
        <v>12</v>
      </c>
      <c r="H454" s="7" t="s">
        <v>11</v>
      </c>
      <c r="I454" s="7" t="s">
        <v>12</v>
      </c>
      <c r="K454" s="61"/>
      <c r="L454" s="63"/>
      <c r="M454" s="7" t="s">
        <v>11</v>
      </c>
      <c r="N454" s="7" t="s">
        <v>12</v>
      </c>
      <c r="O454" s="7" t="s">
        <v>11</v>
      </c>
      <c r="P454" s="7" t="s">
        <v>12</v>
      </c>
      <c r="Q454" s="7" t="s">
        <v>11</v>
      </c>
      <c r="R454" s="7" t="s">
        <v>12</v>
      </c>
      <c r="T454" s="61"/>
      <c r="U454" s="63"/>
      <c r="V454" s="7" t="s">
        <v>11</v>
      </c>
      <c r="W454" s="7" t="s">
        <v>12</v>
      </c>
      <c r="X454" s="7" t="s">
        <v>11</v>
      </c>
      <c r="Y454" s="7" t="s">
        <v>12</v>
      </c>
      <c r="Z454" s="7" t="s">
        <v>11</v>
      </c>
      <c r="AA454" s="7" t="s">
        <v>12</v>
      </c>
      <c r="AC454" s="58"/>
      <c r="AD454" s="64"/>
      <c r="AE454" s="7" t="s">
        <v>11</v>
      </c>
      <c r="AF454" s="7" t="s">
        <v>12</v>
      </c>
      <c r="AG454" s="7" t="s">
        <v>11</v>
      </c>
      <c r="AH454" s="7" t="s">
        <v>12</v>
      </c>
      <c r="AI454" s="7" t="s">
        <v>11</v>
      </c>
      <c r="AJ454" s="7" t="s">
        <v>12</v>
      </c>
      <c r="AL454" s="68"/>
      <c r="AM454" s="63"/>
      <c r="AN454" s="7" t="s">
        <v>11</v>
      </c>
      <c r="AO454" s="7" t="s">
        <v>12</v>
      </c>
      <c r="AP454" s="7" t="s">
        <v>11</v>
      </c>
      <c r="AQ454" s="7" t="s">
        <v>12</v>
      </c>
      <c r="AR454" s="7" t="s">
        <v>11</v>
      </c>
      <c r="AS454" s="7" t="s">
        <v>12</v>
      </c>
      <c r="AU454" s="58"/>
      <c r="AV454" s="64"/>
      <c r="AW454" s="7" t="s">
        <v>11</v>
      </c>
      <c r="AX454" s="7" t="s">
        <v>12</v>
      </c>
      <c r="AY454" s="7" t="s">
        <v>11</v>
      </c>
      <c r="AZ454" s="7" t="s">
        <v>12</v>
      </c>
      <c r="BA454" s="7" t="s">
        <v>11</v>
      </c>
      <c r="BB454" s="7" t="s">
        <v>12</v>
      </c>
      <c r="BD454" s="61"/>
      <c r="BE454" s="63"/>
      <c r="BF454" s="7" t="s">
        <v>11</v>
      </c>
      <c r="BG454" s="7" t="s">
        <v>12</v>
      </c>
      <c r="BH454" s="7" t="s">
        <v>11</v>
      </c>
      <c r="BI454" s="7" t="s">
        <v>12</v>
      </c>
      <c r="BJ454" s="7" t="s">
        <v>11</v>
      </c>
      <c r="BK454" s="7" t="s">
        <v>12</v>
      </c>
    </row>
    <row r="455" spans="1:63" ht="15" customHeight="1" x14ac:dyDescent="0.35">
      <c r="A455" s="1">
        <v>30</v>
      </c>
      <c r="B455" s="61"/>
      <c r="C455" s="63"/>
      <c r="D455" s="7" t="s">
        <v>13</v>
      </c>
      <c r="E455" s="7" t="s">
        <v>14</v>
      </c>
      <c r="F455" s="7" t="s">
        <v>13</v>
      </c>
      <c r="G455" s="7" t="s">
        <v>14</v>
      </c>
      <c r="H455" s="7" t="s">
        <v>13</v>
      </c>
      <c r="I455" s="7" t="s">
        <v>14</v>
      </c>
      <c r="K455" s="61"/>
      <c r="L455" s="63"/>
      <c r="M455" s="7" t="s">
        <v>13</v>
      </c>
      <c r="N455" s="7" t="s">
        <v>14</v>
      </c>
      <c r="O455" s="7" t="s">
        <v>13</v>
      </c>
      <c r="P455" s="7" t="s">
        <v>14</v>
      </c>
      <c r="Q455" s="7" t="s">
        <v>13</v>
      </c>
      <c r="R455" s="7" t="s">
        <v>14</v>
      </c>
      <c r="T455" s="61"/>
      <c r="U455" s="63"/>
      <c r="V455" s="7" t="s">
        <v>13</v>
      </c>
      <c r="W455" s="7" t="s">
        <v>14</v>
      </c>
      <c r="X455" s="7" t="s">
        <v>13</v>
      </c>
      <c r="Y455" s="7" t="s">
        <v>14</v>
      </c>
      <c r="Z455" s="7" t="s">
        <v>13</v>
      </c>
      <c r="AA455" s="7" t="s">
        <v>14</v>
      </c>
      <c r="AC455" s="58"/>
      <c r="AD455" s="64"/>
      <c r="AE455" s="7" t="s">
        <v>13</v>
      </c>
      <c r="AF455" s="7" t="s">
        <v>14</v>
      </c>
      <c r="AG455" s="7" t="s">
        <v>13</v>
      </c>
      <c r="AH455" s="7" t="s">
        <v>14</v>
      </c>
      <c r="AI455" s="7" t="s">
        <v>13</v>
      </c>
      <c r="AJ455" s="7" t="s">
        <v>14</v>
      </c>
      <c r="AL455" s="68"/>
      <c r="AM455" s="63"/>
      <c r="AN455" s="7" t="s">
        <v>13</v>
      </c>
      <c r="AO455" s="7" t="s">
        <v>14</v>
      </c>
      <c r="AP455" s="7" t="s">
        <v>13</v>
      </c>
      <c r="AQ455" s="7" t="s">
        <v>14</v>
      </c>
      <c r="AR455" s="7" t="s">
        <v>13</v>
      </c>
      <c r="AS455" s="7" t="s">
        <v>14</v>
      </c>
      <c r="AU455" s="58"/>
      <c r="AV455" s="64"/>
      <c r="AW455" s="7" t="s">
        <v>13</v>
      </c>
      <c r="AX455" s="7" t="s">
        <v>14</v>
      </c>
      <c r="AY455" s="7" t="s">
        <v>13</v>
      </c>
      <c r="AZ455" s="7" t="s">
        <v>14</v>
      </c>
      <c r="BA455" s="7" t="s">
        <v>13</v>
      </c>
      <c r="BB455" s="7" t="s">
        <v>14</v>
      </c>
      <c r="BD455" s="61"/>
      <c r="BE455" s="63"/>
      <c r="BF455" s="7" t="s">
        <v>13</v>
      </c>
      <c r="BG455" s="7" t="s">
        <v>14</v>
      </c>
      <c r="BH455" s="7" t="s">
        <v>13</v>
      </c>
      <c r="BI455" s="7" t="s">
        <v>14</v>
      </c>
      <c r="BJ455" s="7" t="s">
        <v>13</v>
      </c>
      <c r="BK455" s="7" t="s">
        <v>14</v>
      </c>
    </row>
    <row r="456" spans="1:63" ht="15" customHeight="1" x14ac:dyDescent="0.35">
      <c r="A456" s="1">
        <v>30</v>
      </c>
      <c r="B456" s="12">
        <v>1</v>
      </c>
      <c r="C456" s="13" t="s">
        <v>15</v>
      </c>
      <c r="D456" s="10">
        <v>7165</v>
      </c>
      <c r="E456" s="10">
        <v>663923597353</v>
      </c>
      <c r="F456" s="10">
        <v>2544</v>
      </c>
      <c r="G456" s="10">
        <v>287255564388</v>
      </c>
      <c r="H456" s="10">
        <v>9709</v>
      </c>
      <c r="I456" s="10">
        <v>951179161741</v>
      </c>
      <c r="K456" s="12">
        <v>1</v>
      </c>
      <c r="L456" s="13" t="s">
        <v>15</v>
      </c>
      <c r="M456" s="10">
        <v>7222</v>
      </c>
      <c r="N456" s="10">
        <v>665790958821</v>
      </c>
      <c r="O456" s="10">
        <v>2444</v>
      </c>
      <c r="P456" s="10">
        <v>299595311887</v>
      </c>
      <c r="Q456" s="10">
        <v>9666</v>
      </c>
      <c r="R456" s="10">
        <v>965386270708</v>
      </c>
      <c r="T456" s="12">
        <v>1</v>
      </c>
      <c r="U456" s="13" t="s">
        <v>15</v>
      </c>
      <c r="V456" s="10">
        <v>8114</v>
      </c>
      <c r="W456" s="10">
        <v>710850675313</v>
      </c>
      <c r="X456" s="10">
        <v>2330</v>
      </c>
      <c r="Y456" s="10">
        <v>678502982189</v>
      </c>
      <c r="Z456" s="10">
        <v>10444</v>
      </c>
      <c r="AA456" s="10">
        <v>1389353657502</v>
      </c>
      <c r="AC456" s="8">
        <v>1</v>
      </c>
      <c r="AD456" s="9" t="s">
        <v>15</v>
      </c>
      <c r="AE456" s="10">
        <v>8766</v>
      </c>
      <c r="AF456" s="10">
        <v>748634888625</v>
      </c>
      <c r="AG456" s="10">
        <v>2378</v>
      </c>
      <c r="AH456" s="10">
        <v>774121030076</v>
      </c>
      <c r="AI456" s="10">
        <v>11144</v>
      </c>
      <c r="AJ456" s="10">
        <v>1522755918701</v>
      </c>
      <c r="AL456" s="27">
        <v>1</v>
      </c>
      <c r="AM456" s="13" t="s">
        <v>15</v>
      </c>
      <c r="AN456" s="10">
        <v>8762</v>
      </c>
      <c r="AO456" s="10">
        <v>741995277892</v>
      </c>
      <c r="AP456" s="10">
        <v>2364</v>
      </c>
      <c r="AQ456" s="10">
        <v>772888466090</v>
      </c>
      <c r="AR456" s="10">
        <v>11126</v>
      </c>
      <c r="AS456" s="10">
        <v>1514883743982</v>
      </c>
      <c r="AU456" s="8">
        <v>1</v>
      </c>
      <c r="AV456" s="9" t="s">
        <v>15</v>
      </c>
      <c r="AW456" s="10">
        <v>8811</v>
      </c>
      <c r="AX456" s="10">
        <v>740963880689</v>
      </c>
      <c r="AY456" s="10">
        <v>2405</v>
      </c>
      <c r="AZ456" s="10">
        <v>753359390260</v>
      </c>
      <c r="BA456" s="10">
        <v>11216</v>
      </c>
      <c r="BB456" s="10">
        <v>1494323270949</v>
      </c>
      <c r="BD456" s="12">
        <v>1</v>
      </c>
      <c r="BE456" s="13" t="s">
        <v>15</v>
      </c>
      <c r="BF456" s="10">
        <v>8894</v>
      </c>
      <c r="BG456" s="10">
        <v>743960367045</v>
      </c>
      <c r="BH456" s="10">
        <v>2451</v>
      </c>
      <c r="BI456" s="10">
        <v>792678150104</v>
      </c>
      <c r="BJ456" s="10">
        <v>11345</v>
      </c>
      <c r="BK456" s="10">
        <v>1536638517149</v>
      </c>
    </row>
    <row r="457" spans="1:63" ht="15" customHeight="1" x14ac:dyDescent="0.35">
      <c r="A457" s="1">
        <v>30</v>
      </c>
      <c r="B457" s="12">
        <v>2</v>
      </c>
      <c r="C457" s="13" t="s">
        <v>16</v>
      </c>
      <c r="D457" s="10">
        <v>13</v>
      </c>
      <c r="E457" s="10">
        <v>2017377636</v>
      </c>
      <c r="F457" s="10">
        <v>68</v>
      </c>
      <c r="G457" s="10">
        <v>4986830445</v>
      </c>
      <c r="H457" s="10">
        <v>81</v>
      </c>
      <c r="I457" s="10">
        <v>7004208081</v>
      </c>
      <c r="K457" s="12">
        <v>2</v>
      </c>
      <c r="L457" s="13" t="s">
        <v>16</v>
      </c>
      <c r="M457" s="10">
        <v>9</v>
      </c>
      <c r="N457" s="10">
        <v>1588658057</v>
      </c>
      <c r="O457" s="10">
        <v>46</v>
      </c>
      <c r="P457" s="10">
        <v>6802407278</v>
      </c>
      <c r="Q457" s="10">
        <v>55</v>
      </c>
      <c r="R457" s="10">
        <v>8391065335</v>
      </c>
      <c r="T457" s="12">
        <v>2</v>
      </c>
      <c r="U457" s="13" t="s">
        <v>16</v>
      </c>
      <c r="V457" s="10">
        <v>28</v>
      </c>
      <c r="W457" s="10">
        <v>4289386384</v>
      </c>
      <c r="X457" s="10">
        <v>48</v>
      </c>
      <c r="Y457" s="10">
        <v>4324832294</v>
      </c>
      <c r="Z457" s="10">
        <v>76</v>
      </c>
      <c r="AA457" s="10">
        <v>8614218678</v>
      </c>
      <c r="AC457" s="8">
        <v>2</v>
      </c>
      <c r="AD457" s="9" t="s">
        <v>16</v>
      </c>
      <c r="AE457" s="10">
        <v>14</v>
      </c>
      <c r="AF457" s="10">
        <v>1114730275</v>
      </c>
      <c r="AG457" s="10">
        <v>14</v>
      </c>
      <c r="AH457" s="10">
        <v>1888349627</v>
      </c>
      <c r="AI457" s="10">
        <v>28</v>
      </c>
      <c r="AJ457" s="10">
        <v>3003079902</v>
      </c>
      <c r="AL457" s="27">
        <v>2</v>
      </c>
      <c r="AM457" s="13" t="s">
        <v>16</v>
      </c>
      <c r="AN457" s="10">
        <v>37</v>
      </c>
      <c r="AO457" s="10">
        <v>1947617422</v>
      </c>
      <c r="AP457" s="10">
        <v>19</v>
      </c>
      <c r="AQ457" s="10">
        <v>2463761085</v>
      </c>
      <c r="AR457" s="10">
        <v>56</v>
      </c>
      <c r="AS457" s="10">
        <v>4411378507</v>
      </c>
      <c r="AU457" s="8">
        <v>2</v>
      </c>
      <c r="AV457" s="9" t="s">
        <v>16</v>
      </c>
      <c r="AW457" s="10">
        <v>30</v>
      </c>
      <c r="AX457" s="10">
        <v>2146356088</v>
      </c>
      <c r="AY457" s="10">
        <v>24</v>
      </c>
      <c r="AZ457" s="10">
        <v>2278978065</v>
      </c>
      <c r="BA457" s="10">
        <v>54</v>
      </c>
      <c r="BB457" s="10">
        <v>4425334153</v>
      </c>
      <c r="BD457" s="12">
        <v>2</v>
      </c>
      <c r="BE457" s="13" t="s">
        <v>16</v>
      </c>
      <c r="BF457" s="10">
        <v>26</v>
      </c>
      <c r="BG457" s="10">
        <v>2936580778</v>
      </c>
      <c r="BH457" s="10">
        <v>10</v>
      </c>
      <c r="BI457" s="10">
        <v>1128524622</v>
      </c>
      <c r="BJ457" s="10">
        <v>36</v>
      </c>
      <c r="BK457" s="10">
        <v>4065105400</v>
      </c>
    </row>
    <row r="458" spans="1:63" ht="15" customHeight="1" x14ac:dyDescent="0.35">
      <c r="A458" s="1">
        <v>30</v>
      </c>
      <c r="B458" s="12">
        <v>3</v>
      </c>
      <c r="C458" s="13" t="s">
        <v>17</v>
      </c>
      <c r="D458" s="10">
        <v>3</v>
      </c>
      <c r="E458" s="10">
        <v>356262361</v>
      </c>
      <c r="F458" s="10">
        <v>12</v>
      </c>
      <c r="G458" s="10">
        <v>1138121967</v>
      </c>
      <c r="H458" s="10">
        <v>15</v>
      </c>
      <c r="I458" s="10">
        <v>1494384328</v>
      </c>
      <c r="K458" s="12">
        <v>3</v>
      </c>
      <c r="L458" s="13" t="s">
        <v>17</v>
      </c>
      <c r="M458" s="10">
        <v>4</v>
      </c>
      <c r="N458" s="10">
        <v>549393435</v>
      </c>
      <c r="O458" s="10">
        <v>11</v>
      </c>
      <c r="P458" s="10">
        <v>1100446403</v>
      </c>
      <c r="Q458" s="10">
        <v>15</v>
      </c>
      <c r="R458" s="10">
        <v>1649839838</v>
      </c>
      <c r="T458" s="12">
        <v>3</v>
      </c>
      <c r="U458" s="13" t="s">
        <v>17</v>
      </c>
      <c r="V458" s="10">
        <v>0</v>
      </c>
      <c r="W458" s="10">
        <v>0</v>
      </c>
      <c r="X458" s="10">
        <v>4</v>
      </c>
      <c r="Y458" s="10">
        <v>772542514</v>
      </c>
      <c r="Z458" s="10">
        <v>4</v>
      </c>
      <c r="AA458" s="10">
        <v>772542514</v>
      </c>
      <c r="AC458" s="8">
        <v>3</v>
      </c>
      <c r="AD458" s="9" t="s">
        <v>17</v>
      </c>
      <c r="AE458" s="10">
        <v>1</v>
      </c>
      <c r="AF458" s="10">
        <v>47324932</v>
      </c>
      <c r="AG458" s="10">
        <v>0</v>
      </c>
      <c r="AH458" s="10">
        <v>0</v>
      </c>
      <c r="AI458" s="10">
        <v>1</v>
      </c>
      <c r="AJ458" s="10">
        <v>47324932</v>
      </c>
      <c r="AL458" s="27">
        <v>3</v>
      </c>
      <c r="AM458" s="13" t="s">
        <v>17</v>
      </c>
      <c r="AN458" s="10">
        <v>0</v>
      </c>
      <c r="AO458" s="10">
        <v>0</v>
      </c>
      <c r="AP458" s="10">
        <v>1</v>
      </c>
      <c r="AQ458" s="10">
        <v>28409614</v>
      </c>
      <c r="AR458" s="10">
        <v>1</v>
      </c>
      <c r="AS458" s="10">
        <v>28409614</v>
      </c>
      <c r="AU458" s="8">
        <v>3</v>
      </c>
      <c r="AV458" s="9" t="s">
        <v>17</v>
      </c>
      <c r="AW458" s="10">
        <v>2</v>
      </c>
      <c r="AX458" s="10">
        <v>23359643</v>
      </c>
      <c r="AY458" s="10">
        <v>3</v>
      </c>
      <c r="AZ458" s="10">
        <v>427344530</v>
      </c>
      <c r="BA458" s="10">
        <v>5</v>
      </c>
      <c r="BB458" s="10">
        <v>450704173</v>
      </c>
      <c r="BD458" s="12">
        <v>3</v>
      </c>
      <c r="BE458" s="13" t="s">
        <v>17</v>
      </c>
      <c r="BF458" s="10">
        <v>3</v>
      </c>
      <c r="BG458" s="10">
        <v>148982646</v>
      </c>
      <c r="BH458" s="10">
        <v>1</v>
      </c>
      <c r="BI458" s="10">
        <v>183655495</v>
      </c>
      <c r="BJ458" s="10">
        <v>4</v>
      </c>
      <c r="BK458" s="10">
        <v>332638141</v>
      </c>
    </row>
    <row r="459" spans="1:63" ht="15" customHeight="1" x14ac:dyDescent="0.35">
      <c r="A459" s="1">
        <v>30</v>
      </c>
      <c r="B459" s="12">
        <v>4</v>
      </c>
      <c r="C459" s="13" t="s">
        <v>18</v>
      </c>
      <c r="D459" s="10">
        <v>0</v>
      </c>
      <c r="E459" s="10">
        <v>0</v>
      </c>
      <c r="F459" s="10">
        <v>15</v>
      </c>
      <c r="G459" s="10">
        <v>1055014126</v>
      </c>
      <c r="H459" s="10">
        <v>15</v>
      </c>
      <c r="I459" s="10">
        <v>1055014126</v>
      </c>
      <c r="K459" s="12">
        <v>4</v>
      </c>
      <c r="L459" s="13" t="s">
        <v>18</v>
      </c>
      <c r="M459" s="10">
        <v>4</v>
      </c>
      <c r="N459" s="10">
        <v>738640602</v>
      </c>
      <c r="O459" s="10">
        <v>7</v>
      </c>
      <c r="P459" s="10">
        <v>482191377</v>
      </c>
      <c r="Q459" s="10">
        <v>11</v>
      </c>
      <c r="R459" s="10">
        <v>1220831979</v>
      </c>
      <c r="T459" s="12">
        <v>4</v>
      </c>
      <c r="U459" s="13" t="s">
        <v>18</v>
      </c>
      <c r="V459" s="10">
        <v>1</v>
      </c>
      <c r="W459" s="10">
        <v>89792460</v>
      </c>
      <c r="X459" s="10">
        <v>5</v>
      </c>
      <c r="Y459" s="10">
        <v>667833837</v>
      </c>
      <c r="Z459" s="10">
        <v>6</v>
      </c>
      <c r="AA459" s="10">
        <v>757626297</v>
      </c>
      <c r="AC459" s="8">
        <v>4</v>
      </c>
      <c r="AD459" s="9" t="s">
        <v>18</v>
      </c>
      <c r="AE459" s="10">
        <v>4</v>
      </c>
      <c r="AF459" s="10">
        <v>502113042</v>
      </c>
      <c r="AG459" s="10">
        <v>2</v>
      </c>
      <c r="AH459" s="10">
        <v>421682261</v>
      </c>
      <c r="AI459" s="10">
        <v>6</v>
      </c>
      <c r="AJ459" s="10">
        <v>923795303</v>
      </c>
      <c r="AL459" s="27">
        <v>4</v>
      </c>
      <c r="AM459" s="13" t="s">
        <v>18</v>
      </c>
      <c r="AN459" s="10">
        <v>2</v>
      </c>
      <c r="AO459" s="10">
        <v>483363170</v>
      </c>
      <c r="AP459" s="10">
        <v>1</v>
      </c>
      <c r="AQ459" s="10">
        <v>232963876</v>
      </c>
      <c r="AR459" s="10">
        <v>3</v>
      </c>
      <c r="AS459" s="10">
        <v>716327046</v>
      </c>
      <c r="AU459" s="8">
        <v>4</v>
      </c>
      <c r="AV459" s="9" t="s">
        <v>18</v>
      </c>
      <c r="AW459" s="10">
        <v>0</v>
      </c>
      <c r="AX459" s="10">
        <v>0</v>
      </c>
      <c r="AY459" s="10">
        <v>0</v>
      </c>
      <c r="AZ459" s="10">
        <v>0</v>
      </c>
      <c r="BA459" s="10">
        <v>0</v>
      </c>
      <c r="BB459" s="10">
        <v>0</v>
      </c>
      <c r="BD459" s="12">
        <v>4</v>
      </c>
      <c r="BE459" s="13" t="s">
        <v>18</v>
      </c>
      <c r="BF459" s="10">
        <v>2</v>
      </c>
      <c r="BG459" s="10">
        <v>23359643</v>
      </c>
      <c r="BH459" s="10">
        <v>1</v>
      </c>
      <c r="BI459" s="10">
        <v>24525180</v>
      </c>
      <c r="BJ459" s="10">
        <v>3</v>
      </c>
      <c r="BK459" s="10">
        <v>47884823</v>
      </c>
    </row>
    <row r="460" spans="1:63" ht="15" customHeight="1" x14ac:dyDescent="0.35">
      <c r="A460" s="1">
        <v>30</v>
      </c>
      <c r="B460" s="12">
        <v>5</v>
      </c>
      <c r="C460" s="13" t="s">
        <v>19</v>
      </c>
      <c r="D460" s="10">
        <v>10</v>
      </c>
      <c r="E460" s="10">
        <v>1244048181</v>
      </c>
      <c r="F460" s="10">
        <v>68</v>
      </c>
      <c r="G460" s="10">
        <v>8644886330</v>
      </c>
      <c r="H460" s="10">
        <v>78</v>
      </c>
      <c r="I460" s="10">
        <v>9888934511</v>
      </c>
      <c r="K460" s="12">
        <v>5</v>
      </c>
      <c r="L460" s="13" t="s">
        <v>19</v>
      </c>
      <c r="M460" s="10">
        <v>17</v>
      </c>
      <c r="N460" s="10">
        <v>2722024846</v>
      </c>
      <c r="O460" s="10">
        <v>85</v>
      </c>
      <c r="P460" s="10">
        <v>11406690606</v>
      </c>
      <c r="Q460" s="10">
        <v>102</v>
      </c>
      <c r="R460" s="10">
        <v>14128715452</v>
      </c>
      <c r="T460" s="12">
        <v>5</v>
      </c>
      <c r="U460" s="13" t="s">
        <v>19</v>
      </c>
      <c r="V460" s="10">
        <v>16</v>
      </c>
      <c r="W460" s="10">
        <v>5392101010</v>
      </c>
      <c r="X460" s="10">
        <v>76</v>
      </c>
      <c r="Y460" s="10">
        <v>14441933850</v>
      </c>
      <c r="Z460" s="10">
        <v>92</v>
      </c>
      <c r="AA460" s="10">
        <v>19834034860</v>
      </c>
      <c r="AC460" s="8">
        <v>5</v>
      </c>
      <c r="AD460" s="9" t="s">
        <v>19</v>
      </c>
      <c r="AE460" s="10">
        <v>8</v>
      </c>
      <c r="AF460" s="10">
        <v>905148261</v>
      </c>
      <c r="AG460" s="10">
        <v>50</v>
      </c>
      <c r="AH460" s="10">
        <v>10306724319</v>
      </c>
      <c r="AI460" s="10">
        <v>58</v>
      </c>
      <c r="AJ460" s="10">
        <v>11211872580</v>
      </c>
      <c r="AL460" s="27">
        <v>5</v>
      </c>
      <c r="AM460" s="13" t="s">
        <v>19</v>
      </c>
      <c r="AN460" s="10">
        <v>9</v>
      </c>
      <c r="AO460" s="10">
        <v>892417716</v>
      </c>
      <c r="AP460" s="10">
        <v>50</v>
      </c>
      <c r="AQ460" s="10">
        <v>10139599499</v>
      </c>
      <c r="AR460" s="10">
        <v>59</v>
      </c>
      <c r="AS460" s="10">
        <v>11032017215</v>
      </c>
      <c r="AU460" s="8">
        <v>5</v>
      </c>
      <c r="AV460" s="9" t="s">
        <v>19</v>
      </c>
      <c r="AW460" s="10">
        <v>11</v>
      </c>
      <c r="AX460" s="10">
        <v>1318679505</v>
      </c>
      <c r="AY460" s="10">
        <v>50</v>
      </c>
      <c r="AZ460" s="10">
        <v>10308322959</v>
      </c>
      <c r="BA460" s="10">
        <v>61</v>
      </c>
      <c r="BB460" s="10">
        <v>11627002464</v>
      </c>
      <c r="BD460" s="12">
        <v>5</v>
      </c>
      <c r="BE460" s="13" t="s">
        <v>19</v>
      </c>
      <c r="BF460" s="10">
        <v>10</v>
      </c>
      <c r="BG460" s="10">
        <v>1189613589</v>
      </c>
      <c r="BH460" s="10">
        <v>48</v>
      </c>
      <c r="BI460" s="10">
        <v>10171547485</v>
      </c>
      <c r="BJ460" s="10">
        <v>58</v>
      </c>
      <c r="BK460" s="10">
        <v>11361161074</v>
      </c>
    </row>
    <row r="461" spans="1:63" ht="15" customHeight="1" x14ac:dyDescent="0.35">
      <c r="A461" s="1">
        <v>30</v>
      </c>
      <c r="B461" s="12">
        <v>6</v>
      </c>
      <c r="C461" s="16" t="s">
        <v>10</v>
      </c>
      <c r="D461" s="15">
        <v>7191</v>
      </c>
      <c r="E461" s="15">
        <v>667541285531</v>
      </c>
      <c r="F461" s="15">
        <v>2707</v>
      </c>
      <c r="G461" s="15">
        <v>303080417256</v>
      </c>
      <c r="H461" s="15">
        <v>9898</v>
      </c>
      <c r="I461" s="15">
        <v>970621702787</v>
      </c>
      <c r="K461" s="12">
        <v>6</v>
      </c>
      <c r="L461" s="16" t="s">
        <v>10</v>
      </c>
      <c r="M461" s="15">
        <v>7256</v>
      </c>
      <c r="N461" s="15">
        <v>671389675761</v>
      </c>
      <c r="O461" s="15">
        <v>2593</v>
      </c>
      <c r="P461" s="15">
        <v>319387047551</v>
      </c>
      <c r="Q461" s="15">
        <v>9849</v>
      </c>
      <c r="R461" s="15">
        <v>990776723312</v>
      </c>
      <c r="T461" s="12">
        <v>6</v>
      </c>
      <c r="U461" s="16" t="s">
        <v>10</v>
      </c>
      <c r="V461" s="15">
        <v>8159</v>
      </c>
      <c r="W461" s="15">
        <v>720621955167</v>
      </c>
      <c r="X461" s="15">
        <v>2463</v>
      </c>
      <c r="Y461" s="15">
        <v>698710124684</v>
      </c>
      <c r="Z461" s="15">
        <v>10622</v>
      </c>
      <c r="AA461" s="15">
        <v>1419332079851</v>
      </c>
      <c r="AC461" s="8">
        <v>6</v>
      </c>
      <c r="AD461" s="14" t="s">
        <v>10</v>
      </c>
      <c r="AE461" s="15">
        <v>8793</v>
      </c>
      <c r="AF461" s="15">
        <v>751204205135</v>
      </c>
      <c r="AG461" s="15">
        <v>2444</v>
      </c>
      <c r="AH461" s="15">
        <v>786737786283</v>
      </c>
      <c r="AI461" s="15">
        <v>11237</v>
      </c>
      <c r="AJ461" s="15">
        <v>1537941991418</v>
      </c>
      <c r="AL461" s="27">
        <v>6</v>
      </c>
      <c r="AM461" s="16" t="s">
        <v>10</v>
      </c>
      <c r="AN461" s="15">
        <v>8810</v>
      </c>
      <c r="AO461" s="15">
        <v>745318676200</v>
      </c>
      <c r="AP461" s="15">
        <v>2435</v>
      </c>
      <c r="AQ461" s="15">
        <v>785753200164</v>
      </c>
      <c r="AR461" s="15">
        <v>11245</v>
      </c>
      <c r="AS461" s="15">
        <v>1531071876364</v>
      </c>
      <c r="AU461" s="8">
        <v>6</v>
      </c>
      <c r="AV461" s="14" t="s">
        <v>10</v>
      </c>
      <c r="AW461" s="15">
        <v>8854</v>
      </c>
      <c r="AX461" s="15">
        <v>744452275925</v>
      </c>
      <c r="AY461" s="15">
        <v>2482</v>
      </c>
      <c r="AZ461" s="15">
        <v>766374035814</v>
      </c>
      <c r="BA461" s="15">
        <v>11336</v>
      </c>
      <c r="BB461" s="15">
        <v>1510826311739</v>
      </c>
      <c r="BD461" s="12">
        <v>6</v>
      </c>
      <c r="BE461" s="16" t="s">
        <v>10</v>
      </c>
      <c r="BF461" s="15">
        <v>8935</v>
      </c>
      <c r="BG461" s="15">
        <v>748258903701</v>
      </c>
      <c r="BH461" s="15">
        <v>2511</v>
      </c>
      <c r="BI461" s="15">
        <v>804186402886</v>
      </c>
      <c r="BJ461" s="15">
        <v>11446</v>
      </c>
      <c r="BK461" s="15">
        <v>1552445306587</v>
      </c>
    </row>
    <row r="462" spans="1:63" ht="15" customHeight="1" x14ac:dyDescent="0.35">
      <c r="A462" s="1">
        <v>30</v>
      </c>
      <c r="B462" s="12">
        <v>7</v>
      </c>
      <c r="C462" s="13" t="s">
        <v>20</v>
      </c>
      <c r="D462" s="10"/>
      <c r="E462" s="10"/>
      <c r="F462" s="10"/>
      <c r="G462" s="10"/>
      <c r="H462" s="10"/>
      <c r="I462" s="10">
        <v>1358</v>
      </c>
      <c r="K462" s="12">
        <v>7</v>
      </c>
      <c r="L462" s="13" t="s">
        <v>20</v>
      </c>
      <c r="M462" s="10"/>
      <c r="N462" s="10"/>
      <c r="O462" s="10"/>
      <c r="P462" s="10"/>
      <c r="Q462" s="10"/>
      <c r="R462" s="10">
        <v>1813</v>
      </c>
      <c r="T462" s="12">
        <v>7</v>
      </c>
      <c r="U462" s="13" t="s">
        <v>20</v>
      </c>
      <c r="V462" s="10"/>
      <c r="W462" s="10"/>
      <c r="X462" s="10"/>
      <c r="Y462" s="10"/>
      <c r="Z462" s="10"/>
      <c r="AA462" s="10">
        <v>1616</v>
      </c>
      <c r="AC462" s="8">
        <v>7</v>
      </c>
      <c r="AD462" s="9" t="s">
        <v>20</v>
      </c>
      <c r="AE462" s="10"/>
      <c r="AF462" s="10"/>
      <c r="AG462" s="10"/>
      <c r="AH462" s="10"/>
      <c r="AI462" s="10"/>
      <c r="AJ462" s="17">
        <f>((0.25*AJ457)+(0.5*AJ458)+(0.75*AJ459)+(1*AJ460))/AJ461*100</f>
        <v>0.82442325975244868</v>
      </c>
      <c r="AL462" s="11">
        <v>7</v>
      </c>
      <c r="AM462" s="9" t="s">
        <v>20</v>
      </c>
      <c r="AN462" s="10"/>
      <c r="AO462" s="10"/>
      <c r="AP462" s="10"/>
      <c r="AQ462" s="10"/>
      <c r="AR462" s="10"/>
      <c r="AS462" s="17">
        <f>((0.25*AS457)+(0.5*AS458)+(0.75*AS459)+(1*AS460))/AS461*100</f>
        <v>0.82859022682707373</v>
      </c>
      <c r="AU462" s="8">
        <v>7</v>
      </c>
      <c r="AV462" s="9" t="s">
        <v>20</v>
      </c>
      <c r="AW462" s="10"/>
      <c r="AX462" s="10"/>
      <c r="AY462" s="10"/>
      <c r="AZ462" s="10"/>
      <c r="BA462" s="10"/>
      <c r="BB462" s="17">
        <f>((0.25*BB457)+(0.5*BB458)+(0.75*BB459)+(1*BB460))/BB461*100</f>
        <v>0.8577218961611951</v>
      </c>
      <c r="BD462" s="12">
        <v>7</v>
      </c>
      <c r="BE462" s="13" t="s">
        <v>20</v>
      </c>
      <c r="BF462" s="10"/>
      <c r="BG462" s="10"/>
      <c r="BH462" s="10"/>
      <c r="BI462" s="10"/>
      <c r="BJ462" s="10"/>
      <c r="BK462" s="10" t="s">
        <v>29</v>
      </c>
    </row>
    <row r="463" spans="1:63" ht="15" customHeight="1" thickBot="1" x14ac:dyDescent="0.4">
      <c r="A463" s="1">
        <v>30</v>
      </c>
      <c r="B463" s="23">
        <v>8</v>
      </c>
      <c r="C463" s="24" t="s">
        <v>21</v>
      </c>
      <c r="D463" s="20"/>
      <c r="E463" s="20"/>
      <c r="F463" s="20"/>
      <c r="G463" s="20"/>
      <c r="H463" s="20"/>
      <c r="I463" s="20">
        <v>1281</v>
      </c>
      <c r="K463" s="23">
        <v>8</v>
      </c>
      <c r="L463" s="24" t="s">
        <v>21</v>
      </c>
      <c r="M463" s="20"/>
      <c r="N463" s="20"/>
      <c r="O463" s="20"/>
      <c r="P463" s="20"/>
      <c r="Q463" s="20"/>
      <c r="R463" s="20">
        <v>1716</v>
      </c>
      <c r="T463" s="23">
        <v>8</v>
      </c>
      <c r="U463" s="24" t="s">
        <v>21</v>
      </c>
      <c r="V463" s="20"/>
      <c r="W463" s="20"/>
      <c r="X463" s="20"/>
      <c r="Y463" s="20"/>
      <c r="Z463" s="20"/>
      <c r="AA463" s="20">
        <v>1505</v>
      </c>
      <c r="AC463" s="18">
        <v>8</v>
      </c>
      <c r="AD463" s="19" t="s">
        <v>21</v>
      </c>
      <c r="AE463" s="20"/>
      <c r="AF463" s="20"/>
      <c r="AG463" s="20"/>
      <c r="AH463" s="20"/>
      <c r="AI463" s="20"/>
      <c r="AJ463" s="21">
        <f>SUM(AJ458:AJ460)/AJ461*100</f>
        <v>0.79216205051837763</v>
      </c>
      <c r="AL463" s="22">
        <v>8</v>
      </c>
      <c r="AM463" s="19" t="s">
        <v>21</v>
      </c>
      <c r="AN463" s="20"/>
      <c r="AO463" s="20"/>
      <c r="AP463" s="20"/>
      <c r="AQ463" s="20"/>
      <c r="AR463" s="20"/>
      <c r="AS463" s="21">
        <f>SUM(AS458:AS460)/AS461*100</f>
        <v>0.76918360638740979</v>
      </c>
      <c r="AU463" s="18">
        <v>8</v>
      </c>
      <c r="AV463" s="19" t="s">
        <v>21</v>
      </c>
      <c r="AW463" s="20"/>
      <c r="AX463" s="20"/>
      <c r="AY463" s="20"/>
      <c r="AZ463" s="20"/>
      <c r="BA463" s="20"/>
      <c r="BB463" s="21">
        <f>SUM(BB458:BB460)/BB461*100</f>
        <v>0.7994106631025143</v>
      </c>
      <c r="BD463" s="23">
        <v>8</v>
      </c>
      <c r="BE463" s="24" t="s">
        <v>21</v>
      </c>
      <c r="BF463" s="20"/>
      <c r="BG463" s="20"/>
      <c r="BH463" s="20"/>
      <c r="BI463" s="20"/>
      <c r="BJ463" s="20"/>
      <c r="BK463" s="20" t="s">
        <v>30</v>
      </c>
    </row>
    <row r="464" spans="1:63" ht="15" customHeight="1" x14ac:dyDescent="0.35">
      <c r="D464" s="1">
        <f>SUM(D456:D460)</f>
        <v>7191</v>
      </c>
      <c r="E464" s="1">
        <f t="shared" ref="E464:I464" si="196">SUM(E456:E460)</f>
        <v>667541285531</v>
      </c>
      <c r="F464" s="1">
        <f t="shared" si="196"/>
        <v>2707</v>
      </c>
      <c r="G464" s="1">
        <f t="shared" si="196"/>
        <v>303080417256</v>
      </c>
      <c r="H464" s="1">
        <f t="shared" si="196"/>
        <v>9898</v>
      </c>
      <c r="I464" s="1">
        <f t="shared" si="196"/>
        <v>970621702787</v>
      </c>
      <c r="M464" s="1">
        <f>SUM(M456:M460)</f>
        <v>7256</v>
      </c>
      <c r="N464" s="1">
        <f t="shared" ref="N464:R464" si="197">SUM(N456:N460)</f>
        <v>671389675761</v>
      </c>
      <c r="O464" s="1">
        <f t="shared" si="197"/>
        <v>2593</v>
      </c>
      <c r="P464" s="1">
        <f t="shared" si="197"/>
        <v>319387047551</v>
      </c>
      <c r="Q464" s="1">
        <f t="shared" si="197"/>
        <v>9849</v>
      </c>
      <c r="R464" s="1">
        <f t="shared" si="197"/>
        <v>990776723312</v>
      </c>
      <c r="V464" s="1">
        <f>SUM(V456:V460)</f>
        <v>8159</v>
      </c>
      <c r="W464" s="1">
        <f t="shared" ref="W464:AA464" si="198">SUM(W456:W460)</f>
        <v>720621955167</v>
      </c>
      <c r="X464" s="1">
        <f t="shared" si="198"/>
        <v>2463</v>
      </c>
      <c r="Y464" s="1">
        <f t="shared" si="198"/>
        <v>698710124684</v>
      </c>
      <c r="Z464" s="1">
        <f t="shared" si="198"/>
        <v>10622</v>
      </c>
      <c r="AA464" s="1">
        <f t="shared" si="198"/>
        <v>1419332079851</v>
      </c>
      <c r="AE464" s="1">
        <f>SUM(AE456:AE460)</f>
        <v>8793</v>
      </c>
      <c r="AF464" s="1">
        <f t="shared" ref="AF464:AJ464" si="199">SUM(AF456:AF460)</f>
        <v>751204205135</v>
      </c>
      <c r="AG464" s="1">
        <f t="shared" si="199"/>
        <v>2444</v>
      </c>
      <c r="AH464" s="1">
        <f t="shared" si="199"/>
        <v>786737786283</v>
      </c>
      <c r="AI464" s="1">
        <f t="shared" si="199"/>
        <v>11237</v>
      </c>
      <c r="AJ464" s="1">
        <f t="shared" si="199"/>
        <v>1537941991418</v>
      </c>
      <c r="AN464" s="1">
        <f>SUM(AN456:AN460)</f>
        <v>8810</v>
      </c>
      <c r="AO464" s="1">
        <f t="shared" ref="AO464:AS464" si="200">SUM(AO456:AO460)</f>
        <v>745318676200</v>
      </c>
      <c r="AP464" s="1">
        <f t="shared" si="200"/>
        <v>2435</v>
      </c>
      <c r="AQ464" s="1">
        <f t="shared" si="200"/>
        <v>785753200164</v>
      </c>
      <c r="AR464" s="1">
        <f t="shared" si="200"/>
        <v>11245</v>
      </c>
      <c r="AS464" s="1">
        <f t="shared" si="200"/>
        <v>1531071876364</v>
      </c>
      <c r="AW464" s="1">
        <f>SUM(AW456:AW460)</f>
        <v>8854</v>
      </c>
      <c r="AX464" s="1">
        <f t="shared" ref="AX464:BB464" si="201">SUM(AX456:AX460)</f>
        <v>744452275925</v>
      </c>
      <c r="AY464" s="1">
        <f t="shared" si="201"/>
        <v>2482</v>
      </c>
      <c r="AZ464" s="1">
        <f t="shared" si="201"/>
        <v>766374035814</v>
      </c>
      <c r="BA464" s="1">
        <f t="shared" si="201"/>
        <v>11336</v>
      </c>
      <c r="BB464" s="1">
        <f t="shared" si="201"/>
        <v>1510826311739</v>
      </c>
      <c r="BF464" s="1">
        <f>SUM(BF456:BF460)</f>
        <v>8935</v>
      </c>
      <c r="BG464" s="1">
        <f t="shared" ref="BG464:BK464" si="202">SUM(BG456:BG460)</f>
        <v>748258903701</v>
      </c>
      <c r="BH464" s="1">
        <f t="shared" si="202"/>
        <v>2511</v>
      </c>
      <c r="BI464" s="1">
        <f t="shared" si="202"/>
        <v>804186402886</v>
      </c>
      <c r="BJ464" s="1">
        <f t="shared" si="202"/>
        <v>11446</v>
      </c>
      <c r="BK464" s="1">
        <f t="shared" si="202"/>
        <v>1552445306587</v>
      </c>
    </row>
    <row r="465" spans="1:63" ht="15" customHeight="1" x14ac:dyDescent="0.35">
      <c r="B465"/>
      <c r="C465"/>
      <c r="D465" s="2"/>
      <c r="E465" s="2"/>
      <c r="F465" s="2"/>
      <c r="G465" s="2"/>
      <c r="H465" s="2"/>
      <c r="I465" s="2"/>
      <c r="K465"/>
      <c r="L465"/>
      <c r="M465" s="2"/>
      <c r="N465" s="2"/>
      <c r="O465" s="2"/>
      <c r="P465" s="2"/>
      <c r="Q465" s="2"/>
      <c r="R465" s="2"/>
      <c r="T465"/>
      <c r="U465"/>
      <c r="V465" s="2"/>
      <c r="W465" s="2"/>
      <c r="X465" s="2"/>
      <c r="Y465" s="2"/>
      <c r="Z465" s="2"/>
      <c r="AA465" s="2"/>
      <c r="AL465" s="25"/>
      <c r="AM465"/>
    </row>
    <row r="466" spans="1:63" ht="15" customHeight="1" x14ac:dyDescent="0.35">
      <c r="B466" s="6" t="s">
        <v>0</v>
      </c>
      <c r="C466"/>
      <c r="D466" s="2"/>
      <c r="E466" s="2"/>
      <c r="F466" s="2"/>
      <c r="G466" s="2"/>
      <c r="H466" s="2"/>
      <c r="I466" s="2"/>
      <c r="K466" s="6" t="s">
        <v>0</v>
      </c>
      <c r="L466"/>
      <c r="M466" s="2"/>
      <c r="N466" s="2"/>
      <c r="O466" s="2"/>
      <c r="P466" s="2"/>
      <c r="Q466" s="2"/>
      <c r="R466" s="2"/>
      <c r="T466" s="6" t="s">
        <v>0</v>
      </c>
      <c r="U466"/>
      <c r="V466" s="2"/>
      <c r="W466" s="2"/>
      <c r="X466" s="2"/>
      <c r="Y466" s="2"/>
      <c r="Z466" s="2"/>
      <c r="AA466" s="2"/>
      <c r="AC466" s="4" t="s">
        <v>0</v>
      </c>
      <c r="AL466" s="26" t="s">
        <v>0</v>
      </c>
      <c r="AM466"/>
      <c r="AU466" s="4" t="s">
        <v>0</v>
      </c>
      <c r="BD466" s="6" t="s">
        <v>0</v>
      </c>
    </row>
    <row r="467" spans="1:63" ht="15" customHeight="1" x14ac:dyDescent="0.35">
      <c r="B467" s="6" t="s">
        <v>1</v>
      </c>
      <c r="C467"/>
      <c r="D467" s="2"/>
      <c r="E467" s="2"/>
      <c r="F467" s="2"/>
      <c r="G467" s="2"/>
      <c r="H467" s="2"/>
      <c r="I467" s="2"/>
      <c r="K467" s="6" t="s">
        <v>1</v>
      </c>
      <c r="L467"/>
      <c r="M467" s="2"/>
      <c r="N467" s="2"/>
      <c r="O467" s="2"/>
      <c r="P467" s="2"/>
      <c r="Q467" s="2"/>
      <c r="R467" s="2"/>
      <c r="T467" s="6" t="s">
        <v>1</v>
      </c>
      <c r="U467"/>
      <c r="V467" s="2"/>
      <c r="W467" s="2"/>
      <c r="X467" s="2"/>
      <c r="Y467" s="2"/>
      <c r="Z467" s="2"/>
      <c r="AA467" s="2"/>
      <c r="AC467" s="4" t="s">
        <v>1</v>
      </c>
      <c r="AL467" s="26" t="s">
        <v>1</v>
      </c>
      <c r="AM467"/>
      <c r="AU467" s="4" t="s">
        <v>1</v>
      </c>
      <c r="BD467" s="6" t="s">
        <v>1</v>
      </c>
    </row>
    <row r="468" spans="1:63" ht="15" customHeight="1" thickBot="1" x14ac:dyDescent="0.4">
      <c r="B468" s="6" t="s">
        <v>34</v>
      </c>
      <c r="C468"/>
      <c r="D468" s="2"/>
      <c r="E468" s="2"/>
      <c r="F468" s="2"/>
      <c r="G468" s="2"/>
      <c r="H468" s="2"/>
      <c r="I468" s="2"/>
      <c r="K468" s="6" t="s">
        <v>57</v>
      </c>
      <c r="L468"/>
      <c r="M468" s="2"/>
      <c r="N468" s="2"/>
      <c r="O468" s="2"/>
      <c r="P468" s="2"/>
      <c r="Q468" s="2"/>
      <c r="R468" s="2"/>
      <c r="T468" s="6" t="s">
        <v>75</v>
      </c>
      <c r="U468"/>
      <c r="V468" s="2"/>
      <c r="W468" s="2"/>
      <c r="X468" s="2"/>
      <c r="Y468" s="2"/>
      <c r="Z468" s="2"/>
      <c r="AA468" s="2"/>
      <c r="AC468" s="4" t="s">
        <v>2</v>
      </c>
      <c r="AL468" s="26" t="s">
        <v>3</v>
      </c>
      <c r="AM468"/>
      <c r="AU468" s="4" t="s">
        <v>4</v>
      </c>
      <c r="BD468" s="6" t="s">
        <v>5</v>
      </c>
    </row>
    <row r="469" spans="1:63" ht="15" customHeight="1" x14ac:dyDescent="0.35">
      <c r="A469" s="1">
        <v>31</v>
      </c>
      <c r="B469" s="60" t="s">
        <v>6</v>
      </c>
      <c r="C469" s="62" t="s">
        <v>7</v>
      </c>
      <c r="D469" s="59" t="s">
        <v>8</v>
      </c>
      <c r="E469" s="59"/>
      <c r="F469" s="59" t="s">
        <v>9</v>
      </c>
      <c r="G469" s="59"/>
      <c r="H469" s="59" t="s">
        <v>10</v>
      </c>
      <c r="I469" s="59"/>
      <c r="K469" s="60" t="s">
        <v>6</v>
      </c>
      <c r="L469" s="62" t="s">
        <v>7</v>
      </c>
      <c r="M469" s="59" t="s">
        <v>8</v>
      </c>
      <c r="N469" s="59"/>
      <c r="O469" s="59" t="s">
        <v>9</v>
      </c>
      <c r="P469" s="59"/>
      <c r="Q469" s="59" t="s">
        <v>10</v>
      </c>
      <c r="R469" s="59"/>
      <c r="T469" s="60" t="s">
        <v>6</v>
      </c>
      <c r="U469" s="62" t="s">
        <v>7</v>
      </c>
      <c r="V469" s="59" t="s">
        <v>8</v>
      </c>
      <c r="W469" s="59"/>
      <c r="X469" s="59" t="s">
        <v>9</v>
      </c>
      <c r="Y469" s="59"/>
      <c r="Z469" s="59" t="s">
        <v>10</v>
      </c>
      <c r="AA469" s="59"/>
      <c r="AC469" s="57" t="s">
        <v>6</v>
      </c>
      <c r="AD469" s="59" t="s">
        <v>7</v>
      </c>
      <c r="AE469" s="59" t="s">
        <v>8</v>
      </c>
      <c r="AF469" s="59"/>
      <c r="AG469" s="59" t="s">
        <v>9</v>
      </c>
      <c r="AH469" s="59"/>
      <c r="AI469" s="59" t="s">
        <v>10</v>
      </c>
      <c r="AJ469" s="59"/>
      <c r="AL469" s="67" t="s">
        <v>6</v>
      </c>
      <c r="AM469" s="62" t="s">
        <v>7</v>
      </c>
      <c r="AN469" s="59" t="s">
        <v>8</v>
      </c>
      <c r="AO469" s="59"/>
      <c r="AP469" s="59" t="s">
        <v>9</v>
      </c>
      <c r="AQ469" s="59"/>
      <c r="AR469" s="59" t="s">
        <v>10</v>
      </c>
      <c r="AS469" s="59"/>
      <c r="AU469" s="57" t="s">
        <v>6</v>
      </c>
      <c r="AV469" s="59" t="s">
        <v>7</v>
      </c>
      <c r="AW469" s="59" t="s">
        <v>8</v>
      </c>
      <c r="AX469" s="59"/>
      <c r="AY469" s="59" t="s">
        <v>9</v>
      </c>
      <c r="AZ469" s="59"/>
      <c r="BA469" s="59" t="s">
        <v>10</v>
      </c>
      <c r="BB469" s="59"/>
      <c r="BD469" s="60" t="s">
        <v>6</v>
      </c>
      <c r="BE469" s="62" t="s">
        <v>7</v>
      </c>
      <c r="BF469" s="59" t="s">
        <v>8</v>
      </c>
      <c r="BG469" s="59"/>
      <c r="BH469" s="59" t="s">
        <v>9</v>
      </c>
      <c r="BI469" s="59"/>
      <c r="BJ469" s="59" t="s">
        <v>10</v>
      </c>
      <c r="BK469" s="59"/>
    </row>
    <row r="470" spans="1:63" ht="15" customHeight="1" x14ac:dyDescent="0.35">
      <c r="A470" s="1">
        <v>31</v>
      </c>
      <c r="B470" s="61"/>
      <c r="C470" s="63"/>
      <c r="D470" s="7" t="s">
        <v>11</v>
      </c>
      <c r="E470" s="7" t="s">
        <v>12</v>
      </c>
      <c r="F470" s="7" t="s">
        <v>11</v>
      </c>
      <c r="G470" s="7" t="s">
        <v>12</v>
      </c>
      <c r="H470" s="7" t="s">
        <v>11</v>
      </c>
      <c r="I470" s="7" t="s">
        <v>12</v>
      </c>
      <c r="K470" s="61"/>
      <c r="L470" s="63"/>
      <c r="M470" s="7" t="s">
        <v>11</v>
      </c>
      <c r="N470" s="7" t="s">
        <v>12</v>
      </c>
      <c r="O470" s="7" t="s">
        <v>11</v>
      </c>
      <c r="P470" s="7" t="s">
        <v>12</v>
      </c>
      <c r="Q470" s="7" t="s">
        <v>11</v>
      </c>
      <c r="R470" s="7" t="s">
        <v>12</v>
      </c>
      <c r="T470" s="61"/>
      <c r="U470" s="63"/>
      <c r="V470" s="7" t="s">
        <v>11</v>
      </c>
      <c r="W470" s="7" t="s">
        <v>12</v>
      </c>
      <c r="X470" s="7" t="s">
        <v>11</v>
      </c>
      <c r="Y470" s="7" t="s">
        <v>12</v>
      </c>
      <c r="Z470" s="7" t="s">
        <v>11</v>
      </c>
      <c r="AA470" s="7" t="s">
        <v>12</v>
      </c>
      <c r="AC470" s="58"/>
      <c r="AD470" s="64"/>
      <c r="AE470" s="7" t="s">
        <v>11</v>
      </c>
      <c r="AF470" s="7" t="s">
        <v>12</v>
      </c>
      <c r="AG470" s="7" t="s">
        <v>11</v>
      </c>
      <c r="AH470" s="7" t="s">
        <v>12</v>
      </c>
      <c r="AI470" s="7" t="s">
        <v>11</v>
      </c>
      <c r="AJ470" s="7" t="s">
        <v>12</v>
      </c>
      <c r="AL470" s="68"/>
      <c r="AM470" s="63"/>
      <c r="AN470" s="7" t="s">
        <v>11</v>
      </c>
      <c r="AO470" s="7" t="s">
        <v>12</v>
      </c>
      <c r="AP470" s="7" t="s">
        <v>11</v>
      </c>
      <c r="AQ470" s="7" t="s">
        <v>12</v>
      </c>
      <c r="AR470" s="7" t="s">
        <v>11</v>
      </c>
      <c r="AS470" s="7" t="s">
        <v>12</v>
      </c>
      <c r="AU470" s="58"/>
      <c r="AV470" s="64"/>
      <c r="AW470" s="7" t="s">
        <v>11</v>
      </c>
      <c r="AX470" s="7" t="s">
        <v>12</v>
      </c>
      <c r="AY470" s="7" t="s">
        <v>11</v>
      </c>
      <c r="AZ470" s="7" t="s">
        <v>12</v>
      </c>
      <c r="BA470" s="7" t="s">
        <v>11</v>
      </c>
      <c r="BB470" s="7" t="s">
        <v>12</v>
      </c>
      <c r="BD470" s="61"/>
      <c r="BE470" s="63"/>
      <c r="BF470" s="7" t="s">
        <v>11</v>
      </c>
      <c r="BG470" s="7" t="s">
        <v>12</v>
      </c>
      <c r="BH470" s="7" t="s">
        <v>11</v>
      </c>
      <c r="BI470" s="7" t="s">
        <v>12</v>
      </c>
      <c r="BJ470" s="7" t="s">
        <v>11</v>
      </c>
      <c r="BK470" s="7" t="s">
        <v>12</v>
      </c>
    </row>
    <row r="471" spans="1:63" ht="15" customHeight="1" x14ac:dyDescent="0.35">
      <c r="A471" s="1">
        <v>31</v>
      </c>
      <c r="B471" s="61"/>
      <c r="C471" s="63"/>
      <c r="D471" s="7" t="s">
        <v>13</v>
      </c>
      <c r="E471" s="7" t="s">
        <v>14</v>
      </c>
      <c r="F471" s="7" t="s">
        <v>13</v>
      </c>
      <c r="G471" s="7" t="s">
        <v>14</v>
      </c>
      <c r="H471" s="7" t="s">
        <v>13</v>
      </c>
      <c r="I471" s="7" t="s">
        <v>14</v>
      </c>
      <c r="K471" s="61"/>
      <c r="L471" s="63"/>
      <c r="M471" s="7" t="s">
        <v>13</v>
      </c>
      <c r="N471" s="7" t="s">
        <v>14</v>
      </c>
      <c r="O471" s="7" t="s">
        <v>13</v>
      </c>
      <c r="P471" s="7" t="s">
        <v>14</v>
      </c>
      <c r="Q471" s="7" t="s">
        <v>13</v>
      </c>
      <c r="R471" s="7" t="s">
        <v>14</v>
      </c>
      <c r="T471" s="61"/>
      <c r="U471" s="63"/>
      <c r="V471" s="7" t="s">
        <v>13</v>
      </c>
      <c r="W471" s="7" t="s">
        <v>14</v>
      </c>
      <c r="X471" s="7" t="s">
        <v>13</v>
      </c>
      <c r="Y471" s="7" t="s">
        <v>14</v>
      </c>
      <c r="Z471" s="7" t="s">
        <v>13</v>
      </c>
      <c r="AA471" s="7" t="s">
        <v>14</v>
      </c>
      <c r="AC471" s="58"/>
      <c r="AD471" s="64"/>
      <c r="AE471" s="7" t="s">
        <v>13</v>
      </c>
      <c r="AF471" s="7" t="s">
        <v>14</v>
      </c>
      <c r="AG471" s="7" t="s">
        <v>13</v>
      </c>
      <c r="AH471" s="7" t="s">
        <v>14</v>
      </c>
      <c r="AI471" s="7" t="s">
        <v>13</v>
      </c>
      <c r="AJ471" s="7" t="s">
        <v>14</v>
      </c>
      <c r="AL471" s="68"/>
      <c r="AM471" s="63"/>
      <c r="AN471" s="7" t="s">
        <v>13</v>
      </c>
      <c r="AO471" s="7" t="s">
        <v>14</v>
      </c>
      <c r="AP471" s="7" t="s">
        <v>13</v>
      </c>
      <c r="AQ471" s="7" t="s">
        <v>14</v>
      </c>
      <c r="AR471" s="7" t="s">
        <v>13</v>
      </c>
      <c r="AS471" s="7" t="s">
        <v>14</v>
      </c>
      <c r="AU471" s="58"/>
      <c r="AV471" s="64"/>
      <c r="AW471" s="7" t="s">
        <v>13</v>
      </c>
      <c r="AX471" s="7" t="s">
        <v>14</v>
      </c>
      <c r="AY471" s="7" t="s">
        <v>13</v>
      </c>
      <c r="AZ471" s="7" t="s">
        <v>14</v>
      </c>
      <c r="BA471" s="7" t="s">
        <v>13</v>
      </c>
      <c r="BB471" s="7" t="s">
        <v>14</v>
      </c>
      <c r="BD471" s="61"/>
      <c r="BE471" s="63"/>
      <c r="BF471" s="7" t="s">
        <v>13</v>
      </c>
      <c r="BG471" s="7" t="s">
        <v>14</v>
      </c>
      <c r="BH471" s="7" t="s">
        <v>13</v>
      </c>
      <c r="BI471" s="7" t="s">
        <v>14</v>
      </c>
      <c r="BJ471" s="7" t="s">
        <v>13</v>
      </c>
      <c r="BK471" s="7" t="s">
        <v>14</v>
      </c>
    </row>
    <row r="472" spans="1:63" ht="15" customHeight="1" x14ac:dyDescent="0.35">
      <c r="A472" s="1">
        <v>31</v>
      </c>
      <c r="B472" s="12">
        <v>1</v>
      </c>
      <c r="C472" s="13" t="s">
        <v>15</v>
      </c>
      <c r="D472" s="10">
        <v>7356</v>
      </c>
      <c r="E472" s="10">
        <v>680515251765</v>
      </c>
      <c r="F472" s="10">
        <v>949</v>
      </c>
      <c r="G472" s="10">
        <v>100415923311</v>
      </c>
      <c r="H472" s="10">
        <v>8305</v>
      </c>
      <c r="I472" s="10">
        <v>780931175076</v>
      </c>
      <c r="K472" s="12">
        <v>1</v>
      </c>
      <c r="L472" s="13" t="s">
        <v>15</v>
      </c>
      <c r="M472" s="10">
        <v>7765</v>
      </c>
      <c r="N472" s="10">
        <v>703619975642</v>
      </c>
      <c r="O472" s="10">
        <v>1179</v>
      </c>
      <c r="P472" s="10">
        <v>107505780874</v>
      </c>
      <c r="Q472" s="10">
        <v>8944</v>
      </c>
      <c r="R472" s="10">
        <v>811125756516</v>
      </c>
      <c r="T472" s="12">
        <v>1</v>
      </c>
      <c r="U472" s="13" t="s">
        <v>15</v>
      </c>
      <c r="V472" s="10">
        <v>7929</v>
      </c>
      <c r="W472" s="10">
        <v>744635193000</v>
      </c>
      <c r="X472" s="10">
        <v>1354</v>
      </c>
      <c r="Y472" s="10">
        <v>151524736532</v>
      </c>
      <c r="Z472" s="10">
        <v>9283</v>
      </c>
      <c r="AA472" s="10">
        <v>896159929532</v>
      </c>
      <c r="AC472" s="8">
        <v>1</v>
      </c>
      <c r="AD472" s="9" t="s">
        <v>15</v>
      </c>
      <c r="AE472" s="10">
        <v>8249</v>
      </c>
      <c r="AF472" s="10">
        <v>798419789604</v>
      </c>
      <c r="AG472" s="10">
        <v>1357</v>
      </c>
      <c r="AH472" s="10">
        <v>195838302133</v>
      </c>
      <c r="AI472" s="10">
        <v>9606</v>
      </c>
      <c r="AJ472" s="10">
        <v>994258091737</v>
      </c>
      <c r="AL472" s="27">
        <v>1</v>
      </c>
      <c r="AM472" s="13" t="s">
        <v>15</v>
      </c>
      <c r="AN472" s="10">
        <v>8278</v>
      </c>
      <c r="AO472" s="10">
        <v>797635143291</v>
      </c>
      <c r="AP472" s="10">
        <v>1347</v>
      </c>
      <c r="AQ472" s="10">
        <v>195721397375</v>
      </c>
      <c r="AR472" s="10">
        <v>9625</v>
      </c>
      <c r="AS472" s="10">
        <v>993356540666</v>
      </c>
      <c r="AU472" s="8">
        <v>1</v>
      </c>
      <c r="AV472" s="9" t="s">
        <v>15</v>
      </c>
      <c r="AW472" s="10">
        <v>8274</v>
      </c>
      <c r="AX472" s="10">
        <v>793535956588</v>
      </c>
      <c r="AY472" s="10">
        <v>1341</v>
      </c>
      <c r="AZ472" s="10">
        <v>192715714342</v>
      </c>
      <c r="BA472" s="10">
        <v>9615</v>
      </c>
      <c r="BB472" s="10">
        <v>986251670930</v>
      </c>
      <c r="BD472" s="12">
        <v>1</v>
      </c>
      <c r="BE472" s="13" t="s">
        <v>15</v>
      </c>
      <c r="BF472" s="10">
        <v>8388</v>
      </c>
      <c r="BG472" s="10">
        <v>797166557741</v>
      </c>
      <c r="BH472" s="10">
        <v>1387</v>
      </c>
      <c r="BI472" s="10">
        <v>197190017523</v>
      </c>
      <c r="BJ472" s="10">
        <v>9775</v>
      </c>
      <c r="BK472" s="10">
        <v>994356575264</v>
      </c>
    </row>
    <row r="473" spans="1:63" ht="15" customHeight="1" x14ac:dyDescent="0.35">
      <c r="A473" s="1">
        <v>31</v>
      </c>
      <c r="B473" s="12">
        <v>2</v>
      </c>
      <c r="C473" s="13" t="s">
        <v>16</v>
      </c>
      <c r="D473" s="10">
        <v>6</v>
      </c>
      <c r="E473" s="10">
        <v>718231112</v>
      </c>
      <c r="F473" s="10">
        <v>46</v>
      </c>
      <c r="G473" s="10">
        <v>2868980592</v>
      </c>
      <c r="H473" s="10">
        <v>52</v>
      </c>
      <c r="I473" s="10">
        <v>3587211704</v>
      </c>
      <c r="K473" s="12">
        <v>2</v>
      </c>
      <c r="L473" s="13" t="s">
        <v>16</v>
      </c>
      <c r="M473" s="10">
        <v>13</v>
      </c>
      <c r="N473" s="10">
        <v>1380140967</v>
      </c>
      <c r="O473" s="10">
        <v>76</v>
      </c>
      <c r="P473" s="10">
        <v>4771659891</v>
      </c>
      <c r="Q473" s="10">
        <v>89</v>
      </c>
      <c r="R473" s="10">
        <v>6151800858</v>
      </c>
      <c r="T473" s="12">
        <v>2</v>
      </c>
      <c r="U473" s="13" t="s">
        <v>16</v>
      </c>
      <c r="V473" s="10">
        <v>23</v>
      </c>
      <c r="W473" s="10">
        <v>2266024587</v>
      </c>
      <c r="X473" s="10">
        <v>50</v>
      </c>
      <c r="Y473" s="10">
        <v>7167422276</v>
      </c>
      <c r="Z473" s="10">
        <v>73</v>
      </c>
      <c r="AA473" s="10">
        <v>9433446863</v>
      </c>
      <c r="AC473" s="8">
        <v>2</v>
      </c>
      <c r="AD473" s="9" t="s">
        <v>16</v>
      </c>
      <c r="AE473" s="10">
        <v>19</v>
      </c>
      <c r="AF473" s="10">
        <v>1817239612</v>
      </c>
      <c r="AG473" s="10">
        <v>25</v>
      </c>
      <c r="AH473" s="10">
        <v>3062645590</v>
      </c>
      <c r="AI473" s="10">
        <v>44</v>
      </c>
      <c r="AJ473" s="10">
        <v>4879885202</v>
      </c>
      <c r="AL473" s="27">
        <v>2</v>
      </c>
      <c r="AM473" s="13" t="s">
        <v>16</v>
      </c>
      <c r="AN473" s="10">
        <v>21</v>
      </c>
      <c r="AO473" s="10">
        <v>1874072507</v>
      </c>
      <c r="AP473" s="10">
        <v>24</v>
      </c>
      <c r="AQ473" s="10">
        <v>1808128469</v>
      </c>
      <c r="AR473" s="10">
        <v>45</v>
      </c>
      <c r="AS473" s="10">
        <v>3682200976</v>
      </c>
      <c r="AU473" s="8">
        <v>2</v>
      </c>
      <c r="AV473" s="9" t="s">
        <v>16</v>
      </c>
      <c r="AW473" s="10">
        <v>37</v>
      </c>
      <c r="AX473" s="10">
        <v>3667064579</v>
      </c>
      <c r="AY473" s="10">
        <v>52</v>
      </c>
      <c r="AZ473" s="10">
        <v>7446655564</v>
      </c>
      <c r="BA473" s="10">
        <v>89</v>
      </c>
      <c r="BB473" s="10">
        <v>11113720143</v>
      </c>
      <c r="BD473" s="12">
        <v>2</v>
      </c>
      <c r="BE473" s="13" t="s">
        <v>16</v>
      </c>
      <c r="BF473" s="10">
        <v>28</v>
      </c>
      <c r="BG473" s="10">
        <v>2863110658</v>
      </c>
      <c r="BH473" s="10">
        <v>33</v>
      </c>
      <c r="BI473" s="10">
        <v>3413952915</v>
      </c>
      <c r="BJ473" s="10">
        <v>61</v>
      </c>
      <c r="BK473" s="10">
        <v>6277063573</v>
      </c>
    </row>
    <row r="474" spans="1:63" ht="15" customHeight="1" x14ac:dyDescent="0.35">
      <c r="A474" s="1">
        <v>31</v>
      </c>
      <c r="B474" s="12">
        <v>3</v>
      </c>
      <c r="C474" s="13" t="s">
        <v>17</v>
      </c>
      <c r="D474" s="10">
        <v>4</v>
      </c>
      <c r="E474" s="10">
        <v>407609673</v>
      </c>
      <c r="F474" s="10">
        <v>6</v>
      </c>
      <c r="G474" s="10">
        <v>1382564323</v>
      </c>
      <c r="H474" s="10">
        <v>10</v>
      </c>
      <c r="I474" s="10">
        <v>1790173996</v>
      </c>
      <c r="K474" s="12">
        <v>3</v>
      </c>
      <c r="L474" s="13" t="s">
        <v>17</v>
      </c>
      <c r="M474" s="10">
        <v>3</v>
      </c>
      <c r="N474" s="10">
        <v>176435310</v>
      </c>
      <c r="O474" s="10">
        <v>12</v>
      </c>
      <c r="P474" s="10">
        <v>562924506</v>
      </c>
      <c r="Q474" s="10">
        <v>15</v>
      </c>
      <c r="R474" s="10">
        <v>739359816</v>
      </c>
      <c r="T474" s="12">
        <v>3</v>
      </c>
      <c r="U474" s="13" t="s">
        <v>17</v>
      </c>
      <c r="V474" s="10">
        <v>2</v>
      </c>
      <c r="W474" s="10">
        <v>509621830</v>
      </c>
      <c r="X474" s="10">
        <v>7</v>
      </c>
      <c r="Y474" s="10">
        <v>531623617</v>
      </c>
      <c r="Z474" s="10">
        <v>9</v>
      </c>
      <c r="AA474" s="10">
        <v>1041245447</v>
      </c>
      <c r="AC474" s="8">
        <v>3</v>
      </c>
      <c r="AD474" s="9" t="s">
        <v>17</v>
      </c>
      <c r="AE474" s="10">
        <v>3</v>
      </c>
      <c r="AF474" s="10">
        <v>392061377</v>
      </c>
      <c r="AG474" s="10">
        <v>3</v>
      </c>
      <c r="AH474" s="10">
        <v>940591479</v>
      </c>
      <c r="AI474" s="10">
        <v>6</v>
      </c>
      <c r="AJ474" s="10">
        <v>1332652856</v>
      </c>
      <c r="AL474" s="27">
        <v>3</v>
      </c>
      <c r="AM474" s="13" t="s">
        <v>17</v>
      </c>
      <c r="AN474" s="10">
        <v>5</v>
      </c>
      <c r="AO474" s="10">
        <v>594409272</v>
      </c>
      <c r="AP474" s="10">
        <v>5</v>
      </c>
      <c r="AQ474" s="10">
        <v>724536322</v>
      </c>
      <c r="AR474" s="10">
        <v>10</v>
      </c>
      <c r="AS474" s="10">
        <v>1318945594</v>
      </c>
      <c r="AU474" s="8">
        <v>3</v>
      </c>
      <c r="AV474" s="9" t="s">
        <v>17</v>
      </c>
      <c r="AW474" s="10">
        <v>5</v>
      </c>
      <c r="AX474" s="10">
        <v>450071910</v>
      </c>
      <c r="AY474" s="10">
        <v>3</v>
      </c>
      <c r="AZ474" s="10">
        <v>252600977</v>
      </c>
      <c r="BA474" s="10">
        <v>8</v>
      </c>
      <c r="BB474" s="10">
        <v>702672887</v>
      </c>
      <c r="BD474" s="12">
        <v>3</v>
      </c>
      <c r="BE474" s="13" t="s">
        <v>17</v>
      </c>
      <c r="BF474" s="10">
        <v>4</v>
      </c>
      <c r="BG474" s="10">
        <v>500011268</v>
      </c>
      <c r="BH474" s="10">
        <v>2</v>
      </c>
      <c r="BI474" s="10">
        <v>75414167</v>
      </c>
      <c r="BJ474" s="10">
        <v>6</v>
      </c>
      <c r="BK474" s="10">
        <v>575425435</v>
      </c>
    </row>
    <row r="475" spans="1:63" ht="15" customHeight="1" x14ac:dyDescent="0.35">
      <c r="A475" s="1">
        <v>31</v>
      </c>
      <c r="B475" s="12">
        <v>4</v>
      </c>
      <c r="C475" s="13" t="s">
        <v>18</v>
      </c>
      <c r="D475" s="10">
        <v>3</v>
      </c>
      <c r="E475" s="10">
        <v>142220669</v>
      </c>
      <c r="F475" s="10">
        <v>3</v>
      </c>
      <c r="G475" s="10">
        <v>423925919</v>
      </c>
      <c r="H475" s="10">
        <v>6</v>
      </c>
      <c r="I475" s="10">
        <v>566146588</v>
      </c>
      <c r="K475" s="12">
        <v>4</v>
      </c>
      <c r="L475" s="13" t="s">
        <v>18</v>
      </c>
      <c r="M475" s="10">
        <v>2</v>
      </c>
      <c r="N475" s="10">
        <v>102356193</v>
      </c>
      <c r="O475" s="10">
        <v>8</v>
      </c>
      <c r="P475" s="10">
        <v>443713624</v>
      </c>
      <c r="Q475" s="10">
        <v>10</v>
      </c>
      <c r="R475" s="10">
        <v>546069817</v>
      </c>
      <c r="T475" s="12">
        <v>4</v>
      </c>
      <c r="U475" s="13" t="s">
        <v>18</v>
      </c>
      <c r="V475" s="10">
        <v>1</v>
      </c>
      <c r="W475" s="10">
        <v>5060340</v>
      </c>
      <c r="X475" s="10">
        <v>3</v>
      </c>
      <c r="Y475" s="10">
        <v>170660747</v>
      </c>
      <c r="Z475" s="10">
        <v>4</v>
      </c>
      <c r="AA475" s="10">
        <v>175721087</v>
      </c>
      <c r="AC475" s="8">
        <v>4</v>
      </c>
      <c r="AD475" s="9" t="s">
        <v>18</v>
      </c>
      <c r="AE475" s="10">
        <v>4</v>
      </c>
      <c r="AF475" s="10">
        <v>471215962</v>
      </c>
      <c r="AG475" s="10">
        <v>2</v>
      </c>
      <c r="AH475" s="10">
        <v>848150549</v>
      </c>
      <c r="AI475" s="10">
        <v>6</v>
      </c>
      <c r="AJ475" s="10">
        <v>1319366511</v>
      </c>
      <c r="AL475" s="27">
        <v>4</v>
      </c>
      <c r="AM475" s="13" t="s">
        <v>18</v>
      </c>
      <c r="AN475" s="10">
        <v>6</v>
      </c>
      <c r="AO475" s="10">
        <v>819798465</v>
      </c>
      <c r="AP475" s="10">
        <v>3</v>
      </c>
      <c r="AQ475" s="10">
        <v>1649536104</v>
      </c>
      <c r="AR475" s="10">
        <v>9</v>
      </c>
      <c r="AS475" s="10">
        <v>2469334569</v>
      </c>
      <c r="AU475" s="8">
        <v>4</v>
      </c>
      <c r="AV475" s="9" t="s">
        <v>18</v>
      </c>
      <c r="AW475" s="10">
        <v>6</v>
      </c>
      <c r="AX475" s="10">
        <v>820629959</v>
      </c>
      <c r="AY475" s="10">
        <v>6</v>
      </c>
      <c r="AZ475" s="10">
        <v>2216615767</v>
      </c>
      <c r="BA475" s="10">
        <v>12</v>
      </c>
      <c r="BB475" s="10">
        <v>3037245726</v>
      </c>
      <c r="BD475" s="12">
        <v>4</v>
      </c>
      <c r="BE475" s="13" t="s">
        <v>18</v>
      </c>
      <c r="BF475" s="10">
        <v>6</v>
      </c>
      <c r="BG475" s="10">
        <v>696340313</v>
      </c>
      <c r="BH475" s="10">
        <v>3</v>
      </c>
      <c r="BI475" s="10">
        <v>694772030</v>
      </c>
      <c r="BJ475" s="10">
        <v>9</v>
      </c>
      <c r="BK475" s="10">
        <v>1391112343</v>
      </c>
    </row>
    <row r="476" spans="1:63" ht="15" customHeight="1" x14ac:dyDescent="0.35">
      <c r="A476" s="1">
        <v>31</v>
      </c>
      <c r="B476" s="12">
        <v>5</v>
      </c>
      <c r="C476" s="13" t="s">
        <v>19</v>
      </c>
      <c r="D476" s="10">
        <v>5</v>
      </c>
      <c r="E476" s="10">
        <v>615252713</v>
      </c>
      <c r="F476" s="10">
        <v>27</v>
      </c>
      <c r="G476" s="10">
        <v>1859218235</v>
      </c>
      <c r="H476" s="10">
        <v>32</v>
      </c>
      <c r="I476" s="10">
        <v>2474470948</v>
      </c>
      <c r="K476" s="12">
        <v>5</v>
      </c>
      <c r="L476" s="13" t="s">
        <v>19</v>
      </c>
      <c r="M476" s="10">
        <v>10</v>
      </c>
      <c r="N476" s="10">
        <v>1192409473</v>
      </c>
      <c r="O476" s="10">
        <v>42</v>
      </c>
      <c r="P476" s="10">
        <v>4535034525</v>
      </c>
      <c r="Q476" s="10">
        <v>52</v>
      </c>
      <c r="R476" s="10">
        <v>5727443998</v>
      </c>
      <c r="T476" s="12">
        <v>5</v>
      </c>
      <c r="U476" s="13" t="s">
        <v>19</v>
      </c>
      <c r="V476" s="10">
        <v>10</v>
      </c>
      <c r="W476" s="10">
        <v>1082921912</v>
      </c>
      <c r="X476" s="10">
        <v>73</v>
      </c>
      <c r="Y476" s="10">
        <v>6569992553</v>
      </c>
      <c r="Z476" s="10">
        <v>83</v>
      </c>
      <c r="AA476" s="10">
        <v>7652914465</v>
      </c>
      <c r="AC476" s="8">
        <v>5</v>
      </c>
      <c r="AD476" s="9" t="s">
        <v>19</v>
      </c>
      <c r="AE476" s="10">
        <v>12</v>
      </c>
      <c r="AF476" s="10">
        <v>940262857</v>
      </c>
      <c r="AG476" s="10">
        <v>80</v>
      </c>
      <c r="AH476" s="10">
        <v>8147067448</v>
      </c>
      <c r="AI476" s="10">
        <v>92</v>
      </c>
      <c r="AJ476" s="10">
        <v>9087330305</v>
      </c>
      <c r="AL476" s="27">
        <v>5</v>
      </c>
      <c r="AM476" s="13" t="s">
        <v>19</v>
      </c>
      <c r="AN476" s="10">
        <v>13</v>
      </c>
      <c r="AO476" s="10">
        <v>962810049</v>
      </c>
      <c r="AP476" s="10">
        <v>78</v>
      </c>
      <c r="AQ476" s="10">
        <v>8077711789</v>
      </c>
      <c r="AR476" s="10">
        <v>91</v>
      </c>
      <c r="AS476" s="10">
        <v>9040521838</v>
      </c>
      <c r="AU476" s="8">
        <v>5</v>
      </c>
      <c r="AV476" s="9" t="s">
        <v>19</v>
      </c>
      <c r="AW476" s="10">
        <v>16</v>
      </c>
      <c r="AX476" s="10">
        <v>1389590465</v>
      </c>
      <c r="AY476" s="10">
        <v>80</v>
      </c>
      <c r="AZ476" s="10">
        <v>6895073130</v>
      </c>
      <c r="BA476" s="10">
        <v>96</v>
      </c>
      <c r="BB476" s="10">
        <v>8284663595</v>
      </c>
      <c r="BD476" s="12">
        <v>5</v>
      </c>
      <c r="BE476" s="13" t="s">
        <v>19</v>
      </c>
      <c r="BF476" s="10">
        <v>20</v>
      </c>
      <c r="BG476" s="10">
        <v>1526781173</v>
      </c>
      <c r="BH476" s="10">
        <v>79</v>
      </c>
      <c r="BI476" s="10">
        <v>8425111809</v>
      </c>
      <c r="BJ476" s="10">
        <v>99</v>
      </c>
      <c r="BK476" s="10">
        <v>9951892982</v>
      </c>
    </row>
    <row r="477" spans="1:63" ht="15" customHeight="1" x14ac:dyDescent="0.35">
      <c r="A477" s="1">
        <v>31</v>
      </c>
      <c r="B477" s="12">
        <v>6</v>
      </c>
      <c r="C477" s="16" t="s">
        <v>10</v>
      </c>
      <c r="D477" s="15">
        <v>7374</v>
      </c>
      <c r="E477" s="15">
        <v>682398565932</v>
      </c>
      <c r="F477" s="15">
        <v>1031</v>
      </c>
      <c r="G477" s="15">
        <v>106950612380</v>
      </c>
      <c r="H477" s="15">
        <v>8405</v>
      </c>
      <c r="I477" s="15">
        <v>789349178312</v>
      </c>
      <c r="K477" s="12">
        <v>6</v>
      </c>
      <c r="L477" s="16" t="s">
        <v>10</v>
      </c>
      <c r="M477" s="15">
        <v>7793</v>
      </c>
      <c r="N477" s="15">
        <v>706471317585</v>
      </c>
      <c r="O477" s="15">
        <v>1317</v>
      </c>
      <c r="P477" s="15">
        <v>117819113420</v>
      </c>
      <c r="Q477" s="15">
        <v>9110</v>
      </c>
      <c r="R477" s="15">
        <v>824290431005</v>
      </c>
      <c r="T477" s="12">
        <v>6</v>
      </c>
      <c r="U477" s="16" t="s">
        <v>10</v>
      </c>
      <c r="V477" s="15">
        <v>7965</v>
      </c>
      <c r="W477" s="15">
        <v>748498821669</v>
      </c>
      <c r="X477" s="15">
        <v>1487</v>
      </c>
      <c r="Y477" s="15">
        <v>165964435725</v>
      </c>
      <c r="Z477" s="15">
        <v>9452</v>
      </c>
      <c r="AA477" s="15">
        <v>914463257394</v>
      </c>
      <c r="AC477" s="8">
        <v>6</v>
      </c>
      <c r="AD477" s="14" t="s">
        <v>10</v>
      </c>
      <c r="AE477" s="15">
        <v>8287</v>
      </c>
      <c r="AF477" s="15">
        <v>802040569412</v>
      </c>
      <c r="AG477" s="15">
        <v>1467</v>
      </c>
      <c r="AH477" s="15">
        <v>208836757199</v>
      </c>
      <c r="AI477" s="15">
        <v>9754</v>
      </c>
      <c r="AJ477" s="15">
        <v>1010877326611</v>
      </c>
      <c r="AL477" s="27">
        <v>6</v>
      </c>
      <c r="AM477" s="16" t="s">
        <v>10</v>
      </c>
      <c r="AN477" s="15">
        <v>8323</v>
      </c>
      <c r="AO477" s="15">
        <v>801886233584</v>
      </c>
      <c r="AP477" s="15">
        <v>1457</v>
      </c>
      <c r="AQ477" s="15">
        <v>207981310059</v>
      </c>
      <c r="AR477" s="15">
        <v>9780</v>
      </c>
      <c r="AS477" s="15">
        <v>1009867543643</v>
      </c>
      <c r="AU477" s="8">
        <v>6</v>
      </c>
      <c r="AV477" s="14" t="s">
        <v>10</v>
      </c>
      <c r="AW477" s="15">
        <v>8338</v>
      </c>
      <c r="AX477" s="15">
        <v>799863313501</v>
      </c>
      <c r="AY477" s="15">
        <v>1482</v>
      </c>
      <c r="AZ477" s="15">
        <v>209526659780</v>
      </c>
      <c r="BA477" s="15">
        <v>9820</v>
      </c>
      <c r="BB477" s="15">
        <v>1009389973281</v>
      </c>
      <c r="BD477" s="12">
        <v>6</v>
      </c>
      <c r="BE477" s="16" t="s">
        <v>10</v>
      </c>
      <c r="BF477" s="15">
        <v>8446</v>
      </c>
      <c r="BG477" s="15">
        <v>802752801153</v>
      </c>
      <c r="BH477" s="15">
        <v>1504</v>
      </c>
      <c r="BI477" s="15">
        <v>209799268444</v>
      </c>
      <c r="BJ477" s="15">
        <v>9950</v>
      </c>
      <c r="BK477" s="15">
        <v>1012552069597</v>
      </c>
    </row>
    <row r="478" spans="1:63" ht="15" customHeight="1" x14ac:dyDescent="0.35">
      <c r="A478" s="1">
        <v>31</v>
      </c>
      <c r="B478" s="12">
        <v>7</v>
      </c>
      <c r="C478" s="13" t="s">
        <v>20</v>
      </c>
      <c r="D478" s="10"/>
      <c r="E478" s="10"/>
      <c r="F478" s="10"/>
      <c r="G478" s="10"/>
      <c r="H478" s="10"/>
      <c r="I478" s="10" t="s">
        <v>50</v>
      </c>
      <c r="K478" s="12">
        <v>7</v>
      </c>
      <c r="L478" s="13" t="s">
        <v>20</v>
      </c>
      <c r="M478" s="10"/>
      <c r="N478" s="10"/>
      <c r="O478" s="10"/>
      <c r="P478" s="10"/>
      <c r="Q478" s="10"/>
      <c r="R478" s="10" t="s">
        <v>69</v>
      </c>
      <c r="T478" s="12">
        <v>7</v>
      </c>
      <c r="U478" s="13" t="s">
        <v>20</v>
      </c>
      <c r="V478" s="10"/>
      <c r="W478" s="10"/>
      <c r="X478" s="10"/>
      <c r="Y478" s="10"/>
      <c r="Z478" s="10"/>
      <c r="AA478" s="10">
        <v>1166</v>
      </c>
      <c r="AC478" s="8">
        <v>7</v>
      </c>
      <c r="AD478" s="9" t="s">
        <v>20</v>
      </c>
      <c r="AE478" s="10"/>
      <c r="AF478" s="10"/>
      <c r="AG478" s="10"/>
      <c r="AH478" s="10"/>
      <c r="AI478" s="10"/>
      <c r="AJ478" s="17">
        <f>((0.25*AJ473)+(0.5*AJ474)+(0.75*AJ475)+(1*AJ476))/AJ477*100</f>
        <v>1.1834425999895428</v>
      </c>
      <c r="AL478" s="11">
        <v>7</v>
      </c>
      <c r="AM478" s="9" t="s">
        <v>20</v>
      </c>
      <c r="AN478" s="10"/>
      <c r="AO478" s="10"/>
      <c r="AP478" s="10"/>
      <c r="AQ478" s="10"/>
      <c r="AR478" s="10"/>
      <c r="AS478" s="17">
        <f>((0.25*AS473)+(0.5*AS474)+(0.75*AS475)+(1*AS476))/AS477*100</f>
        <v>1.2350674981351011</v>
      </c>
      <c r="AU478" s="8">
        <v>7</v>
      </c>
      <c r="AV478" s="9" t="s">
        <v>20</v>
      </c>
      <c r="AW478" s="10"/>
      <c r="AX478" s="10"/>
      <c r="AY478" s="10"/>
      <c r="AZ478" s="10"/>
      <c r="BA478" s="10"/>
      <c r="BB478" s="17">
        <f>((0.25*BB473)+(0.5*BB474)+(0.75*BB475)+(1*BB476))/BB477*100</f>
        <v>1.356498947997598</v>
      </c>
      <c r="BD478" s="12">
        <v>7</v>
      </c>
      <c r="BE478" s="13" t="s">
        <v>20</v>
      </c>
      <c r="BF478" s="10"/>
      <c r="BG478" s="10"/>
      <c r="BH478" s="10"/>
      <c r="BI478" s="10"/>
      <c r="BJ478" s="10"/>
      <c r="BK478" s="10">
        <v>1269</v>
      </c>
    </row>
    <row r="479" spans="1:63" ht="15" customHeight="1" thickBot="1" x14ac:dyDescent="0.4">
      <c r="A479" s="1">
        <v>31</v>
      </c>
      <c r="B479" s="23">
        <v>8</v>
      </c>
      <c r="C479" s="24" t="s">
        <v>21</v>
      </c>
      <c r="D479" s="20"/>
      <c r="E479" s="20"/>
      <c r="F479" s="20"/>
      <c r="G479" s="20"/>
      <c r="H479" s="20"/>
      <c r="I479" s="20" t="s">
        <v>51</v>
      </c>
      <c r="K479" s="23">
        <v>8</v>
      </c>
      <c r="L479" s="24" t="s">
        <v>21</v>
      </c>
      <c r="M479" s="20"/>
      <c r="N479" s="20"/>
      <c r="O479" s="20"/>
      <c r="P479" s="20"/>
      <c r="Q479" s="20"/>
      <c r="R479" s="20" t="s">
        <v>70</v>
      </c>
      <c r="T479" s="23">
        <v>8</v>
      </c>
      <c r="U479" s="24" t="s">
        <v>21</v>
      </c>
      <c r="V479" s="20"/>
      <c r="W479" s="20"/>
      <c r="X479" s="20"/>
      <c r="Y479" s="20"/>
      <c r="Z479" s="20"/>
      <c r="AA479" s="20" t="s">
        <v>85</v>
      </c>
      <c r="AC479" s="18">
        <v>8</v>
      </c>
      <c r="AD479" s="19" t="s">
        <v>21</v>
      </c>
      <c r="AE479" s="20"/>
      <c r="AF479" s="20"/>
      <c r="AG479" s="20"/>
      <c r="AH479" s="20"/>
      <c r="AI479" s="20"/>
      <c r="AJ479" s="21">
        <f>SUM(AJ474:AJ476)/AJ477*100</f>
        <v>1.1613030941505595</v>
      </c>
      <c r="AL479" s="22">
        <v>8</v>
      </c>
      <c r="AM479" s="19" t="s">
        <v>21</v>
      </c>
      <c r="AN479" s="20"/>
      <c r="AO479" s="20"/>
      <c r="AP479" s="20"/>
      <c r="AQ479" s="20"/>
      <c r="AR479" s="20"/>
      <c r="AS479" s="21">
        <f>SUM(AS474:AS476)/AS477*100</f>
        <v>1.2703450152206428</v>
      </c>
      <c r="AU479" s="18">
        <v>8</v>
      </c>
      <c r="AV479" s="19" t="s">
        <v>21</v>
      </c>
      <c r="AW479" s="20"/>
      <c r="AX479" s="20"/>
      <c r="AY479" s="20"/>
      <c r="AZ479" s="20"/>
      <c r="BA479" s="20"/>
      <c r="BB479" s="21">
        <f>SUM(BB474:BB476)/BB477*100</f>
        <v>1.1912722066095385</v>
      </c>
      <c r="BD479" s="23">
        <v>8</v>
      </c>
      <c r="BE479" s="24" t="s">
        <v>21</v>
      </c>
      <c r="BF479" s="20"/>
      <c r="BG479" s="20"/>
      <c r="BH479" s="20"/>
      <c r="BI479" s="20"/>
      <c r="BJ479" s="20"/>
      <c r="BK479" s="20">
        <v>1177</v>
      </c>
    </row>
    <row r="480" spans="1:63" ht="15" customHeight="1" x14ac:dyDescent="0.35">
      <c r="D480" s="1">
        <f>SUM(D472:D476)</f>
        <v>7374</v>
      </c>
      <c r="E480" s="1">
        <f t="shared" ref="E480:I480" si="203">SUM(E472:E476)</f>
        <v>682398565932</v>
      </c>
      <c r="F480" s="1">
        <f t="shared" si="203"/>
        <v>1031</v>
      </c>
      <c r="G480" s="1">
        <f t="shared" si="203"/>
        <v>106950612380</v>
      </c>
      <c r="H480" s="1">
        <f t="shared" si="203"/>
        <v>8405</v>
      </c>
      <c r="I480" s="1">
        <f t="shared" si="203"/>
        <v>789349178312</v>
      </c>
      <c r="M480" s="1">
        <f>SUM(M472:M476)</f>
        <v>7793</v>
      </c>
      <c r="N480" s="1">
        <f t="shared" ref="N480:R480" si="204">SUM(N472:N476)</f>
        <v>706471317585</v>
      </c>
      <c r="O480" s="1">
        <f t="shared" si="204"/>
        <v>1317</v>
      </c>
      <c r="P480" s="1">
        <f t="shared" si="204"/>
        <v>117819113420</v>
      </c>
      <c r="Q480" s="1">
        <f t="shared" si="204"/>
        <v>9110</v>
      </c>
      <c r="R480" s="1">
        <f t="shared" si="204"/>
        <v>824290431005</v>
      </c>
      <c r="V480" s="1">
        <f>SUM(V472:V476)</f>
        <v>7965</v>
      </c>
      <c r="W480" s="1">
        <f t="shared" ref="W480:AA480" si="205">SUM(W472:W476)</f>
        <v>748498821669</v>
      </c>
      <c r="X480" s="1">
        <f t="shared" si="205"/>
        <v>1487</v>
      </c>
      <c r="Y480" s="1">
        <f t="shared" si="205"/>
        <v>165964435725</v>
      </c>
      <c r="Z480" s="1">
        <f t="shared" si="205"/>
        <v>9452</v>
      </c>
      <c r="AA480" s="1">
        <f t="shared" si="205"/>
        <v>914463257394</v>
      </c>
      <c r="AE480" s="1">
        <f>SUM(AE472:AE476)</f>
        <v>8287</v>
      </c>
      <c r="AF480" s="1">
        <f t="shared" ref="AF480:AJ480" si="206">SUM(AF472:AF476)</f>
        <v>802040569412</v>
      </c>
      <c r="AG480" s="1">
        <f t="shared" si="206"/>
        <v>1467</v>
      </c>
      <c r="AH480" s="1">
        <f t="shared" si="206"/>
        <v>208836757199</v>
      </c>
      <c r="AI480" s="1">
        <f t="shared" si="206"/>
        <v>9754</v>
      </c>
      <c r="AJ480" s="1">
        <f t="shared" si="206"/>
        <v>1010877326611</v>
      </c>
      <c r="AN480" s="1">
        <f>SUM(AN472:AN476)</f>
        <v>8323</v>
      </c>
      <c r="AO480" s="1">
        <f t="shared" ref="AO480:AS480" si="207">SUM(AO472:AO476)</f>
        <v>801886233584</v>
      </c>
      <c r="AP480" s="1">
        <f t="shared" si="207"/>
        <v>1457</v>
      </c>
      <c r="AQ480" s="1">
        <f t="shared" si="207"/>
        <v>207981310059</v>
      </c>
      <c r="AR480" s="1">
        <f t="shared" si="207"/>
        <v>9780</v>
      </c>
      <c r="AS480" s="1">
        <f t="shared" si="207"/>
        <v>1009867543643</v>
      </c>
      <c r="AW480" s="1">
        <f>SUM(AW472:AW476)</f>
        <v>8338</v>
      </c>
      <c r="AX480" s="1">
        <f t="shared" ref="AX480:BB480" si="208">SUM(AX472:AX476)</f>
        <v>799863313501</v>
      </c>
      <c r="AY480" s="1">
        <f t="shared" si="208"/>
        <v>1482</v>
      </c>
      <c r="AZ480" s="1">
        <f t="shared" si="208"/>
        <v>209526659780</v>
      </c>
      <c r="BA480" s="1">
        <f t="shared" si="208"/>
        <v>9820</v>
      </c>
      <c r="BB480" s="1">
        <f t="shared" si="208"/>
        <v>1009389973281</v>
      </c>
      <c r="BF480" s="1">
        <f>SUM(BF472:BF476)</f>
        <v>8446</v>
      </c>
      <c r="BG480" s="1">
        <f t="shared" ref="BG480:BK480" si="209">SUM(BG472:BG476)</f>
        <v>802752801153</v>
      </c>
      <c r="BH480" s="1">
        <f t="shared" si="209"/>
        <v>1504</v>
      </c>
      <c r="BI480" s="1">
        <f t="shared" si="209"/>
        <v>209799268444</v>
      </c>
      <c r="BJ480" s="1">
        <f t="shared" si="209"/>
        <v>9950</v>
      </c>
      <c r="BK480" s="1">
        <f t="shared" si="209"/>
        <v>1012552069597</v>
      </c>
    </row>
    <row r="481" spans="1:63" ht="15" customHeight="1" x14ac:dyDescent="0.35">
      <c r="B481"/>
      <c r="C481"/>
      <c r="D481" s="2"/>
      <c r="E481" s="2"/>
      <c r="F481" s="2"/>
      <c r="G481" s="2"/>
      <c r="H481" s="2"/>
      <c r="I481" s="2"/>
      <c r="K481"/>
      <c r="L481"/>
      <c r="M481" s="2"/>
      <c r="N481" s="2"/>
      <c r="O481" s="2"/>
      <c r="P481" s="2"/>
      <c r="Q481" s="2"/>
      <c r="R481" s="2"/>
      <c r="T481"/>
      <c r="U481"/>
      <c r="V481" s="2"/>
      <c r="W481" s="2"/>
      <c r="X481" s="2"/>
      <c r="Y481" s="2"/>
      <c r="Z481" s="2"/>
      <c r="AA481" s="2"/>
      <c r="AL481" s="25"/>
      <c r="AM481"/>
    </row>
    <row r="482" spans="1:63" ht="15" customHeight="1" x14ac:dyDescent="0.35">
      <c r="B482" s="6" t="s">
        <v>0</v>
      </c>
      <c r="C482"/>
      <c r="D482" s="2"/>
      <c r="E482" s="2"/>
      <c r="F482" s="2"/>
      <c r="G482" s="2"/>
      <c r="H482" s="2"/>
      <c r="I482" s="2"/>
      <c r="K482" s="6" t="s">
        <v>0</v>
      </c>
      <c r="L482"/>
      <c r="M482" s="2"/>
      <c r="N482" s="2"/>
      <c r="O482" s="2"/>
      <c r="P482" s="2"/>
      <c r="Q482" s="2"/>
      <c r="R482" s="2"/>
      <c r="T482" s="6" t="s">
        <v>0</v>
      </c>
      <c r="U482"/>
      <c r="V482" s="2"/>
      <c r="W482" s="2"/>
      <c r="X482" s="2"/>
      <c r="Y482" s="2"/>
      <c r="Z482" s="2"/>
      <c r="AA482" s="2"/>
      <c r="AC482" s="4" t="s">
        <v>0</v>
      </c>
      <c r="AL482" s="26" t="s">
        <v>0</v>
      </c>
      <c r="AM482"/>
      <c r="AU482" s="4" t="s">
        <v>0</v>
      </c>
      <c r="BD482" s="6" t="s">
        <v>0</v>
      </c>
    </row>
    <row r="483" spans="1:63" ht="15" customHeight="1" x14ac:dyDescent="0.35">
      <c r="B483" s="6" t="s">
        <v>1</v>
      </c>
      <c r="C483"/>
      <c r="D483" s="2"/>
      <c r="E483" s="2"/>
      <c r="F483" s="2"/>
      <c r="G483" s="2"/>
      <c r="H483" s="2"/>
      <c r="I483" s="2"/>
      <c r="K483" s="6" t="s">
        <v>1</v>
      </c>
      <c r="L483"/>
      <c r="M483" s="2"/>
      <c r="N483" s="2"/>
      <c r="O483" s="2"/>
      <c r="P483" s="2"/>
      <c r="Q483" s="2"/>
      <c r="R483" s="2"/>
      <c r="T483" s="6" t="s">
        <v>1</v>
      </c>
      <c r="U483"/>
      <c r="V483" s="2"/>
      <c r="W483" s="2"/>
      <c r="X483" s="2"/>
      <c r="Y483" s="2"/>
      <c r="Z483" s="2"/>
      <c r="AA483" s="2"/>
      <c r="AC483" s="4" t="s">
        <v>1</v>
      </c>
      <c r="AL483" s="26" t="s">
        <v>1</v>
      </c>
      <c r="AM483"/>
      <c r="AU483" s="4" t="s">
        <v>1</v>
      </c>
      <c r="BD483" s="6" t="s">
        <v>1</v>
      </c>
    </row>
    <row r="484" spans="1:63" ht="15" customHeight="1" thickBot="1" x14ac:dyDescent="0.4">
      <c r="B484" s="6" t="s">
        <v>34</v>
      </c>
      <c r="C484"/>
      <c r="D484" s="2"/>
      <c r="E484" s="2"/>
      <c r="F484" s="2"/>
      <c r="G484" s="2"/>
      <c r="H484" s="2"/>
      <c r="I484" s="2"/>
      <c r="K484" s="6" t="s">
        <v>57</v>
      </c>
      <c r="L484"/>
      <c r="M484" s="2"/>
      <c r="N484" s="2"/>
      <c r="O484" s="2"/>
      <c r="P484" s="2"/>
      <c r="Q484" s="2"/>
      <c r="R484" s="2"/>
      <c r="T484" s="6" t="s">
        <v>75</v>
      </c>
      <c r="U484"/>
      <c r="V484" s="2"/>
      <c r="W484" s="2"/>
      <c r="X484" s="2"/>
      <c r="Y484" s="2"/>
      <c r="Z484" s="2"/>
      <c r="AA484" s="2"/>
      <c r="AC484" s="4" t="s">
        <v>2</v>
      </c>
      <c r="AL484" s="26" t="s">
        <v>3</v>
      </c>
      <c r="AM484"/>
      <c r="AU484" s="4" t="s">
        <v>4</v>
      </c>
      <c r="BD484" s="6" t="s">
        <v>5</v>
      </c>
    </row>
    <row r="485" spans="1:63" ht="15" customHeight="1" x14ac:dyDescent="0.35">
      <c r="A485" s="1">
        <v>32</v>
      </c>
      <c r="B485" s="60" t="s">
        <v>6</v>
      </c>
      <c r="C485" s="62" t="s">
        <v>7</v>
      </c>
      <c r="D485" s="59" t="s">
        <v>8</v>
      </c>
      <c r="E485" s="59"/>
      <c r="F485" s="59" t="s">
        <v>9</v>
      </c>
      <c r="G485" s="59"/>
      <c r="H485" s="59" t="s">
        <v>10</v>
      </c>
      <c r="I485" s="59"/>
      <c r="K485" s="60" t="s">
        <v>6</v>
      </c>
      <c r="L485" s="62" t="s">
        <v>7</v>
      </c>
      <c r="M485" s="59" t="s">
        <v>8</v>
      </c>
      <c r="N485" s="59"/>
      <c r="O485" s="59" t="s">
        <v>9</v>
      </c>
      <c r="P485" s="59"/>
      <c r="Q485" s="59" t="s">
        <v>10</v>
      </c>
      <c r="R485" s="59"/>
      <c r="T485" s="60" t="s">
        <v>6</v>
      </c>
      <c r="U485" s="62" t="s">
        <v>7</v>
      </c>
      <c r="V485" s="59" t="s">
        <v>8</v>
      </c>
      <c r="W485" s="59"/>
      <c r="X485" s="59" t="s">
        <v>9</v>
      </c>
      <c r="Y485" s="59"/>
      <c r="Z485" s="59" t="s">
        <v>10</v>
      </c>
      <c r="AA485" s="59"/>
      <c r="AC485" s="57" t="s">
        <v>6</v>
      </c>
      <c r="AD485" s="59" t="s">
        <v>7</v>
      </c>
      <c r="AE485" s="59" t="s">
        <v>8</v>
      </c>
      <c r="AF485" s="59"/>
      <c r="AG485" s="59" t="s">
        <v>9</v>
      </c>
      <c r="AH485" s="59"/>
      <c r="AI485" s="59" t="s">
        <v>10</v>
      </c>
      <c r="AJ485" s="59"/>
      <c r="AL485" s="67" t="s">
        <v>6</v>
      </c>
      <c r="AM485" s="62" t="s">
        <v>7</v>
      </c>
      <c r="AN485" s="59" t="s">
        <v>8</v>
      </c>
      <c r="AO485" s="59"/>
      <c r="AP485" s="59" t="s">
        <v>9</v>
      </c>
      <c r="AQ485" s="59"/>
      <c r="AR485" s="59" t="s">
        <v>10</v>
      </c>
      <c r="AS485" s="59"/>
      <c r="AU485" s="57" t="s">
        <v>6</v>
      </c>
      <c r="AV485" s="59" t="s">
        <v>7</v>
      </c>
      <c r="AW485" s="59" t="s">
        <v>8</v>
      </c>
      <c r="AX485" s="59"/>
      <c r="AY485" s="59" t="s">
        <v>9</v>
      </c>
      <c r="AZ485" s="59"/>
      <c r="BA485" s="59" t="s">
        <v>10</v>
      </c>
      <c r="BB485" s="59"/>
      <c r="BD485" s="60" t="s">
        <v>6</v>
      </c>
      <c r="BE485" s="62" t="s">
        <v>7</v>
      </c>
      <c r="BF485" s="59" t="s">
        <v>8</v>
      </c>
      <c r="BG485" s="59"/>
      <c r="BH485" s="59" t="s">
        <v>9</v>
      </c>
      <c r="BI485" s="59"/>
      <c r="BJ485" s="59" t="s">
        <v>10</v>
      </c>
      <c r="BK485" s="59"/>
    </row>
    <row r="486" spans="1:63" ht="15" customHeight="1" x14ac:dyDescent="0.35">
      <c r="A486" s="1">
        <v>32</v>
      </c>
      <c r="B486" s="61"/>
      <c r="C486" s="63"/>
      <c r="D486" s="7" t="s">
        <v>11</v>
      </c>
      <c r="E486" s="7" t="s">
        <v>12</v>
      </c>
      <c r="F486" s="7" t="s">
        <v>11</v>
      </c>
      <c r="G486" s="7" t="s">
        <v>12</v>
      </c>
      <c r="H486" s="7" t="s">
        <v>11</v>
      </c>
      <c r="I486" s="7" t="s">
        <v>12</v>
      </c>
      <c r="K486" s="61"/>
      <c r="L486" s="63"/>
      <c r="M486" s="7" t="s">
        <v>11</v>
      </c>
      <c r="N486" s="7" t="s">
        <v>12</v>
      </c>
      <c r="O486" s="7" t="s">
        <v>11</v>
      </c>
      <c r="P486" s="7" t="s">
        <v>12</v>
      </c>
      <c r="Q486" s="7" t="s">
        <v>11</v>
      </c>
      <c r="R486" s="7" t="s">
        <v>12</v>
      </c>
      <c r="T486" s="61"/>
      <c r="U486" s="63"/>
      <c r="V486" s="7" t="s">
        <v>11</v>
      </c>
      <c r="W486" s="7" t="s">
        <v>12</v>
      </c>
      <c r="X486" s="7" t="s">
        <v>11</v>
      </c>
      <c r="Y486" s="7" t="s">
        <v>12</v>
      </c>
      <c r="Z486" s="7" t="s">
        <v>11</v>
      </c>
      <c r="AA486" s="7" t="s">
        <v>12</v>
      </c>
      <c r="AC486" s="58"/>
      <c r="AD486" s="64"/>
      <c r="AE486" s="7" t="s">
        <v>11</v>
      </c>
      <c r="AF486" s="7" t="s">
        <v>12</v>
      </c>
      <c r="AG486" s="7" t="s">
        <v>11</v>
      </c>
      <c r="AH486" s="7" t="s">
        <v>12</v>
      </c>
      <c r="AI486" s="7" t="s">
        <v>11</v>
      </c>
      <c r="AJ486" s="7" t="s">
        <v>12</v>
      </c>
      <c r="AL486" s="68"/>
      <c r="AM486" s="63"/>
      <c r="AN486" s="7" t="s">
        <v>11</v>
      </c>
      <c r="AO486" s="7" t="s">
        <v>12</v>
      </c>
      <c r="AP486" s="7" t="s">
        <v>11</v>
      </c>
      <c r="AQ486" s="7" t="s">
        <v>12</v>
      </c>
      <c r="AR486" s="7" t="s">
        <v>11</v>
      </c>
      <c r="AS486" s="7" t="s">
        <v>12</v>
      </c>
      <c r="AU486" s="58"/>
      <c r="AV486" s="64"/>
      <c r="AW486" s="7" t="s">
        <v>11</v>
      </c>
      <c r="AX486" s="7" t="s">
        <v>12</v>
      </c>
      <c r="AY486" s="7" t="s">
        <v>11</v>
      </c>
      <c r="AZ486" s="7" t="s">
        <v>12</v>
      </c>
      <c r="BA486" s="7" t="s">
        <v>11</v>
      </c>
      <c r="BB486" s="7" t="s">
        <v>12</v>
      </c>
      <c r="BD486" s="61"/>
      <c r="BE486" s="63"/>
      <c r="BF486" s="7" t="s">
        <v>11</v>
      </c>
      <c r="BG486" s="7" t="s">
        <v>12</v>
      </c>
      <c r="BH486" s="7" t="s">
        <v>11</v>
      </c>
      <c r="BI486" s="7" t="s">
        <v>12</v>
      </c>
      <c r="BJ486" s="7" t="s">
        <v>11</v>
      </c>
      <c r="BK486" s="7" t="s">
        <v>12</v>
      </c>
    </row>
    <row r="487" spans="1:63" ht="15" customHeight="1" x14ac:dyDescent="0.35">
      <c r="A487" s="1">
        <v>32</v>
      </c>
      <c r="B487" s="61"/>
      <c r="C487" s="63"/>
      <c r="D487" s="7" t="s">
        <v>13</v>
      </c>
      <c r="E487" s="7" t="s">
        <v>14</v>
      </c>
      <c r="F487" s="7" t="s">
        <v>13</v>
      </c>
      <c r="G487" s="7" t="s">
        <v>14</v>
      </c>
      <c r="H487" s="7" t="s">
        <v>13</v>
      </c>
      <c r="I487" s="7" t="s">
        <v>14</v>
      </c>
      <c r="K487" s="61"/>
      <c r="L487" s="63"/>
      <c r="M487" s="7" t="s">
        <v>13</v>
      </c>
      <c r="N487" s="7" t="s">
        <v>14</v>
      </c>
      <c r="O487" s="7" t="s">
        <v>13</v>
      </c>
      <c r="P487" s="7" t="s">
        <v>14</v>
      </c>
      <c r="Q487" s="7" t="s">
        <v>13</v>
      </c>
      <c r="R487" s="7" t="s">
        <v>14</v>
      </c>
      <c r="T487" s="61"/>
      <c r="U487" s="63"/>
      <c r="V487" s="7" t="s">
        <v>13</v>
      </c>
      <c r="W487" s="7" t="s">
        <v>14</v>
      </c>
      <c r="X487" s="7" t="s">
        <v>13</v>
      </c>
      <c r="Y487" s="7" t="s">
        <v>14</v>
      </c>
      <c r="Z487" s="7" t="s">
        <v>13</v>
      </c>
      <c r="AA487" s="7" t="s">
        <v>14</v>
      </c>
      <c r="AC487" s="58"/>
      <c r="AD487" s="64"/>
      <c r="AE487" s="7" t="s">
        <v>13</v>
      </c>
      <c r="AF487" s="7" t="s">
        <v>14</v>
      </c>
      <c r="AG487" s="7" t="s">
        <v>13</v>
      </c>
      <c r="AH487" s="7" t="s">
        <v>14</v>
      </c>
      <c r="AI487" s="7" t="s">
        <v>13</v>
      </c>
      <c r="AJ487" s="7" t="s">
        <v>14</v>
      </c>
      <c r="AL487" s="68"/>
      <c r="AM487" s="63"/>
      <c r="AN487" s="7" t="s">
        <v>13</v>
      </c>
      <c r="AO487" s="7" t="s">
        <v>14</v>
      </c>
      <c r="AP487" s="7" t="s">
        <v>13</v>
      </c>
      <c r="AQ487" s="7" t="s">
        <v>14</v>
      </c>
      <c r="AR487" s="7" t="s">
        <v>13</v>
      </c>
      <c r="AS487" s="7" t="s">
        <v>14</v>
      </c>
      <c r="AU487" s="58"/>
      <c r="AV487" s="64"/>
      <c r="AW487" s="7" t="s">
        <v>13</v>
      </c>
      <c r="AX487" s="7" t="s">
        <v>14</v>
      </c>
      <c r="AY487" s="7" t="s">
        <v>13</v>
      </c>
      <c r="AZ487" s="7" t="s">
        <v>14</v>
      </c>
      <c r="BA487" s="7" t="s">
        <v>13</v>
      </c>
      <c r="BB487" s="7" t="s">
        <v>14</v>
      </c>
      <c r="BD487" s="61"/>
      <c r="BE487" s="63"/>
      <c r="BF487" s="7" t="s">
        <v>13</v>
      </c>
      <c r="BG487" s="7" t="s">
        <v>14</v>
      </c>
      <c r="BH487" s="7" t="s">
        <v>13</v>
      </c>
      <c r="BI487" s="7" t="s">
        <v>14</v>
      </c>
      <c r="BJ487" s="7" t="s">
        <v>13</v>
      </c>
      <c r="BK487" s="7" t="s">
        <v>14</v>
      </c>
    </row>
    <row r="488" spans="1:63" ht="15" customHeight="1" x14ac:dyDescent="0.35">
      <c r="A488" s="1">
        <v>32</v>
      </c>
      <c r="B488" s="12">
        <v>1</v>
      </c>
      <c r="C488" s="13" t="s">
        <v>15</v>
      </c>
      <c r="D488" s="10">
        <v>9207</v>
      </c>
      <c r="E488" s="10">
        <v>736402934273</v>
      </c>
      <c r="F488" s="10">
        <v>2421</v>
      </c>
      <c r="G488" s="10">
        <v>184003069049</v>
      </c>
      <c r="H488" s="10">
        <v>11628</v>
      </c>
      <c r="I488" s="10">
        <v>920406003322</v>
      </c>
      <c r="K488" s="12">
        <v>1</v>
      </c>
      <c r="L488" s="13" t="s">
        <v>15</v>
      </c>
      <c r="M488" s="10">
        <v>8972</v>
      </c>
      <c r="N488" s="10">
        <v>723863460527</v>
      </c>
      <c r="O488" s="10">
        <v>2442</v>
      </c>
      <c r="P488" s="10">
        <v>190627318218</v>
      </c>
      <c r="Q488" s="10">
        <v>11414</v>
      </c>
      <c r="R488" s="10">
        <v>914490778745</v>
      </c>
      <c r="T488" s="12">
        <v>1</v>
      </c>
      <c r="U488" s="13" t="s">
        <v>15</v>
      </c>
      <c r="V488" s="10">
        <v>8795</v>
      </c>
      <c r="W488" s="10">
        <v>745483850068</v>
      </c>
      <c r="X488" s="10">
        <v>2232</v>
      </c>
      <c r="Y488" s="10">
        <v>183067490661</v>
      </c>
      <c r="Z488" s="10">
        <v>11027</v>
      </c>
      <c r="AA488" s="10">
        <v>928551340729</v>
      </c>
      <c r="AC488" s="8">
        <v>1</v>
      </c>
      <c r="AD488" s="9" t="s">
        <v>15</v>
      </c>
      <c r="AE488" s="10">
        <v>9288</v>
      </c>
      <c r="AF488" s="10">
        <v>814680239457</v>
      </c>
      <c r="AG488" s="10">
        <v>1768</v>
      </c>
      <c r="AH488" s="10">
        <v>197039115089</v>
      </c>
      <c r="AI488" s="10">
        <v>11056</v>
      </c>
      <c r="AJ488" s="10">
        <v>1011719354546</v>
      </c>
      <c r="AL488" s="27">
        <v>1</v>
      </c>
      <c r="AM488" s="13" t="s">
        <v>15</v>
      </c>
      <c r="AN488" s="10">
        <v>9185</v>
      </c>
      <c r="AO488" s="10">
        <v>808154225982</v>
      </c>
      <c r="AP488" s="10">
        <v>1719</v>
      </c>
      <c r="AQ488" s="10">
        <v>191808125965</v>
      </c>
      <c r="AR488" s="10">
        <v>10904</v>
      </c>
      <c r="AS488" s="10">
        <v>999962351947</v>
      </c>
      <c r="AU488" s="8">
        <v>1</v>
      </c>
      <c r="AV488" s="9" t="s">
        <v>15</v>
      </c>
      <c r="AW488" s="10">
        <v>9154</v>
      </c>
      <c r="AX488" s="10">
        <v>802752314222</v>
      </c>
      <c r="AY488" s="10">
        <v>1683</v>
      </c>
      <c r="AZ488" s="10">
        <v>191752491103</v>
      </c>
      <c r="BA488" s="10">
        <v>10837</v>
      </c>
      <c r="BB488" s="10">
        <v>994504805325</v>
      </c>
      <c r="BD488" s="12">
        <v>1</v>
      </c>
      <c r="BE488" s="13" t="s">
        <v>15</v>
      </c>
      <c r="BF488" s="10">
        <v>8976</v>
      </c>
      <c r="BG488" s="10">
        <v>802849225999</v>
      </c>
      <c r="BH488" s="10">
        <v>1638</v>
      </c>
      <c r="BI488" s="10">
        <v>205748795452</v>
      </c>
      <c r="BJ488" s="10">
        <v>10614</v>
      </c>
      <c r="BK488" s="10">
        <v>1008598021451</v>
      </c>
    </row>
    <row r="489" spans="1:63" ht="15" customHeight="1" x14ac:dyDescent="0.35">
      <c r="A489" s="1">
        <v>32</v>
      </c>
      <c r="B489" s="12">
        <v>2</v>
      </c>
      <c r="C489" s="13" t="s">
        <v>16</v>
      </c>
      <c r="D489" s="10">
        <v>15</v>
      </c>
      <c r="E489" s="10">
        <v>1193477101</v>
      </c>
      <c r="F489" s="10">
        <v>92</v>
      </c>
      <c r="G489" s="10">
        <v>4842402540</v>
      </c>
      <c r="H489" s="10">
        <v>107</v>
      </c>
      <c r="I489" s="10">
        <v>6035879641</v>
      </c>
      <c r="K489" s="12">
        <v>2</v>
      </c>
      <c r="L489" s="13" t="s">
        <v>16</v>
      </c>
      <c r="M489" s="10">
        <v>75</v>
      </c>
      <c r="N489" s="10">
        <v>4640189382</v>
      </c>
      <c r="O489" s="10">
        <v>110</v>
      </c>
      <c r="P489" s="10">
        <v>11723056480</v>
      </c>
      <c r="Q489" s="10">
        <v>185</v>
      </c>
      <c r="R489" s="10">
        <v>16363245862</v>
      </c>
      <c r="T489" s="12">
        <v>2</v>
      </c>
      <c r="U489" s="13" t="s">
        <v>16</v>
      </c>
      <c r="V489" s="10">
        <v>128</v>
      </c>
      <c r="W489" s="10">
        <v>5466595945</v>
      </c>
      <c r="X489" s="10">
        <v>90</v>
      </c>
      <c r="Y489" s="10">
        <v>13822936647</v>
      </c>
      <c r="Z489" s="10">
        <v>218</v>
      </c>
      <c r="AA489" s="10">
        <v>19289532592</v>
      </c>
      <c r="AC489" s="8">
        <v>2</v>
      </c>
      <c r="AD489" s="9" t="s">
        <v>16</v>
      </c>
      <c r="AE489" s="10">
        <v>33</v>
      </c>
      <c r="AF489" s="10">
        <v>2167990790</v>
      </c>
      <c r="AG489" s="10">
        <v>28</v>
      </c>
      <c r="AH489" s="10">
        <v>2537983436</v>
      </c>
      <c r="AI489" s="10">
        <v>61</v>
      </c>
      <c r="AJ489" s="10">
        <v>4705974226</v>
      </c>
      <c r="AL489" s="27">
        <v>2</v>
      </c>
      <c r="AM489" s="13" t="s">
        <v>16</v>
      </c>
      <c r="AN489" s="10">
        <v>129</v>
      </c>
      <c r="AO489" s="10">
        <v>6936317747</v>
      </c>
      <c r="AP489" s="10">
        <v>53</v>
      </c>
      <c r="AQ489" s="10">
        <v>5860612420</v>
      </c>
      <c r="AR489" s="10">
        <v>182</v>
      </c>
      <c r="AS489" s="10">
        <v>12796930167</v>
      </c>
      <c r="AU489" s="8">
        <v>2</v>
      </c>
      <c r="AV489" s="9" t="s">
        <v>16</v>
      </c>
      <c r="AW489" s="10">
        <v>181</v>
      </c>
      <c r="AX489" s="10">
        <v>11415515213</v>
      </c>
      <c r="AY489" s="10">
        <v>81</v>
      </c>
      <c r="AZ489" s="10">
        <v>6003168305</v>
      </c>
      <c r="BA489" s="10">
        <v>262</v>
      </c>
      <c r="BB489" s="10">
        <v>17418683518</v>
      </c>
      <c r="BD489" s="12">
        <v>2</v>
      </c>
      <c r="BE489" s="13" t="s">
        <v>16</v>
      </c>
      <c r="BF489" s="10">
        <v>369</v>
      </c>
      <c r="BG489" s="10">
        <v>12863306353</v>
      </c>
      <c r="BH489" s="10">
        <v>130</v>
      </c>
      <c r="BI489" s="10">
        <v>5673946025</v>
      </c>
      <c r="BJ489" s="10">
        <v>499</v>
      </c>
      <c r="BK489" s="10">
        <v>18537252378</v>
      </c>
    </row>
    <row r="490" spans="1:63" ht="15" customHeight="1" x14ac:dyDescent="0.35">
      <c r="A490" s="1">
        <v>32</v>
      </c>
      <c r="B490" s="12">
        <v>3</v>
      </c>
      <c r="C490" s="13" t="s">
        <v>17</v>
      </c>
      <c r="D490" s="10">
        <v>2</v>
      </c>
      <c r="E490" s="10">
        <v>149418550</v>
      </c>
      <c r="F490" s="10">
        <v>16</v>
      </c>
      <c r="G490" s="10">
        <v>859997542</v>
      </c>
      <c r="H490" s="10">
        <v>18</v>
      </c>
      <c r="I490" s="10">
        <v>1009416092</v>
      </c>
      <c r="K490" s="12">
        <v>3</v>
      </c>
      <c r="L490" s="13" t="s">
        <v>17</v>
      </c>
      <c r="M490" s="10">
        <v>5</v>
      </c>
      <c r="N490" s="10">
        <v>806268659</v>
      </c>
      <c r="O490" s="10">
        <v>14</v>
      </c>
      <c r="P490" s="10">
        <v>451899767</v>
      </c>
      <c r="Q490" s="10">
        <v>19</v>
      </c>
      <c r="R490" s="10">
        <v>1258168426</v>
      </c>
      <c r="T490" s="12">
        <v>3</v>
      </c>
      <c r="U490" s="13" t="s">
        <v>17</v>
      </c>
      <c r="V490" s="10">
        <v>22</v>
      </c>
      <c r="W490" s="10">
        <v>425361701</v>
      </c>
      <c r="X490" s="10">
        <v>7</v>
      </c>
      <c r="Y490" s="10">
        <v>907285833</v>
      </c>
      <c r="Z490" s="10">
        <v>29</v>
      </c>
      <c r="AA490" s="10">
        <v>1332647534</v>
      </c>
      <c r="AC490" s="8">
        <v>3</v>
      </c>
      <c r="AD490" s="9" t="s">
        <v>17</v>
      </c>
      <c r="AE490" s="10">
        <v>7</v>
      </c>
      <c r="AF490" s="10">
        <v>601368589</v>
      </c>
      <c r="AG490" s="10">
        <v>6</v>
      </c>
      <c r="AH490" s="10">
        <v>368549037</v>
      </c>
      <c r="AI490" s="10">
        <v>13</v>
      </c>
      <c r="AJ490" s="10">
        <v>969917626</v>
      </c>
      <c r="AL490" s="27">
        <v>3</v>
      </c>
      <c r="AM490" s="13" t="s">
        <v>17</v>
      </c>
      <c r="AN490" s="10">
        <v>1</v>
      </c>
      <c r="AO490" s="10">
        <v>27453015</v>
      </c>
      <c r="AP490" s="10">
        <v>5</v>
      </c>
      <c r="AQ490" s="10">
        <v>100757129</v>
      </c>
      <c r="AR490" s="10">
        <v>6</v>
      </c>
      <c r="AS490" s="10">
        <v>128210144</v>
      </c>
      <c r="AU490" s="8">
        <v>3</v>
      </c>
      <c r="AV490" s="9" t="s">
        <v>17</v>
      </c>
      <c r="AW490" s="10">
        <v>3</v>
      </c>
      <c r="AX490" s="10">
        <v>409383620</v>
      </c>
      <c r="AY490" s="10">
        <v>5</v>
      </c>
      <c r="AZ490" s="10">
        <v>162887769</v>
      </c>
      <c r="BA490" s="10">
        <v>8</v>
      </c>
      <c r="BB490" s="10">
        <v>572271389</v>
      </c>
      <c r="BD490" s="12">
        <v>3</v>
      </c>
      <c r="BE490" s="13" t="s">
        <v>17</v>
      </c>
      <c r="BF490" s="10">
        <v>11</v>
      </c>
      <c r="BG490" s="10">
        <v>477679599</v>
      </c>
      <c r="BH490" s="10">
        <v>6</v>
      </c>
      <c r="BI490" s="10">
        <v>1078687663</v>
      </c>
      <c r="BJ490" s="10">
        <v>17</v>
      </c>
      <c r="BK490" s="10">
        <v>1556367262</v>
      </c>
    </row>
    <row r="491" spans="1:63" ht="15" customHeight="1" x14ac:dyDescent="0.35">
      <c r="A491" s="1">
        <v>32</v>
      </c>
      <c r="B491" s="12">
        <v>4</v>
      </c>
      <c r="C491" s="13" t="s">
        <v>18</v>
      </c>
      <c r="D491" s="10">
        <v>4</v>
      </c>
      <c r="E491" s="10">
        <v>361256515</v>
      </c>
      <c r="F491" s="10">
        <v>17</v>
      </c>
      <c r="G491" s="10">
        <v>743473161</v>
      </c>
      <c r="H491" s="10">
        <v>21</v>
      </c>
      <c r="I491" s="10">
        <v>1104729676</v>
      </c>
      <c r="K491" s="12">
        <v>4</v>
      </c>
      <c r="L491" s="13" t="s">
        <v>18</v>
      </c>
      <c r="M491" s="10">
        <v>6</v>
      </c>
      <c r="N491" s="10">
        <v>152265556</v>
      </c>
      <c r="O491" s="10">
        <v>16</v>
      </c>
      <c r="P491" s="10">
        <v>2683786044</v>
      </c>
      <c r="Q491" s="10">
        <v>22</v>
      </c>
      <c r="R491" s="10">
        <v>2836051600</v>
      </c>
      <c r="T491" s="12">
        <v>4</v>
      </c>
      <c r="U491" s="13" t="s">
        <v>18</v>
      </c>
      <c r="V491" s="10">
        <v>19</v>
      </c>
      <c r="W491" s="10">
        <v>317683270</v>
      </c>
      <c r="X491" s="10">
        <v>7</v>
      </c>
      <c r="Y491" s="10">
        <v>504352681</v>
      </c>
      <c r="Z491" s="10">
        <v>26</v>
      </c>
      <c r="AA491" s="10">
        <v>822035951</v>
      </c>
      <c r="AC491" s="8">
        <v>4</v>
      </c>
      <c r="AD491" s="9" t="s">
        <v>18</v>
      </c>
      <c r="AE491" s="10">
        <v>5</v>
      </c>
      <c r="AF491" s="10">
        <v>507402602</v>
      </c>
      <c r="AG491" s="10">
        <v>9</v>
      </c>
      <c r="AH491" s="10">
        <v>1084646809</v>
      </c>
      <c r="AI491" s="10">
        <v>14</v>
      </c>
      <c r="AJ491" s="10">
        <v>1592049411</v>
      </c>
      <c r="AL491" s="27">
        <v>4</v>
      </c>
      <c r="AM491" s="13" t="s">
        <v>18</v>
      </c>
      <c r="AN491" s="10">
        <v>9</v>
      </c>
      <c r="AO491" s="10">
        <v>799323946</v>
      </c>
      <c r="AP491" s="10">
        <v>8</v>
      </c>
      <c r="AQ491" s="10">
        <v>855310977</v>
      </c>
      <c r="AR491" s="10">
        <v>17</v>
      </c>
      <c r="AS491" s="10">
        <v>1654634923</v>
      </c>
      <c r="AU491" s="8">
        <v>4</v>
      </c>
      <c r="AV491" s="9" t="s">
        <v>18</v>
      </c>
      <c r="AW491" s="10">
        <v>3</v>
      </c>
      <c r="AX491" s="10">
        <v>298430655</v>
      </c>
      <c r="AY491" s="10">
        <v>4</v>
      </c>
      <c r="AZ491" s="10">
        <v>193886361</v>
      </c>
      <c r="BA491" s="10">
        <v>7</v>
      </c>
      <c r="BB491" s="10">
        <v>492317016</v>
      </c>
      <c r="BD491" s="12">
        <v>4</v>
      </c>
      <c r="BE491" s="13" t="s">
        <v>18</v>
      </c>
      <c r="BF491" s="10">
        <v>3</v>
      </c>
      <c r="BG491" s="10">
        <v>409383620</v>
      </c>
      <c r="BH491" s="10">
        <v>5</v>
      </c>
      <c r="BI491" s="10">
        <v>308459754</v>
      </c>
      <c r="BJ491" s="10">
        <v>8</v>
      </c>
      <c r="BK491" s="10">
        <v>717843374</v>
      </c>
    </row>
    <row r="492" spans="1:63" ht="15" customHeight="1" x14ac:dyDescent="0.35">
      <c r="A492" s="1">
        <v>32</v>
      </c>
      <c r="B492" s="12">
        <v>5</v>
      </c>
      <c r="C492" s="13" t="s">
        <v>19</v>
      </c>
      <c r="D492" s="10">
        <v>57</v>
      </c>
      <c r="E492" s="10">
        <v>3028152910</v>
      </c>
      <c r="F492" s="10">
        <v>106</v>
      </c>
      <c r="G492" s="10">
        <v>7988353110</v>
      </c>
      <c r="H492" s="10">
        <v>163</v>
      </c>
      <c r="I492" s="10">
        <v>11016506020</v>
      </c>
      <c r="K492" s="12">
        <v>5</v>
      </c>
      <c r="L492" s="13" t="s">
        <v>19</v>
      </c>
      <c r="M492" s="10">
        <v>51</v>
      </c>
      <c r="N492" s="10">
        <v>2886603895</v>
      </c>
      <c r="O492" s="10">
        <v>143</v>
      </c>
      <c r="P492" s="10">
        <v>9177881988</v>
      </c>
      <c r="Q492" s="10">
        <v>194</v>
      </c>
      <c r="R492" s="10">
        <v>12064485883</v>
      </c>
      <c r="T492" s="12">
        <v>5</v>
      </c>
      <c r="U492" s="13" t="s">
        <v>19</v>
      </c>
      <c r="V492" s="10">
        <v>91</v>
      </c>
      <c r="W492" s="10">
        <v>5783602570</v>
      </c>
      <c r="X492" s="10">
        <v>224</v>
      </c>
      <c r="Y492" s="10">
        <v>20384427381</v>
      </c>
      <c r="Z492" s="10">
        <v>315</v>
      </c>
      <c r="AA492" s="10">
        <v>26168029951</v>
      </c>
      <c r="AC492" s="8">
        <v>5</v>
      </c>
      <c r="AD492" s="9" t="s">
        <v>19</v>
      </c>
      <c r="AE492" s="10">
        <v>151</v>
      </c>
      <c r="AF492" s="10">
        <v>5535046134</v>
      </c>
      <c r="AG492" s="10">
        <v>233</v>
      </c>
      <c r="AH492" s="10">
        <v>23737100488</v>
      </c>
      <c r="AI492" s="10">
        <v>384</v>
      </c>
      <c r="AJ492" s="10">
        <v>29272146622</v>
      </c>
      <c r="AL492" s="27">
        <v>5</v>
      </c>
      <c r="AM492" s="13" t="s">
        <v>19</v>
      </c>
      <c r="AN492" s="10">
        <v>146</v>
      </c>
      <c r="AO492" s="10">
        <v>5469230601</v>
      </c>
      <c r="AP492" s="10">
        <v>233</v>
      </c>
      <c r="AQ492" s="10">
        <v>23746691814</v>
      </c>
      <c r="AR492" s="10">
        <v>379</v>
      </c>
      <c r="AS492" s="10">
        <v>29215922415</v>
      </c>
      <c r="AU492" s="8">
        <v>5</v>
      </c>
      <c r="AV492" s="9" t="s">
        <v>19</v>
      </c>
      <c r="AW492" s="10">
        <v>147</v>
      </c>
      <c r="AX492" s="10">
        <v>5653024163</v>
      </c>
      <c r="AY492" s="10">
        <v>234</v>
      </c>
      <c r="AZ492" s="10">
        <v>23902474456</v>
      </c>
      <c r="BA492" s="10">
        <v>381</v>
      </c>
      <c r="BB492" s="10">
        <v>29555498619</v>
      </c>
      <c r="BD492" s="12">
        <v>5</v>
      </c>
      <c r="BE492" s="13" t="s">
        <v>19</v>
      </c>
      <c r="BF492" s="10">
        <v>146</v>
      </c>
      <c r="BG492" s="10">
        <v>5680074923</v>
      </c>
      <c r="BH492" s="10">
        <v>227</v>
      </c>
      <c r="BI492" s="10">
        <v>22990785652</v>
      </c>
      <c r="BJ492" s="10">
        <v>373</v>
      </c>
      <c r="BK492" s="10">
        <v>28670860575</v>
      </c>
    </row>
    <row r="493" spans="1:63" ht="15" customHeight="1" x14ac:dyDescent="0.35">
      <c r="A493" s="1">
        <v>32</v>
      </c>
      <c r="B493" s="12">
        <v>6</v>
      </c>
      <c r="C493" s="16" t="s">
        <v>10</v>
      </c>
      <c r="D493" s="15">
        <v>9285</v>
      </c>
      <c r="E493" s="15">
        <v>741135239349</v>
      </c>
      <c r="F493" s="15">
        <v>2652</v>
      </c>
      <c r="G493" s="15">
        <v>198437295402</v>
      </c>
      <c r="H493" s="15">
        <v>11937</v>
      </c>
      <c r="I493" s="15">
        <v>939572534751</v>
      </c>
      <c r="K493" s="12">
        <v>6</v>
      </c>
      <c r="L493" s="16" t="s">
        <v>10</v>
      </c>
      <c r="M493" s="15">
        <v>9109</v>
      </c>
      <c r="N493" s="15">
        <v>732348788019</v>
      </c>
      <c r="O493" s="15">
        <v>2725</v>
      </c>
      <c r="P493" s="15">
        <v>214663942497</v>
      </c>
      <c r="Q493" s="15">
        <v>11834</v>
      </c>
      <c r="R493" s="15">
        <v>947012730516</v>
      </c>
      <c r="T493" s="12">
        <v>6</v>
      </c>
      <c r="U493" s="16" t="s">
        <v>10</v>
      </c>
      <c r="V493" s="15">
        <v>9055</v>
      </c>
      <c r="W493" s="15">
        <v>757477093554</v>
      </c>
      <c r="X493" s="15">
        <v>2560</v>
      </c>
      <c r="Y493" s="15">
        <v>218686493203</v>
      </c>
      <c r="Z493" s="15">
        <v>11615</v>
      </c>
      <c r="AA493" s="15">
        <v>976163586757</v>
      </c>
      <c r="AC493" s="8">
        <v>6</v>
      </c>
      <c r="AD493" s="14" t="s">
        <v>10</v>
      </c>
      <c r="AE493" s="15">
        <v>9484</v>
      </c>
      <c r="AF493" s="15">
        <v>823492047572</v>
      </c>
      <c r="AG493" s="15">
        <v>2044</v>
      </c>
      <c r="AH493" s="15">
        <v>224767394859</v>
      </c>
      <c r="AI493" s="15">
        <v>11528</v>
      </c>
      <c r="AJ493" s="15">
        <v>1048259442431</v>
      </c>
      <c r="AL493" s="27">
        <v>6</v>
      </c>
      <c r="AM493" s="16" t="s">
        <v>10</v>
      </c>
      <c r="AN493" s="15">
        <v>9470</v>
      </c>
      <c r="AO493" s="15">
        <v>821386551291</v>
      </c>
      <c r="AP493" s="15">
        <v>2018</v>
      </c>
      <c r="AQ493" s="15">
        <v>222371498305</v>
      </c>
      <c r="AR493" s="15">
        <v>11488</v>
      </c>
      <c r="AS493" s="15">
        <v>1043758049596</v>
      </c>
      <c r="AU493" s="8">
        <v>6</v>
      </c>
      <c r="AV493" s="14" t="s">
        <v>10</v>
      </c>
      <c r="AW493" s="15">
        <v>9488</v>
      </c>
      <c r="AX493" s="15">
        <v>820528667873</v>
      </c>
      <c r="AY493" s="15">
        <v>2007</v>
      </c>
      <c r="AZ493" s="15">
        <v>222014907994</v>
      </c>
      <c r="BA493" s="15">
        <v>11495</v>
      </c>
      <c r="BB493" s="15">
        <v>1042543575867</v>
      </c>
      <c r="BD493" s="12">
        <v>6</v>
      </c>
      <c r="BE493" s="16" t="s">
        <v>10</v>
      </c>
      <c r="BF493" s="15">
        <v>9505</v>
      </c>
      <c r="BG493" s="15">
        <v>822279670494</v>
      </c>
      <c r="BH493" s="15">
        <v>2006</v>
      </c>
      <c r="BI493" s="15">
        <v>235800674546</v>
      </c>
      <c r="BJ493" s="15">
        <v>11511</v>
      </c>
      <c r="BK493" s="15">
        <v>1058080345040</v>
      </c>
    </row>
    <row r="494" spans="1:63" ht="15" customHeight="1" x14ac:dyDescent="0.35">
      <c r="A494" s="1">
        <v>32</v>
      </c>
      <c r="B494" s="12">
        <v>7</v>
      </c>
      <c r="C494" s="13" t="s">
        <v>20</v>
      </c>
      <c r="D494" s="10"/>
      <c r="E494" s="10"/>
      <c r="F494" s="10"/>
      <c r="G494" s="10"/>
      <c r="H494" s="10"/>
      <c r="I494" s="10">
        <v>1475</v>
      </c>
      <c r="K494" s="12">
        <v>7</v>
      </c>
      <c r="L494" s="13" t="s">
        <v>20</v>
      </c>
      <c r="M494" s="10"/>
      <c r="N494" s="10"/>
      <c r="O494" s="10"/>
      <c r="P494" s="10"/>
      <c r="Q494" s="10"/>
      <c r="R494" s="10">
        <v>1997</v>
      </c>
      <c r="T494" s="12">
        <v>7</v>
      </c>
      <c r="U494" s="13" t="s">
        <v>20</v>
      </c>
      <c r="V494" s="10"/>
      <c r="W494" s="10"/>
      <c r="X494" s="10"/>
      <c r="Y494" s="10"/>
      <c r="Z494" s="10"/>
      <c r="AA494" s="10">
        <v>3306</v>
      </c>
      <c r="AC494" s="8">
        <v>7</v>
      </c>
      <c r="AD494" s="9" t="s">
        <v>20</v>
      </c>
      <c r="AE494" s="10"/>
      <c r="AF494" s="10"/>
      <c r="AG494" s="10"/>
      <c r="AH494" s="10"/>
      <c r="AI494" s="10"/>
      <c r="AJ494" s="17">
        <f>((0.25*AJ489)+(0.5*AJ490)+(0.75*AJ491)+(1*AJ492))/AJ493*100</f>
        <v>3.0648553925966424</v>
      </c>
      <c r="AL494" s="11">
        <v>7</v>
      </c>
      <c r="AM494" s="9" t="s">
        <v>20</v>
      </c>
      <c r="AN494" s="10"/>
      <c r="AO494" s="10"/>
      <c r="AP494" s="10"/>
      <c r="AQ494" s="10"/>
      <c r="AR494" s="10"/>
      <c r="AS494" s="17">
        <f>((0.25*AS489)+(0.5*AS490)+(0.75*AS491)+(1*AS492))/AS493*100</f>
        <v>3.2306563991580091</v>
      </c>
      <c r="AU494" s="8">
        <v>7</v>
      </c>
      <c r="AV494" s="9" t="s">
        <v>20</v>
      </c>
      <c r="AW494" s="10"/>
      <c r="AX494" s="10"/>
      <c r="AY494" s="10"/>
      <c r="AZ494" s="10"/>
      <c r="BA494" s="10"/>
      <c r="BB494" s="17">
        <f>((0.25*BB489)+(0.5*BB490)+(0.75*BB491)+(1*BB492))/BB493*100</f>
        <v>3.3155010260606717</v>
      </c>
      <c r="BD494" s="12">
        <v>7</v>
      </c>
      <c r="BE494" s="13" t="s">
        <v>20</v>
      </c>
      <c r="BF494" s="10"/>
      <c r="BG494" s="10"/>
      <c r="BH494" s="10"/>
      <c r="BI494" s="10"/>
      <c r="BJ494" s="10"/>
      <c r="BK494" s="10">
        <v>3272</v>
      </c>
    </row>
    <row r="495" spans="1:63" ht="15" customHeight="1" thickBot="1" x14ac:dyDescent="0.4">
      <c r="A495" s="1">
        <v>32</v>
      </c>
      <c r="B495" s="23">
        <v>8</v>
      </c>
      <c r="C495" s="24" t="s">
        <v>21</v>
      </c>
      <c r="D495" s="20"/>
      <c r="E495" s="20"/>
      <c r="F495" s="20"/>
      <c r="G495" s="20"/>
      <c r="H495" s="20"/>
      <c r="I495" s="20">
        <v>1398</v>
      </c>
      <c r="K495" s="23">
        <v>8</v>
      </c>
      <c r="L495" s="24" t="s">
        <v>21</v>
      </c>
      <c r="M495" s="20"/>
      <c r="N495" s="20"/>
      <c r="O495" s="20"/>
      <c r="P495" s="20"/>
      <c r="Q495" s="20"/>
      <c r="R495" s="20">
        <v>1706</v>
      </c>
      <c r="T495" s="23">
        <v>8</v>
      </c>
      <c r="U495" s="24" t="s">
        <v>21</v>
      </c>
      <c r="V495" s="20"/>
      <c r="W495" s="20"/>
      <c r="X495" s="20"/>
      <c r="Y495" s="20"/>
      <c r="Z495" s="20"/>
      <c r="AA495" s="20">
        <v>2901</v>
      </c>
      <c r="AC495" s="18">
        <v>8</v>
      </c>
      <c r="AD495" s="19" t="s">
        <v>21</v>
      </c>
      <c r="AE495" s="20"/>
      <c r="AF495" s="20"/>
      <c r="AG495" s="20"/>
      <c r="AH495" s="20"/>
      <c r="AI495" s="20"/>
      <c r="AJ495" s="21">
        <f>SUM(AJ490:AJ492)/AJ493*100</f>
        <v>3.0368544627820446</v>
      </c>
      <c r="AL495" s="22">
        <v>8</v>
      </c>
      <c r="AM495" s="19" t="s">
        <v>21</v>
      </c>
      <c r="AN495" s="20"/>
      <c r="AO495" s="20"/>
      <c r="AP495" s="20"/>
      <c r="AQ495" s="20"/>
      <c r="AR495" s="20"/>
      <c r="AS495" s="21">
        <f>SUM(AS490:AS492)/AS493*100</f>
        <v>2.9699188901104496</v>
      </c>
      <c r="AU495" s="18">
        <v>8</v>
      </c>
      <c r="AV495" s="19" t="s">
        <v>21</v>
      </c>
      <c r="AW495" s="20"/>
      <c r="AX495" s="20"/>
      <c r="AY495" s="20"/>
      <c r="AZ495" s="20"/>
      <c r="BA495" s="20"/>
      <c r="BB495" s="21">
        <f>SUM(BB490:BB492)/BB493*100</f>
        <v>2.9370558442639414</v>
      </c>
      <c r="BD495" s="23">
        <v>8</v>
      </c>
      <c r="BE495" s="24" t="s">
        <v>21</v>
      </c>
      <c r="BF495" s="20"/>
      <c r="BG495" s="20"/>
      <c r="BH495" s="20"/>
      <c r="BI495" s="20"/>
      <c r="BJ495" s="20"/>
      <c r="BK495" s="20">
        <v>2925</v>
      </c>
    </row>
    <row r="496" spans="1:63" ht="15" customHeight="1" x14ac:dyDescent="0.35">
      <c r="D496" s="1">
        <f>SUM(D488:D492)</f>
        <v>9285</v>
      </c>
      <c r="E496" s="1">
        <f t="shared" ref="E496:I496" si="210">SUM(E488:E492)</f>
        <v>741135239349</v>
      </c>
      <c r="F496" s="1">
        <f t="shared" si="210"/>
        <v>2652</v>
      </c>
      <c r="G496" s="1">
        <f t="shared" si="210"/>
        <v>198437295402</v>
      </c>
      <c r="H496" s="1">
        <f t="shared" si="210"/>
        <v>11937</v>
      </c>
      <c r="I496" s="1">
        <f t="shared" si="210"/>
        <v>939572534751</v>
      </c>
      <c r="M496" s="1">
        <f>SUM(M488:M492)</f>
        <v>9109</v>
      </c>
      <c r="N496" s="1">
        <f t="shared" ref="N496:R496" si="211">SUM(N488:N492)</f>
        <v>732348788019</v>
      </c>
      <c r="O496" s="1">
        <f t="shared" si="211"/>
        <v>2725</v>
      </c>
      <c r="P496" s="1">
        <f t="shared" si="211"/>
        <v>214663942497</v>
      </c>
      <c r="Q496" s="1">
        <f t="shared" si="211"/>
        <v>11834</v>
      </c>
      <c r="R496" s="1">
        <f t="shared" si="211"/>
        <v>947012730516</v>
      </c>
      <c r="V496" s="1">
        <f>SUM(V488:V492)</f>
        <v>9055</v>
      </c>
      <c r="W496" s="1">
        <f t="shared" ref="W496:AA496" si="212">SUM(W488:W492)</f>
        <v>757477093554</v>
      </c>
      <c r="X496" s="1">
        <f t="shared" si="212"/>
        <v>2560</v>
      </c>
      <c r="Y496" s="1">
        <f t="shared" si="212"/>
        <v>218686493203</v>
      </c>
      <c r="Z496" s="1">
        <f t="shared" si="212"/>
        <v>11615</v>
      </c>
      <c r="AA496" s="1">
        <f t="shared" si="212"/>
        <v>976163586757</v>
      </c>
      <c r="AE496" s="1">
        <f>SUM(AE488:AE492)</f>
        <v>9484</v>
      </c>
      <c r="AF496" s="1">
        <f t="shared" ref="AF496:AJ496" si="213">SUM(AF488:AF492)</f>
        <v>823492047572</v>
      </c>
      <c r="AG496" s="1">
        <f t="shared" si="213"/>
        <v>2044</v>
      </c>
      <c r="AH496" s="1">
        <f t="shared" si="213"/>
        <v>224767394859</v>
      </c>
      <c r="AI496" s="1">
        <f t="shared" si="213"/>
        <v>11528</v>
      </c>
      <c r="AJ496" s="1">
        <f t="shared" si="213"/>
        <v>1048259442431</v>
      </c>
      <c r="AN496" s="1">
        <f>SUM(AN488:AN492)</f>
        <v>9470</v>
      </c>
      <c r="AO496" s="1">
        <f t="shared" ref="AO496:AS496" si="214">SUM(AO488:AO492)</f>
        <v>821386551291</v>
      </c>
      <c r="AP496" s="1">
        <f t="shared" si="214"/>
        <v>2018</v>
      </c>
      <c r="AQ496" s="1">
        <f t="shared" si="214"/>
        <v>222371498305</v>
      </c>
      <c r="AR496" s="1">
        <f t="shared" si="214"/>
        <v>11488</v>
      </c>
      <c r="AS496" s="1">
        <f t="shared" si="214"/>
        <v>1043758049596</v>
      </c>
      <c r="AW496" s="1">
        <f>SUM(AW488:AW492)</f>
        <v>9488</v>
      </c>
      <c r="AX496" s="1">
        <f t="shared" ref="AX496:BB496" si="215">SUM(AX488:AX492)</f>
        <v>820528667873</v>
      </c>
      <c r="AY496" s="1">
        <f t="shared" si="215"/>
        <v>2007</v>
      </c>
      <c r="AZ496" s="1">
        <f t="shared" si="215"/>
        <v>222014907994</v>
      </c>
      <c r="BA496" s="1">
        <f t="shared" si="215"/>
        <v>11495</v>
      </c>
      <c r="BB496" s="1">
        <f t="shared" si="215"/>
        <v>1042543575867</v>
      </c>
      <c r="BF496" s="1">
        <f>SUM(BF488:BF492)</f>
        <v>9505</v>
      </c>
      <c r="BG496" s="1">
        <f t="shared" ref="BG496:BK496" si="216">SUM(BG488:BG492)</f>
        <v>822279670494</v>
      </c>
      <c r="BH496" s="1">
        <f t="shared" si="216"/>
        <v>2006</v>
      </c>
      <c r="BI496" s="1">
        <f t="shared" si="216"/>
        <v>235800674546</v>
      </c>
      <c r="BJ496" s="1">
        <f t="shared" si="216"/>
        <v>11511</v>
      </c>
      <c r="BK496" s="1">
        <f t="shared" si="216"/>
        <v>1058080345040</v>
      </c>
    </row>
    <row r="497" spans="1:63" ht="15" customHeight="1" x14ac:dyDescent="0.35">
      <c r="B497"/>
      <c r="C497"/>
      <c r="D497" s="2"/>
      <c r="E497" s="2"/>
      <c r="F497" s="2"/>
      <c r="G497" s="2"/>
      <c r="H497" s="2"/>
      <c r="I497" s="2"/>
      <c r="K497"/>
      <c r="L497"/>
      <c r="M497" s="2"/>
      <c r="N497" s="2"/>
      <c r="O497" s="2"/>
      <c r="P497" s="2"/>
      <c r="Q497" s="2"/>
      <c r="R497" s="2"/>
      <c r="T497"/>
      <c r="U497"/>
      <c r="V497" s="2"/>
      <c r="W497" s="2"/>
      <c r="X497" s="2"/>
      <c r="Y497" s="2"/>
      <c r="Z497" s="2"/>
      <c r="AA497" s="2"/>
      <c r="AL497" s="25"/>
      <c r="AM497"/>
    </row>
    <row r="498" spans="1:63" ht="15" customHeight="1" x14ac:dyDescent="0.35">
      <c r="B498" s="6" t="s">
        <v>0</v>
      </c>
      <c r="C498"/>
      <c r="D498" s="2"/>
      <c r="E498" s="2"/>
      <c r="F498" s="2"/>
      <c r="G498" s="2"/>
      <c r="H498" s="2"/>
      <c r="I498" s="2"/>
      <c r="K498" s="6" t="s">
        <v>0</v>
      </c>
      <c r="L498"/>
      <c r="M498" s="2"/>
      <c r="N498" s="2"/>
      <c r="O498" s="2"/>
      <c r="P498" s="2"/>
      <c r="Q498" s="2"/>
      <c r="R498" s="2"/>
      <c r="T498" s="6" t="s">
        <v>0</v>
      </c>
      <c r="U498"/>
      <c r="V498" s="2"/>
      <c r="W498" s="2"/>
      <c r="X498" s="2"/>
      <c r="Y498" s="2"/>
      <c r="Z498" s="2"/>
      <c r="AA498" s="2"/>
      <c r="AC498" s="4" t="s">
        <v>0</v>
      </c>
      <c r="AL498" s="26" t="s">
        <v>0</v>
      </c>
      <c r="AM498"/>
      <c r="AU498" s="4" t="s">
        <v>0</v>
      </c>
      <c r="BD498" s="6" t="s">
        <v>0</v>
      </c>
    </row>
    <row r="499" spans="1:63" ht="15" customHeight="1" x14ac:dyDescent="0.35">
      <c r="B499" s="6" t="s">
        <v>1</v>
      </c>
      <c r="C499"/>
      <c r="D499" s="2"/>
      <c r="E499" s="2"/>
      <c r="F499" s="2"/>
      <c r="G499" s="2"/>
      <c r="H499" s="2"/>
      <c r="I499" s="2"/>
      <c r="K499" s="6" t="s">
        <v>1</v>
      </c>
      <c r="L499"/>
      <c r="M499" s="2"/>
      <c r="N499" s="2"/>
      <c r="O499" s="2"/>
      <c r="P499" s="2"/>
      <c r="Q499" s="2"/>
      <c r="R499" s="2"/>
      <c r="T499" s="6" t="s">
        <v>1</v>
      </c>
      <c r="U499"/>
      <c r="V499" s="2"/>
      <c r="W499" s="2"/>
      <c r="X499" s="2"/>
      <c r="Y499" s="2"/>
      <c r="Z499" s="2"/>
      <c r="AA499" s="2"/>
      <c r="AC499" s="4" t="s">
        <v>1</v>
      </c>
      <c r="AL499" s="26" t="s">
        <v>1</v>
      </c>
      <c r="AM499"/>
      <c r="AU499" s="4" t="s">
        <v>1</v>
      </c>
      <c r="BD499" s="6" t="s">
        <v>1</v>
      </c>
    </row>
    <row r="500" spans="1:63" ht="15" customHeight="1" thickBot="1" x14ac:dyDescent="0.4">
      <c r="B500" s="6" t="s">
        <v>34</v>
      </c>
      <c r="C500"/>
      <c r="D500" s="2"/>
      <c r="E500" s="2"/>
      <c r="F500" s="2"/>
      <c r="G500" s="2"/>
      <c r="H500" s="2"/>
      <c r="I500" s="2"/>
      <c r="K500" s="6" t="s">
        <v>57</v>
      </c>
      <c r="L500"/>
      <c r="M500" s="2"/>
      <c r="N500" s="2"/>
      <c r="O500" s="2"/>
      <c r="P500" s="2"/>
      <c r="Q500" s="2"/>
      <c r="R500" s="2"/>
      <c r="T500" s="6" t="s">
        <v>75</v>
      </c>
      <c r="U500"/>
      <c r="V500" s="2"/>
      <c r="W500" s="2"/>
      <c r="X500" s="2"/>
      <c r="Y500" s="2"/>
      <c r="Z500" s="2"/>
      <c r="AA500" s="2"/>
      <c r="AC500" s="4" t="s">
        <v>2</v>
      </c>
      <c r="AL500" s="26" t="s">
        <v>3</v>
      </c>
      <c r="AM500"/>
      <c r="AU500" s="4" t="s">
        <v>4</v>
      </c>
      <c r="BD500" s="6" t="s">
        <v>5</v>
      </c>
    </row>
    <row r="501" spans="1:63" ht="15" customHeight="1" x14ac:dyDescent="0.35">
      <c r="A501" s="1">
        <v>33</v>
      </c>
      <c r="B501" s="60" t="s">
        <v>6</v>
      </c>
      <c r="C501" s="62" t="s">
        <v>7</v>
      </c>
      <c r="D501" s="59" t="s">
        <v>8</v>
      </c>
      <c r="E501" s="59"/>
      <c r="F501" s="59" t="s">
        <v>9</v>
      </c>
      <c r="G501" s="59"/>
      <c r="H501" s="59" t="s">
        <v>10</v>
      </c>
      <c r="I501" s="59"/>
      <c r="K501" s="60" t="s">
        <v>6</v>
      </c>
      <c r="L501" s="62" t="s">
        <v>7</v>
      </c>
      <c r="M501" s="59" t="s">
        <v>8</v>
      </c>
      <c r="N501" s="59"/>
      <c r="O501" s="59" t="s">
        <v>9</v>
      </c>
      <c r="P501" s="59"/>
      <c r="Q501" s="59" t="s">
        <v>10</v>
      </c>
      <c r="R501" s="59"/>
      <c r="T501" s="60" t="s">
        <v>6</v>
      </c>
      <c r="U501" s="62" t="s">
        <v>7</v>
      </c>
      <c r="V501" s="59" t="s">
        <v>8</v>
      </c>
      <c r="W501" s="59"/>
      <c r="X501" s="59" t="s">
        <v>9</v>
      </c>
      <c r="Y501" s="59"/>
      <c r="Z501" s="59" t="s">
        <v>10</v>
      </c>
      <c r="AA501" s="59"/>
      <c r="AC501" s="57" t="s">
        <v>6</v>
      </c>
      <c r="AD501" s="59" t="s">
        <v>7</v>
      </c>
      <c r="AE501" s="59" t="s">
        <v>8</v>
      </c>
      <c r="AF501" s="59"/>
      <c r="AG501" s="59" t="s">
        <v>9</v>
      </c>
      <c r="AH501" s="59"/>
      <c r="AI501" s="59" t="s">
        <v>10</v>
      </c>
      <c r="AJ501" s="59"/>
      <c r="AL501" s="67" t="s">
        <v>6</v>
      </c>
      <c r="AM501" s="62" t="s">
        <v>7</v>
      </c>
      <c r="AN501" s="59" t="s">
        <v>8</v>
      </c>
      <c r="AO501" s="59"/>
      <c r="AP501" s="59" t="s">
        <v>9</v>
      </c>
      <c r="AQ501" s="59"/>
      <c r="AR501" s="59" t="s">
        <v>10</v>
      </c>
      <c r="AS501" s="59"/>
      <c r="AU501" s="57" t="s">
        <v>6</v>
      </c>
      <c r="AV501" s="59" t="s">
        <v>7</v>
      </c>
      <c r="AW501" s="59" t="s">
        <v>8</v>
      </c>
      <c r="AX501" s="59"/>
      <c r="AY501" s="59" t="s">
        <v>9</v>
      </c>
      <c r="AZ501" s="59"/>
      <c r="BA501" s="59" t="s">
        <v>10</v>
      </c>
      <c r="BB501" s="59"/>
      <c r="BD501" s="60" t="s">
        <v>6</v>
      </c>
      <c r="BE501" s="62" t="s">
        <v>7</v>
      </c>
      <c r="BF501" s="59" t="s">
        <v>8</v>
      </c>
      <c r="BG501" s="59"/>
      <c r="BH501" s="59" t="s">
        <v>9</v>
      </c>
      <c r="BI501" s="59"/>
      <c r="BJ501" s="59" t="s">
        <v>10</v>
      </c>
      <c r="BK501" s="59"/>
    </row>
    <row r="502" spans="1:63" ht="15" customHeight="1" x14ac:dyDescent="0.35">
      <c r="A502" s="1">
        <v>33</v>
      </c>
      <c r="B502" s="61"/>
      <c r="C502" s="63"/>
      <c r="D502" s="7" t="s">
        <v>11</v>
      </c>
      <c r="E502" s="7" t="s">
        <v>12</v>
      </c>
      <c r="F502" s="7" t="s">
        <v>11</v>
      </c>
      <c r="G502" s="7" t="s">
        <v>12</v>
      </c>
      <c r="H502" s="7" t="s">
        <v>11</v>
      </c>
      <c r="I502" s="7" t="s">
        <v>12</v>
      </c>
      <c r="K502" s="61"/>
      <c r="L502" s="63"/>
      <c r="M502" s="7" t="s">
        <v>11</v>
      </c>
      <c r="N502" s="7" t="s">
        <v>12</v>
      </c>
      <c r="O502" s="7" t="s">
        <v>11</v>
      </c>
      <c r="P502" s="7" t="s">
        <v>12</v>
      </c>
      <c r="Q502" s="7" t="s">
        <v>11</v>
      </c>
      <c r="R502" s="7" t="s">
        <v>12</v>
      </c>
      <c r="T502" s="61"/>
      <c r="U502" s="63"/>
      <c r="V502" s="7" t="s">
        <v>11</v>
      </c>
      <c r="W502" s="7" t="s">
        <v>12</v>
      </c>
      <c r="X502" s="7" t="s">
        <v>11</v>
      </c>
      <c r="Y502" s="7" t="s">
        <v>12</v>
      </c>
      <c r="Z502" s="7" t="s">
        <v>11</v>
      </c>
      <c r="AA502" s="7" t="s">
        <v>12</v>
      </c>
      <c r="AC502" s="58"/>
      <c r="AD502" s="64"/>
      <c r="AE502" s="7" t="s">
        <v>11</v>
      </c>
      <c r="AF502" s="7" t="s">
        <v>12</v>
      </c>
      <c r="AG502" s="7" t="s">
        <v>11</v>
      </c>
      <c r="AH502" s="7" t="s">
        <v>12</v>
      </c>
      <c r="AI502" s="7" t="s">
        <v>11</v>
      </c>
      <c r="AJ502" s="7" t="s">
        <v>12</v>
      </c>
      <c r="AL502" s="68"/>
      <c r="AM502" s="63"/>
      <c r="AN502" s="7" t="s">
        <v>11</v>
      </c>
      <c r="AO502" s="7" t="s">
        <v>12</v>
      </c>
      <c r="AP502" s="7" t="s">
        <v>11</v>
      </c>
      <c r="AQ502" s="7" t="s">
        <v>12</v>
      </c>
      <c r="AR502" s="7" t="s">
        <v>11</v>
      </c>
      <c r="AS502" s="7" t="s">
        <v>12</v>
      </c>
      <c r="AU502" s="58"/>
      <c r="AV502" s="64"/>
      <c r="AW502" s="7" t="s">
        <v>11</v>
      </c>
      <c r="AX502" s="7" t="s">
        <v>12</v>
      </c>
      <c r="AY502" s="7" t="s">
        <v>11</v>
      </c>
      <c r="AZ502" s="7" t="s">
        <v>12</v>
      </c>
      <c r="BA502" s="7" t="s">
        <v>11</v>
      </c>
      <c r="BB502" s="7" t="s">
        <v>12</v>
      </c>
      <c r="BD502" s="61"/>
      <c r="BE502" s="63"/>
      <c r="BF502" s="7" t="s">
        <v>11</v>
      </c>
      <c r="BG502" s="7" t="s">
        <v>12</v>
      </c>
      <c r="BH502" s="7" t="s">
        <v>11</v>
      </c>
      <c r="BI502" s="7" t="s">
        <v>12</v>
      </c>
      <c r="BJ502" s="7" t="s">
        <v>11</v>
      </c>
      <c r="BK502" s="7" t="s">
        <v>12</v>
      </c>
    </row>
    <row r="503" spans="1:63" ht="15" customHeight="1" x14ac:dyDescent="0.35">
      <c r="A503" s="1">
        <v>33</v>
      </c>
      <c r="B503" s="61"/>
      <c r="C503" s="63"/>
      <c r="D503" s="7" t="s">
        <v>13</v>
      </c>
      <c r="E503" s="7" t="s">
        <v>14</v>
      </c>
      <c r="F503" s="7" t="s">
        <v>13</v>
      </c>
      <c r="G503" s="7" t="s">
        <v>14</v>
      </c>
      <c r="H503" s="7" t="s">
        <v>13</v>
      </c>
      <c r="I503" s="7" t="s">
        <v>14</v>
      </c>
      <c r="K503" s="61"/>
      <c r="L503" s="63"/>
      <c r="M503" s="7" t="s">
        <v>13</v>
      </c>
      <c r="N503" s="7" t="s">
        <v>14</v>
      </c>
      <c r="O503" s="7" t="s">
        <v>13</v>
      </c>
      <c r="P503" s="7" t="s">
        <v>14</v>
      </c>
      <c r="Q503" s="7" t="s">
        <v>13</v>
      </c>
      <c r="R503" s="7" t="s">
        <v>14</v>
      </c>
      <c r="T503" s="61"/>
      <c r="U503" s="63"/>
      <c r="V503" s="7" t="s">
        <v>13</v>
      </c>
      <c r="W503" s="7" t="s">
        <v>14</v>
      </c>
      <c r="X503" s="7" t="s">
        <v>13</v>
      </c>
      <c r="Y503" s="7" t="s">
        <v>14</v>
      </c>
      <c r="Z503" s="7" t="s">
        <v>13</v>
      </c>
      <c r="AA503" s="7" t="s">
        <v>14</v>
      </c>
      <c r="AC503" s="58"/>
      <c r="AD503" s="64"/>
      <c r="AE503" s="7" t="s">
        <v>13</v>
      </c>
      <c r="AF503" s="7" t="s">
        <v>14</v>
      </c>
      <c r="AG503" s="7" t="s">
        <v>13</v>
      </c>
      <c r="AH503" s="7" t="s">
        <v>14</v>
      </c>
      <c r="AI503" s="7" t="s">
        <v>13</v>
      </c>
      <c r="AJ503" s="7" t="s">
        <v>14</v>
      </c>
      <c r="AL503" s="68"/>
      <c r="AM503" s="63"/>
      <c r="AN503" s="7" t="s">
        <v>13</v>
      </c>
      <c r="AO503" s="7" t="s">
        <v>14</v>
      </c>
      <c r="AP503" s="7" t="s">
        <v>13</v>
      </c>
      <c r="AQ503" s="7" t="s">
        <v>14</v>
      </c>
      <c r="AR503" s="7" t="s">
        <v>13</v>
      </c>
      <c r="AS503" s="7" t="s">
        <v>14</v>
      </c>
      <c r="AU503" s="58"/>
      <c r="AV503" s="64"/>
      <c r="AW503" s="7" t="s">
        <v>13</v>
      </c>
      <c r="AX503" s="7" t="s">
        <v>14</v>
      </c>
      <c r="AY503" s="7" t="s">
        <v>13</v>
      </c>
      <c r="AZ503" s="7" t="s">
        <v>14</v>
      </c>
      <c r="BA503" s="7" t="s">
        <v>13</v>
      </c>
      <c r="BB503" s="7" t="s">
        <v>14</v>
      </c>
      <c r="BD503" s="61"/>
      <c r="BE503" s="63"/>
      <c r="BF503" s="7" t="s">
        <v>13</v>
      </c>
      <c r="BG503" s="7" t="s">
        <v>14</v>
      </c>
      <c r="BH503" s="7" t="s">
        <v>13</v>
      </c>
      <c r="BI503" s="7" t="s">
        <v>14</v>
      </c>
      <c r="BJ503" s="7" t="s">
        <v>13</v>
      </c>
      <c r="BK503" s="7" t="s">
        <v>14</v>
      </c>
    </row>
    <row r="504" spans="1:63" ht="15" customHeight="1" x14ac:dyDescent="0.35">
      <c r="A504" s="1">
        <v>33</v>
      </c>
      <c r="B504" s="12">
        <v>1</v>
      </c>
      <c r="C504" s="13" t="s">
        <v>15</v>
      </c>
      <c r="D504" s="10">
        <v>5480</v>
      </c>
      <c r="E504" s="10">
        <v>429291046764</v>
      </c>
      <c r="F504" s="10">
        <v>750</v>
      </c>
      <c r="G504" s="10">
        <v>73384950503</v>
      </c>
      <c r="H504" s="10">
        <v>6230</v>
      </c>
      <c r="I504" s="10">
        <v>502675997267</v>
      </c>
      <c r="K504" s="12">
        <v>1</v>
      </c>
      <c r="L504" s="13" t="s">
        <v>15</v>
      </c>
      <c r="M504" s="10">
        <v>5345</v>
      </c>
      <c r="N504" s="10">
        <v>423232672077</v>
      </c>
      <c r="O504" s="10">
        <v>797</v>
      </c>
      <c r="P504" s="10">
        <v>79034418197</v>
      </c>
      <c r="Q504" s="10">
        <v>6142</v>
      </c>
      <c r="R504" s="10">
        <v>502267090274</v>
      </c>
      <c r="T504" s="12">
        <v>1</v>
      </c>
      <c r="U504" s="13" t="s">
        <v>15</v>
      </c>
      <c r="V504" s="10">
        <v>5182</v>
      </c>
      <c r="W504" s="10">
        <v>438015260457</v>
      </c>
      <c r="X504" s="10">
        <v>803</v>
      </c>
      <c r="Y504" s="10">
        <v>78417139888</v>
      </c>
      <c r="Z504" s="10">
        <v>5985</v>
      </c>
      <c r="AA504" s="10">
        <v>516432400345</v>
      </c>
      <c r="AC504" s="8">
        <v>1</v>
      </c>
      <c r="AD504" s="9" t="s">
        <v>15</v>
      </c>
      <c r="AE504" s="10">
        <v>5048</v>
      </c>
      <c r="AF504" s="10">
        <v>434962137117</v>
      </c>
      <c r="AG504" s="10">
        <v>772</v>
      </c>
      <c r="AH504" s="10">
        <v>91253699206</v>
      </c>
      <c r="AI504" s="10">
        <v>5820</v>
      </c>
      <c r="AJ504" s="10">
        <v>526215836323</v>
      </c>
      <c r="AL504" s="27">
        <v>1</v>
      </c>
      <c r="AM504" s="13" t="s">
        <v>15</v>
      </c>
      <c r="AN504" s="10">
        <v>5063</v>
      </c>
      <c r="AO504" s="10">
        <v>432528208012</v>
      </c>
      <c r="AP504" s="10">
        <v>755</v>
      </c>
      <c r="AQ504" s="10">
        <v>87348193084</v>
      </c>
      <c r="AR504" s="10">
        <v>5818</v>
      </c>
      <c r="AS504" s="10">
        <v>519876401096</v>
      </c>
      <c r="AU504" s="8">
        <v>1</v>
      </c>
      <c r="AV504" s="9" t="s">
        <v>15</v>
      </c>
      <c r="AW504" s="10">
        <v>5050</v>
      </c>
      <c r="AX504" s="10">
        <v>430385149279</v>
      </c>
      <c r="AY504" s="10">
        <v>762</v>
      </c>
      <c r="AZ504" s="10">
        <v>89849660649</v>
      </c>
      <c r="BA504" s="10">
        <v>5812</v>
      </c>
      <c r="BB504" s="10">
        <v>520234809928</v>
      </c>
      <c r="BD504" s="12">
        <v>1</v>
      </c>
      <c r="BE504" s="13" t="s">
        <v>15</v>
      </c>
      <c r="BF504" s="10">
        <v>5065</v>
      </c>
      <c r="BG504" s="10">
        <v>429978863848</v>
      </c>
      <c r="BH504" s="10">
        <v>771</v>
      </c>
      <c r="BI504" s="10">
        <v>88692243745</v>
      </c>
      <c r="BJ504" s="10">
        <v>5836</v>
      </c>
      <c r="BK504" s="10">
        <v>518671107593</v>
      </c>
    </row>
    <row r="505" spans="1:63" ht="15" customHeight="1" x14ac:dyDescent="0.35">
      <c r="A505" s="1">
        <v>33</v>
      </c>
      <c r="B505" s="12">
        <v>2</v>
      </c>
      <c r="C505" s="13" t="s">
        <v>16</v>
      </c>
      <c r="D505" s="10">
        <v>4</v>
      </c>
      <c r="E505" s="10">
        <v>544922440</v>
      </c>
      <c r="F505" s="10">
        <v>14</v>
      </c>
      <c r="G505" s="10">
        <v>590704034</v>
      </c>
      <c r="H505" s="10">
        <v>18</v>
      </c>
      <c r="I505" s="10">
        <v>1135626474</v>
      </c>
      <c r="K505" s="12">
        <v>2</v>
      </c>
      <c r="L505" s="13" t="s">
        <v>16</v>
      </c>
      <c r="M505" s="10">
        <v>5</v>
      </c>
      <c r="N505" s="10">
        <v>686327105</v>
      </c>
      <c r="O505" s="10">
        <v>14</v>
      </c>
      <c r="P505" s="10">
        <v>3619087342</v>
      </c>
      <c r="Q505" s="10">
        <v>19</v>
      </c>
      <c r="R505" s="10">
        <v>4305414447</v>
      </c>
      <c r="T505" s="12">
        <v>2</v>
      </c>
      <c r="U505" s="13" t="s">
        <v>16</v>
      </c>
      <c r="V505" s="10">
        <v>11</v>
      </c>
      <c r="W505" s="10">
        <v>1555471582</v>
      </c>
      <c r="X505" s="10">
        <v>18</v>
      </c>
      <c r="Y505" s="10">
        <v>3990885892</v>
      </c>
      <c r="Z505" s="10">
        <v>29</v>
      </c>
      <c r="AA505" s="10">
        <v>5546357474</v>
      </c>
      <c r="AC505" s="8">
        <v>2</v>
      </c>
      <c r="AD505" s="9" t="s">
        <v>16</v>
      </c>
      <c r="AE505" s="10">
        <v>27</v>
      </c>
      <c r="AF505" s="10">
        <v>564537299</v>
      </c>
      <c r="AG505" s="10">
        <v>10</v>
      </c>
      <c r="AH505" s="10">
        <v>425945592</v>
      </c>
      <c r="AI505" s="10">
        <v>37</v>
      </c>
      <c r="AJ505" s="10">
        <v>990482891</v>
      </c>
      <c r="AL505" s="27">
        <v>2</v>
      </c>
      <c r="AM505" s="13" t="s">
        <v>16</v>
      </c>
      <c r="AN505" s="10">
        <v>33</v>
      </c>
      <c r="AO505" s="10">
        <v>1747670188</v>
      </c>
      <c r="AP505" s="10">
        <v>23</v>
      </c>
      <c r="AQ505" s="10">
        <v>2656441534</v>
      </c>
      <c r="AR505" s="10">
        <v>56</v>
      </c>
      <c r="AS505" s="10">
        <v>4404111722</v>
      </c>
      <c r="AU505" s="8">
        <v>2</v>
      </c>
      <c r="AV505" s="9" t="s">
        <v>16</v>
      </c>
      <c r="AW505" s="10">
        <v>24</v>
      </c>
      <c r="AX505" s="10">
        <v>1983283571</v>
      </c>
      <c r="AY505" s="10">
        <v>16</v>
      </c>
      <c r="AZ505" s="10">
        <v>729515341</v>
      </c>
      <c r="BA505" s="10">
        <v>40</v>
      </c>
      <c r="BB505" s="10">
        <v>2712798912</v>
      </c>
      <c r="BD505" s="12">
        <v>2</v>
      </c>
      <c r="BE505" s="13" t="s">
        <v>16</v>
      </c>
      <c r="BF505" s="10">
        <v>24</v>
      </c>
      <c r="BG505" s="10">
        <v>3609798219</v>
      </c>
      <c r="BH505" s="10">
        <v>10</v>
      </c>
      <c r="BI505" s="10">
        <v>2565086388</v>
      </c>
      <c r="BJ505" s="10">
        <v>34</v>
      </c>
      <c r="BK505" s="10">
        <v>6174884607</v>
      </c>
    </row>
    <row r="506" spans="1:63" ht="15" customHeight="1" x14ac:dyDescent="0.35">
      <c r="A506" s="1">
        <v>33</v>
      </c>
      <c r="B506" s="12">
        <v>3</v>
      </c>
      <c r="C506" s="13" t="s">
        <v>17</v>
      </c>
      <c r="D506" s="10">
        <v>1</v>
      </c>
      <c r="E506" s="10">
        <v>156198770</v>
      </c>
      <c r="F506" s="10">
        <v>2</v>
      </c>
      <c r="G506" s="10">
        <v>237805354</v>
      </c>
      <c r="H506" s="10">
        <v>3</v>
      </c>
      <c r="I506" s="10">
        <v>394004124</v>
      </c>
      <c r="K506" s="12">
        <v>3</v>
      </c>
      <c r="L506" s="13" t="s">
        <v>17</v>
      </c>
      <c r="M506" s="10">
        <v>1</v>
      </c>
      <c r="N506" s="10">
        <v>143132950</v>
      </c>
      <c r="O506" s="10">
        <v>1</v>
      </c>
      <c r="P506" s="10">
        <v>524023194</v>
      </c>
      <c r="Q506" s="10">
        <v>2</v>
      </c>
      <c r="R506" s="10">
        <v>667156144</v>
      </c>
      <c r="T506" s="12">
        <v>3</v>
      </c>
      <c r="U506" s="13" t="s">
        <v>17</v>
      </c>
      <c r="V506" s="10">
        <v>2</v>
      </c>
      <c r="W506" s="10">
        <v>327483840</v>
      </c>
      <c r="X506" s="10">
        <v>2</v>
      </c>
      <c r="Y506" s="10">
        <v>182449756</v>
      </c>
      <c r="Z506" s="10">
        <v>4</v>
      </c>
      <c r="AA506" s="10">
        <v>509933596</v>
      </c>
      <c r="AC506" s="8">
        <v>3</v>
      </c>
      <c r="AD506" s="9" t="s">
        <v>17</v>
      </c>
      <c r="AE506" s="10">
        <v>0</v>
      </c>
      <c r="AF506" s="10">
        <v>0</v>
      </c>
      <c r="AG506" s="10">
        <v>1</v>
      </c>
      <c r="AH506" s="10">
        <v>135931206</v>
      </c>
      <c r="AI506" s="10">
        <v>1</v>
      </c>
      <c r="AJ506" s="10">
        <v>135931206</v>
      </c>
      <c r="AL506" s="27">
        <v>3</v>
      </c>
      <c r="AM506" s="13" t="s">
        <v>17</v>
      </c>
      <c r="AN506" s="10">
        <v>0</v>
      </c>
      <c r="AO506" s="10">
        <v>0</v>
      </c>
      <c r="AP506" s="10">
        <v>1</v>
      </c>
      <c r="AQ506" s="10">
        <v>135031206</v>
      </c>
      <c r="AR506" s="10">
        <v>1</v>
      </c>
      <c r="AS506" s="10">
        <v>135031206</v>
      </c>
      <c r="AU506" s="8">
        <v>3</v>
      </c>
      <c r="AV506" s="9" t="s">
        <v>17</v>
      </c>
      <c r="AW506" s="10">
        <v>1</v>
      </c>
      <c r="AX506" s="10">
        <v>26987560</v>
      </c>
      <c r="AY506" s="10">
        <v>3</v>
      </c>
      <c r="AZ506" s="10">
        <v>57144981</v>
      </c>
      <c r="BA506" s="10">
        <v>4</v>
      </c>
      <c r="BB506" s="10">
        <v>84132541</v>
      </c>
      <c r="BD506" s="12">
        <v>3</v>
      </c>
      <c r="BE506" s="13" t="s">
        <v>17</v>
      </c>
      <c r="BF506" s="10">
        <v>1</v>
      </c>
      <c r="BG506" s="10">
        <v>24587560</v>
      </c>
      <c r="BH506" s="10">
        <v>2</v>
      </c>
      <c r="BI506" s="10">
        <v>41016542</v>
      </c>
      <c r="BJ506" s="10">
        <v>3</v>
      </c>
      <c r="BK506" s="10">
        <v>65604102</v>
      </c>
    </row>
    <row r="507" spans="1:63" ht="15" customHeight="1" x14ac:dyDescent="0.35">
      <c r="A507" s="1">
        <v>33</v>
      </c>
      <c r="B507" s="12">
        <v>4</v>
      </c>
      <c r="C507" s="13" t="s">
        <v>18</v>
      </c>
      <c r="D507" s="10">
        <v>0</v>
      </c>
      <c r="E507" s="10">
        <v>0</v>
      </c>
      <c r="F507" s="10">
        <v>4</v>
      </c>
      <c r="G507" s="10">
        <v>128586206</v>
      </c>
      <c r="H507" s="10">
        <v>4</v>
      </c>
      <c r="I507" s="10">
        <v>128586206</v>
      </c>
      <c r="K507" s="12">
        <v>4</v>
      </c>
      <c r="L507" s="13" t="s">
        <v>18</v>
      </c>
      <c r="M507" s="10">
        <v>1</v>
      </c>
      <c r="N507" s="10">
        <v>138525170</v>
      </c>
      <c r="O507" s="10">
        <v>2</v>
      </c>
      <c r="P507" s="10">
        <v>250791419</v>
      </c>
      <c r="Q507" s="10">
        <v>3</v>
      </c>
      <c r="R507" s="10">
        <v>389316589</v>
      </c>
      <c r="T507" s="12">
        <v>4</v>
      </c>
      <c r="U507" s="13" t="s">
        <v>18</v>
      </c>
      <c r="V507" s="10">
        <v>0</v>
      </c>
      <c r="W507" s="10">
        <v>0</v>
      </c>
      <c r="X507" s="10">
        <v>2</v>
      </c>
      <c r="Y507" s="10">
        <v>103183169</v>
      </c>
      <c r="Z507" s="10">
        <v>2</v>
      </c>
      <c r="AA507" s="10">
        <v>103183169</v>
      </c>
      <c r="AC507" s="8">
        <v>4</v>
      </c>
      <c r="AD507" s="9" t="s">
        <v>18</v>
      </c>
      <c r="AE507" s="10">
        <v>1</v>
      </c>
      <c r="AF507" s="10">
        <v>25190750</v>
      </c>
      <c r="AG507" s="10">
        <v>1</v>
      </c>
      <c r="AH507" s="10">
        <v>46406132</v>
      </c>
      <c r="AI507" s="10">
        <v>2</v>
      </c>
      <c r="AJ507" s="10">
        <v>71596882</v>
      </c>
      <c r="AL507" s="27">
        <v>4</v>
      </c>
      <c r="AM507" s="13" t="s">
        <v>18</v>
      </c>
      <c r="AN507" s="10">
        <v>0</v>
      </c>
      <c r="AO507" s="10">
        <v>0</v>
      </c>
      <c r="AP507" s="10">
        <v>2</v>
      </c>
      <c r="AQ507" s="10">
        <v>45216132</v>
      </c>
      <c r="AR507" s="10">
        <v>2</v>
      </c>
      <c r="AS507" s="10">
        <v>45216132</v>
      </c>
      <c r="AU507" s="8">
        <v>4</v>
      </c>
      <c r="AV507" s="9" t="s">
        <v>18</v>
      </c>
      <c r="AW507" s="10">
        <v>0</v>
      </c>
      <c r="AX507" s="10">
        <v>0</v>
      </c>
      <c r="AY507" s="10">
        <v>2</v>
      </c>
      <c r="AZ507" s="10">
        <v>176757338</v>
      </c>
      <c r="BA507" s="10">
        <v>2</v>
      </c>
      <c r="BB507" s="10">
        <v>176757338</v>
      </c>
      <c r="BD507" s="12">
        <v>4</v>
      </c>
      <c r="BE507" s="13" t="s">
        <v>18</v>
      </c>
      <c r="BF507" s="10">
        <v>0</v>
      </c>
      <c r="BG507" s="10">
        <v>0</v>
      </c>
      <c r="BH507" s="10">
        <v>3</v>
      </c>
      <c r="BI507" s="10">
        <v>148980967</v>
      </c>
      <c r="BJ507" s="10">
        <v>3</v>
      </c>
      <c r="BK507" s="10">
        <v>148980967</v>
      </c>
    </row>
    <row r="508" spans="1:63" ht="15" customHeight="1" x14ac:dyDescent="0.35">
      <c r="A508" s="1">
        <v>33</v>
      </c>
      <c r="B508" s="12">
        <v>5</v>
      </c>
      <c r="C508" s="13" t="s">
        <v>19</v>
      </c>
      <c r="D508" s="10">
        <v>4</v>
      </c>
      <c r="E508" s="10">
        <v>254747458</v>
      </c>
      <c r="F508" s="10">
        <v>8</v>
      </c>
      <c r="G508" s="10">
        <v>1423625553</v>
      </c>
      <c r="H508" s="10">
        <v>12</v>
      </c>
      <c r="I508" s="10">
        <v>1678373011</v>
      </c>
      <c r="K508" s="12">
        <v>5</v>
      </c>
      <c r="L508" s="13" t="s">
        <v>19</v>
      </c>
      <c r="M508" s="10">
        <v>4</v>
      </c>
      <c r="N508" s="10">
        <v>262025037</v>
      </c>
      <c r="O508" s="10">
        <v>7</v>
      </c>
      <c r="P508" s="10">
        <v>273846502</v>
      </c>
      <c r="Q508" s="10">
        <v>11</v>
      </c>
      <c r="R508" s="10">
        <v>535871539</v>
      </c>
      <c r="T508" s="12">
        <v>5</v>
      </c>
      <c r="U508" s="13" t="s">
        <v>19</v>
      </c>
      <c r="V508" s="10">
        <v>2</v>
      </c>
      <c r="W508" s="10">
        <v>114693690</v>
      </c>
      <c r="X508" s="10">
        <v>6</v>
      </c>
      <c r="Y508" s="10">
        <v>652968283</v>
      </c>
      <c r="Z508" s="10">
        <v>8</v>
      </c>
      <c r="AA508" s="10">
        <v>767661973</v>
      </c>
      <c r="AC508" s="8">
        <v>5</v>
      </c>
      <c r="AD508" s="9" t="s">
        <v>19</v>
      </c>
      <c r="AE508" s="10">
        <v>2</v>
      </c>
      <c r="AF508" s="10">
        <v>14419090</v>
      </c>
      <c r="AG508" s="10">
        <v>17</v>
      </c>
      <c r="AH508" s="10">
        <v>2624737327</v>
      </c>
      <c r="AI508" s="10">
        <v>19</v>
      </c>
      <c r="AJ508" s="10">
        <v>2639156417</v>
      </c>
      <c r="AL508" s="27">
        <v>5</v>
      </c>
      <c r="AM508" s="13" t="s">
        <v>19</v>
      </c>
      <c r="AN508" s="10">
        <v>3</v>
      </c>
      <c r="AO508" s="10">
        <v>39609840</v>
      </c>
      <c r="AP508" s="10">
        <v>16</v>
      </c>
      <c r="AQ508" s="10">
        <v>2554755983</v>
      </c>
      <c r="AR508" s="10">
        <v>19</v>
      </c>
      <c r="AS508" s="10">
        <v>2594365823</v>
      </c>
      <c r="AU508" s="8">
        <v>5</v>
      </c>
      <c r="AV508" s="9" t="s">
        <v>19</v>
      </c>
      <c r="AW508" s="10">
        <v>2</v>
      </c>
      <c r="AX508" s="10">
        <v>13519090</v>
      </c>
      <c r="AY508" s="10">
        <v>14</v>
      </c>
      <c r="AZ508" s="10">
        <v>2542840380</v>
      </c>
      <c r="BA508" s="10">
        <v>16</v>
      </c>
      <c r="BB508" s="10">
        <v>2556359470</v>
      </c>
      <c r="BD508" s="12">
        <v>5</v>
      </c>
      <c r="BE508" s="13" t="s">
        <v>19</v>
      </c>
      <c r="BF508" s="10">
        <v>2</v>
      </c>
      <c r="BG508" s="10">
        <v>12609090</v>
      </c>
      <c r="BH508" s="10">
        <v>14</v>
      </c>
      <c r="BI508" s="10">
        <v>2537519556</v>
      </c>
      <c r="BJ508" s="10">
        <v>16</v>
      </c>
      <c r="BK508" s="10">
        <v>2550128646</v>
      </c>
    </row>
    <row r="509" spans="1:63" ht="15" customHeight="1" x14ac:dyDescent="0.35">
      <c r="A509" s="1">
        <v>33</v>
      </c>
      <c r="B509" s="12">
        <v>6</v>
      </c>
      <c r="C509" s="16" t="s">
        <v>10</v>
      </c>
      <c r="D509" s="15">
        <v>5489</v>
      </c>
      <c r="E509" s="15">
        <v>430246915432</v>
      </c>
      <c r="F509" s="15">
        <v>778</v>
      </c>
      <c r="G509" s="15">
        <v>75765671650</v>
      </c>
      <c r="H509" s="15">
        <v>6267</v>
      </c>
      <c r="I509" s="15">
        <v>506012587082</v>
      </c>
      <c r="K509" s="12">
        <v>6</v>
      </c>
      <c r="L509" s="16" t="s">
        <v>10</v>
      </c>
      <c r="M509" s="15">
        <v>5356</v>
      </c>
      <c r="N509" s="15">
        <v>424462682339</v>
      </c>
      <c r="O509" s="15">
        <v>821</v>
      </c>
      <c r="P509" s="15">
        <v>83702166654</v>
      </c>
      <c r="Q509" s="15">
        <v>6177</v>
      </c>
      <c r="R509" s="15">
        <v>508164848993</v>
      </c>
      <c r="T509" s="12">
        <v>6</v>
      </c>
      <c r="U509" s="16" t="s">
        <v>10</v>
      </c>
      <c r="V509" s="15">
        <v>5197</v>
      </c>
      <c r="W509" s="15">
        <v>440012909569</v>
      </c>
      <c r="X509" s="15">
        <v>831</v>
      </c>
      <c r="Y509" s="15">
        <v>83346626988</v>
      </c>
      <c r="Z509" s="15">
        <v>6028</v>
      </c>
      <c r="AA509" s="15">
        <v>523359536557</v>
      </c>
      <c r="AC509" s="8">
        <v>6</v>
      </c>
      <c r="AD509" s="14" t="s">
        <v>10</v>
      </c>
      <c r="AE509" s="15">
        <v>5078</v>
      </c>
      <c r="AF509" s="15">
        <v>435566284256</v>
      </c>
      <c r="AG509" s="15">
        <v>801</v>
      </c>
      <c r="AH509" s="15">
        <v>94486719463</v>
      </c>
      <c r="AI509" s="15">
        <v>5879</v>
      </c>
      <c r="AJ509" s="15">
        <v>530053003719</v>
      </c>
      <c r="AL509" s="27">
        <v>6</v>
      </c>
      <c r="AM509" s="16" t="s">
        <v>10</v>
      </c>
      <c r="AN509" s="15">
        <v>5099</v>
      </c>
      <c r="AO509" s="15">
        <v>434315488040</v>
      </c>
      <c r="AP509" s="15">
        <v>797</v>
      </c>
      <c r="AQ509" s="15">
        <v>92739637939</v>
      </c>
      <c r="AR509" s="15">
        <v>5896</v>
      </c>
      <c r="AS509" s="15">
        <v>527055125979</v>
      </c>
      <c r="AU509" s="8">
        <v>6</v>
      </c>
      <c r="AV509" s="14" t="s">
        <v>10</v>
      </c>
      <c r="AW509" s="15">
        <v>5077</v>
      </c>
      <c r="AX509" s="15">
        <v>432408939500</v>
      </c>
      <c r="AY509" s="15">
        <v>797</v>
      </c>
      <c r="AZ509" s="15">
        <v>93355918689</v>
      </c>
      <c r="BA509" s="15">
        <v>5874</v>
      </c>
      <c r="BB509" s="15">
        <v>525764858189</v>
      </c>
      <c r="BD509" s="12">
        <v>6</v>
      </c>
      <c r="BE509" s="16" t="s">
        <v>10</v>
      </c>
      <c r="BF509" s="15">
        <v>5092</v>
      </c>
      <c r="BG509" s="15">
        <v>433625858717</v>
      </c>
      <c r="BH509" s="15">
        <v>800</v>
      </c>
      <c r="BI509" s="15">
        <v>93984847198</v>
      </c>
      <c r="BJ509" s="15">
        <v>5892</v>
      </c>
      <c r="BK509" s="15">
        <v>527610705915</v>
      </c>
    </row>
    <row r="510" spans="1:63" ht="15" customHeight="1" x14ac:dyDescent="0.35">
      <c r="A510" s="1">
        <v>33</v>
      </c>
      <c r="B510" s="12">
        <v>7</v>
      </c>
      <c r="C510" s="13" t="s">
        <v>20</v>
      </c>
      <c r="D510" s="10"/>
      <c r="E510" s="10"/>
      <c r="F510" s="10"/>
      <c r="G510" s="10"/>
      <c r="H510" s="10"/>
      <c r="I510" s="10" t="s">
        <v>52</v>
      </c>
      <c r="K510" s="12">
        <v>7</v>
      </c>
      <c r="L510" s="13" t="s">
        <v>20</v>
      </c>
      <c r="M510" s="10"/>
      <c r="N510" s="10"/>
      <c r="O510" s="10"/>
      <c r="P510" s="10"/>
      <c r="Q510" s="10"/>
      <c r="R510" s="10" t="s">
        <v>71</v>
      </c>
      <c r="T510" s="12">
        <v>7</v>
      </c>
      <c r="U510" s="13" t="s">
        <v>20</v>
      </c>
      <c r="V510" s="10"/>
      <c r="W510" s="10"/>
      <c r="X510" s="10"/>
      <c r="Y510" s="10"/>
      <c r="Z510" s="10"/>
      <c r="AA510" s="10" t="s">
        <v>86</v>
      </c>
      <c r="AC510" s="8">
        <v>7</v>
      </c>
      <c r="AD510" s="9" t="s">
        <v>20</v>
      </c>
      <c r="AE510" s="10"/>
      <c r="AF510" s="10"/>
      <c r="AG510" s="10"/>
      <c r="AH510" s="10"/>
      <c r="AI510" s="10"/>
      <c r="AJ510" s="17">
        <f>((0.25*AJ505)+(0.5*AJ506)+(0.75*AJ507)+(1*AJ508))/AJ509*100</f>
        <v>0.56757350361981573</v>
      </c>
      <c r="AL510" s="11">
        <v>7</v>
      </c>
      <c r="AM510" s="9" t="s">
        <v>20</v>
      </c>
      <c r="AN510" s="10"/>
      <c r="AO510" s="10"/>
      <c r="AP510" s="10"/>
      <c r="AQ510" s="10"/>
      <c r="AR510" s="10"/>
      <c r="AS510" s="17">
        <f>((0.25*AS505)+(0.5*AS506)+(0.75*AS507)+(1*AS508))/AS509*100</f>
        <v>0.72038412461076806</v>
      </c>
      <c r="AU510" s="8">
        <v>7</v>
      </c>
      <c r="AV510" s="9" t="s">
        <v>20</v>
      </c>
      <c r="AW510" s="10"/>
      <c r="AX510" s="10"/>
      <c r="AY510" s="10"/>
      <c r="AZ510" s="10"/>
      <c r="BA510" s="10"/>
      <c r="BB510" s="17">
        <f>((0.25*BB505)+(0.5*BB506)+(0.75*BB507)+(1*BB508))/BB509*100</f>
        <v>0.64842551169033735</v>
      </c>
      <c r="BD510" s="12">
        <v>7</v>
      </c>
      <c r="BE510" s="13" t="s">
        <v>20</v>
      </c>
      <c r="BF510" s="10"/>
      <c r="BG510" s="10"/>
      <c r="BH510" s="10"/>
      <c r="BI510" s="10"/>
      <c r="BJ510" s="10"/>
      <c r="BK510" s="10" t="s">
        <v>31</v>
      </c>
    </row>
    <row r="511" spans="1:63" ht="15" customHeight="1" thickBot="1" x14ac:dyDescent="0.4">
      <c r="A511" s="1">
        <v>33</v>
      </c>
      <c r="B511" s="23">
        <v>8</v>
      </c>
      <c r="C511" s="24" t="s">
        <v>21</v>
      </c>
      <c r="D511" s="20"/>
      <c r="E511" s="20"/>
      <c r="F511" s="20"/>
      <c r="G511" s="20"/>
      <c r="H511" s="20"/>
      <c r="I511" s="20" t="s">
        <v>53</v>
      </c>
      <c r="K511" s="23">
        <v>8</v>
      </c>
      <c r="L511" s="24" t="s">
        <v>21</v>
      </c>
      <c r="M511" s="20"/>
      <c r="N511" s="20"/>
      <c r="O511" s="20"/>
      <c r="P511" s="20"/>
      <c r="Q511" s="20"/>
      <c r="R511" s="20" t="s">
        <v>72</v>
      </c>
      <c r="T511" s="23">
        <v>8</v>
      </c>
      <c r="U511" s="24" t="s">
        <v>21</v>
      </c>
      <c r="V511" s="20"/>
      <c r="W511" s="20"/>
      <c r="X511" s="20"/>
      <c r="Y511" s="20"/>
      <c r="Z511" s="20"/>
      <c r="AA511" s="20" t="s">
        <v>87</v>
      </c>
      <c r="AC511" s="18">
        <v>8</v>
      </c>
      <c r="AD511" s="19" t="s">
        <v>21</v>
      </c>
      <c r="AE511" s="20"/>
      <c r="AF511" s="20"/>
      <c r="AG511" s="20"/>
      <c r="AH511" s="20"/>
      <c r="AI511" s="20"/>
      <c r="AJ511" s="21">
        <f>SUM(AJ506:AJ508)/AJ509*100</f>
        <v>0.53705657453629463</v>
      </c>
      <c r="AL511" s="22">
        <v>8</v>
      </c>
      <c r="AM511" s="19" t="s">
        <v>21</v>
      </c>
      <c r="AN511" s="20"/>
      <c r="AO511" s="20"/>
      <c r="AP511" s="20"/>
      <c r="AQ511" s="20"/>
      <c r="AR511" s="20"/>
      <c r="AS511" s="21">
        <f>SUM(AS506:AS508)/AS509*100</f>
        <v>0.52643699382416242</v>
      </c>
      <c r="AU511" s="18">
        <v>8</v>
      </c>
      <c r="AV511" s="19" t="s">
        <v>21</v>
      </c>
      <c r="AW511" s="20"/>
      <c r="AX511" s="20"/>
      <c r="AY511" s="20"/>
      <c r="AZ511" s="20"/>
      <c r="BA511" s="20"/>
      <c r="BB511" s="21">
        <f>SUM(BB506:BB508)/BB509*100</f>
        <v>0.53583827544199725</v>
      </c>
      <c r="BD511" s="23">
        <v>8</v>
      </c>
      <c r="BE511" s="24" t="s">
        <v>21</v>
      </c>
      <c r="BF511" s="20"/>
      <c r="BG511" s="20"/>
      <c r="BH511" s="20"/>
      <c r="BI511" s="20"/>
      <c r="BJ511" s="20"/>
      <c r="BK511" s="20" t="s">
        <v>32</v>
      </c>
    </row>
    <row r="512" spans="1:63" ht="15" customHeight="1" x14ac:dyDescent="0.35">
      <c r="D512" s="1">
        <f>SUM(D504:D508)</f>
        <v>5489</v>
      </c>
      <c r="E512" s="1">
        <f t="shared" ref="E512:I512" si="217">SUM(E504:E508)</f>
        <v>430246915432</v>
      </c>
      <c r="F512" s="1">
        <f t="shared" si="217"/>
        <v>778</v>
      </c>
      <c r="G512" s="1">
        <f t="shared" si="217"/>
        <v>75765671650</v>
      </c>
      <c r="H512" s="1">
        <f t="shared" si="217"/>
        <v>6267</v>
      </c>
      <c r="I512" s="1">
        <f t="shared" si="217"/>
        <v>506012587082</v>
      </c>
      <c r="M512" s="1">
        <f>SUM(M504:M508)</f>
        <v>5356</v>
      </c>
      <c r="N512" s="1">
        <f t="shared" ref="N512:R512" si="218">SUM(N504:N508)</f>
        <v>424462682339</v>
      </c>
      <c r="O512" s="1">
        <f t="shared" si="218"/>
        <v>821</v>
      </c>
      <c r="P512" s="1">
        <f t="shared" si="218"/>
        <v>83702166654</v>
      </c>
      <c r="Q512" s="1">
        <f t="shared" si="218"/>
        <v>6177</v>
      </c>
      <c r="R512" s="1">
        <f t="shared" si="218"/>
        <v>508164848993</v>
      </c>
      <c r="V512" s="1">
        <f>SUM(V504:V508)</f>
        <v>5197</v>
      </c>
      <c r="W512" s="1">
        <f t="shared" ref="W512:AA512" si="219">SUM(W504:W508)</f>
        <v>440012909569</v>
      </c>
      <c r="X512" s="1">
        <f t="shared" si="219"/>
        <v>831</v>
      </c>
      <c r="Y512" s="1">
        <f t="shared" si="219"/>
        <v>83346626988</v>
      </c>
      <c r="Z512" s="1">
        <f t="shared" si="219"/>
        <v>6028</v>
      </c>
      <c r="AA512" s="1">
        <f t="shared" si="219"/>
        <v>523359536557</v>
      </c>
      <c r="AE512" s="1">
        <f>SUM(AE504:AE508)</f>
        <v>5078</v>
      </c>
      <c r="AF512" s="1">
        <f t="shared" ref="AF512:AJ512" si="220">SUM(AF504:AF508)</f>
        <v>435566284256</v>
      </c>
      <c r="AG512" s="1">
        <f t="shared" si="220"/>
        <v>801</v>
      </c>
      <c r="AH512" s="1">
        <f t="shared" si="220"/>
        <v>94486719463</v>
      </c>
      <c r="AI512" s="1">
        <f t="shared" si="220"/>
        <v>5879</v>
      </c>
      <c r="AJ512" s="1">
        <f t="shared" si="220"/>
        <v>530053003719</v>
      </c>
      <c r="AN512" s="1">
        <f>SUM(AN504:AN508)</f>
        <v>5099</v>
      </c>
      <c r="AO512" s="1">
        <f t="shared" ref="AO512:AS512" si="221">SUM(AO504:AO508)</f>
        <v>434315488040</v>
      </c>
      <c r="AP512" s="1">
        <f t="shared" si="221"/>
        <v>797</v>
      </c>
      <c r="AQ512" s="1">
        <f t="shared" si="221"/>
        <v>92739637939</v>
      </c>
      <c r="AR512" s="1">
        <f t="shared" si="221"/>
        <v>5896</v>
      </c>
      <c r="AS512" s="1">
        <f t="shared" si="221"/>
        <v>527055125979</v>
      </c>
      <c r="AW512" s="1">
        <f>SUM(AW504:AW508)</f>
        <v>5077</v>
      </c>
      <c r="AX512" s="1">
        <f t="shared" ref="AX512:BB512" si="222">SUM(AX504:AX508)</f>
        <v>432408939500</v>
      </c>
      <c r="AY512" s="1">
        <f t="shared" si="222"/>
        <v>797</v>
      </c>
      <c r="AZ512" s="1">
        <f t="shared" si="222"/>
        <v>93355918689</v>
      </c>
      <c r="BA512" s="1">
        <f t="shared" si="222"/>
        <v>5874</v>
      </c>
      <c r="BB512" s="1">
        <f t="shared" si="222"/>
        <v>525764858189</v>
      </c>
      <c r="BF512" s="1">
        <f>SUM(BF504:BF508)</f>
        <v>5092</v>
      </c>
      <c r="BG512" s="1">
        <f t="shared" ref="BG512:BK512" si="223">SUM(BG504:BG508)</f>
        <v>433625858717</v>
      </c>
      <c r="BH512" s="1">
        <f t="shared" si="223"/>
        <v>800</v>
      </c>
      <c r="BI512" s="1">
        <f t="shared" si="223"/>
        <v>93984847198</v>
      </c>
      <c r="BJ512" s="1">
        <f t="shared" si="223"/>
        <v>5892</v>
      </c>
      <c r="BK512" s="1">
        <f t="shared" si="223"/>
        <v>527610705915</v>
      </c>
    </row>
    <row r="513" spans="1:63" ht="15" customHeight="1" x14ac:dyDescent="0.35">
      <c r="B513"/>
      <c r="C513"/>
      <c r="D513" s="2"/>
      <c r="E513" s="2"/>
      <c r="F513" s="2"/>
      <c r="G513" s="2"/>
      <c r="H513" s="2"/>
      <c r="I513" s="2"/>
      <c r="K513"/>
      <c r="L513"/>
      <c r="M513" s="2"/>
      <c r="N513" s="2"/>
      <c r="O513" s="2"/>
      <c r="P513" s="2"/>
      <c r="Q513" s="2"/>
      <c r="R513" s="2"/>
      <c r="T513"/>
      <c r="U513"/>
      <c r="V513" s="2"/>
      <c r="W513" s="2"/>
      <c r="X513" s="2"/>
      <c r="Y513" s="2"/>
      <c r="Z513" s="2"/>
      <c r="AA513" s="2"/>
      <c r="AL513" s="25"/>
      <c r="AM513"/>
    </row>
    <row r="514" spans="1:63" ht="15" customHeight="1" x14ac:dyDescent="0.35">
      <c r="B514" s="6" t="s">
        <v>0</v>
      </c>
      <c r="C514"/>
      <c r="D514" s="2"/>
      <c r="E514" s="2"/>
      <c r="F514" s="2"/>
      <c r="G514" s="2"/>
      <c r="H514" s="2"/>
      <c r="I514" s="2"/>
      <c r="K514" s="6" t="s">
        <v>0</v>
      </c>
      <c r="L514"/>
      <c r="M514" s="2"/>
      <c r="N514" s="2"/>
      <c r="O514" s="2"/>
      <c r="P514" s="2"/>
      <c r="Q514" s="2"/>
      <c r="R514" s="2"/>
      <c r="T514" s="6" t="s">
        <v>0</v>
      </c>
      <c r="U514"/>
      <c r="V514" s="2"/>
      <c r="W514" s="2"/>
      <c r="X514" s="2"/>
      <c r="Y514" s="2"/>
      <c r="Z514" s="2"/>
      <c r="AA514" s="2"/>
      <c r="AC514" s="4" t="s">
        <v>0</v>
      </c>
      <c r="AL514" s="26" t="s">
        <v>0</v>
      </c>
      <c r="AM514"/>
      <c r="AU514" s="4" t="s">
        <v>0</v>
      </c>
      <c r="BD514" s="6" t="s">
        <v>0</v>
      </c>
    </row>
    <row r="515" spans="1:63" ht="15" customHeight="1" x14ac:dyDescent="0.35">
      <c r="B515" s="6" t="s">
        <v>1</v>
      </c>
      <c r="C515"/>
      <c r="D515" s="2"/>
      <c r="E515" s="2"/>
      <c r="F515" s="2"/>
      <c r="G515" s="2"/>
      <c r="H515" s="2"/>
      <c r="I515" s="2"/>
      <c r="K515" s="6" t="s">
        <v>1</v>
      </c>
      <c r="L515"/>
      <c r="M515" s="2"/>
      <c r="N515" s="2"/>
      <c r="O515" s="2"/>
      <c r="P515" s="2"/>
      <c r="Q515" s="2"/>
      <c r="R515" s="2"/>
      <c r="T515" s="6" t="s">
        <v>1</v>
      </c>
      <c r="U515"/>
      <c r="V515" s="2"/>
      <c r="W515" s="2"/>
      <c r="X515" s="2"/>
      <c r="Y515" s="2"/>
      <c r="Z515" s="2"/>
      <c r="AA515" s="2"/>
      <c r="AC515" s="4" t="s">
        <v>1</v>
      </c>
      <c r="AL515" s="26" t="s">
        <v>1</v>
      </c>
      <c r="AM515"/>
      <c r="AU515" s="4" t="s">
        <v>1</v>
      </c>
      <c r="BD515" s="6" t="s">
        <v>1</v>
      </c>
    </row>
    <row r="516" spans="1:63" ht="15" customHeight="1" thickBot="1" x14ac:dyDescent="0.4">
      <c r="B516" s="6" t="s">
        <v>34</v>
      </c>
      <c r="C516"/>
      <c r="D516" s="2"/>
      <c r="E516" s="2"/>
      <c r="F516" s="2"/>
      <c r="G516" s="2"/>
      <c r="H516" s="2"/>
      <c r="I516" s="2"/>
      <c r="K516" s="6" t="s">
        <v>57</v>
      </c>
      <c r="L516"/>
      <c r="M516" s="2"/>
      <c r="N516" s="2"/>
      <c r="O516" s="2"/>
      <c r="P516" s="2"/>
      <c r="Q516" s="2"/>
      <c r="R516" s="2"/>
      <c r="T516" s="6" t="s">
        <v>75</v>
      </c>
      <c r="U516"/>
      <c r="V516" s="2"/>
      <c r="W516" s="2"/>
      <c r="X516" s="2"/>
      <c r="Y516" s="2"/>
      <c r="Z516" s="2"/>
      <c r="AA516" s="2"/>
      <c r="AC516" s="4" t="s">
        <v>2</v>
      </c>
      <c r="AL516" s="26" t="s">
        <v>3</v>
      </c>
      <c r="AM516"/>
      <c r="AU516" s="4" t="s">
        <v>4</v>
      </c>
      <c r="BD516" s="6" t="s">
        <v>5</v>
      </c>
    </row>
    <row r="517" spans="1:63" ht="15" customHeight="1" x14ac:dyDescent="0.35">
      <c r="A517" s="1">
        <v>34</v>
      </c>
      <c r="B517" s="60" t="s">
        <v>6</v>
      </c>
      <c r="C517" s="62" t="s">
        <v>7</v>
      </c>
      <c r="D517" s="59" t="s">
        <v>8</v>
      </c>
      <c r="E517" s="59"/>
      <c r="F517" s="59" t="s">
        <v>9</v>
      </c>
      <c r="G517" s="59"/>
      <c r="H517" s="59" t="s">
        <v>10</v>
      </c>
      <c r="I517" s="59"/>
      <c r="K517" s="60" t="s">
        <v>6</v>
      </c>
      <c r="L517" s="62" t="s">
        <v>7</v>
      </c>
      <c r="M517" s="59" t="s">
        <v>8</v>
      </c>
      <c r="N517" s="59"/>
      <c r="O517" s="59" t="s">
        <v>9</v>
      </c>
      <c r="P517" s="59"/>
      <c r="Q517" s="59" t="s">
        <v>10</v>
      </c>
      <c r="R517" s="59"/>
      <c r="T517" s="60" t="s">
        <v>6</v>
      </c>
      <c r="U517" s="62" t="s">
        <v>7</v>
      </c>
      <c r="V517" s="59" t="s">
        <v>8</v>
      </c>
      <c r="W517" s="59"/>
      <c r="X517" s="59" t="s">
        <v>9</v>
      </c>
      <c r="Y517" s="59"/>
      <c r="Z517" s="59" t="s">
        <v>10</v>
      </c>
      <c r="AA517" s="59"/>
      <c r="AC517" s="57" t="s">
        <v>6</v>
      </c>
      <c r="AD517" s="59" t="s">
        <v>7</v>
      </c>
      <c r="AE517" s="59" t="s">
        <v>8</v>
      </c>
      <c r="AF517" s="59"/>
      <c r="AG517" s="59" t="s">
        <v>9</v>
      </c>
      <c r="AH517" s="59"/>
      <c r="AI517" s="59" t="s">
        <v>10</v>
      </c>
      <c r="AJ517" s="59"/>
      <c r="AL517" s="67" t="s">
        <v>6</v>
      </c>
      <c r="AM517" s="62" t="s">
        <v>7</v>
      </c>
      <c r="AN517" s="59" t="s">
        <v>8</v>
      </c>
      <c r="AO517" s="59"/>
      <c r="AP517" s="59" t="s">
        <v>9</v>
      </c>
      <c r="AQ517" s="59"/>
      <c r="AR517" s="59" t="s">
        <v>10</v>
      </c>
      <c r="AS517" s="59"/>
      <c r="AU517" s="57" t="s">
        <v>6</v>
      </c>
      <c r="AV517" s="59" t="s">
        <v>7</v>
      </c>
      <c r="AW517" s="59" t="s">
        <v>8</v>
      </c>
      <c r="AX517" s="59"/>
      <c r="AY517" s="59" t="s">
        <v>9</v>
      </c>
      <c r="AZ517" s="59"/>
      <c r="BA517" s="59" t="s">
        <v>10</v>
      </c>
      <c r="BB517" s="59"/>
      <c r="BD517" s="60" t="s">
        <v>6</v>
      </c>
      <c r="BE517" s="62" t="s">
        <v>7</v>
      </c>
      <c r="BF517" s="59" t="s">
        <v>8</v>
      </c>
      <c r="BG517" s="59"/>
      <c r="BH517" s="59" t="s">
        <v>9</v>
      </c>
      <c r="BI517" s="59"/>
      <c r="BJ517" s="59" t="s">
        <v>10</v>
      </c>
      <c r="BK517" s="59"/>
    </row>
    <row r="518" spans="1:63" ht="15" customHeight="1" x14ac:dyDescent="0.35">
      <c r="A518" s="1">
        <v>34</v>
      </c>
      <c r="B518" s="61"/>
      <c r="C518" s="63"/>
      <c r="D518" s="7" t="s">
        <v>11</v>
      </c>
      <c r="E518" s="7" t="s">
        <v>12</v>
      </c>
      <c r="F518" s="7" t="s">
        <v>11</v>
      </c>
      <c r="G518" s="7" t="s">
        <v>12</v>
      </c>
      <c r="H518" s="7" t="s">
        <v>11</v>
      </c>
      <c r="I518" s="7" t="s">
        <v>12</v>
      </c>
      <c r="K518" s="61"/>
      <c r="L518" s="63"/>
      <c r="M518" s="7" t="s">
        <v>11</v>
      </c>
      <c r="N518" s="7" t="s">
        <v>12</v>
      </c>
      <c r="O518" s="7" t="s">
        <v>11</v>
      </c>
      <c r="P518" s="7" t="s">
        <v>12</v>
      </c>
      <c r="Q518" s="7" t="s">
        <v>11</v>
      </c>
      <c r="R518" s="7" t="s">
        <v>12</v>
      </c>
      <c r="T518" s="61"/>
      <c r="U518" s="63"/>
      <c r="V518" s="7" t="s">
        <v>11</v>
      </c>
      <c r="W518" s="7" t="s">
        <v>12</v>
      </c>
      <c r="X518" s="7" t="s">
        <v>11</v>
      </c>
      <c r="Y518" s="7" t="s">
        <v>12</v>
      </c>
      <c r="Z518" s="7" t="s">
        <v>11</v>
      </c>
      <c r="AA518" s="7" t="s">
        <v>12</v>
      </c>
      <c r="AC518" s="58"/>
      <c r="AD518" s="64"/>
      <c r="AE518" s="7" t="s">
        <v>11</v>
      </c>
      <c r="AF518" s="7" t="s">
        <v>12</v>
      </c>
      <c r="AG518" s="7" t="s">
        <v>11</v>
      </c>
      <c r="AH518" s="7" t="s">
        <v>12</v>
      </c>
      <c r="AI518" s="7" t="s">
        <v>11</v>
      </c>
      <c r="AJ518" s="7" t="s">
        <v>12</v>
      </c>
      <c r="AL518" s="68"/>
      <c r="AM518" s="63"/>
      <c r="AN518" s="7" t="s">
        <v>11</v>
      </c>
      <c r="AO518" s="7" t="s">
        <v>12</v>
      </c>
      <c r="AP518" s="7" t="s">
        <v>11</v>
      </c>
      <c r="AQ518" s="7" t="s">
        <v>12</v>
      </c>
      <c r="AR518" s="7" t="s">
        <v>11</v>
      </c>
      <c r="AS518" s="7" t="s">
        <v>12</v>
      </c>
      <c r="AU518" s="58"/>
      <c r="AV518" s="64"/>
      <c r="AW518" s="7" t="s">
        <v>11</v>
      </c>
      <c r="AX518" s="7" t="s">
        <v>12</v>
      </c>
      <c r="AY518" s="7" t="s">
        <v>11</v>
      </c>
      <c r="AZ518" s="7" t="s">
        <v>12</v>
      </c>
      <c r="BA518" s="7" t="s">
        <v>11</v>
      </c>
      <c r="BB518" s="7" t="s">
        <v>12</v>
      </c>
      <c r="BD518" s="61"/>
      <c r="BE518" s="63"/>
      <c r="BF518" s="7" t="s">
        <v>11</v>
      </c>
      <c r="BG518" s="7" t="s">
        <v>12</v>
      </c>
      <c r="BH518" s="7" t="s">
        <v>11</v>
      </c>
      <c r="BI518" s="7" t="s">
        <v>12</v>
      </c>
      <c r="BJ518" s="7" t="s">
        <v>11</v>
      </c>
      <c r="BK518" s="7" t="s">
        <v>12</v>
      </c>
    </row>
    <row r="519" spans="1:63" ht="15" customHeight="1" x14ac:dyDescent="0.35">
      <c r="A519" s="1">
        <v>34</v>
      </c>
      <c r="B519" s="61"/>
      <c r="C519" s="63"/>
      <c r="D519" s="7" t="s">
        <v>13</v>
      </c>
      <c r="E519" s="7" t="s">
        <v>14</v>
      </c>
      <c r="F519" s="7" t="s">
        <v>13</v>
      </c>
      <c r="G519" s="7" t="s">
        <v>14</v>
      </c>
      <c r="H519" s="7" t="s">
        <v>13</v>
      </c>
      <c r="I519" s="7" t="s">
        <v>14</v>
      </c>
      <c r="K519" s="61"/>
      <c r="L519" s="63"/>
      <c r="M519" s="7" t="s">
        <v>13</v>
      </c>
      <c r="N519" s="7" t="s">
        <v>14</v>
      </c>
      <c r="O519" s="7" t="s">
        <v>13</v>
      </c>
      <c r="P519" s="7" t="s">
        <v>14</v>
      </c>
      <c r="Q519" s="7" t="s">
        <v>13</v>
      </c>
      <c r="R519" s="7" t="s">
        <v>14</v>
      </c>
      <c r="T519" s="61"/>
      <c r="U519" s="63"/>
      <c r="V519" s="7" t="s">
        <v>13</v>
      </c>
      <c r="W519" s="7" t="s">
        <v>14</v>
      </c>
      <c r="X519" s="7" t="s">
        <v>13</v>
      </c>
      <c r="Y519" s="7" t="s">
        <v>14</v>
      </c>
      <c r="Z519" s="7" t="s">
        <v>13</v>
      </c>
      <c r="AA519" s="7" t="s">
        <v>14</v>
      </c>
      <c r="AC519" s="58"/>
      <c r="AD519" s="64"/>
      <c r="AE519" s="7" t="s">
        <v>13</v>
      </c>
      <c r="AF519" s="7" t="s">
        <v>14</v>
      </c>
      <c r="AG519" s="7" t="s">
        <v>13</v>
      </c>
      <c r="AH519" s="7" t="s">
        <v>14</v>
      </c>
      <c r="AI519" s="7" t="s">
        <v>13</v>
      </c>
      <c r="AJ519" s="7" t="s">
        <v>14</v>
      </c>
      <c r="AL519" s="68"/>
      <c r="AM519" s="63"/>
      <c r="AN519" s="7" t="s">
        <v>13</v>
      </c>
      <c r="AO519" s="7" t="s">
        <v>14</v>
      </c>
      <c r="AP519" s="7" t="s">
        <v>13</v>
      </c>
      <c r="AQ519" s="7" t="s">
        <v>14</v>
      </c>
      <c r="AR519" s="7" t="s">
        <v>13</v>
      </c>
      <c r="AS519" s="7" t="s">
        <v>14</v>
      </c>
      <c r="AU519" s="58"/>
      <c r="AV519" s="64"/>
      <c r="AW519" s="7" t="s">
        <v>13</v>
      </c>
      <c r="AX519" s="7" t="s">
        <v>14</v>
      </c>
      <c r="AY519" s="7" t="s">
        <v>13</v>
      </c>
      <c r="AZ519" s="7" t="s">
        <v>14</v>
      </c>
      <c r="BA519" s="7" t="s">
        <v>13</v>
      </c>
      <c r="BB519" s="7" t="s">
        <v>14</v>
      </c>
      <c r="BD519" s="61"/>
      <c r="BE519" s="63"/>
      <c r="BF519" s="7" t="s">
        <v>13</v>
      </c>
      <c r="BG519" s="7" t="s">
        <v>14</v>
      </c>
      <c r="BH519" s="7" t="s">
        <v>13</v>
      </c>
      <c r="BI519" s="7" t="s">
        <v>14</v>
      </c>
      <c r="BJ519" s="7" t="s">
        <v>13</v>
      </c>
      <c r="BK519" s="7" t="s">
        <v>14</v>
      </c>
    </row>
    <row r="520" spans="1:63" ht="15" customHeight="1" x14ac:dyDescent="0.35">
      <c r="A520" s="1">
        <v>34</v>
      </c>
      <c r="B520" s="12">
        <v>1</v>
      </c>
      <c r="C520" s="13" t="s">
        <v>15</v>
      </c>
      <c r="D520" s="10">
        <v>6347</v>
      </c>
      <c r="E520" s="10">
        <v>688232899756</v>
      </c>
      <c r="F520" s="10">
        <v>285</v>
      </c>
      <c r="G520" s="10">
        <v>1838366195485</v>
      </c>
      <c r="H520" s="10">
        <v>6632</v>
      </c>
      <c r="I520" s="10">
        <v>2526599095241</v>
      </c>
      <c r="K520" s="12">
        <v>1</v>
      </c>
      <c r="L520" s="13" t="s">
        <v>15</v>
      </c>
      <c r="M520" s="10">
        <v>6042</v>
      </c>
      <c r="N520" s="10">
        <v>667044100225</v>
      </c>
      <c r="O520" s="10">
        <v>289</v>
      </c>
      <c r="P520" s="10">
        <v>1521887443663</v>
      </c>
      <c r="Q520" s="10">
        <v>6331</v>
      </c>
      <c r="R520" s="10">
        <v>2188931543888</v>
      </c>
      <c r="T520" s="12">
        <v>1</v>
      </c>
      <c r="U520" s="13" t="s">
        <v>15</v>
      </c>
      <c r="V520" s="10">
        <v>5816</v>
      </c>
      <c r="W520" s="10">
        <v>725939595801</v>
      </c>
      <c r="X520" s="10">
        <v>337</v>
      </c>
      <c r="Y520" s="10">
        <v>1855810475957</v>
      </c>
      <c r="Z520" s="10">
        <v>6153</v>
      </c>
      <c r="AA520" s="10">
        <v>2581750071758</v>
      </c>
      <c r="AC520" s="8">
        <v>1</v>
      </c>
      <c r="AD520" s="9" t="s">
        <v>15</v>
      </c>
      <c r="AE520" s="10">
        <v>5681</v>
      </c>
      <c r="AF520" s="10">
        <v>740024468517</v>
      </c>
      <c r="AG520" s="10">
        <v>305</v>
      </c>
      <c r="AH520" s="10">
        <v>1715018473648</v>
      </c>
      <c r="AI520" s="10">
        <v>5986</v>
      </c>
      <c r="AJ520" s="10">
        <v>2455042942165</v>
      </c>
      <c r="AL520" s="27">
        <v>1</v>
      </c>
      <c r="AM520" s="13" t="s">
        <v>15</v>
      </c>
      <c r="AN520" s="10">
        <v>5641</v>
      </c>
      <c r="AO520" s="10">
        <v>725484481381</v>
      </c>
      <c r="AP520" s="10">
        <v>275</v>
      </c>
      <c r="AQ520" s="10">
        <v>1596821280695</v>
      </c>
      <c r="AR520" s="10">
        <v>5916</v>
      </c>
      <c r="AS520" s="10">
        <v>2322305762076</v>
      </c>
      <c r="AU520" s="8">
        <v>1</v>
      </c>
      <c r="AV520" s="9" t="s">
        <v>15</v>
      </c>
      <c r="AW520" s="10">
        <v>5591</v>
      </c>
      <c r="AX520" s="10">
        <v>719968061682</v>
      </c>
      <c r="AY520" s="10">
        <v>278</v>
      </c>
      <c r="AZ520" s="10">
        <v>1589816030258</v>
      </c>
      <c r="BA520" s="10">
        <v>5869</v>
      </c>
      <c r="BB520" s="10">
        <v>2309784091940</v>
      </c>
      <c r="BD520" s="12">
        <v>1</v>
      </c>
      <c r="BE520" s="13" t="s">
        <v>15</v>
      </c>
      <c r="BF520" s="10">
        <v>5592</v>
      </c>
      <c r="BG520" s="10">
        <v>719833559390</v>
      </c>
      <c r="BH520" s="10">
        <v>291</v>
      </c>
      <c r="BI520" s="10">
        <v>1679761390498</v>
      </c>
      <c r="BJ520" s="10">
        <v>5883</v>
      </c>
      <c r="BK520" s="10">
        <v>2399594949888</v>
      </c>
    </row>
    <row r="521" spans="1:63" ht="15" customHeight="1" x14ac:dyDescent="0.35">
      <c r="A521" s="1">
        <v>34</v>
      </c>
      <c r="B521" s="12">
        <v>2</v>
      </c>
      <c r="C521" s="13" t="s">
        <v>16</v>
      </c>
      <c r="D521" s="10">
        <v>59</v>
      </c>
      <c r="E521" s="10">
        <v>5456986072</v>
      </c>
      <c r="F521" s="10">
        <v>9</v>
      </c>
      <c r="G521" s="10">
        <v>10945309250</v>
      </c>
      <c r="H521" s="10">
        <v>68</v>
      </c>
      <c r="I521" s="10">
        <v>16402295322</v>
      </c>
      <c r="K521" s="12">
        <v>2</v>
      </c>
      <c r="L521" s="13" t="s">
        <v>16</v>
      </c>
      <c r="M521" s="10">
        <v>67</v>
      </c>
      <c r="N521" s="10">
        <v>8785975006</v>
      </c>
      <c r="O521" s="10">
        <v>18</v>
      </c>
      <c r="P521" s="10">
        <v>299023494441</v>
      </c>
      <c r="Q521" s="10">
        <v>85</v>
      </c>
      <c r="R521" s="10">
        <v>307809469447</v>
      </c>
      <c r="T521" s="12">
        <v>2</v>
      </c>
      <c r="U521" s="13" t="s">
        <v>16</v>
      </c>
      <c r="V521" s="10">
        <v>61</v>
      </c>
      <c r="W521" s="10">
        <v>9962633001</v>
      </c>
      <c r="X521" s="10">
        <v>10</v>
      </c>
      <c r="Y521" s="10">
        <v>7556405009</v>
      </c>
      <c r="Z521" s="10">
        <v>71</v>
      </c>
      <c r="AA521" s="10">
        <v>17519038010</v>
      </c>
      <c r="AC521" s="8">
        <v>2</v>
      </c>
      <c r="AD521" s="9" t="s">
        <v>16</v>
      </c>
      <c r="AE521" s="10">
        <v>33</v>
      </c>
      <c r="AF521" s="10">
        <v>4298452853</v>
      </c>
      <c r="AG521" s="10">
        <v>9</v>
      </c>
      <c r="AH521" s="10">
        <v>4911997013</v>
      </c>
      <c r="AI521" s="10">
        <v>42</v>
      </c>
      <c r="AJ521" s="10">
        <v>9210449866</v>
      </c>
      <c r="AL521" s="27">
        <v>2</v>
      </c>
      <c r="AM521" s="13" t="s">
        <v>16</v>
      </c>
      <c r="AN521" s="10">
        <v>53</v>
      </c>
      <c r="AO521" s="10">
        <v>12715851965</v>
      </c>
      <c r="AP521" s="10">
        <v>16</v>
      </c>
      <c r="AQ521" s="10">
        <v>91749468788</v>
      </c>
      <c r="AR521" s="10">
        <v>69</v>
      </c>
      <c r="AS521" s="10">
        <v>104465320753</v>
      </c>
      <c r="AU521" s="8">
        <v>2</v>
      </c>
      <c r="AV521" s="9" t="s">
        <v>16</v>
      </c>
      <c r="AW521" s="10">
        <v>78</v>
      </c>
      <c r="AX521" s="10">
        <v>15693753959</v>
      </c>
      <c r="AY521" s="10">
        <v>16</v>
      </c>
      <c r="AZ521" s="10">
        <v>87704692481</v>
      </c>
      <c r="BA521" s="10">
        <v>94</v>
      </c>
      <c r="BB521" s="10">
        <v>103398446440</v>
      </c>
      <c r="BD521" s="12">
        <v>2</v>
      </c>
      <c r="BE521" s="13" t="s">
        <v>16</v>
      </c>
      <c r="BF521" s="10">
        <v>58</v>
      </c>
      <c r="BG521" s="10">
        <v>12625722466</v>
      </c>
      <c r="BH521" s="10">
        <v>10</v>
      </c>
      <c r="BI521" s="10">
        <v>7571908053</v>
      </c>
      <c r="BJ521" s="10">
        <v>68</v>
      </c>
      <c r="BK521" s="10">
        <v>20197630519</v>
      </c>
    </row>
    <row r="522" spans="1:63" ht="15" customHeight="1" x14ac:dyDescent="0.35">
      <c r="A522" s="1">
        <v>34</v>
      </c>
      <c r="B522" s="12">
        <v>3</v>
      </c>
      <c r="C522" s="13" t="s">
        <v>17</v>
      </c>
      <c r="D522" s="10">
        <v>10</v>
      </c>
      <c r="E522" s="10">
        <v>1326752657</v>
      </c>
      <c r="F522" s="10">
        <v>4</v>
      </c>
      <c r="G522" s="10">
        <v>3204207242</v>
      </c>
      <c r="H522" s="10">
        <v>14</v>
      </c>
      <c r="I522" s="10">
        <v>4530959899</v>
      </c>
      <c r="K522" s="12">
        <v>3</v>
      </c>
      <c r="L522" s="13" t="s">
        <v>17</v>
      </c>
      <c r="M522" s="10">
        <v>11</v>
      </c>
      <c r="N522" s="10">
        <v>1384086652</v>
      </c>
      <c r="O522" s="10">
        <v>2</v>
      </c>
      <c r="P522" s="10">
        <v>1572070371</v>
      </c>
      <c r="Q522" s="10">
        <v>13</v>
      </c>
      <c r="R522" s="10">
        <v>2956157023</v>
      </c>
      <c r="T522" s="12">
        <v>3</v>
      </c>
      <c r="U522" s="13" t="s">
        <v>17</v>
      </c>
      <c r="V522" s="10">
        <v>8</v>
      </c>
      <c r="W522" s="10">
        <v>1655170348</v>
      </c>
      <c r="X522" s="10">
        <v>2</v>
      </c>
      <c r="Y522" s="10">
        <v>3444612789</v>
      </c>
      <c r="Z522" s="10">
        <v>10</v>
      </c>
      <c r="AA522" s="10">
        <v>5099783137</v>
      </c>
      <c r="AC522" s="8">
        <v>3</v>
      </c>
      <c r="AD522" s="9" t="s">
        <v>17</v>
      </c>
      <c r="AE522" s="10">
        <v>6</v>
      </c>
      <c r="AF522" s="10">
        <v>2179756425</v>
      </c>
      <c r="AG522" s="10">
        <v>1</v>
      </c>
      <c r="AH522" s="10">
        <v>101649606</v>
      </c>
      <c r="AI522" s="10">
        <v>7</v>
      </c>
      <c r="AJ522" s="10">
        <v>2281406031</v>
      </c>
      <c r="AL522" s="27">
        <v>3</v>
      </c>
      <c r="AM522" s="13" t="s">
        <v>17</v>
      </c>
      <c r="AN522" s="10">
        <v>7</v>
      </c>
      <c r="AO522" s="10">
        <v>919399605</v>
      </c>
      <c r="AP522" s="10">
        <v>1</v>
      </c>
      <c r="AQ522" s="10">
        <v>38020455</v>
      </c>
      <c r="AR522" s="10">
        <v>8</v>
      </c>
      <c r="AS522" s="10">
        <v>957420060</v>
      </c>
      <c r="AU522" s="8">
        <v>3</v>
      </c>
      <c r="AV522" s="9" t="s">
        <v>17</v>
      </c>
      <c r="AW522" s="10">
        <v>5</v>
      </c>
      <c r="AX522" s="10">
        <v>466472828</v>
      </c>
      <c r="AY522" s="10">
        <v>1</v>
      </c>
      <c r="AZ522" s="10">
        <v>38020455</v>
      </c>
      <c r="BA522" s="10">
        <v>6</v>
      </c>
      <c r="BB522" s="10">
        <v>504493283</v>
      </c>
      <c r="BD522" s="12">
        <v>3</v>
      </c>
      <c r="BE522" s="13" t="s">
        <v>17</v>
      </c>
      <c r="BF522" s="10">
        <v>9</v>
      </c>
      <c r="BG522" s="10">
        <v>1021589028</v>
      </c>
      <c r="BH522" s="10">
        <v>1</v>
      </c>
      <c r="BI522" s="10">
        <v>129155718</v>
      </c>
      <c r="BJ522" s="10">
        <v>10</v>
      </c>
      <c r="BK522" s="10">
        <v>1150744746</v>
      </c>
    </row>
    <row r="523" spans="1:63" ht="15" customHeight="1" x14ac:dyDescent="0.35">
      <c r="A523" s="1">
        <v>34</v>
      </c>
      <c r="B523" s="12">
        <v>4</v>
      </c>
      <c r="C523" s="13" t="s">
        <v>18</v>
      </c>
      <c r="D523" s="10">
        <v>13</v>
      </c>
      <c r="E523" s="10">
        <v>1567896094</v>
      </c>
      <c r="F523" s="10">
        <v>1</v>
      </c>
      <c r="G523" s="10">
        <v>184660000</v>
      </c>
      <c r="H523" s="10">
        <v>14</v>
      </c>
      <c r="I523" s="10">
        <v>1752556094</v>
      </c>
      <c r="K523" s="12">
        <v>4</v>
      </c>
      <c r="L523" s="13" t="s">
        <v>18</v>
      </c>
      <c r="M523" s="10">
        <v>12</v>
      </c>
      <c r="N523" s="10">
        <v>2556336921</v>
      </c>
      <c r="O523" s="10">
        <v>1</v>
      </c>
      <c r="P523" s="10">
        <v>40730000</v>
      </c>
      <c r="Q523" s="10">
        <v>13</v>
      </c>
      <c r="R523" s="10">
        <v>2597066921</v>
      </c>
      <c r="T523" s="12">
        <v>4</v>
      </c>
      <c r="U523" s="13" t="s">
        <v>18</v>
      </c>
      <c r="V523" s="10">
        <v>10</v>
      </c>
      <c r="W523" s="10">
        <v>1874751344</v>
      </c>
      <c r="X523" s="10">
        <v>1</v>
      </c>
      <c r="Y523" s="10">
        <v>1037033280</v>
      </c>
      <c r="Z523" s="10">
        <v>11</v>
      </c>
      <c r="AA523" s="10">
        <v>2911784624</v>
      </c>
      <c r="AC523" s="8">
        <v>4</v>
      </c>
      <c r="AD523" s="9" t="s">
        <v>18</v>
      </c>
      <c r="AE523" s="10">
        <v>8</v>
      </c>
      <c r="AF523" s="10">
        <v>1910531800</v>
      </c>
      <c r="AG523" s="10">
        <v>0</v>
      </c>
      <c r="AH523" s="10">
        <v>0</v>
      </c>
      <c r="AI523" s="10">
        <v>8</v>
      </c>
      <c r="AJ523" s="10">
        <v>1910531800</v>
      </c>
      <c r="AL523" s="27">
        <v>4</v>
      </c>
      <c r="AM523" s="13" t="s">
        <v>18</v>
      </c>
      <c r="AN523" s="10">
        <v>8</v>
      </c>
      <c r="AO523" s="10">
        <v>1831490501</v>
      </c>
      <c r="AP523" s="10">
        <v>1</v>
      </c>
      <c r="AQ523" s="10">
        <v>101649606</v>
      </c>
      <c r="AR523" s="10">
        <v>9</v>
      </c>
      <c r="AS523" s="10">
        <v>1933140107</v>
      </c>
      <c r="AU523" s="8">
        <v>4</v>
      </c>
      <c r="AV523" s="9" t="s">
        <v>18</v>
      </c>
      <c r="AW523" s="10">
        <v>8</v>
      </c>
      <c r="AX523" s="10">
        <v>2003241135</v>
      </c>
      <c r="AY523" s="10">
        <v>1</v>
      </c>
      <c r="AZ523" s="10">
        <v>101649606</v>
      </c>
      <c r="BA523" s="10">
        <v>9</v>
      </c>
      <c r="BB523" s="10">
        <v>2104890741</v>
      </c>
      <c r="BD523" s="12">
        <v>4</v>
      </c>
      <c r="BE523" s="13" t="s">
        <v>18</v>
      </c>
      <c r="BF523" s="10">
        <v>8</v>
      </c>
      <c r="BG523" s="10">
        <v>1932282095</v>
      </c>
      <c r="BH523" s="10">
        <v>1</v>
      </c>
      <c r="BI523" s="10">
        <v>36958621</v>
      </c>
      <c r="BJ523" s="10">
        <v>9</v>
      </c>
      <c r="BK523" s="10">
        <v>1969240716</v>
      </c>
    </row>
    <row r="524" spans="1:63" ht="15" customHeight="1" x14ac:dyDescent="0.35">
      <c r="A524" s="1">
        <v>34</v>
      </c>
      <c r="B524" s="12">
        <v>5</v>
      </c>
      <c r="C524" s="13" t="s">
        <v>19</v>
      </c>
      <c r="D524" s="10">
        <v>95</v>
      </c>
      <c r="E524" s="10">
        <v>5844679945</v>
      </c>
      <c r="F524" s="10">
        <v>40</v>
      </c>
      <c r="G524" s="10">
        <v>85592853722</v>
      </c>
      <c r="H524" s="10">
        <v>135</v>
      </c>
      <c r="I524" s="10">
        <v>91437533667</v>
      </c>
      <c r="K524" s="12">
        <v>5</v>
      </c>
      <c r="L524" s="13" t="s">
        <v>19</v>
      </c>
      <c r="M524" s="10">
        <v>101</v>
      </c>
      <c r="N524" s="10">
        <v>5766655893</v>
      </c>
      <c r="O524" s="10">
        <v>39</v>
      </c>
      <c r="P524" s="10">
        <v>83979154403</v>
      </c>
      <c r="Q524" s="10">
        <v>140</v>
      </c>
      <c r="R524" s="10">
        <v>89745810296</v>
      </c>
      <c r="T524" s="12">
        <v>5</v>
      </c>
      <c r="U524" s="13" t="s">
        <v>19</v>
      </c>
      <c r="V524" s="10">
        <v>95</v>
      </c>
      <c r="W524" s="10">
        <v>7059928557</v>
      </c>
      <c r="X524" s="10">
        <v>41</v>
      </c>
      <c r="Y524" s="10">
        <v>86532646765</v>
      </c>
      <c r="Z524" s="10">
        <v>136</v>
      </c>
      <c r="AA524" s="10">
        <v>93592575322</v>
      </c>
      <c r="AC524" s="8">
        <v>5</v>
      </c>
      <c r="AD524" s="9" t="s">
        <v>19</v>
      </c>
      <c r="AE524" s="10">
        <v>80</v>
      </c>
      <c r="AF524" s="10">
        <v>6142435550</v>
      </c>
      <c r="AG524" s="10">
        <v>41</v>
      </c>
      <c r="AH524" s="10">
        <v>50033416001</v>
      </c>
      <c r="AI524" s="10">
        <v>121</v>
      </c>
      <c r="AJ524" s="10">
        <v>56175851551</v>
      </c>
      <c r="AL524" s="27">
        <v>5</v>
      </c>
      <c r="AM524" s="13" t="s">
        <v>19</v>
      </c>
      <c r="AN524" s="10">
        <v>83</v>
      </c>
      <c r="AO524" s="10">
        <v>7520622269</v>
      </c>
      <c r="AP524" s="10">
        <v>39</v>
      </c>
      <c r="AQ524" s="10">
        <v>48128401117</v>
      </c>
      <c r="AR524" s="10">
        <v>122</v>
      </c>
      <c r="AS524" s="10">
        <v>55649023386</v>
      </c>
      <c r="AU524" s="8">
        <v>5</v>
      </c>
      <c r="AV524" s="9" t="s">
        <v>19</v>
      </c>
      <c r="AW524" s="10">
        <v>85</v>
      </c>
      <c r="AX524" s="10">
        <v>6789645649</v>
      </c>
      <c r="AY524" s="10">
        <v>40</v>
      </c>
      <c r="AZ524" s="10">
        <v>50892356950</v>
      </c>
      <c r="BA524" s="10">
        <v>125</v>
      </c>
      <c r="BB524" s="10">
        <v>57682002599</v>
      </c>
      <c r="BD524" s="12">
        <v>5</v>
      </c>
      <c r="BE524" s="13" t="s">
        <v>19</v>
      </c>
      <c r="BF524" s="10">
        <v>84</v>
      </c>
      <c r="BG524" s="10">
        <v>6826776909</v>
      </c>
      <c r="BH524" s="10">
        <v>42</v>
      </c>
      <c r="BI524" s="10">
        <v>51510606837</v>
      </c>
      <c r="BJ524" s="10">
        <v>126</v>
      </c>
      <c r="BK524" s="10">
        <v>58337383746</v>
      </c>
    </row>
    <row r="525" spans="1:63" ht="15" customHeight="1" x14ac:dyDescent="0.35">
      <c r="A525" s="1">
        <v>34</v>
      </c>
      <c r="B525" s="12">
        <v>6</v>
      </c>
      <c r="C525" s="16" t="s">
        <v>10</v>
      </c>
      <c r="D525" s="15">
        <v>6524</v>
      </c>
      <c r="E525" s="15">
        <v>702429214524</v>
      </c>
      <c r="F525" s="15">
        <v>339</v>
      </c>
      <c r="G525" s="15">
        <v>1938293225699</v>
      </c>
      <c r="H525" s="15">
        <v>6863</v>
      </c>
      <c r="I525" s="15">
        <v>2640722440223</v>
      </c>
      <c r="K525" s="12">
        <v>6</v>
      </c>
      <c r="L525" s="16" t="s">
        <v>10</v>
      </c>
      <c r="M525" s="15">
        <v>6233</v>
      </c>
      <c r="N525" s="15">
        <v>685537154697</v>
      </c>
      <c r="O525" s="15">
        <v>349</v>
      </c>
      <c r="P525" s="15">
        <v>1906502892878</v>
      </c>
      <c r="Q525" s="15">
        <v>6582</v>
      </c>
      <c r="R525" s="15">
        <v>2592040047575</v>
      </c>
      <c r="T525" s="12">
        <v>6</v>
      </c>
      <c r="U525" s="16" t="s">
        <v>10</v>
      </c>
      <c r="V525" s="15">
        <v>5990</v>
      </c>
      <c r="W525" s="15">
        <v>746492079051</v>
      </c>
      <c r="X525" s="15">
        <v>391</v>
      </c>
      <c r="Y525" s="15">
        <v>1954381173800</v>
      </c>
      <c r="Z525" s="15">
        <v>6381</v>
      </c>
      <c r="AA525" s="15">
        <v>2700873252851</v>
      </c>
      <c r="AC525" s="8">
        <v>6</v>
      </c>
      <c r="AD525" s="14" t="s">
        <v>10</v>
      </c>
      <c r="AE525" s="15">
        <v>5808</v>
      </c>
      <c r="AF525" s="15">
        <v>754555645145</v>
      </c>
      <c r="AG525" s="15">
        <v>356</v>
      </c>
      <c r="AH525" s="15">
        <v>1770065536268</v>
      </c>
      <c r="AI525" s="15">
        <v>6164</v>
      </c>
      <c r="AJ525" s="15">
        <v>2524621181413</v>
      </c>
      <c r="AL525" s="27">
        <v>6</v>
      </c>
      <c r="AM525" s="16" t="s">
        <v>10</v>
      </c>
      <c r="AN525" s="15">
        <v>5792</v>
      </c>
      <c r="AO525" s="15">
        <v>748471845721</v>
      </c>
      <c r="AP525" s="15">
        <v>332</v>
      </c>
      <c r="AQ525" s="15">
        <v>1736838820661</v>
      </c>
      <c r="AR525" s="15">
        <v>6124</v>
      </c>
      <c r="AS525" s="15">
        <v>2485310666382</v>
      </c>
      <c r="AU525" s="8">
        <v>6</v>
      </c>
      <c r="AV525" s="14" t="s">
        <v>10</v>
      </c>
      <c r="AW525" s="15">
        <v>5767</v>
      </c>
      <c r="AX525" s="15">
        <v>744921175253</v>
      </c>
      <c r="AY525" s="15">
        <v>336</v>
      </c>
      <c r="AZ525" s="15">
        <v>1728552749750</v>
      </c>
      <c r="BA525" s="15">
        <v>6103</v>
      </c>
      <c r="BB525" s="15">
        <v>2473473925003</v>
      </c>
      <c r="BD525" s="12">
        <v>6</v>
      </c>
      <c r="BE525" s="16" t="s">
        <v>10</v>
      </c>
      <c r="BF525" s="15">
        <v>5751</v>
      </c>
      <c r="BG525" s="15">
        <v>742239929888</v>
      </c>
      <c r="BH525" s="15">
        <v>345</v>
      </c>
      <c r="BI525" s="15">
        <v>1739010019727</v>
      </c>
      <c r="BJ525" s="15">
        <v>6096</v>
      </c>
      <c r="BK525" s="15">
        <v>2481249949615</v>
      </c>
    </row>
    <row r="526" spans="1:63" ht="15" customHeight="1" x14ac:dyDescent="0.35">
      <c r="A526" s="1">
        <v>34</v>
      </c>
      <c r="B526" s="12">
        <v>7</v>
      </c>
      <c r="C526" s="13" t="s">
        <v>20</v>
      </c>
      <c r="D526" s="10"/>
      <c r="E526" s="10"/>
      <c r="F526" s="10"/>
      <c r="G526" s="10"/>
      <c r="H526" s="10"/>
      <c r="I526" s="10">
        <v>3753</v>
      </c>
      <c r="K526" s="12">
        <v>7</v>
      </c>
      <c r="L526" s="13" t="s">
        <v>20</v>
      </c>
      <c r="M526" s="10"/>
      <c r="N526" s="10"/>
      <c r="O526" s="10"/>
      <c r="P526" s="10"/>
      <c r="Q526" s="10"/>
      <c r="R526" s="10">
        <v>6563</v>
      </c>
      <c r="T526" s="12">
        <v>7</v>
      </c>
      <c r="U526" s="13" t="s">
        <v>20</v>
      </c>
      <c r="V526" s="10"/>
      <c r="W526" s="10"/>
      <c r="X526" s="10"/>
      <c r="Y526" s="10"/>
      <c r="Z526" s="10"/>
      <c r="AA526" s="10">
        <v>3803</v>
      </c>
      <c r="AC526" s="8">
        <v>7</v>
      </c>
      <c r="AD526" s="9" t="s">
        <v>20</v>
      </c>
      <c r="AE526" s="10"/>
      <c r="AF526" s="10"/>
      <c r="AG526" s="10"/>
      <c r="AH526" s="10"/>
      <c r="AI526" s="10"/>
      <c r="AJ526" s="17">
        <f>((0.25*AJ521)+(0.5*AJ522)+(0.75*AJ523)+(1*AJ524))/AJ525*100</f>
        <v>2.4182664049752565</v>
      </c>
      <c r="AL526" s="11">
        <v>7</v>
      </c>
      <c r="AM526" s="9" t="s">
        <v>20</v>
      </c>
      <c r="AN526" s="10"/>
      <c r="AO526" s="10"/>
      <c r="AP526" s="10"/>
      <c r="AQ526" s="10"/>
      <c r="AR526" s="10"/>
      <c r="AS526" s="17">
        <f>((0.25*AS521)+(0.5*AS522)+(0.75*AS523)+(1*AS524))/AS525*100</f>
        <v>3.3675435355668326</v>
      </c>
      <c r="AU526" s="8">
        <v>7</v>
      </c>
      <c r="AV526" s="9" t="s">
        <v>20</v>
      </c>
      <c r="AW526" s="10"/>
      <c r="AX526" s="10"/>
      <c r="AY526" s="10"/>
      <c r="AZ526" s="10"/>
      <c r="BA526" s="10"/>
      <c r="BB526" s="17">
        <f>((0.25*BB521)+(0.5*BB522)+(0.75*BB523)+(1*BB524))/BB525*100</f>
        <v>3.4511190129544809</v>
      </c>
      <c r="BD526" s="12">
        <v>7</v>
      </c>
      <c r="BE526" s="13" t="s">
        <v>20</v>
      </c>
      <c r="BF526" s="10"/>
      <c r="BG526" s="10"/>
      <c r="BH526" s="10"/>
      <c r="BI526" s="10"/>
      <c r="BJ526" s="10"/>
      <c r="BK526" s="10">
        <v>2637</v>
      </c>
    </row>
    <row r="527" spans="1:63" ht="15" customHeight="1" thickBot="1" x14ac:dyDescent="0.4">
      <c r="A527" s="1">
        <v>34</v>
      </c>
      <c r="B527" s="23">
        <v>8</v>
      </c>
      <c r="C527" s="24" t="s">
        <v>21</v>
      </c>
      <c r="D527" s="20"/>
      <c r="E527" s="20"/>
      <c r="F527" s="20"/>
      <c r="G527" s="20"/>
      <c r="H527" s="20"/>
      <c r="I527" s="20">
        <v>3701</v>
      </c>
      <c r="K527" s="23">
        <v>8</v>
      </c>
      <c r="L527" s="24" t="s">
        <v>21</v>
      </c>
      <c r="M527" s="20"/>
      <c r="N527" s="20"/>
      <c r="O527" s="20"/>
      <c r="P527" s="20"/>
      <c r="Q527" s="20"/>
      <c r="R527" s="20">
        <v>3677</v>
      </c>
      <c r="T527" s="23">
        <v>8</v>
      </c>
      <c r="U527" s="24" t="s">
        <v>21</v>
      </c>
      <c r="V527" s="20"/>
      <c r="W527" s="20"/>
      <c r="X527" s="20"/>
      <c r="Y527" s="20"/>
      <c r="Z527" s="20"/>
      <c r="AA527" s="20">
        <v>3762</v>
      </c>
      <c r="AC527" s="18">
        <v>8</v>
      </c>
      <c r="AD527" s="19" t="s">
        <v>21</v>
      </c>
      <c r="AE527" s="20"/>
      <c r="AF527" s="20"/>
      <c r="AG527" s="20"/>
      <c r="AH527" s="20"/>
      <c r="AI527" s="20"/>
      <c r="AJ527" s="21">
        <f>SUM(AJ522:AJ524)/AJ525*100</f>
        <v>2.3911622791746079</v>
      </c>
      <c r="AL527" s="22">
        <v>8</v>
      </c>
      <c r="AM527" s="19" t="s">
        <v>21</v>
      </c>
      <c r="AN527" s="20"/>
      <c r="AO527" s="20"/>
      <c r="AP527" s="20"/>
      <c r="AQ527" s="20"/>
      <c r="AR527" s="20"/>
      <c r="AS527" s="21">
        <f>SUM(AS522:AS524)/AS525*100</f>
        <v>2.3554231808862434</v>
      </c>
      <c r="AU527" s="18">
        <v>8</v>
      </c>
      <c r="AV527" s="19" t="s">
        <v>21</v>
      </c>
      <c r="AW527" s="20"/>
      <c r="AX527" s="20"/>
      <c r="AY527" s="20"/>
      <c r="AZ527" s="20"/>
      <c r="BA527" s="20"/>
      <c r="BB527" s="21">
        <f>SUM(BB522:BB524)/BB525*100</f>
        <v>2.4375185852394572</v>
      </c>
      <c r="BD527" s="23">
        <v>8</v>
      </c>
      <c r="BE527" s="24" t="s">
        <v>21</v>
      </c>
      <c r="BF527" s="20"/>
      <c r="BG527" s="20"/>
      <c r="BH527" s="20"/>
      <c r="BI527" s="20"/>
      <c r="BJ527" s="20"/>
      <c r="BK527" s="20">
        <v>2477</v>
      </c>
    </row>
    <row r="528" spans="1:63" ht="15" customHeight="1" x14ac:dyDescent="0.35">
      <c r="D528" s="1">
        <f>SUM(D520:D524)</f>
        <v>6524</v>
      </c>
      <c r="E528" s="1">
        <f t="shared" ref="E528:I528" si="224">SUM(E520:E524)</f>
        <v>702429214524</v>
      </c>
      <c r="F528" s="1">
        <f t="shared" si="224"/>
        <v>339</v>
      </c>
      <c r="G528" s="1">
        <f t="shared" si="224"/>
        <v>1938293225699</v>
      </c>
      <c r="H528" s="1">
        <f t="shared" si="224"/>
        <v>6863</v>
      </c>
      <c r="I528" s="1">
        <f t="shared" si="224"/>
        <v>2640722440223</v>
      </c>
      <c r="M528" s="1">
        <f>SUM(M520:M524)</f>
        <v>6233</v>
      </c>
      <c r="N528" s="1">
        <f t="shared" ref="N528:R528" si="225">SUM(N520:N524)</f>
        <v>685537154697</v>
      </c>
      <c r="O528" s="1">
        <f t="shared" si="225"/>
        <v>349</v>
      </c>
      <c r="P528" s="1">
        <f t="shared" si="225"/>
        <v>1906502892878</v>
      </c>
      <c r="Q528" s="1">
        <f t="shared" si="225"/>
        <v>6582</v>
      </c>
      <c r="R528" s="1">
        <f t="shared" si="225"/>
        <v>2592040047575</v>
      </c>
      <c r="V528" s="1">
        <f>SUM(V520:V524)</f>
        <v>5990</v>
      </c>
      <c r="W528" s="1">
        <f t="shared" ref="W528:AA528" si="226">SUM(W520:W524)</f>
        <v>746492079051</v>
      </c>
      <c r="X528" s="1">
        <f t="shared" si="226"/>
        <v>391</v>
      </c>
      <c r="Y528" s="1">
        <f t="shared" si="226"/>
        <v>1954381173800</v>
      </c>
      <c r="Z528" s="1">
        <f t="shared" si="226"/>
        <v>6381</v>
      </c>
      <c r="AA528" s="1">
        <f t="shared" si="226"/>
        <v>2700873252851</v>
      </c>
      <c r="AE528" s="1">
        <f>SUM(AE520:AE524)</f>
        <v>5808</v>
      </c>
      <c r="AF528" s="1">
        <f t="shared" ref="AF528:AJ528" si="227">SUM(AF520:AF524)</f>
        <v>754555645145</v>
      </c>
      <c r="AG528" s="1">
        <f t="shared" si="227"/>
        <v>356</v>
      </c>
      <c r="AH528" s="1">
        <f t="shared" si="227"/>
        <v>1770065536268</v>
      </c>
      <c r="AI528" s="1">
        <f t="shared" si="227"/>
        <v>6164</v>
      </c>
      <c r="AJ528" s="1">
        <f t="shared" si="227"/>
        <v>2524621181413</v>
      </c>
      <c r="AN528" s="1">
        <f>SUM(AN520:AN524)</f>
        <v>5792</v>
      </c>
      <c r="AO528" s="1">
        <f t="shared" ref="AO528:AS528" si="228">SUM(AO520:AO524)</f>
        <v>748471845721</v>
      </c>
      <c r="AP528" s="1">
        <f t="shared" si="228"/>
        <v>332</v>
      </c>
      <c r="AQ528" s="1">
        <f t="shared" si="228"/>
        <v>1736838820661</v>
      </c>
      <c r="AR528" s="1">
        <f t="shared" si="228"/>
        <v>6124</v>
      </c>
      <c r="AS528" s="1">
        <f t="shared" si="228"/>
        <v>2485310666382</v>
      </c>
      <c r="AW528" s="1">
        <f>SUM(AW520:AW524)</f>
        <v>5767</v>
      </c>
      <c r="AX528" s="1">
        <f t="shared" ref="AX528:BB528" si="229">SUM(AX520:AX524)</f>
        <v>744921175253</v>
      </c>
      <c r="AY528" s="1">
        <f t="shared" si="229"/>
        <v>336</v>
      </c>
      <c r="AZ528" s="1">
        <f t="shared" si="229"/>
        <v>1728552749750</v>
      </c>
      <c r="BA528" s="1">
        <f t="shared" si="229"/>
        <v>6103</v>
      </c>
      <c r="BB528" s="1">
        <f t="shared" si="229"/>
        <v>2473473925003</v>
      </c>
      <c r="BF528" s="1">
        <f>SUM(BF520:BF524)</f>
        <v>5751</v>
      </c>
      <c r="BG528" s="1">
        <f t="shared" ref="BG528:BK528" si="230">SUM(BG520:BG524)</f>
        <v>742239929888</v>
      </c>
      <c r="BH528" s="1">
        <f t="shared" si="230"/>
        <v>345</v>
      </c>
      <c r="BI528" s="1">
        <f t="shared" si="230"/>
        <v>1739010019727</v>
      </c>
      <c r="BJ528" s="1">
        <f t="shared" si="230"/>
        <v>6096</v>
      </c>
      <c r="BK528" s="1">
        <f t="shared" si="230"/>
        <v>2481249949615</v>
      </c>
    </row>
    <row r="529" spans="1:63" ht="15" customHeight="1" x14ac:dyDescent="0.35">
      <c r="B529"/>
      <c r="C529"/>
      <c r="D529" s="2"/>
      <c r="E529" s="2"/>
      <c r="F529" s="2"/>
      <c r="G529" s="2"/>
      <c r="H529" s="2"/>
      <c r="I529" s="2"/>
      <c r="K529"/>
      <c r="L529"/>
      <c r="M529" s="2"/>
      <c r="N529" s="2"/>
      <c r="O529" s="2"/>
      <c r="P529" s="2"/>
      <c r="Q529" s="2"/>
      <c r="R529" s="2"/>
      <c r="T529"/>
      <c r="U529"/>
      <c r="V529" s="2"/>
      <c r="W529" s="2"/>
      <c r="X529" s="2"/>
      <c r="Y529" s="2"/>
      <c r="Z529" s="2"/>
      <c r="AA529" s="2"/>
      <c r="AL529" s="25"/>
      <c r="AM529"/>
    </row>
    <row r="530" spans="1:63" ht="15" customHeight="1" x14ac:dyDescent="0.35">
      <c r="B530" s="6" t="s">
        <v>0</v>
      </c>
      <c r="C530"/>
      <c r="D530" s="2"/>
      <c r="E530" s="2"/>
      <c r="F530" s="2"/>
      <c r="G530" s="2"/>
      <c r="H530" s="2"/>
      <c r="I530" s="2"/>
      <c r="K530" s="6" t="s">
        <v>0</v>
      </c>
      <c r="L530"/>
      <c r="M530" s="2"/>
      <c r="N530" s="2"/>
      <c r="O530" s="2"/>
      <c r="P530" s="2"/>
      <c r="Q530" s="2"/>
      <c r="R530" s="2"/>
      <c r="T530" s="6" t="s">
        <v>0</v>
      </c>
      <c r="U530"/>
      <c r="V530" s="2"/>
      <c r="W530" s="2"/>
      <c r="X530" s="2"/>
      <c r="Y530" s="2"/>
      <c r="Z530" s="2"/>
      <c r="AA530" s="2"/>
      <c r="AC530" s="4" t="s">
        <v>0</v>
      </c>
      <c r="AL530" s="26" t="s">
        <v>0</v>
      </c>
      <c r="AM530"/>
      <c r="AU530" s="4" t="s">
        <v>0</v>
      </c>
      <c r="BD530" s="6" t="s">
        <v>0</v>
      </c>
    </row>
    <row r="531" spans="1:63" ht="15" customHeight="1" x14ac:dyDescent="0.35">
      <c r="B531" s="6" t="s">
        <v>1</v>
      </c>
      <c r="C531"/>
      <c r="D531" s="2"/>
      <c r="E531" s="2"/>
      <c r="F531" s="2"/>
      <c r="G531" s="2"/>
      <c r="H531" s="2"/>
      <c r="I531" s="2"/>
      <c r="K531" s="6" t="s">
        <v>1</v>
      </c>
      <c r="L531"/>
      <c r="M531" s="2"/>
      <c r="N531" s="2"/>
      <c r="O531" s="2"/>
      <c r="P531" s="2"/>
      <c r="Q531" s="2"/>
      <c r="R531" s="2"/>
      <c r="T531" s="6" t="s">
        <v>1</v>
      </c>
      <c r="U531"/>
      <c r="V531" s="2"/>
      <c r="W531" s="2"/>
      <c r="X531" s="2"/>
      <c r="Y531" s="2"/>
      <c r="Z531" s="2"/>
      <c r="AA531" s="2"/>
      <c r="AC531" s="4" t="s">
        <v>1</v>
      </c>
      <c r="AL531" s="26" t="s">
        <v>1</v>
      </c>
      <c r="AM531"/>
      <c r="AU531" s="4" t="s">
        <v>1</v>
      </c>
      <c r="BD531" s="6" t="s">
        <v>1</v>
      </c>
    </row>
    <row r="532" spans="1:63" ht="15" customHeight="1" thickBot="1" x14ac:dyDescent="0.4">
      <c r="B532" s="6" t="s">
        <v>34</v>
      </c>
      <c r="C532"/>
      <c r="D532" s="2"/>
      <c r="E532" s="2"/>
      <c r="F532" s="2"/>
      <c r="G532" s="2"/>
      <c r="H532" s="2"/>
      <c r="I532" s="2"/>
      <c r="K532" s="6" t="s">
        <v>57</v>
      </c>
      <c r="L532"/>
      <c r="M532" s="2"/>
      <c r="N532" s="2"/>
      <c r="O532" s="2"/>
      <c r="P532" s="2"/>
      <c r="Q532" s="2"/>
      <c r="R532" s="2"/>
      <c r="T532" s="6" t="s">
        <v>75</v>
      </c>
      <c r="U532"/>
      <c r="V532" s="2"/>
      <c r="W532" s="2"/>
      <c r="X532" s="2"/>
      <c r="Y532" s="2"/>
      <c r="Z532" s="2"/>
      <c r="AA532" s="2"/>
      <c r="AC532" s="4" t="s">
        <v>2</v>
      </c>
      <c r="AL532" s="26" t="s">
        <v>3</v>
      </c>
      <c r="AM532"/>
      <c r="AU532" s="4" t="s">
        <v>4</v>
      </c>
      <c r="BD532" s="6" t="s">
        <v>5</v>
      </c>
    </row>
    <row r="533" spans="1:63" ht="15" customHeight="1" x14ac:dyDescent="0.35">
      <c r="A533" s="1">
        <v>35</v>
      </c>
      <c r="B533" s="60" t="s">
        <v>6</v>
      </c>
      <c r="C533" s="62" t="s">
        <v>7</v>
      </c>
      <c r="D533" s="59" t="s">
        <v>8</v>
      </c>
      <c r="E533" s="59"/>
      <c r="F533" s="59" t="s">
        <v>9</v>
      </c>
      <c r="G533" s="59"/>
      <c r="H533" s="59" t="s">
        <v>10</v>
      </c>
      <c r="I533" s="59"/>
      <c r="K533" s="60" t="s">
        <v>6</v>
      </c>
      <c r="L533" s="62" t="s">
        <v>7</v>
      </c>
      <c r="M533" s="59" t="s">
        <v>8</v>
      </c>
      <c r="N533" s="59"/>
      <c r="O533" s="59" t="s">
        <v>9</v>
      </c>
      <c r="P533" s="59"/>
      <c r="Q533" s="59" t="s">
        <v>10</v>
      </c>
      <c r="R533" s="59"/>
      <c r="T533" s="60" t="s">
        <v>6</v>
      </c>
      <c r="U533" s="62" t="s">
        <v>7</v>
      </c>
      <c r="V533" s="59" t="s">
        <v>8</v>
      </c>
      <c r="W533" s="59"/>
      <c r="X533" s="59" t="s">
        <v>9</v>
      </c>
      <c r="Y533" s="59"/>
      <c r="Z533" s="59" t="s">
        <v>10</v>
      </c>
      <c r="AA533" s="59"/>
      <c r="AC533" s="57" t="s">
        <v>6</v>
      </c>
      <c r="AD533" s="59" t="s">
        <v>7</v>
      </c>
      <c r="AE533" s="59" t="s">
        <v>8</v>
      </c>
      <c r="AF533" s="59"/>
      <c r="AG533" s="59" t="s">
        <v>9</v>
      </c>
      <c r="AH533" s="59"/>
      <c r="AI533" s="59" t="s">
        <v>10</v>
      </c>
      <c r="AJ533" s="59"/>
      <c r="AL533" s="67" t="s">
        <v>6</v>
      </c>
      <c r="AM533" s="62" t="s">
        <v>7</v>
      </c>
      <c r="AN533" s="59" t="s">
        <v>8</v>
      </c>
      <c r="AO533" s="59"/>
      <c r="AP533" s="59" t="s">
        <v>9</v>
      </c>
      <c r="AQ533" s="59"/>
      <c r="AR533" s="59" t="s">
        <v>10</v>
      </c>
      <c r="AS533" s="59"/>
      <c r="AU533" s="57" t="s">
        <v>6</v>
      </c>
      <c r="AV533" s="59" t="s">
        <v>7</v>
      </c>
      <c r="AW533" s="59" t="s">
        <v>8</v>
      </c>
      <c r="AX533" s="59"/>
      <c r="AY533" s="59" t="s">
        <v>9</v>
      </c>
      <c r="AZ533" s="59"/>
      <c r="BA533" s="59" t="s">
        <v>10</v>
      </c>
      <c r="BB533" s="59"/>
      <c r="BD533" s="60" t="s">
        <v>6</v>
      </c>
      <c r="BE533" s="62" t="s">
        <v>7</v>
      </c>
      <c r="BF533" s="59" t="s">
        <v>8</v>
      </c>
      <c r="BG533" s="59"/>
      <c r="BH533" s="59" t="s">
        <v>9</v>
      </c>
      <c r="BI533" s="59"/>
      <c r="BJ533" s="59" t="s">
        <v>10</v>
      </c>
      <c r="BK533" s="59"/>
    </row>
    <row r="534" spans="1:63" ht="15" customHeight="1" x14ac:dyDescent="0.35">
      <c r="A534" s="1">
        <v>35</v>
      </c>
      <c r="B534" s="61"/>
      <c r="C534" s="63"/>
      <c r="D534" s="7" t="s">
        <v>11</v>
      </c>
      <c r="E534" s="7" t="s">
        <v>12</v>
      </c>
      <c r="F534" s="7" t="s">
        <v>11</v>
      </c>
      <c r="G534" s="7" t="s">
        <v>12</v>
      </c>
      <c r="H534" s="7" t="s">
        <v>11</v>
      </c>
      <c r="I534" s="7" t="s">
        <v>12</v>
      </c>
      <c r="K534" s="61"/>
      <c r="L534" s="63"/>
      <c r="M534" s="7" t="s">
        <v>11</v>
      </c>
      <c r="N534" s="7" t="s">
        <v>12</v>
      </c>
      <c r="O534" s="7" t="s">
        <v>11</v>
      </c>
      <c r="P534" s="7" t="s">
        <v>12</v>
      </c>
      <c r="Q534" s="7" t="s">
        <v>11</v>
      </c>
      <c r="R534" s="7" t="s">
        <v>12</v>
      </c>
      <c r="T534" s="61"/>
      <c r="U534" s="63"/>
      <c r="V534" s="7" t="s">
        <v>11</v>
      </c>
      <c r="W534" s="7" t="s">
        <v>12</v>
      </c>
      <c r="X534" s="7" t="s">
        <v>11</v>
      </c>
      <c r="Y534" s="7" t="s">
        <v>12</v>
      </c>
      <c r="Z534" s="7" t="s">
        <v>11</v>
      </c>
      <c r="AA534" s="7" t="s">
        <v>12</v>
      </c>
      <c r="AC534" s="58"/>
      <c r="AD534" s="64"/>
      <c r="AE534" s="7" t="s">
        <v>11</v>
      </c>
      <c r="AF534" s="7" t="s">
        <v>12</v>
      </c>
      <c r="AG534" s="7" t="s">
        <v>11</v>
      </c>
      <c r="AH534" s="7" t="s">
        <v>12</v>
      </c>
      <c r="AI534" s="7" t="s">
        <v>11</v>
      </c>
      <c r="AJ534" s="7" t="s">
        <v>12</v>
      </c>
      <c r="AL534" s="68"/>
      <c r="AM534" s="63"/>
      <c r="AN534" s="7" t="s">
        <v>11</v>
      </c>
      <c r="AO534" s="7" t="s">
        <v>12</v>
      </c>
      <c r="AP534" s="7" t="s">
        <v>11</v>
      </c>
      <c r="AQ534" s="7" t="s">
        <v>12</v>
      </c>
      <c r="AR534" s="7" t="s">
        <v>11</v>
      </c>
      <c r="AS534" s="7" t="s">
        <v>12</v>
      </c>
      <c r="AU534" s="58"/>
      <c r="AV534" s="64"/>
      <c r="AW534" s="7" t="s">
        <v>11</v>
      </c>
      <c r="AX534" s="7" t="s">
        <v>12</v>
      </c>
      <c r="AY534" s="7" t="s">
        <v>11</v>
      </c>
      <c r="AZ534" s="7" t="s">
        <v>12</v>
      </c>
      <c r="BA534" s="7" t="s">
        <v>11</v>
      </c>
      <c r="BB534" s="7" t="s">
        <v>12</v>
      </c>
      <c r="BD534" s="61"/>
      <c r="BE534" s="63"/>
      <c r="BF534" s="7" t="s">
        <v>11</v>
      </c>
      <c r="BG534" s="7" t="s">
        <v>12</v>
      </c>
      <c r="BH534" s="7" t="s">
        <v>11</v>
      </c>
      <c r="BI534" s="7" t="s">
        <v>12</v>
      </c>
      <c r="BJ534" s="7" t="s">
        <v>11</v>
      </c>
      <c r="BK534" s="7" t="s">
        <v>12</v>
      </c>
    </row>
    <row r="535" spans="1:63" ht="15" customHeight="1" x14ac:dyDescent="0.35">
      <c r="A535" s="1">
        <v>35</v>
      </c>
      <c r="B535" s="61"/>
      <c r="C535" s="63"/>
      <c r="D535" s="7" t="s">
        <v>13</v>
      </c>
      <c r="E535" s="7" t="s">
        <v>14</v>
      </c>
      <c r="F535" s="7" t="s">
        <v>13</v>
      </c>
      <c r="G535" s="7" t="s">
        <v>14</v>
      </c>
      <c r="H535" s="7" t="s">
        <v>13</v>
      </c>
      <c r="I535" s="7" t="s">
        <v>14</v>
      </c>
      <c r="K535" s="61"/>
      <c r="L535" s="63"/>
      <c r="M535" s="7" t="s">
        <v>13</v>
      </c>
      <c r="N535" s="7" t="s">
        <v>14</v>
      </c>
      <c r="O535" s="7" t="s">
        <v>13</v>
      </c>
      <c r="P535" s="7" t="s">
        <v>14</v>
      </c>
      <c r="Q535" s="7" t="s">
        <v>13</v>
      </c>
      <c r="R535" s="7" t="s">
        <v>14</v>
      </c>
      <c r="T535" s="61"/>
      <c r="U535" s="63"/>
      <c r="V535" s="7" t="s">
        <v>13</v>
      </c>
      <c r="W535" s="7" t="s">
        <v>14</v>
      </c>
      <c r="X535" s="7" t="s">
        <v>13</v>
      </c>
      <c r="Y535" s="7" t="s">
        <v>14</v>
      </c>
      <c r="Z535" s="7" t="s">
        <v>13</v>
      </c>
      <c r="AA535" s="7" t="s">
        <v>14</v>
      </c>
      <c r="AC535" s="58"/>
      <c r="AD535" s="64"/>
      <c r="AE535" s="7" t="s">
        <v>13</v>
      </c>
      <c r="AF535" s="7" t="s">
        <v>14</v>
      </c>
      <c r="AG535" s="7" t="s">
        <v>13</v>
      </c>
      <c r="AH535" s="7" t="s">
        <v>14</v>
      </c>
      <c r="AI535" s="7" t="s">
        <v>13</v>
      </c>
      <c r="AJ535" s="7" t="s">
        <v>14</v>
      </c>
      <c r="AL535" s="68"/>
      <c r="AM535" s="63"/>
      <c r="AN535" s="7" t="s">
        <v>13</v>
      </c>
      <c r="AO535" s="7" t="s">
        <v>14</v>
      </c>
      <c r="AP535" s="7" t="s">
        <v>13</v>
      </c>
      <c r="AQ535" s="7" t="s">
        <v>14</v>
      </c>
      <c r="AR535" s="7" t="s">
        <v>13</v>
      </c>
      <c r="AS535" s="7" t="s">
        <v>14</v>
      </c>
      <c r="AU535" s="58"/>
      <c r="AV535" s="64"/>
      <c r="AW535" s="7" t="s">
        <v>13</v>
      </c>
      <c r="AX535" s="7" t="s">
        <v>14</v>
      </c>
      <c r="AY535" s="7" t="s">
        <v>13</v>
      </c>
      <c r="AZ535" s="7" t="s">
        <v>14</v>
      </c>
      <c r="BA535" s="7" t="s">
        <v>13</v>
      </c>
      <c r="BB535" s="7" t="s">
        <v>14</v>
      </c>
      <c r="BD535" s="61"/>
      <c r="BE535" s="63"/>
      <c r="BF535" s="7" t="s">
        <v>13</v>
      </c>
      <c r="BG535" s="7" t="s">
        <v>14</v>
      </c>
      <c r="BH535" s="7" t="s">
        <v>13</v>
      </c>
      <c r="BI535" s="7" t="s">
        <v>14</v>
      </c>
      <c r="BJ535" s="7" t="s">
        <v>13</v>
      </c>
      <c r="BK535" s="7" t="s">
        <v>14</v>
      </c>
    </row>
    <row r="536" spans="1:63" ht="15" customHeight="1" x14ac:dyDescent="0.35">
      <c r="A536" s="1">
        <v>35</v>
      </c>
      <c r="B536" s="12">
        <v>1</v>
      </c>
      <c r="C536" s="13" t="s">
        <v>15</v>
      </c>
      <c r="D536" s="10">
        <v>8491</v>
      </c>
      <c r="E536" s="10">
        <v>827629215038</v>
      </c>
      <c r="F536" s="10">
        <v>878</v>
      </c>
      <c r="G536" s="10">
        <v>126951049880</v>
      </c>
      <c r="H536" s="10">
        <v>9369</v>
      </c>
      <c r="I536" s="10">
        <v>954580264918</v>
      </c>
      <c r="K536" s="12">
        <v>1</v>
      </c>
      <c r="L536" s="13" t="s">
        <v>15</v>
      </c>
      <c r="M536" s="10">
        <v>9073</v>
      </c>
      <c r="N536" s="10">
        <v>876774137573</v>
      </c>
      <c r="O536" s="10">
        <v>960</v>
      </c>
      <c r="P536" s="10">
        <v>116985258805</v>
      </c>
      <c r="Q536" s="10">
        <v>10033</v>
      </c>
      <c r="R536" s="10">
        <v>993759396378</v>
      </c>
      <c r="T536" s="12">
        <v>1</v>
      </c>
      <c r="U536" s="13" t="s">
        <v>15</v>
      </c>
      <c r="V536" s="10">
        <v>9465</v>
      </c>
      <c r="W536" s="10">
        <v>913854300470</v>
      </c>
      <c r="X536" s="10">
        <v>1017</v>
      </c>
      <c r="Y536" s="10">
        <v>170815565889</v>
      </c>
      <c r="Z536" s="10">
        <v>10482</v>
      </c>
      <c r="AA536" s="10">
        <v>1084669866359</v>
      </c>
      <c r="AC536" s="8">
        <v>1</v>
      </c>
      <c r="AD536" s="9" t="s">
        <v>15</v>
      </c>
      <c r="AE536" s="10">
        <v>10337</v>
      </c>
      <c r="AF536" s="10">
        <v>1011377768493</v>
      </c>
      <c r="AG536" s="10">
        <v>1364</v>
      </c>
      <c r="AH536" s="10">
        <v>197726206503</v>
      </c>
      <c r="AI536" s="10">
        <v>11701</v>
      </c>
      <c r="AJ536" s="10">
        <v>1209103974996</v>
      </c>
      <c r="AL536" s="27">
        <v>1</v>
      </c>
      <c r="AM536" s="13" t="s">
        <v>15</v>
      </c>
      <c r="AN536" s="10">
        <v>10317</v>
      </c>
      <c r="AO536" s="10">
        <v>1009861852237</v>
      </c>
      <c r="AP536" s="10">
        <v>1361</v>
      </c>
      <c r="AQ536" s="10">
        <v>191711536189</v>
      </c>
      <c r="AR536" s="10">
        <v>11678</v>
      </c>
      <c r="AS536" s="10">
        <v>1201573388426</v>
      </c>
      <c r="AU536" s="8">
        <v>1</v>
      </c>
      <c r="AV536" s="9" t="s">
        <v>15</v>
      </c>
      <c r="AW536" s="10">
        <v>10319</v>
      </c>
      <c r="AX536" s="10">
        <v>1010224217772</v>
      </c>
      <c r="AY536" s="10">
        <v>1374</v>
      </c>
      <c r="AZ536" s="10">
        <v>196715481342</v>
      </c>
      <c r="BA536" s="10">
        <v>11693</v>
      </c>
      <c r="BB536" s="10">
        <v>1206939699114</v>
      </c>
      <c r="BD536" s="12">
        <v>1</v>
      </c>
      <c r="BE536" s="13" t="s">
        <v>15</v>
      </c>
      <c r="BF536" s="10">
        <v>10309</v>
      </c>
      <c r="BG536" s="10">
        <v>1007903478701</v>
      </c>
      <c r="BH536" s="10">
        <v>1386</v>
      </c>
      <c r="BI536" s="10">
        <v>200292644692</v>
      </c>
      <c r="BJ536" s="10">
        <v>11695</v>
      </c>
      <c r="BK536" s="10">
        <v>1208196123393</v>
      </c>
    </row>
    <row r="537" spans="1:63" ht="15" customHeight="1" x14ac:dyDescent="0.35">
      <c r="A537" s="1">
        <v>35</v>
      </c>
      <c r="B537" s="12">
        <v>2</v>
      </c>
      <c r="C537" s="13" t="s">
        <v>16</v>
      </c>
      <c r="D537" s="10">
        <v>10</v>
      </c>
      <c r="E537" s="10">
        <v>1216268112</v>
      </c>
      <c r="F537" s="10">
        <v>32</v>
      </c>
      <c r="G537" s="10">
        <v>2339093523</v>
      </c>
      <c r="H537" s="10">
        <v>42</v>
      </c>
      <c r="I537" s="10">
        <v>3555361635</v>
      </c>
      <c r="K537" s="12">
        <v>2</v>
      </c>
      <c r="L537" s="13" t="s">
        <v>16</v>
      </c>
      <c r="M537" s="10">
        <v>27</v>
      </c>
      <c r="N537" s="10">
        <v>3353484543</v>
      </c>
      <c r="O537" s="10">
        <v>59</v>
      </c>
      <c r="P537" s="10">
        <v>6177227647</v>
      </c>
      <c r="Q537" s="10">
        <v>86</v>
      </c>
      <c r="R537" s="10">
        <v>9530712190</v>
      </c>
      <c r="T537" s="12">
        <v>2</v>
      </c>
      <c r="U537" s="13" t="s">
        <v>16</v>
      </c>
      <c r="V537" s="10">
        <v>22</v>
      </c>
      <c r="W537" s="10">
        <v>2906805984</v>
      </c>
      <c r="X537" s="10">
        <v>39</v>
      </c>
      <c r="Y537" s="10">
        <v>4864722279</v>
      </c>
      <c r="Z537" s="10">
        <v>61</v>
      </c>
      <c r="AA537" s="10">
        <v>7771528263</v>
      </c>
      <c r="AC537" s="8">
        <v>2</v>
      </c>
      <c r="AD537" s="9" t="s">
        <v>16</v>
      </c>
      <c r="AE537" s="10">
        <v>32</v>
      </c>
      <c r="AF537" s="10">
        <v>2803371675</v>
      </c>
      <c r="AG537" s="10">
        <v>47</v>
      </c>
      <c r="AH537" s="10">
        <v>4256692114</v>
      </c>
      <c r="AI537" s="10">
        <v>79</v>
      </c>
      <c r="AJ537" s="10">
        <v>7060063789</v>
      </c>
      <c r="AL537" s="27">
        <v>2</v>
      </c>
      <c r="AM537" s="13" t="s">
        <v>16</v>
      </c>
      <c r="AN537" s="10">
        <v>59</v>
      </c>
      <c r="AO537" s="10">
        <v>3244027214</v>
      </c>
      <c r="AP537" s="10">
        <v>53</v>
      </c>
      <c r="AQ537" s="10">
        <v>5821032978</v>
      </c>
      <c r="AR537" s="10">
        <v>112</v>
      </c>
      <c r="AS537" s="10">
        <v>9065060192</v>
      </c>
      <c r="AU537" s="8">
        <v>2</v>
      </c>
      <c r="AV537" s="9" t="s">
        <v>16</v>
      </c>
      <c r="AW537" s="10">
        <v>80</v>
      </c>
      <c r="AX537" s="10">
        <v>4046762617</v>
      </c>
      <c r="AY537" s="10">
        <v>57</v>
      </c>
      <c r="AZ537" s="10">
        <v>6807741151</v>
      </c>
      <c r="BA537" s="10">
        <v>137</v>
      </c>
      <c r="BB537" s="10">
        <v>10854503768</v>
      </c>
      <c r="BD537" s="12">
        <v>2</v>
      </c>
      <c r="BE537" s="13" t="s">
        <v>16</v>
      </c>
      <c r="BF537" s="10">
        <v>77</v>
      </c>
      <c r="BG537" s="10">
        <v>5653094017</v>
      </c>
      <c r="BH537" s="10">
        <v>53</v>
      </c>
      <c r="BI537" s="10">
        <v>5402264594</v>
      </c>
      <c r="BJ537" s="10">
        <v>130</v>
      </c>
      <c r="BK537" s="10">
        <v>11055358611</v>
      </c>
    </row>
    <row r="538" spans="1:63" ht="15" customHeight="1" x14ac:dyDescent="0.35">
      <c r="A538" s="1">
        <v>35</v>
      </c>
      <c r="B538" s="12">
        <v>3</v>
      </c>
      <c r="C538" s="13" t="s">
        <v>17</v>
      </c>
      <c r="D538" s="10">
        <v>5</v>
      </c>
      <c r="E538" s="10">
        <v>706604687</v>
      </c>
      <c r="F538" s="10">
        <v>3</v>
      </c>
      <c r="G538" s="10">
        <v>117525084</v>
      </c>
      <c r="H538" s="10">
        <v>8</v>
      </c>
      <c r="I538" s="10">
        <v>824129771</v>
      </c>
      <c r="K538" s="12">
        <v>3</v>
      </c>
      <c r="L538" s="13" t="s">
        <v>17</v>
      </c>
      <c r="M538" s="10">
        <v>3</v>
      </c>
      <c r="N538" s="10">
        <v>174154556</v>
      </c>
      <c r="O538" s="10">
        <v>9</v>
      </c>
      <c r="P538" s="10">
        <v>1038481275</v>
      </c>
      <c r="Q538" s="10">
        <v>12</v>
      </c>
      <c r="R538" s="10">
        <v>1212635831</v>
      </c>
      <c r="T538" s="12">
        <v>3</v>
      </c>
      <c r="U538" s="13" t="s">
        <v>17</v>
      </c>
      <c r="V538" s="10">
        <v>2</v>
      </c>
      <c r="W538" s="10">
        <v>362641558</v>
      </c>
      <c r="X538" s="10">
        <v>10</v>
      </c>
      <c r="Y538" s="10">
        <v>885390162</v>
      </c>
      <c r="Z538" s="10">
        <v>12</v>
      </c>
      <c r="AA538" s="10">
        <v>1248031720</v>
      </c>
      <c r="AC538" s="8">
        <v>3</v>
      </c>
      <c r="AD538" s="9" t="s">
        <v>17</v>
      </c>
      <c r="AE538" s="10">
        <v>2</v>
      </c>
      <c r="AF538" s="10">
        <v>64289782</v>
      </c>
      <c r="AG538" s="10">
        <v>5</v>
      </c>
      <c r="AH538" s="10">
        <v>1684466285</v>
      </c>
      <c r="AI538" s="10">
        <v>7</v>
      </c>
      <c r="AJ538" s="10">
        <v>1748756067</v>
      </c>
      <c r="AL538" s="27">
        <v>3</v>
      </c>
      <c r="AM538" s="13" t="s">
        <v>17</v>
      </c>
      <c r="AN538" s="10">
        <v>4</v>
      </c>
      <c r="AO538" s="10">
        <v>200238518</v>
      </c>
      <c r="AP538" s="10">
        <v>4</v>
      </c>
      <c r="AQ538" s="10">
        <v>1149540798</v>
      </c>
      <c r="AR538" s="10">
        <v>8</v>
      </c>
      <c r="AS538" s="10">
        <v>1349779316</v>
      </c>
      <c r="AU538" s="8">
        <v>3</v>
      </c>
      <c r="AV538" s="9" t="s">
        <v>17</v>
      </c>
      <c r="AW538" s="10">
        <v>2</v>
      </c>
      <c r="AX538" s="10">
        <v>90964610</v>
      </c>
      <c r="AY538" s="10">
        <v>4</v>
      </c>
      <c r="AZ538" s="10">
        <v>831100342</v>
      </c>
      <c r="BA538" s="10">
        <v>6</v>
      </c>
      <c r="BB538" s="10">
        <v>922064952</v>
      </c>
      <c r="BD538" s="12">
        <v>3</v>
      </c>
      <c r="BE538" s="13" t="s">
        <v>17</v>
      </c>
      <c r="BF538" s="10">
        <v>7</v>
      </c>
      <c r="BG538" s="10">
        <v>423074156</v>
      </c>
      <c r="BH538" s="10">
        <v>9</v>
      </c>
      <c r="BI538" s="10">
        <v>582018469</v>
      </c>
      <c r="BJ538" s="10">
        <v>16</v>
      </c>
      <c r="BK538" s="10">
        <v>1005092625</v>
      </c>
    </row>
    <row r="539" spans="1:63" ht="15" customHeight="1" x14ac:dyDescent="0.35">
      <c r="A539" s="1">
        <v>35</v>
      </c>
      <c r="B539" s="12">
        <v>4</v>
      </c>
      <c r="C539" s="13" t="s">
        <v>18</v>
      </c>
      <c r="D539" s="10">
        <v>3</v>
      </c>
      <c r="E539" s="10">
        <v>327320680</v>
      </c>
      <c r="F539" s="10">
        <v>9</v>
      </c>
      <c r="G539" s="10">
        <v>499948265</v>
      </c>
      <c r="H539" s="10">
        <v>12</v>
      </c>
      <c r="I539" s="10">
        <v>827268945</v>
      </c>
      <c r="K539" s="12">
        <v>4</v>
      </c>
      <c r="L539" s="13" t="s">
        <v>18</v>
      </c>
      <c r="M539" s="10">
        <v>1</v>
      </c>
      <c r="N539" s="10">
        <v>288651780</v>
      </c>
      <c r="O539" s="10">
        <v>13</v>
      </c>
      <c r="P539" s="10">
        <v>1363411355</v>
      </c>
      <c r="Q539" s="10">
        <v>14</v>
      </c>
      <c r="R539" s="10">
        <v>1652063135</v>
      </c>
      <c r="T539" s="12">
        <v>4</v>
      </c>
      <c r="U539" s="13" t="s">
        <v>18</v>
      </c>
      <c r="V539" s="10">
        <v>9</v>
      </c>
      <c r="W539" s="10">
        <v>889215359</v>
      </c>
      <c r="X539" s="10">
        <v>5</v>
      </c>
      <c r="Y539" s="10">
        <v>722557481</v>
      </c>
      <c r="Z539" s="10">
        <v>14</v>
      </c>
      <c r="AA539" s="10">
        <v>1611772840</v>
      </c>
      <c r="AC539" s="8">
        <v>4</v>
      </c>
      <c r="AD539" s="9" t="s">
        <v>18</v>
      </c>
      <c r="AE539" s="10">
        <v>3</v>
      </c>
      <c r="AF539" s="10">
        <v>316631650</v>
      </c>
      <c r="AG539" s="10">
        <v>9</v>
      </c>
      <c r="AH539" s="10">
        <v>1790155412</v>
      </c>
      <c r="AI539" s="10">
        <v>12</v>
      </c>
      <c r="AJ539" s="10">
        <v>2106787062</v>
      </c>
      <c r="AL539" s="27">
        <v>4</v>
      </c>
      <c r="AM539" s="13" t="s">
        <v>18</v>
      </c>
      <c r="AN539" s="10">
        <v>2</v>
      </c>
      <c r="AO539" s="10">
        <v>30367915</v>
      </c>
      <c r="AP539" s="10">
        <v>11</v>
      </c>
      <c r="AQ539" s="10">
        <v>2984017447</v>
      </c>
      <c r="AR539" s="10">
        <v>13</v>
      </c>
      <c r="AS539" s="10">
        <v>3014385362</v>
      </c>
      <c r="AU539" s="8">
        <v>4</v>
      </c>
      <c r="AV539" s="9" t="s">
        <v>18</v>
      </c>
      <c r="AW539" s="10">
        <v>3</v>
      </c>
      <c r="AX539" s="10">
        <v>29337915</v>
      </c>
      <c r="AY539" s="10">
        <v>6</v>
      </c>
      <c r="AZ539" s="10">
        <v>1662026775</v>
      </c>
      <c r="BA539" s="10">
        <v>9</v>
      </c>
      <c r="BB539" s="10">
        <v>1691364690</v>
      </c>
      <c r="BD539" s="12">
        <v>4</v>
      </c>
      <c r="BE539" s="13" t="s">
        <v>18</v>
      </c>
      <c r="BF539" s="10">
        <v>2</v>
      </c>
      <c r="BG539" s="10">
        <v>13466823</v>
      </c>
      <c r="BH539" s="10">
        <v>7</v>
      </c>
      <c r="BI539" s="10">
        <v>2052869701</v>
      </c>
      <c r="BJ539" s="10">
        <v>9</v>
      </c>
      <c r="BK539" s="10">
        <v>2066336524</v>
      </c>
    </row>
    <row r="540" spans="1:63" ht="15" customHeight="1" x14ac:dyDescent="0.35">
      <c r="A540" s="1">
        <v>35</v>
      </c>
      <c r="B540" s="12">
        <v>5</v>
      </c>
      <c r="C540" s="13" t="s">
        <v>19</v>
      </c>
      <c r="D540" s="10">
        <v>50</v>
      </c>
      <c r="E540" s="10">
        <v>2315561900</v>
      </c>
      <c r="F540" s="10">
        <v>47</v>
      </c>
      <c r="G540" s="10">
        <v>1574860961</v>
      </c>
      <c r="H540" s="10">
        <v>97</v>
      </c>
      <c r="I540" s="10">
        <v>3890422861</v>
      </c>
      <c r="K540" s="12">
        <v>5</v>
      </c>
      <c r="L540" s="13" t="s">
        <v>19</v>
      </c>
      <c r="M540" s="10">
        <v>34</v>
      </c>
      <c r="N540" s="10">
        <v>2315105827</v>
      </c>
      <c r="O540" s="10">
        <v>63</v>
      </c>
      <c r="P540" s="10">
        <v>4017245585</v>
      </c>
      <c r="Q540" s="10">
        <v>97</v>
      </c>
      <c r="R540" s="10">
        <v>6332351412</v>
      </c>
      <c r="T540" s="12">
        <v>5</v>
      </c>
      <c r="U540" s="13" t="s">
        <v>19</v>
      </c>
      <c r="V540" s="10">
        <v>39</v>
      </c>
      <c r="W540" s="10">
        <v>3940807866</v>
      </c>
      <c r="X540" s="10">
        <v>103</v>
      </c>
      <c r="Y540" s="10">
        <v>6549564621</v>
      </c>
      <c r="Z540" s="10">
        <v>142</v>
      </c>
      <c r="AA540" s="10">
        <v>10490372487</v>
      </c>
      <c r="AC540" s="8">
        <v>5</v>
      </c>
      <c r="AD540" s="9" t="s">
        <v>19</v>
      </c>
      <c r="AE540" s="10">
        <v>31</v>
      </c>
      <c r="AF540" s="10">
        <v>1922750380</v>
      </c>
      <c r="AG540" s="10">
        <v>123</v>
      </c>
      <c r="AH540" s="10">
        <v>9614625347</v>
      </c>
      <c r="AI540" s="10">
        <v>154</v>
      </c>
      <c r="AJ540" s="10">
        <v>11537375727</v>
      </c>
      <c r="AL540" s="27">
        <v>5</v>
      </c>
      <c r="AM540" s="13" t="s">
        <v>19</v>
      </c>
      <c r="AN540" s="10">
        <v>31</v>
      </c>
      <c r="AO540" s="10">
        <v>2051608137</v>
      </c>
      <c r="AP540" s="10">
        <v>122</v>
      </c>
      <c r="AQ540" s="10">
        <v>10115431557</v>
      </c>
      <c r="AR540" s="10">
        <v>153</v>
      </c>
      <c r="AS540" s="10">
        <v>12167039694</v>
      </c>
      <c r="AU540" s="8">
        <v>5</v>
      </c>
      <c r="AV540" s="9" t="s">
        <v>19</v>
      </c>
      <c r="AW540" s="10">
        <v>33</v>
      </c>
      <c r="AX540" s="10">
        <v>2050565502</v>
      </c>
      <c r="AY540" s="10">
        <v>128</v>
      </c>
      <c r="AZ540" s="10">
        <v>11476054882</v>
      </c>
      <c r="BA540" s="10">
        <v>161</v>
      </c>
      <c r="BB540" s="10">
        <v>13526620384</v>
      </c>
      <c r="BD540" s="12">
        <v>5</v>
      </c>
      <c r="BE540" s="13" t="s">
        <v>19</v>
      </c>
      <c r="BF540" s="10">
        <v>31</v>
      </c>
      <c r="BG540" s="10">
        <v>2036257044</v>
      </c>
      <c r="BH540" s="10">
        <v>130</v>
      </c>
      <c r="BI540" s="10">
        <v>11673233986</v>
      </c>
      <c r="BJ540" s="10">
        <v>161</v>
      </c>
      <c r="BK540" s="10">
        <v>13709491030</v>
      </c>
    </row>
    <row r="541" spans="1:63" ht="15" customHeight="1" x14ac:dyDescent="0.35">
      <c r="A541" s="1">
        <v>35</v>
      </c>
      <c r="B541" s="12">
        <v>6</v>
      </c>
      <c r="C541" s="16" t="s">
        <v>10</v>
      </c>
      <c r="D541" s="15">
        <v>8559</v>
      </c>
      <c r="E541" s="15">
        <v>832194970417</v>
      </c>
      <c r="F541" s="15">
        <v>969</v>
      </c>
      <c r="G541" s="15">
        <v>131482477713</v>
      </c>
      <c r="H541" s="15">
        <v>9528</v>
      </c>
      <c r="I541" s="15">
        <v>963677448130</v>
      </c>
      <c r="K541" s="12">
        <v>6</v>
      </c>
      <c r="L541" s="16" t="s">
        <v>10</v>
      </c>
      <c r="M541" s="15">
        <v>9138</v>
      </c>
      <c r="N541" s="15">
        <v>882905534279</v>
      </c>
      <c r="O541" s="15">
        <v>1104</v>
      </c>
      <c r="P541" s="15">
        <v>129581624667</v>
      </c>
      <c r="Q541" s="15">
        <v>10242</v>
      </c>
      <c r="R541" s="15">
        <v>1012487158946</v>
      </c>
      <c r="T541" s="12">
        <v>6</v>
      </c>
      <c r="U541" s="16" t="s">
        <v>10</v>
      </c>
      <c r="V541" s="15">
        <v>9537</v>
      </c>
      <c r="W541" s="15">
        <v>921953771237</v>
      </c>
      <c r="X541" s="15">
        <v>1174</v>
      </c>
      <c r="Y541" s="15">
        <v>183837800432</v>
      </c>
      <c r="Z541" s="15">
        <v>10711</v>
      </c>
      <c r="AA541" s="15">
        <v>1105791571669</v>
      </c>
      <c r="AC541" s="8">
        <v>6</v>
      </c>
      <c r="AD541" s="14" t="s">
        <v>10</v>
      </c>
      <c r="AE541" s="15">
        <v>10405</v>
      </c>
      <c r="AF541" s="15">
        <v>1016484811980</v>
      </c>
      <c r="AG541" s="15">
        <v>1548</v>
      </c>
      <c r="AH541" s="15">
        <v>215072145661</v>
      </c>
      <c r="AI541" s="15">
        <v>11953</v>
      </c>
      <c r="AJ541" s="15">
        <v>1231556957641</v>
      </c>
      <c r="AL541" s="27">
        <v>6</v>
      </c>
      <c r="AM541" s="16" t="s">
        <v>10</v>
      </c>
      <c r="AN541" s="15">
        <v>10413</v>
      </c>
      <c r="AO541" s="15">
        <v>1015388094021</v>
      </c>
      <c r="AP541" s="15">
        <v>1551</v>
      </c>
      <c r="AQ541" s="15">
        <v>211781558969</v>
      </c>
      <c r="AR541" s="15">
        <v>11964</v>
      </c>
      <c r="AS541" s="15">
        <v>1227169652990</v>
      </c>
      <c r="AU541" s="8">
        <v>6</v>
      </c>
      <c r="AV541" s="14" t="s">
        <v>10</v>
      </c>
      <c r="AW541" s="15">
        <v>10437</v>
      </c>
      <c r="AX541" s="15">
        <v>1016441848416</v>
      </c>
      <c r="AY541" s="15">
        <v>1569</v>
      </c>
      <c r="AZ541" s="15">
        <v>217492404492</v>
      </c>
      <c r="BA541" s="15">
        <v>12006</v>
      </c>
      <c r="BB541" s="15">
        <v>1233934252908</v>
      </c>
      <c r="BD541" s="12">
        <v>6</v>
      </c>
      <c r="BE541" s="16" t="s">
        <v>10</v>
      </c>
      <c r="BF541" s="15">
        <v>10426</v>
      </c>
      <c r="BG541" s="15">
        <v>1016029370741</v>
      </c>
      <c r="BH541" s="15">
        <v>1585</v>
      </c>
      <c r="BI541" s="15">
        <v>220003031442</v>
      </c>
      <c r="BJ541" s="15">
        <v>12011</v>
      </c>
      <c r="BK541" s="15">
        <v>1236032402183</v>
      </c>
    </row>
    <row r="542" spans="1:63" ht="15" customHeight="1" x14ac:dyDescent="0.35">
      <c r="A542" s="1">
        <v>35</v>
      </c>
      <c r="B542" s="12">
        <v>7</v>
      </c>
      <c r="C542" s="13" t="s">
        <v>20</v>
      </c>
      <c r="D542" s="10"/>
      <c r="E542" s="10"/>
      <c r="F542" s="10"/>
      <c r="G542" s="10"/>
      <c r="H542" s="10"/>
      <c r="I542" s="10" t="s">
        <v>54</v>
      </c>
      <c r="K542" s="12">
        <v>7</v>
      </c>
      <c r="L542" s="13" t="s">
        <v>20</v>
      </c>
      <c r="M542" s="10"/>
      <c r="N542" s="10"/>
      <c r="O542" s="10"/>
      <c r="P542" s="10"/>
      <c r="Q542" s="10"/>
      <c r="R542" s="10">
        <v>1043</v>
      </c>
      <c r="T542" s="12">
        <v>7</v>
      </c>
      <c r="U542" s="13" t="s">
        <v>20</v>
      </c>
      <c r="V542" s="10"/>
      <c r="W542" s="10"/>
      <c r="X542" s="10"/>
      <c r="Y542" s="10"/>
      <c r="Z542" s="10"/>
      <c r="AA542" s="10">
        <v>1290</v>
      </c>
      <c r="AC542" s="8">
        <v>7</v>
      </c>
      <c r="AD542" s="9" t="s">
        <v>20</v>
      </c>
      <c r="AE542" s="10"/>
      <c r="AF542" s="10"/>
      <c r="AG542" s="10"/>
      <c r="AH542" s="10"/>
      <c r="AI542" s="10"/>
      <c r="AJ542" s="17">
        <f>((0.25*AJ537)+(0.5*AJ538)+(0.75*AJ539)+(1*AJ540))/AJ541*100</f>
        <v>1.279426006770459</v>
      </c>
      <c r="AL542" s="11">
        <v>7</v>
      </c>
      <c r="AM542" s="9" t="s">
        <v>20</v>
      </c>
      <c r="AN542" s="10"/>
      <c r="AO542" s="10"/>
      <c r="AP542" s="10"/>
      <c r="AQ542" s="10"/>
      <c r="AR542" s="10"/>
      <c r="AS542" s="17">
        <f>((0.25*AS537)+(0.5*AS538)+(0.75*AS539)+(1*AS540))/AS541*100</f>
        <v>1.4153693728638461</v>
      </c>
      <c r="AU542" s="8">
        <v>7</v>
      </c>
      <c r="AV542" s="9" t="s">
        <v>20</v>
      </c>
      <c r="AW542" s="10"/>
      <c r="AX542" s="10"/>
      <c r="AY542" s="10"/>
      <c r="AZ542" s="10"/>
      <c r="BA542" s="10"/>
      <c r="BB542" s="17">
        <f>((0.25*BB537)+(0.5*BB538)+(0.75*BB539)+(1*BB540))/BB541*100</f>
        <v>1.4563014420866227</v>
      </c>
      <c r="BD542" s="12">
        <v>7</v>
      </c>
      <c r="BE542" s="13" t="s">
        <v>20</v>
      </c>
      <c r="BF542" s="10"/>
      <c r="BG542" s="10"/>
      <c r="BH542" s="10"/>
      <c r="BI542" s="10"/>
      <c r="BJ542" s="10"/>
      <c r="BK542" s="10">
        <v>1499</v>
      </c>
    </row>
    <row r="543" spans="1:63" ht="15" customHeight="1" thickBot="1" x14ac:dyDescent="0.4">
      <c r="A543" s="1">
        <v>35</v>
      </c>
      <c r="B543" s="23">
        <v>8</v>
      </c>
      <c r="C543" s="24" t="s">
        <v>21</v>
      </c>
      <c r="D543" s="20"/>
      <c r="E543" s="20"/>
      <c r="F543" s="20"/>
      <c r="G543" s="20"/>
      <c r="H543" s="20"/>
      <c r="I543" s="20" t="s">
        <v>55</v>
      </c>
      <c r="K543" s="23">
        <v>8</v>
      </c>
      <c r="L543" s="24" t="s">
        <v>21</v>
      </c>
      <c r="M543" s="20"/>
      <c r="N543" s="20"/>
      <c r="O543" s="20"/>
      <c r="P543" s="20"/>
      <c r="Q543" s="20"/>
      <c r="R543" s="20" t="s">
        <v>73</v>
      </c>
      <c r="T543" s="23">
        <v>8</v>
      </c>
      <c r="U543" s="24" t="s">
        <v>21</v>
      </c>
      <c r="V543" s="20"/>
      <c r="W543" s="20"/>
      <c r="X543" s="20"/>
      <c r="Y543" s="20"/>
      <c r="Z543" s="20"/>
      <c r="AA543" s="20">
        <v>1207</v>
      </c>
      <c r="AC543" s="18">
        <v>8</v>
      </c>
      <c r="AD543" s="19" t="s">
        <v>21</v>
      </c>
      <c r="AE543" s="20"/>
      <c r="AF543" s="20"/>
      <c r="AG543" s="20"/>
      <c r="AH543" s="20"/>
      <c r="AI543" s="20"/>
      <c r="AJ543" s="21">
        <f>SUM(AJ538:AJ540)/AJ541*100</f>
        <v>1.2498747021400085</v>
      </c>
      <c r="AL543" s="22">
        <v>8</v>
      </c>
      <c r="AM543" s="19" t="s">
        <v>21</v>
      </c>
      <c r="AN543" s="20"/>
      <c r="AO543" s="20"/>
      <c r="AP543" s="20"/>
      <c r="AQ543" s="20"/>
      <c r="AR543" s="20"/>
      <c r="AS543" s="21">
        <f>SUM(AS538:AS540)/AS541*100</f>
        <v>1.3471001610675186</v>
      </c>
      <c r="AU543" s="18">
        <v>8</v>
      </c>
      <c r="AV543" s="19" t="s">
        <v>21</v>
      </c>
      <c r="AW543" s="20"/>
      <c r="AX543" s="20"/>
      <c r="AY543" s="20"/>
      <c r="AZ543" s="20"/>
      <c r="BA543" s="20"/>
      <c r="BB543" s="21">
        <f>SUM(BB538:BB540)/BB541*100</f>
        <v>1.3080153977380005</v>
      </c>
      <c r="BD543" s="23">
        <v>8</v>
      </c>
      <c r="BE543" s="24" t="s">
        <v>21</v>
      </c>
      <c r="BF543" s="20"/>
      <c r="BG543" s="20"/>
      <c r="BH543" s="20"/>
      <c r="BI543" s="20"/>
      <c r="BJ543" s="20"/>
      <c r="BK543" s="20">
        <v>1358</v>
      </c>
    </row>
    <row r="544" spans="1:63" ht="15" customHeight="1" x14ac:dyDescent="0.35">
      <c r="D544" s="1">
        <f>SUM(D536:D540)</f>
        <v>8559</v>
      </c>
      <c r="E544" s="1">
        <f t="shared" ref="E544:I544" si="231">SUM(E536:E540)</f>
        <v>832194970417</v>
      </c>
      <c r="F544" s="1">
        <f t="shared" si="231"/>
        <v>969</v>
      </c>
      <c r="G544" s="1">
        <f t="shared" si="231"/>
        <v>131482477713</v>
      </c>
      <c r="H544" s="1">
        <f t="shared" si="231"/>
        <v>9528</v>
      </c>
      <c r="I544" s="1">
        <f t="shared" si="231"/>
        <v>963677448130</v>
      </c>
      <c r="M544" s="1">
        <f>SUM(M536:M540)</f>
        <v>9138</v>
      </c>
      <c r="N544" s="1">
        <f t="shared" ref="N544:R544" si="232">SUM(N536:N540)</f>
        <v>882905534279</v>
      </c>
      <c r="O544" s="1">
        <f t="shared" si="232"/>
        <v>1104</v>
      </c>
      <c r="P544" s="1">
        <f t="shared" si="232"/>
        <v>129581624667</v>
      </c>
      <c r="Q544" s="1">
        <f t="shared" si="232"/>
        <v>10242</v>
      </c>
      <c r="R544" s="1">
        <f t="shared" si="232"/>
        <v>1012487158946</v>
      </c>
      <c r="V544" s="1">
        <f>SUM(V536:V540)</f>
        <v>9537</v>
      </c>
      <c r="W544" s="1">
        <f t="shared" ref="W544:AA544" si="233">SUM(W536:W540)</f>
        <v>921953771237</v>
      </c>
      <c r="X544" s="1">
        <f t="shared" si="233"/>
        <v>1174</v>
      </c>
      <c r="Y544" s="1">
        <f t="shared" si="233"/>
        <v>183837800432</v>
      </c>
      <c r="Z544" s="1">
        <f t="shared" si="233"/>
        <v>10711</v>
      </c>
      <c r="AA544" s="1">
        <f t="shared" si="233"/>
        <v>1105791571669</v>
      </c>
      <c r="AE544" s="1">
        <f>SUM(AE536:AE540)</f>
        <v>10405</v>
      </c>
      <c r="AF544" s="1">
        <f t="shared" ref="AF544:AJ544" si="234">SUM(AF536:AF540)</f>
        <v>1016484811980</v>
      </c>
      <c r="AG544" s="1">
        <f t="shared" si="234"/>
        <v>1548</v>
      </c>
      <c r="AH544" s="1">
        <f t="shared" si="234"/>
        <v>215072145661</v>
      </c>
      <c r="AI544" s="1">
        <f t="shared" si="234"/>
        <v>11953</v>
      </c>
      <c r="AJ544" s="1">
        <f t="shared" si="234"/>
        <v>1231556957641</v>
      </c>
      <c r="AN544" s="1">
        <f>SUM(AN536:AN540)</f>
        <v>10413</v>
      </c>
      <c r="AO544" s="1">
        <f t="shared" ref="AO544:AS544" si="235">SUM(AO536:AO540)</f>
        <v>1015388094021</v>
      </c>
      <c r="AP544" s="1">
        <f t="shared" si="235"/>
        <v>1551</v>
      </c>
      <c r="AQ544" s="1">
        <f t="shared" si="235"/>
        <v>211781558969</v>
      </c>
      <c r="AR544" s="1">
        <f t="shared" si="235"/>
        <v>11964</v>
      </c>
      <c r="AS544" s="1">
        <f t="shared" si="235"/>
        <v>1227169652990</v>
      </c>
      <c r="AW544" s="1">
        <f>SUM(AW536:AW540)</f>
        <v>10437</v>
      </c>
      <c r="AX544" s="1">
        <f t="shared" ref="AX544:BB544" si="236">SUM(AX536:AX540)</f>
        <v>1016441848416</v>
      </c>
      <c r="AY544" s="1">
        <f t="shared" si="236"/>
        <v>1569</v>
      </c>
      <c r="AZ544" s="1">
        <f t="shared" si="236"/>
        <v>217492404492</v>
      </c>
      <c r="BA544" s="1">
        <f t="shared" si="236"/>
        <v>12006</v>
      </c>
      <c r="BB544" s="1">
        <f t="shared" si="236"/>
        <v>1233934252908</v>
      </c>
      <c r="BF544" s="1">
        <f>SUM(BF536:BF540)</f>
        <v>10426</v>
      </c>
      <c r="BG544" s="1">
        <f t="shared" ref="BG544:BK544" si="237">SUM(BG536:BG540)</f>
        <v>1016029370741</v>
      </c>
      <c r="BH544" s="1">
        <f t="shared" si="237"/>
        <v>1585</v>
      </c>
      <c r="BI544" s="1">
        <f t="shared" si="237"/>
        <v>220003031442</v>
      </c>
      <c r="BJ544" s="1">
        <f t="shared" si="237"/>
        <v>12011</v>
      </c>
      <c r="BK544" s="1">
        <f t="shared" si="237"/>
        <v>1236032402183</v>
      </c>
    </row>
    <row r="545" spans="1:63" ht="15" customHeight="1" x14ac:dyDescent="0.35">
      <c r="B545"/>
      <c r="C545"/>
      <c r="D545" s="2"/>
      <c r="E545" s="2"/>
      <c r="F545" s="2"/>
      <c r="G545" s="2"/>
      <c r="H545" s="2"/>
      <c r="I545" s="2"/>
      <c r="K545"/>
      <c r="L545"/>
      <c r="M545" s="2"/>
      <c r="N545" s="2"/>
      <c r="O545" s="2"/>
      <c r="P545" s="2"/>
      <c r="Q545" s="2"/>
      <c r="R545" s="2"/>
      <c r="T545"/>
      <c r="U545"/>
      <c r="V545" s="2"/>
      <c r="W545" s="2"/>
      <c r="X545" s="2"/>
      <c r="Y545" s="2"/>
      <c r="Z545" s="2"/>
      <c r="AA545" s="2"/>
      <c r="AL545" s="25"/>
      <c r="AM545"/>
    </row>
    <row r="546" spans="1:63" ht="15" customHeight="1" x14ac:dyDescent="0.35">
      <c r="B546" s="6" t="s">
        <v>0</v>
      </c>
      <c r="C546"/>
      <c r="D546" s="2"/>
      <c r="E546" s="2"/>
      <c r="F546" s="2"/>
      <c r="G546" s="2"/>
      <c r="H546" s="2"/>
      <c r="I546" s="2"/>
      <c r="K546" s="6" t="s">
        <v>0</v>
      </c>
      <c r="L546"/>
      <c r="M546" s="2"/>
      <c r="N546" s="2"/>
      <c r="O546" s="2"/>
      <c r="P546" s="2"/>
      <c r="Q546" s="2"/>
      <c r="R546" s="2"/>
      <c r="T546" s="6" t="s">
        <v>0</v>
      </c>
      <c r="U546"/>
      <c r="V546" s="2"/>
      <c r="W546" s="2"/>
      <c r="X546" s="2"/>
      <c r="Y546" s="2"/>
      <c r="Z546" s="2"/>
      <c r="AA546" s="2"/>
      <c r="AC546" s="4" t="s">
        <v>0</v>
      </c>
      <c r="AL546" s="26" t="s">
        <v>0</v>
      </c>
      <c r="AM546"/>
      <c r="AU546" s="4" t="s">
        <v>0</v>
      </c>
      <c r="BD546" s="6" t="s">
        <v>0</v>
      </c>
    </row>
    <row r="547" spans="1:63" ht="15" customHeight="1" x14ac:dyDescent="0.35">
      <c r="B547" s="6" t="s">
        <v>1</v>
      </c>
      <c r="C547"/>
      <c r="D547" s="2"/>
      <c r="E547" s="2"/>
      <c r="F547" s="2"/>
      <c r="G547" s="2"/>
      <c r="H547" s="2"/>
      <c r="I547" s="2"/>
      <c r="K547" s="6" t="s">
        <v>1</v>
      </c>
      <c r="L547"/>
      <c r="M547" s="2"/>
      <c r="N547" s="2"/>
      <c r="O547" s="2"/>
      <c r="P547" s="2"/>
      <c r="Q547" s="2"/>
      <c r="R547" s="2"/>
      <c r="T547" s="6" t="s">
        <v>1</v>
      </c>
      <c r="U547"/>
      <c r="V547" s="2"/>
      <c r="W547" s="2"/>
      <c r="X547" s="2"/>
      <c r="Y547" s="2"/>
      <c r="Z547" s="2"/>
      <c r="AA547" s="2"/>
      <c r="AC547" s="4" t="s">
        <v>1</v>
      </c>
      <c r="AL547" s="26" t="s">
        <v>1</v>
      </c>
      <c r="AM547"/>
      <c r="AU547" s="4" t="s">
        <v>1</v>
      </c>
      <c r="BD547" s="6" t="s">
        <v>1</v>
      </c>
    </row>
    <row r="548" spans="1:63" ht="15" customHeight="1" thickBot="1" x14ac:dyDescent="0.4">
      <c r="B548" s="6" t="s">
        <v>34</v>
      </c>
      <c r="C548"/>
      <c r="D548" s="2"/>
      <c r="E548" s="2"/>
      <c r="F548" s="2"/>
      <c r="G548" s="2"/>
      <c r="H548" s="2"/>
      <c r="I548" s="2"/>
      <c r="K548" s="6" t="s">
        <v>57</v>
      </c>
      <c r="L548"/>
      <c r="M548" s="2"/>
      <c r="N548" s="2"/>
      <c r="O548" s="2"/>
      <c r="P548" s="2"/>
      <c r="Q548" s="2"/>
      <c r="R548" s="2"/>
      <c r="T548" s="6" t="s">
        <v>75</v>
      </c>
      <c r="U548"/>
      <c r="V548" s="2"/>
      <c r="W548" s="2"/>
      <c r="X548" s="2"/>
      <c r="Y548" s="2"/>
      <c r="Z548" s="2"/>
      <c r="AA548" s="2"/>
      <c r="AC548" s="4" t="s">
        <v>2</v>
      </c>
      <c r="AL548" s="26" t="s">
        <v>3</v>
      </c>
      <c r="AM548"/>
      <c r="AU548" s="4" t="s">
        <v>4</v>
      </c>
      <c r="BD548" s="6" t="s">
        <v>5</v>
      </c>
    </row>
    <row r="549" spans="1:63" ht="15" customHeight="1" x14ac:dyDescent="0.35">
      <c r="A549" s="1">
        <v>36</v>
      </c>
      <c r="B549" s="60" t="s">
        <v>6</v>
      </c>
      <c r="C549" s="62" t="s">
        <v>7</v>
      </c>
      <c r="D549" s="59" t="s">
        <v>8</v>
      </c>
      <c r="E549" s="59"/>
      <c r="F549" s="59" t="s">
        <v>9</v>
      </c>
      <c r="G549" s="59"/>
      <c r="H549" s="59" t="s">
        <v>10</v>
      </c>
      <c r="I549" s="59"/>
      <c r="K549" s="60" t="s">
        <v>6</v>
      </c>
      <c r="L549" s="62" t="s">
        <v>7</v>
      </c>
      <c r="M549" s="59" t="s">
        <v>8</v>
      </c>
      <c r="N549" s="59"/>
      <c r="O549" s="59" t="s">
        <v>9</v>
      </c>
      <c r="P549" s="59"/>
      <c r="Q549" s="59" t="s">
        <v>10</v>
      </c>
      <c r="R549" s="59"/>
      <c r="T549" s="60" t="s">
        <v>6</v>
      </c>
      <c r="U549" s="62" t="s">
        <v>7</v>
      </c>
      <c r="V549" s="59" t="s">
        <v>8</v>
      </c>
      <c r="W549" s="59"/>
      <c r="X549" s="59" t="s">
        <v>9</v>
      </c>
      <c r="Y549" s="59"/>
      <c r="Z549" s="59" t="s">
        <v>10</v>
      </c>
      <c r="AA549" s="59"/>
      <c r="AC549" s="57" t="s">
        <v>6</v>
      </c>
      <c r="AD549" s="59" t="s">
        <v>7</v>
      </c>
      <c r="AE549" s="59" t="s">
        <v>8</v>
      </c>
      <c r="AF549" s="59"/>
      <c r="AG549" s="59" t="s">
        <v>9</v>
      </c>
      <c r="AH549" s="59"/>
      <c r="AI549" s="59" t="s">
        <v>10</v>
      </c>
      <c r="AJ549" s="59"/>
      <c r="AL549" s="67" t="s">
        <v>6</v>
      </c>
      <c r="AM549" s="62" t="s">
        <v>7</v>
      </c>
      <c r="AN549" s="59" t="s">
        <v>8</v>
      </c>
      <c r="AO549" s="59"/>
      <c r="AP549" s="59" t="s">
        <v>9</v>
      </c>
      <c r="AQ549" s="59"/>
      <c r="AR549" s="59" t="s">
        <v>10</v>
      </c>
      <c r="AS549" s="59"/>
      <c r="AU549" s="57" t="s">
        <v>6</v>
      </c>
      <c r="AV549" s="59" t="s">
        <v>7</v>
      </c>
      <c r="AW549" s="59" t="s">
        <v>8</v>
      </c>
      <c r="AX549" s="59"/>
      <c r="AY549" s="59" t="s">
        <v>9</v>
      </c>
      <c r="AZ549" s="59"/>
      <c r="BA549" s="59" t="s">
        <v>10</v>
      </c>
      <c r="BB549" s="59"/>
      <c r="BD549" s="60" t="s">
        <v>6</v>
      </c>
      <c r="BE549" s="62" t="s">
        <v>7</v>
      </c>
      <c r="BF549" s="59" t="s">
        <v>8</v>
      </c>
      <c r="BG549" s="59"/>
      <c r="BH549" s="59" t="s">
        <v>9</v>
      </c>
      <c r="BI549" s="59"/>
      <c r="BJ549" s="59" t="s">
        <v>10</v>
      </c>
      <c r="BK549" s="59"/>
    </row>
    <row r="550" spans="1:63" ht="15" customHeight="1" x14ac:dyDescent="0.35">
      <c r="A550" s="1">
        <v>36</v>
      </c>
      <c r="B550" s="61"/>
      <c r="C550" s="63"/>
      <c r="D550" s="7" t="s">
        <v>11</v>
      </c>
      <c r="E550" s="7" t="s">
        <v>12</v>
      </c>
      <c r="F550" s="7" t="s">
        <v>11</v>
      </c>
      <c r="G550" s="7" t="s">
        <v>12</v>
      </c>
      <c r="H550" s="7" t="s">
        <v>11</v>
      </c>
      <c r="I550" s="7" t="s">
        <v>12</v>
      </c>
      <c r="K550" s="61"/>
      <c r="L550" s="63"/>
      <c r="M550" s="7" t="s">
        <v>11</v>
      </c>
      <c r="N550" s="7" t="s">
        <v>12</v>
      </c>
      <c r="O550" s="7" t="s">
        <v>11</v>
      </c>
      <c r="P550" s="7" t="s">
        <v>12</v>
      </c>
      <c r="Q550" s="7" t="s">
        <v>11</v>
      </c>
      <c r="R550" s="7" t="s">
        <v>12</v>
      </c>
      <c r="T550" s="61"/>
      <c r="U550" s="63"/>
      <c r="V550" s="7" t="s">
        <v>11</v>
      </c>
      <c r="W550" s="7" t="s">
        <v>12</v>
      </c>
      <c r="X550" s="7" t="s">
        <v>11</v>
      </c>
      <c r="Y550" s="7" t="s">
        <v>12</v>
      </c>
      <c r="Z550" s="7" t="s">
        <v>11</v>
      </c>
      <c r="AA550" s="7" t="s">
        <v>12</v>
      </c>
      <c r="AC550" s="58"/>
      <c r="AD550" s="64"/>
      <c r="AE550" s="7" t="s">
        <v>11</v>
      </c>
      <c r="AF550" s="7" t="s">
        <v>12</v>
      </c>
      <c r="AG550" s="7" t="s">
        <v>11</v>
      </c>
      <c r="AH550" s="7" t="s">
        <v>12</v>
      </c>
      <c r="AI550" s="7" t="s">
        <v>11</v>
      </c>
      <c r="AJ550" s="7" t="s">
        <v>12</v>
      </c>
      <c r="AL550" s="68"/>
      <c r="AM550" s="63"/>
      <c r="AN550" s="7" t="s">
        <v>11</v>
      </c>
      <c r="AO550" s="7" t="s">
        <v>12</v>
      </c>
      <c r="AP550" s="7" t="s">
        <v>11</v>
      </c>
      <c r="AQ550" s="7" t="s">
        <v>12</v>
      </c>
      <c r="AR550" s="7" t="s">
        <v>11</v>
      </c>
      <c r="AS550" s="7" t="s">
        <v>12</v>
      </c>
      <c r="AU550" s="58"/>
      <c r="AV550" s="64"/>
      <c r="AW550" s="7" t="s">
        <v>11</v>
      </c>
      <c r="AX550" s="7" t="s">
        <v>12</v>
      </c>
      <c r="AY550" s="7" t="s">
        <v>11</v>
      </c>
      <c r="AZ550" s="7" t="s">
        <v>12</v>
      </c>
      <c r="BA550" s="7" t="s">
        <v>11</v>
      </c>
      <c r="BB550" s="7" t="s">
        <v>12</v>
      </c>
      <c r="BD550" s="61"/>
      <c r="BE550" s="63"/>
      <c r="BF550" s="7" t="s">
        <v>11</v>
      </c>
      <c r="BG550" s="7" t="s">
        <v>12</v>
      </c>
      <c r="BH550" s="7" t="s">
        <v>11</v>
      </c>
      <c r="BI550" s="7" t="s">
        <v>12</v>
      </c>
      <c r="BJ550" s="7" t="s">
        <v>11</v>
      </c>
      <c r="BK550" s="7" t="s">
        <v>12</v>
      </c>
    </row>
    <row r="551" spans="1:63" ht="15" customHeight="1" x14ac:dyDescent="0.35">
      <c r="A551" s="1">
        <v>36</v>
      </c>
      <c r="B551" s="61"/>
      <c r="C551" s="63"/>
      <c r="D551" s="7" t="s">
        <v>13</v>
      </c>
      <c r="E551" s="7" t="s">
        <v>14</v>
      </c>
      <c r="F551" s="7" t="s">
        <v>13</v>
      </c>
      <c r="G551" s="7" t="s">
        <v>14</v>
      </c>
      <c r="H551" s="7" t="s">
        <v>13</v>
      </c>
      <c r="I551" s="7" t="s">
        <v>14</v>
      </c>
      <c r="K551" s="61"/>
      <c r="L551" s="63"/>
      <c r="M551" s="7" t="s">
        <v>13</v>
      </c>
      <c r="N551" s="7" t="s">
        <v>14</v>
      </c>
      <c r="O551" s="7" t="s">
        <v>13</v>
      </c>
      <c r="P551" s="7" t="s">
        <v>14</v>
      </c>
      <c r="Q551" s="7" t="s">
        <v>13</v>
      </c>
      <c r="R551" s="7" t="s">
        <v>14</v>
      </c>
      <c r="T551" s="61"/>
      <c r="U551" s="63"/>
      <c r="V551" s="7" t="s">
        <v>13</v>
      </c>
      <c r="W551" s="7" t="s">
        <v>14</v>
      </c>
      <c r="X551" s="7" t="s">
        <v>13</v>
      </c>
      <c r="Y551" s="7" t="s">
        <v>14</v>
      </c>
      <c r="Z551" s="7" t="s">
        <v>13</v>
      </c>
      <c r="AA551" s="7" t="s">
        <v>14</v>
      </c>
      <c r="AC551" s="58"/>
      <c r="AD551" s="64"/>
      <c r="AE551" s="7" t="s">
        <v>13</v>
      </c>
      <c r="AF551" s="7" t="s">
        <v>14</v>
      </c>
      <c r="AG551" s="7" t="s">
        <v>13</v>
      </c>
      <c r="AH551" s="7" t="s">
        <v>14</v>
      </c>
      <c r="AI551" s="7" t="s">
        <v>13</v>
      </c>
      <c r="AJ551" s="7" t="s">
        <v>14</v>
      </c>
      <c r="AL551" s="68"/>
      <c r="AM551" s="63"/>
      <c r="AN551" s="7" t="s">
        <v>13</v>
      </c>
      <c r="AO551" s="7" t="s">
        <v>14</v>
      </c>
      <c r="AP551" s="7" t="s">
        <v>13</v>
      </c>
      <c r="AQ551" s="7" t="s">
        <v>14</v>
      </c>
      <c r="AR551" s="7" t="s">
        <v>13</v>
      </c>
      <c r="AS551" s="7" t="s">
        <v>14</v>
      </c>
      <c r="AU551" s="58"/>
      <c r="AV551" s="64"/>
      <c r="AW551" s="7" t="s">
        <v>13</v>
      </c>
      <c r="AX551" s="7" t="s">
        <v>14</v>
      </c>
      <c r="AY551" s="7" t="s">
        <v>13</v>
      </c>
      <c r="AZ551" s="7" t="s">
        <v>14</v>
      </c>
      <c r="BA551" s="7" t="s">
        <v>13</v>
      </c>
      <c r="BB551" s="7" t="s">
        <v>14</v>
      </c>
      <c r="BD551" s="61"/>
      <c r="BE551" s="63"/>
      <c r="BF551" s="7" t="s">
        <v>13</v>
      </c>
      <c r="BG551" s="7" t="s">
        <v>14</v>
      </c>
      <c r="BH551" s="7" t="s">
        <v>13</v>
      </c>
      <c r="BI551" s="7" t="s">
        <v>14</v>
      </c>
      <c r="BJ551" s="7" t="s">
        <v>13</v>
      </c>
      <c r="BK551" s="7" t="s">
        <v>14</v>
      </c>
    </row>
    <row r="552" spans="1:63" ht="15" customHeight="1" x14ac:dyDescent="0.35">
      <c r="A552" s="1">
        <v>36</v>
      </c>
      <c r="B552" s="12">
        <v>1</v>
      </c>
      <c r="C552" s="13" t="s">
        <v>15</v>
      </c>
      <c r="D552" s="10">
        <v>2283</v>
      </c>
      <c r="E552" s="10">
        <v>316919694911</v>
      </c>
      <c r="F552" s="10">
        <v>493</v>
      </c>
      <c r="G552" s="10">
        <v>1603501849901</v>
      </c>
      <c r="H552" s="10">
        <v>2776</v>
      </c>
      <c r="I552" s="10">
        <v>1920421544812</v>
      </c>
      <c r="K552" s="12">
        <v>1</v>
      </c>
      <c r="L552" s="13" t="s">
        <v>15</v>
      </c>
      <c r="M552" s="10">
        <v>2061</v>
      </c>
      <c r="N552" s="10">
        <v>280756594011</v>
      </c>
      <c r="O552" s="10">
        <v>490</v>
      </c>
      <c r="P552" s="10">
        <v>2391639445632</v>
      </c>
      <c r="Q552" s="10">
        <v>2551</v>
      </c>
      <c r="R552" s="10">
        <v>2672396039643</v>
      </c>
      <c r="T552" s="12">
        <v>1</v>
      </c>
      <c r="U552" s="13" t="s">
        <v>15</v>
      </c>
      <c r="V552" s="10">
        <v>1795</v>
      </c>
      <c r="W552" s="10">
        <v>236388468868</v>
      </c>
      <c r="X552" s="10">
        <v>316</v>
      </c>
      <c r="Y552" s="10">
        <v>1362651700122</v>
      </c>
      <c r="Z552" s="10">
        <v>2111</v>
      </c>
      <c r="AA552" s="10">
        <v>1599040168990</v>
      </c>
      <c r="AC552" s="8">
        <v>1</v>
      </c>
      <c r="AD552" s="9" t="s">
        <v>15</v>
      </c>
      <c r="AE552" s="10">
        <v>1576</v>
      </c>
      <c r="AF552" s="10">
        <v>196705110101</v>
      </c>
      <c r="AG552" s="10">
        <v>182</v>
      </c>
      <c r="AH552" s="10">
        <v>1102824176836</v>
      </c>
      <c r="AI552" s="10">
        <v>1758</v>
      </c>
      <c r="AJ552" s="10">
        <v>1299529286937</v>
      </c>
      <c r="AL552" s="27">
        <v>1</v>
      </c>
      <c r="AM552" s="13" t="s">
        <v>15</v>
      </c>
      <c r="AN552" s="10">
        <v>1541</v>
      </c>
      <c r="AO552" s="10">
        <v>188395984957</v>
      </c>
      <c r="AP552" s="10">
        <v>165</v>
      </c>
      <c r="AQ552" s="10">
        <v>1079357521146</v>
      </c>
      <c r="AR552" s="10">
        <v>1706</v>
      </c>
      <c r="AS552" s="10">
        <v>1267753506103</v>
      </c>
      <c r="AU552" s="8">
        <v>1</v>
      </c>
      <c r="AV552" s="9" t="s">
        <v>15</v>
      </c>
      <c r="AW552" s="10">
        <v>1494</v>
      </c>
      <c r="AX552" s="10">
        <v>179410921084</v>
      </c>
      <c r="AY552" s="10">
        <v>165</v>
      </c>
      <c r="AZ552" s="10">
        <v>1067761229824</v>
      </c>
      <c r="BA552" s="10">
        <v>1659</v>
      </c>
      <c r="BB552" s="10">
        <v>1247172150908</v>
      </c>
      <c r="BD552" s="12">
        <v>1</v>
      </c>
      <c r="BE552" s="13" t="s">
        <v>15</v>
      </c>
      <c r="BF552" s="10">
        <v>1474</v>
      </c>
      <c r="BG552" s="10">
        <v>176369374960</v>
      </c>
      <c r="BH552" s="10">
        <v>158</v>
      </c>
      <c r="BI552" s="10">
        <v>1049896434208</v>
      </c>
      <c r="BJ552" s="10">
        <v>1632</v>
      </c>
      <c r="BK552" s="10">
        <v>1226265809168</v>
      </c>
    </row>
    <row r="553" spans="1:63" ht="15" customHeight="1" x14ac:dyDescent="0.35">
      <c r="A553" s="1">
        <v>36</v>
      </c>
      <c r="B553" s="12">
        <v>2</v>
      </c>
      <c r="C553" s="13" t="s">
        <v>16</v>
      </c>
      <c r="D553" s="10">
        <v>49</v>
      </c>
      <c r="E553" s="10">
        <v>12168191224</v>
      </c>
      <c r="F553" s="10">
        <v>8</v>
      </c>
      <c r="G553" s="10">
        <v>34667956528</v>
      </c>
      <c r="H553" s="10">
        <v>57</v>
      </c>
      <c r="I553" s="10">
        <v>46836147752</v>
      </c>
      <c r="K553" s="12">
        <v>2</v>
      </c>
      <c r="L553" s="13" t="s">
        <v>16</v>
      </c>
      <c r="M553" s="10">
        <v>73</v>
      </c>
      <c r="N553" s="10">
        <v>23589240758</v>
      </c>
      <c r="O553" s="10">
        <v>30</v>
      </c>
      <c r="P553" s="10">
        <v>116300294492</v>
      </c>
      <c r="Q553" s="10">
        <v>103</v>
      </c>
      <c r="R553" s="10">
        <v>139889535250</v>
      </c>
      <c r="T553" s="12">
        <v>2</v>
      </c>
      <c r="U553" s="13" t="s">
        <v>16</v>
      </c>
      <c r="V553" s="10">
        <v>79</v>
      </c>
      <c r="W553" s="10">
        <v>24482350961</v>
      </c>
      <c r="X553" s="10">
        <v>37</v>
      </c>
      <c r="Y553" s="10">
        <v>166501274338</v>
      </c>
      <c r="Z553" s="10">
        <v>116</v>
      </c>
      <c r="AA553" s="10">
        <v>190983625299</v>
      </c>
      <c r="AC553" s="8">
        <v>2</v>
      </c>
      <c r="AD553" s="9" t="s">
        <v>16</v>
      </c>
      <c r="AE553" s="10">
        <v>55</v>
      </c>
      <c r="AF553" s="10">
        <v>11858905613</v>
      </c>
      <c r="AG553" s="10">
        <v>95</v>
      </c>
      <c r="AH553" s="10">
        <v>54467274130</v>
      </c>
      <c r="AI553" s="10">
        <v>150</v>
      </c>
      <c r="AJ553" s="10">
        <v>66326179743</v>
      </c>
      <c r="AL553" s="27">
        <v>2</v>
      </c>
      <c r="AM553" s="13" t="s">
        <v>16</v>
      </c>
      <c r="AN553" s="10">
        <v>63</v>
      </c>
      <c r="AO553" s="10">
        <v>14517752834</v>
      </c>
      <c r="AP553" s="10">
        <v>110</v>
      </c>
      <c r="AQ553" s="10">
        <v>57314881627</v>
      </c>
      <c r="AR553" s="10">
        <v>173</v>
      </c>
      <c r="AS553" s="10">
        <v>71832634461</v>
      </c>
      <c r="AU553" s="8">
        <v>2</v>
      </c>
      <c r="AV553" s="9" t="s">
        <v>16</v>
      </c>
      <c r="AW553" s="10">
        <v>75</v>
      </c>
      <c r="AX553" s="10">
        <v>19504652018</v>
      </c>
      <c r="AY553" s="10">
        <v>101</v>
      </c>
      <c r="AZ553" s="10">
        <v>56528569047</v>
      </c>
      <c r="BA553" s="10">
        <v>176</v>
      </c>
      <c r="BB553" s="10">
        <v>76033221065</v>
      </c>
      <c r="BD553" s="12">
        <v>2</v>
      </c>
      <c r="BE553" s="13" t="s">
        <v>16</v>
      </c>
      <c r="BF553" s="10">
        <v>68</v>
      </c>
      <c r="BG553" s="10">
        <v>18463817609</v>
      </c>
      <c r="BH553" s="10">
        <v>52</v>
      </c>
      <c r="BI553" s="10">
        <v>61250688517</v>
      </c>
      <c r="BJ553" s="10">
        <v>120</v>
      </c>
      <c r="BK553" s="10">
        <v>79714506126</v>
      </c>
    </row>
    <row r="554" spans="1:63" ht="15" customHeight="1" x14ac:dyDescent="0.35">
      <c r="A554" s="1">
        <v>36</v>
      </c>
      <c r="B554" s="12">
        <v>3</v>
      </c>
      <c r="C554" s="13" t="s">
        <v>17</v>
      </c>
      <c r="D554" s="10">
        <v>4</v>
      </c>
      <c r="E554" s="10">
        <v>717632098</v>
      </c>
      <c r="F554" s="10">
        <v>2</v>
      </c>
      <c r="G554" s="10">
        <v>1148704968</v>
      </c>
      <c r="H554" s="10">
        <v>6</v>
      </c>
      <c r="I554" s="10">
        <v>1866337066</v>
      </c>
      <c r="K554" s="12">
        <v>3</v>
      </c>
      <c r="L554" s="13" t="s">
        <v>17</v>
      </c>
      <c r="M554" s="10">
        <v>3</v>
      </c>
      <c r="N554" s="10">
        <v>1064261530</v>
      </c>
      <c r="O554" s="10">
        <v>1</v>
      </c>
      <c r="P554" s="10">
        <v>38671064</v>
      </c>
      <c r="Q554" s="10">
        <v>4</v>
      </c>
      <c r="R554" s="10">
        <v>1102932594</v>
      </c>
      <c r="T554" s="12">
        <v>3</v>
      </c>
      <c r="U554" s="13" t="s">
        <v>17</v>
      </c>
      <c r="V554" s="10">
        <v>8</v>
      </c>
      <c r="W554" s="10">
        <v>1637871879</v>
      </c>
      <c r="X554" s="10">
        <v>4</v>
      </c>
      <c r="Y554" s="10">
        <v>22333333340</v>
      </c>
      <c r="Z554" s="10">
        <v>12</v>
      </c>
      <c r="AA554" s="10">
        <v>23971205219</v>
      </c>
      <c r="AC554" s="8">
        <v>3</v>
      </c>
      <c r="AD554" s="9" t="s">
        <v>17</v>
      </c>
      <c r="AE554" s="10">
        <v>12</v>
      </c>
      <c r="AF554" s="10">
        <v>4030519021</v>
      </c>
      <c r="AG554" s="10">
        <v>1</v>
      </c>
      <c r="AH554" s="10">
        <v>1000000000</v>
      </c>
      <c r="AI554" s="10">
        <v>13</v>
      </c>
      <c r="AJ554" s="10">
        <v>5030519021</v>
      </c>
      <c r="AL554" s="27">
        <v>3</v>
      </c>
      <c r="AM554" s="13" t="s">
        <v>17</v>
      </c>
      <c r="AN554" s="10">
        <v>15</v>
      </c>
      <c r="AO554" s="10">
        <v>5384436079</v>
      </c>
      <c r="AP554" s="10">
        <v>4</v>
      </c>
      <c r="AQ554" s="10">
        <v>238978994</v>
      </c>
      <c r="AR554" s="10">
        <v>19</v>
      </c>
      <c r="AS554" s="10">
        <v>5623415073</v>
      </c>
      <c r="AU554" s="8">
        <v>3</v>
      </c>
      <c r="AV554" s="9" t="s">
        <v>17</v>
      </c>
      <c r="AW554" s="10">
        <v>12</v>
      </c>
      <c r="AX554" s="10">
        <v>3203609307</v>
      </c>
      <c r="AY554" s="10">
        <v>4</v>
      </c>
      <c r="AZ554" s="10">
        <v>438558426</v>
      </c>
      <c r="BA554" s="10">
        <v>16</v>
      </c>
      <c r="BB554" s="10">
        <v>3642167733</v>
      </c>
      <c r="BD554" s="12">
        <v>3</v>
      </c>
      <c r="BE554" s="13" t="s">
        <v>17</v>
      </c>
      <c r="BF554" s="10">
        <v>12</v>
      </c>
      <c r="BG554" s="10">
        <v>3500310913</v>
      </c>
      <c r="BH554" s="10">
        <v>5</v>
      </c>
      <c r="BI554" s="10">
        <v>1316786454</v>
      </c>
      <c r="BJ554" s="10">
        <v>17</v>
      </c>
      <c r="BK554" s="10">
        <v>4817097367</v>
      </c>
    </row>
    <row r="555" spans="1:63" ht="15" customHeight="1" x14ac:dyDescent="0.35">
      <c r="A555" s="1">
        <v>36</v>
      </c>
      <c r="B555" s="12">
        <v>4</v>
      </c>
      <c r="C555" s="13" t="s">
        <v>18</v>
      </c>
      <c r="D555" s="10">
        <v>2</v>
      </c>
      <c r="E555" s="10">
        <v>476890038</v>
      </c>
      <c r="F555" s="10">
        <v>1</v>
      </c>
      <c r="G555" s="10">
        <v>348745196</v>
      </c>
      <c r="H555" s="10">
        <v>3</v>
      </c>
      <c r="I555" s="10">
        <v>825635234</v>
      </c>
      <c r="K555" s="12">
        <v>4</v>
      </c>
      <c r="L555" s="13" t="s">
        <v>18</v>
      </c>
      <c r="M555" s="10">
        <v>9</v>
      </c>
      <c r="N555" s="10">
        <v>2777165067</v>
      </c>
      <c r="O555" s="10">
        <v>1</v>
      </c>
      <c r="P555" s="10">
        <v>122733446</v>
      </c>
      <c r="Q555" s="10">
        <v>10</v>
      </c>
      <c r="R555" s="10">
        <v>2899898513</v>
      </c>
      <c r="T555" s="12">
        <v>4</v>
      </c>
      <c r="U555" s="13" t="s">
        <v>18</v>
      </c>
      <c r="V555" s="10">
        <v>15</v>
      </c>
      <c r="W555" s="10">
        <v>3992954200</v>
      </c>
      <c r="X555" s="10">
        <v>1</v>
      </c>
      <c r="Y555" s="10">
        <v>451983703</v>
      </c>
      <c r="Z555" s="10">
        <v>16</v>
      </c>
      <c r="AA555" s="10">
        <v>4444937903</v>
      </c>
      <c r="AC555" s="8">
        <v>4</v>
      </c>
      <c r="AD555" s="9" t="s">
        <v>18</v>
      </c>
      <c r="AE555" s="10">
        <v>14</v>
      </c>
      <c r="AF555" s="10">
        <v>5584975244</v>
      </c>
      <c r="AG555" s="10">
        <v>6</v>
      </c>
      <c r="AH555" s="10">
        <v>121447141</v>
      </c>
      <c r="AI555" s="10">
        <v>20</v>
      </c>
      <c r="AJ555" s="10">
        <v>5706422385</v>
      </c>
      <c r="AL555" s="27">
        <v>4</v>
      </c>
      <c r="AM555" s="13" t="s">
        <v>18</v>
      </c>
      <c r="AN555" s="10">
        <v>11</v>
      </c>
      <c r="AO555" s="10">
        <v>3436534948</v>
      </c>
      <c r="AP555" s="10">
        <v>0</v>
      </c>
      <c r="AQ555" s="10">
        <v>0</v>
      </c>
      <c r="AR555" s="10">
        <v>11</v>
      </c>
      <c r="AS555" s="10">
        <v>3436534948</v>
      </c>
      <c r="AU555" s="8">
        <v>4</v>
      </c>
      <c r="AV555" s="9" t="s">
        <v>18</v>
      </c>
      <c r="AW555" s="10">
        <v>18</v>
      </c>
      <c r="AX555" s="10">
        <v>5974881501</v>
      </c>
      <c r="AY555" s="10">
        <v>2</v>
      </c>
      <c r="AZ555" s="10">
        <v>51719156</v>
      </c>
      <c r="BA555" s="10">
        <v>20</v>
      </c>
      <c r="BB555" s="10">
        <v>6026600657</v>
      </c>
      <c r="BD555" s="12">
        <v>4</v>
      </c>
      <c r="BE555" s="13" t="s">
        <v>18</v>
      </c>
      <c r="BF555" s="10">
        <v>13</v>
      </c>
      <c r="BG555" s="10">
        <v>4822630216</v>
      </c>
      <c r="BH555" s="10">
        <v>2</v>
      </c>
      <c r="BI555" s="10">
        <v>347530252</v>
      </c>
      <c r="BJ555" s="10">
        <v>15</v>
      </c>
      <c r="BK555" s="10">
        <v>5170160468</v>
      </c>
    </row>
    <row r="556" spans="1:63" ht="15" customHeight="1" x14ac:dyDescent="0.35">
      <c r="A556" s="1">
        <v>36</v>
      </c>
      <c r="B556" s="12">
        <v>5</v>
      </c>
      <c r="C556" s="13" t="s">
        <v>19</v>
      </c>
      <c r="D556" s="10">
        <v>33</v>
      </c>
      <c r="E556" s="10">
        <v>10454954594</v>
      </c>
      <c r="F556" s="10">
        <v>11</v>
      </c>
      <c r="G556" s="10">
        <v>5901717243</v>
      </c>
      <c r="H556" s="10">
        <v>44</v>
      </c>
      <c r="I556" s="10">
        <v>16356671837</v>
      </c>
      <c r="K556" s="12">
        <v>5</v>
      </c>
      <c r="L556" s="13" t="s">
        <v>19</v>
      </c>
      <c r="M556" s="10">
        <v>42</v>
      </c>
      <c r="N556" s="10">
        <v>13809008230</v>
      </c>
      <c r="O556" s="10">
        <v>17</v>
      </c>
      <c r="P556" s="10">
        <v>12996988772</v>
      </c>
      <c r="Q556" s="10">
        <v>59</v>
      </c>
      <c r="R556" s="10">
        <v>26805997002</v>
      </c>
      <c r="T556" s="12">
        <v>5</v>
      </c>
      <c r="U556" s="13" t="s">
        <v>19</v>
      </c>
      <c r="V556" s="10">
        <v>76</v>
      </c>
      <c r="W556" s="10">
        <v>22926135573</v>
      </c>
      <c r="X556" s="10">
        <v>62</v>
      </c>
      <c r="Y556" s="10">
        <v>297387338944</v>
      </c>
      <c r="Z556" s="10">
        <v>138</v>
      </c>
      <c r="AA556" s="10">
        <v>320313474517</v>
      </c>
      <c r="AC556" s="8">
        <v>5</v>
      </c>
      <c r="AD556" s="9" t="s">
        <v>19</v>
      </c>
      <c r="AE556" s="10">
        <v>84</v>
      </c>
      <c r="AF556" s="10">
        <v>28973396968</v>
      </c>
      <c r="AG556" s="10">
        <v>101</v>
      </c>
      <c r="AH556" s="10">
        <v>539133727877</v>
      </c>
      <c r="AI556" s="10">
        <v>185</v>
      </c>
      <c r="AJ556" s="10">
        <v>568107124845</v>
      </c>
      <c r="AL556" s="27">
        <v>5</v>
      </c>
      <c r="AM556" s="13" t="s">
        <v>19</v>
      </c>
      <c r="AN556" s="10">
        <v>89</v>
      </c>
      <c r="AO556" s="10">
        <v>30697378949</v>
      </c>
      <c r="AP556" s="10">
        <v>106</v>
      </c>
      <c r="AQ556" s="10">
        <v>536377821453</v>
      </c>
      <c r="AR556" s="10">
        <v>195</v>
      </c>
      <c r="AS556" s="10">
        <v>567075200402</v>
      </c>
      <c r="AU556" s="8">
        <v>5</v>
      </c>
      <c r="AV556" s="9" t="s">
        <v>19</v>
      </c>
      <c r="AW556" s="10">
        <v>93</v>
      </c>
      <c r="AX556" s="10">
        <v>30980457214</v>
      </c>
      <c r="AY556" s="10">
        <v>105</v>
      </c>
      <c r="AZ556" s="10">
        <v>537110583360</v>
      </c>
      <c r="BA556" s="10">
        <v>198</v>
      </c>
      <c r="BB556" s="10">
        <v>568091040574</v>
      </c>
      <c r="BD556" s="12">
        <v>5</v>
      </c>
      <c r="BE556" s="13" t="s">
        <v>19</v>
      </c>
      <c r="BF556" s="10">
        <v>95</v>
      </c>
      <c r="BG556" s="10">
        <v>32107058944</v>
      </c>
      <c r="BH556" s="10">
        <v>105</v>
      </c>
      <c r="BI556" s="10">
        <v>532222888728</v>
      </c>
      <c r="BJ556" s="10">
        <v>200</v>
      </c>
      <c r="BK556" s="10">
        <v>564329947672</v>
      </c>
    </row>
    <row r="557" spans="1:63" ht="15" customHeight="1" x14ac:dyDescent="0.35">
      <c r="A557" s="1">
        <v>36</v>
      </c>
      <c r="B557" s="12">
        <v>6</v>
      </c>
      <c r="C557" s="16" t="s">
        <v>10</v>
      </c>
      <c r="D557" s="15">
        <v>2371</v>
      </c>
      <c r="E557" s="15">
        <v>340737362865</v>
      </c>
      <c r="F557" s="15">
        <v>515</v>
      </c>
      <c r="G557" s="15">
        <v>1645568973836</v>
      </c>
      <c r="H557" s="15">
        <v>2886</v>
      </c>
      <c r="I557" s="15">
        <v>1986306336701</v>
      </c>
      <c r="K557" s="12">
        <v>6</v>
      </c>
      <c r="L557" s="16" t="s">
        <v>10</v>
      </c>
      <c r="M557" s="15">
        <v>2188</v>
      </c>
      <c r="N557" s="15">
        <v>321996269596</v>
      </c>
      <c r="O557" s="15">
        <v>539</v>
      </c>
      <c r="P557" s="15">
        <v>2521098133406</v>
      </c>
      <c r="Q557" s="15">
        <v>2727</v>
      </c>
      <c r="R557" s="15">
        <v>2843094403002</v>
      </c>
      <c r="T557" s="12">
        <v>6</v>
      </c>
      <c r="U557" s="16" t="s">
        <v>10</v>
      </c>
      <c r="V557" s="15">
        <v>1973</v>
      </c>
      <c r="W557" s="15">
        <v>289427781481</v>
      </c>
      <c r="X557" s="15">
        <v>420</v>
      </c>
      <c r="Y557" s="15">
        <v>1849325630447</v>
      </c>
      <c r="Z557" s="15">
        <v>2393</v>
      </c>
      <c r="AA557" s="15">
        <v>2138753411928</v>
      </c>
      <c r="AC557" s="8">
        <v>6</v>
      </c>
      <c r="AD557" s="14" t="s">
        <v>10</v>
      </c>
      <c r="AE557" s="15">
        <v>1741</v>
      </c>
      <c r="AF557" s="15">
        <v>247152906947</v>
      </c>
      <c r="AG557" s="15">
        <v>385</v>
      </c>
      <c r="AH557" s="15">
        <v>1697546625984</v>
      </c>
      <c r="AI557" s="15">
        <v>2126</v>
      </c>
      <c r="AJ557" s="15">
        <v>1944699532931</v>
      </c>
      <c r="AL557" s="27">
        <v>6</v>
      </c>
      <c r="AM557" s="16" t="s">
        <v>10</v>
      </c>
      <c r="AN557" s="15">
        <v>1719</v>
      </c>
      <c r="AO557" s="15">
        <v>242432087767</v>
      </c>
      <c r="AP557" s="15">
        <v>385</v>
      </c>
      <c r="AQ557" s="15">
        <v>1673289203220</v>
      </c>
      <c r="AR557" s="15">
        <v>2104</v>
      </c>
      <c r="AS557" s="15">
        <v>1915721290987</v>
      </c>
      <c r="AU557" s="8">
        <v>6</v>
      </c>
      <c r="AV557" s="14" t="s">
        <v>10</v>
      </c>
      <c r="AW557" s="15">
        <v>1692</v>
      </c>
      <c r="AX557" s="15">
        <v>239074521124</v>
      </c>
      <c r="AY557" s="15">
        <v>377</v>
      </c>
      <c r="AZ557" s="15">
        <v>1661890659813</v>
      </c>
      <c r="BA557" s="15">
        <v>2069</v>
      </c>
      <c r="BB557" s="15">
        <v>1900965180937</v>
      </c>
      <c r="BD557" s="12">
        <v>6</v>
      </c>
      <c r="BE557" s="16" t="s">
        <v>10</v>
      </c>
      <c r="BF557" s="15">
        <v>1662</v>
      </c>
      <c r="BG557" s="15">
        <v>235263192642</v>
      </c>
      <c r="BH557" s="15">
        <v>322</v>
      </c>
      <c r="BI557" s="15">
        <v>1645034328159</v>
      </c>
      <c r="BJ557" s="15">
        <v>1984</v>
      </c>
      <c r="BK557" s="15">
        <v>1880297520801</v>
      </c>
    </row>
    <row r="558" spans="1:63" ht="15" customHeight="1" x14ac:dyDescent="0.35">
      <c r="A558" s="1">
        <v>36</v>
      </c>
      <c r="B558" s="12">
        <v>7</v>
      </c>
      <c r="C558" s="13" t="s">
        <v>20</v>
      </c>
      <c r="D558" s="10"/>
      <c r="E558" s="10"/>
      <c r="F558" s="10"/>
      <c r="G558" s="10"/>
      <c r="H558" s="10"/>
      <c r="I558" s="10">
        <v>1491</v>
      </c>
      <c r="K558" s="12">
        <v>7</v>
      </c>
      <c r="L558" s="13" t="s">
        <v>20</v>
      </c>
      <c r="M558" s="10"/>
      <c r="N558" s="10"/>
      <c r="O558" s="10"/>
      <c r="P558" s="10"/>
      <c r="Q558" s="10"/>
      <c r="R558" s="10">
        <v>2269</v>
      </c>
      <c r="T558" s="12">
        <v>7</v>
      </c>
      <c r="U558" s="13" t="s">
        <v>20</v>
      </c>
      <c r="V558" s="10"/>
      <c r="W558" s="10"/>
      <c r="X558" s="10"/>
      <c r="Y558" s="10"/>
      <c r="Z558" s="10"/>
      <c r="AA558" s="10">
        <v>17925</v>
      </c>
      <c r="AC558" s="8">
        <v>7</v>
      </c>
      <c r="AD558" s="9" t="s">
        <v>20</v>
      </c>
      <c r="AE558" s="10"/>
      <c r="AF558" s="10"/>
      <c r="AG558" s="10"/>
      <c r="AH558" s="10"/>
      <c r="AI558" s="10"/>
      <c r="AJ558" s="17">
        <f>((0.25*AJ553)+(0.5*AJ554)+(0.75*AJ555)+(1*AJ556))/AJ557*100</f>
        <v>30.415173967185112</v>
      </c>
      <c r="AL558" s="11">
        <v>7</v>
      </c>
      <c r="AM558" s="9" t="s">
        <v>20</v>
      </c>
      <c r="AN558" s="10"/>
      <c r="AO558" s="10"/>
      <c r="AP558" s="10"/>
      <c r="AQ558" s="10"/>
      <c r="AR558" s="10"/>
      <c r="AS558" s="17">
        <f>((0.25*AS553)+(0.5*AS554)+(0.75*AS555)+(1*AS556))/AS557*100</f>
        <v>30.819852060033121</v>
      </c>
      <c r="AU558" s="8">
        <v>7</v>
      </c>
      <c r="AV558" s="9" t="s">
        <v>20</v>
      </c>
      <c r="AW558" s="10"/>
      <c r="AX558" s="10"/>
      <c r="AY558" s="10"/>
      <c r="AZ558" s="10"/>
      <c r="BA558" s="10"/>
      <c r="BB558" s="17">
        <f>((0.25*BB553)+(0.5*BB554)+(0.75*BB555)+(1*BB556))/BB557*100</f>
        <v>31.217845868538674</v>
      </c>
      <c r="BD558" s="12">
        <v>7</v>
      </c>
      <c r="BE558" s="13" t="s">
        <v>20</v>
      </c>
      <c r="BF558" s="10"/>
      <c r="BG558" s="10"/>
      <c r="BH558" s="10"/>
      <c r="BI558" s="10"/>
      <c r="BJ558" s="10"/>
      <c r="BK558" s="10">
        <v>31407</v>
      </c>
    </row>
    <row r="559" spans="1:63" ht="15" customHeight="1" thickBot="1" x14ac:dyDescent="0.4">
      <c r="A559" s="1">
        <v>36</v>
      </c>
      <c r="B559" s="23">
        <v>8</v>
      </c>
      <c r="C559" s="24" t="s">
        <v>21</v>
      </c>
      <c r="D559" s="20"/>
      <c r="E559" s="20"/>
      <c r="F559" s="20"/>
      <c r="G559" s="20"/>
      <c r="H559" s="20"/>
      <c r="I559" s="20" t="s">
        <v>56</v>
      </c>
      <c r="K559" s="23">
        <v>8</v>
      </c>
      <c r="L559" s="24" t="s">
        <v>21</v>
      </c>
      <c r="M559" s="20"/>
      <c r="N559" s="20"/>
      <c r="O559" s="20"/>
      <c r="P559" s="20"/>
      <c r="Q559" s="20"/>
      <c r="R559" s="20">
        <v>1084</v>
      </c>
      <c r="T559" s="23">
        <v>8</v>
      </c>
      <c r="U559" s="24" t="s">
        <v>21</v>
      </c>
      <c r="V559" s="20"/>
      <c r="W559" s="20"/>
      <c r="X559" s="20"/>
      <c r="Y559" s="20"/>
      <c r="Z559" s="20"/>
      <c r="AA559" s="20">
        <v>16305</v>
      </c>
      <c r="AC559" s="18">
        <v>8</v>
      </c>
      <c r="AD559" s="19" t="s">
        <v>21</v>
      </c>
      <c r="AE559" s="20"/>
      <c r="AF559" s="20"/>
      <c r="AG559" s="20"/>
      <c r="AH559" s="20"/>
      <c r="AI559" s="20"/>
      <c r="AJ559" s="21">
        <f>SUM(AJ554:AJ556)/AJ557*100</f>
        <v>29.765218556852403</v>
      </c>
      <c r="AL559" s="22">
        <v>8</v>
      </c>
      <c r="AM559" s="19" t="s">
        <v>21</v>
      </c>
      <c r="AN559" s="20"/>
      <c r="AO559" s="20"/>
      <c r="AP559" s="20"/>
      <c r="AQ559" s="20"/>
      <c r="AR559" s="20"/>
      <c r="AS559" s="21">
        <f>SUM(AS554:AS556)/AS557*100</f>
        <v>30.074058952811921</v>
      </c>
      <c r="AU559" s="18">
        <v>8</v>
      </c>
      <c r="AV559" s="19" t="s">
        <v>21</v>
      </c>
      <c r="AW559" s="20"/>
      <c r="AX559" s="20"/>
      <c r="AY559" s="20"/>
      <c r="AZ559" s="20"/>
      <c r="BA559" s="20"/>
      <c r="BB559" s="21">
        <f>SUM(BB554:BB556)/BB557*100</f>
        <v>30.392971673432644</v>
      </c>
      <c r="BD559" s="23">
        <v>8</v>
      </c>
      <c r="BE559" s="24" t="s">
        <v>21</v>
      </c>
      <c r="BF559" s="20"/>
      <c r="BG559" s="20"/>
      <c r="BH559" s="20"/>
      <c r="BI559" s="20"/>
      <c r="BJ559" s="20"/>
      <c r="BK559" s="20">
        <v>30544</v>
      </c>
    </row>
    <row r="560" spans="1:63" ht="15" customHeight="1" x14ac:dyDescent="0.35">
      <c r="D560" s="1">
        <f>SUM(D552:D556)</f>
        <v>2371</v>
      </c>
      <c r="E560" s="1">
        <f t="shared" ref="E560:I560" si="238">SUM(E552:E556)</f>
        <v>340737362865</v>
      </c>
      <c r="F560" s="1">
        <f t="shared" si="238"/>
        <v>515</v>
      </c>
      <c r="G560" s="1">
        <f t="shared" si="238"/>
        <v>1645568973836</v>
      </c>
      <c r="H560" s="1">
        <f t="shared" si="238"/>
        <v>2886</v>
      </c>
      <c r="I560" s="1">
        <f t="shared" si="238"/>
        <v>1986306336701</v>
      </c>
      <c r="M560" s="1">
        <f>SUM(M552:M556)</f>
        <v>2188</v>
      </c>
      <c r="N560" s="1">
        <f t="shared" ref="N560:R560" si="239">SUM(N552:N556)</f>
        <v>321996269596</v>
      </c>
      <c r="O560" s="1">
        <f t="shared" si="239"/>
        <v>539</v>
      </c>
      <c r="P560" s="1">
        <f t="shared" si="239"/>
        <v>2521098133406</v>
      </c>
      <c r="Q560" s="1">
        <f t="shared" si="239"/>
        <v>2727</v>
      </c>
      <c r="R560" s="1">
        <f t="shared" si="239"/>
        <v>2843094403002</v>
      </c>
      <c r="V560" s="1">
        <f>SUM(V552:V556)</f>
        <v>1973</v>
      </c>
      <c r="W560" s="1">
        <f t="shared" ref="W560:AA560" si="240">SUM(W552:W556)</f>
        <v>289427781481</v>
      </c>
      <c r="X560" s="1">
        <f t="shared" si="240"/>
        <v>420</v>
      </c>
      <c r="Y560" s="1">
        <f t="shared" si="240"/>
        <v>1849325630447</v>
      </c>
      <c r="Z560" s="1">
        <f t="shared" si="240"/>
        <v>2393</v>
      </c>
      <c r="AA560" s="1">
        <f t="shared" si="240"/>
        <v>2138753411928</v>
      </c>
      <c r="AE560" s="1">
        <f>SUM(AE552:AE556)</f>
        <v>1741</v>
      </c>
      <c r="AF560" s="1">
        <f t="shared" ref="AF560:AJ560" si="241">SUM(AF552:AF556)</f>
        <v>247152906947</v>
      </c>
      <c r="AG560" s="1">
        <f t="shared" si="241"/>
        <v>385</v>
      </c>
      <c r="AH560" s="1">
        <f t="shared" si="241"/>
        <v>1697546625984</v>
      </c>
      <c r="AI560" s="1">
        <f t="shared" si="241"/>
        <v>2126</v>
      </c>
      <c r="AJ560" s="1">
        <f t="shared" si="241"/>
        <v>1944699532931</v>
      </c>
      <c r="AN560" s="1">
        <f>SUM(AN552:AN556)</f>
        <v>1719</v>
      </c>
      <c r="AO560" s="1">
        <f t="shared" ref="AO560:AS560" si="242">SUM(AO552:AO556)</f>
        <v>242432087767</v>
      </c>
      <c r="AP560" s="1">
        <f t="shared" si="242"/>
        <v>385</v>
      </c>
      <c r="AQ560" s="1">
        <f t="shared" si="242"/>
        <v>1673289203220</v>
      </c>
      <c r="AR560" s="1">
        <f t="shared" si="242"/>
        <v>2104</v>
      </c>
      <c r="AS560" s="1">
        <f t="shared" si="242"/>
        <v>1915721290987</v>
      </c>
      <c r="AW560" s="1">
        <f>SUM(AW552:AW556)</f>
        <v>1692</v>
      </c>
      <c r="AX560" s="1">
        <f t="shared" ref="AX560:BB560" si="243">SUM(AX552:AX556)</f>
        <v>239074521124</v>
      </c>
      <c r="AY560" s="1">
        <f t="shared" si="243"/>
        <v>377</v>
      </c>
      <c r="AZ560" s="1">
        <f t="shared" si="243"/>
        <v>1661890659813</v>
      </c>
      <c r="BA560" s="1">
        <f t="shared" si="243"/>
        <v>2069</v>
      </c>
      <c r="BB560" s="1">
        <f t="shared" si="243"/>
        <v>1900965180937</v>
      </c>
      <c r="BF560" s="1">
        <f>SUM(BF552:BF556)</f>
        <v>1662</v>
      </c>
      <c r="BG560" s="1">
        <f t="shared" ref="BG560:BK560" si="244">SUM(BG552:BG556)</f>
        <v>235263192642</v>
      </c>
      <c r="BH560" s="1">
        <f t="shared" si="244"/>
        <v>322</v>
      </c>
      <c r="BI560" s="1">
        <f t="shared" si="244"/>
        <v>1645034328159</v>
      </c>
      <c r="BJ560" s="1">
        <f t="shared" si="244"/>
        <v>1984</v>
      </c>
      <c r="BK560" s="1">
        <f t="shared" si="244"/>
        <v>1880297520801</v>
      </c>
    </row>
    <row r="561" spans="1:63" ht="15" customHeight="1" x14ac:dyDescent="0.35">
      <c r="K561"/>
      <c r="L561"/>
      <c r="M561" s="2"/>
      <c r="N561" s="2"/>
      <c r="O561" s="2"/>
      <c r="P561" s="2"/>
      <c r="Q561" s="2"/>
      <c r="R561" s="2"/>
      <c r="T561"/>
      <c r="U561"/>
      <c r="V561" s="2"/>
      <c r="W561" s="2"/>
      <c r="X561" s="2"/>
      <c r="Y561" s="2"/>
      <c r="Z561" s="2"/>
      <c r="AA561" s="2"/>
      <c r="AL561" s="25"/>
      <c r="AM561"/>
    </row>
    <row r="562" spans="1:63" ht="15" customHeight="1" x14ac:dyDescent="0.35">
      <c r="K562" s="6" t="s">
        <v>0</v>
      </c>
      <c r="L562"/>
      <c r="M562" s="2"/>
      <c r="N562" s="2"/>
      <c r="O562" s="2"/>
      <c r="P562" s="2"/>
      <c r="Q562" s="2"/>
      <c r="R562" s="2"/>
      <c r="T562" s="6" t="s">
        <v>0</v>
      </c>
      <c r="U562"/>
      <c r="V562" s="2"/>
      <c r="W562" s="2"/>
      <c r="X562" s="2"/>
      <c r="Y562" s="2"/>
      <c r="Z562" s="2"/>
      <c r="AA562" s="2"/>
      <c r="AC562" s="4" t="s">
        <v>0</v>
      </c>
      <c r="AL562" s="26" t="s">
        <v>0</v>
      </c>
      <c r="AM562"/>
      <c r="AU562" s="4" t="s">
        <v>0</v>
      </c>
      <c r="BD562" s="6" t="s">
        <v>0</v>
      </c>
    </row>
    <row r="563" spans="1:63" ht="15" customHeight="1" x14ac:dyDescent="0.35">
      <c r="K563" s="6" t="s">
        <v>1</v>
      </c>
      <c r="L563"/>
      <c r="M563" s="2"/>
      <c r="N563" s="2"/>
      <c r="O563" s="2"/>
      <c r="P563" s="2"/>
      <c r="Q563" s="2"/>
      <c r="R563" s="2"/>
      <c r="T563" s="6" t="s">
        <v>1</v>
      </c>
      <c r="U563"/>
      <c r="V563" s="2"/>
      <c r="W563" s="2"/>
      <c r="X563" s="2"/>
      <c r="Y563" s="2"/>
      <c r="Z563" s="2"/>
      <c r="AA563" s="2"/>
      <c r="AC563" s="4" t="s">
        <v>1</v>
      </c>
      <c r="AL563" s="26" t="s">
        <v>1</v>
      </c>
      <c r="AM563"/>
      <c r="AU563" s="4" t="s">
        <v>1</v>
      </c>
      <c r="BD563" s="6" t="s">
        <v>1</v>
      </c>
    </row>
    <row r="564" spans="1:63" ht="15" customHeight="1" thickBot="1" x14ac:dyDescent="0.4">
      <c r="K564" s="6" t="s">
        <v>57</v>
      </c>
      <c r="L564"/>
      <c r="M564" s="2"/>
      <c r="N564" s="2"/>
      <c r="O564" s="2"/>
      <c r="P564" s="2"/>
      <c r="Q564" s="2"/>
      <c r="R564" s="2"/>
      <c r="T564" s="6" t="s">
        <v>75</v>
      </c>
      <c r="U564"/>
      <c r="V564" s="2"/>
      <c r="W564" s="2"/>
      <c r="X564" s="2"/>
      <c r="Y564" s="2"/>
      <c r="Z564" s="2"/>
      <c r="AA564" s="2"/>
      <c r="AC564" s="4" t="s">
        <v>2</v>
      </c>
      <c r="AL564" s="26" t="s">
        <v>3</v>
      </c>
      <c r="AM564"/>
      <c r="AU564" s="4" t="s">
        <v>4</v>
      </c>
      <c r="BD564" s="6" t="s">
        <v>5</v>
      </c>
    </row>
    <row r="565" spans="1:63" ht="15" customHeight="1" x14ac:dyDescent="0.35">
      <c r="A565" s="1">
        <v>38</v>
      </c>
      <c r="K565" s="60" t="s">
        <v>6</v>
      </c>
      <c r="L565" s="62" t="s">
        <v>7</v>
      </c>
      <c r="M565" s="59" t="s">
        <v>8</v>
      </c>
      <c r="N565" s="59"/>
      <c r="O565" s="59" t="s">
        <v>9</v>
      </c>
      <c r="P565" s="59"/>
      <c r="Q565" s="59" t="s">
        <v>10</v>
      </c>
      <c r="R565" s="59"/>
      <c r="T565" s="60" t="s">
        <v>6</v>
      </c>
      <c r="U565" s="62" t="s">
        <v>7</v>
      </c>
      <c r="V565" s="59" t="s">
        <v>8</v>
      </c>
      <c r="W565" s="59"/>
      <c r="X565" s="59" t="s">
        <v>9</v>
      </c>
      <c r="Y565" s="59"/>
      <c r="Z565" s="59" t="s">
        <v>10</v>
      </c>
      <c r="AA565" s="59"/>
      <c r="AC565" s="57" t="s">
        <v>6</v>
      </c>
      <c r="AD565" s="59" t="s">
        <v>7</v>
      </c>
      <c r="AE565" s="59" t="s">
        <v>8</v>
      </c>
      <c r="AF565" s="59"/>
      <c r="AG565" s="59" t="s">
        <v>9</v>
      </c>
      <c r="AH565" s="59"/>
      <c r="AI565" s="59" t="s">
        <v>10</v>
      </c>
      <c r="AJ565" s="59"/>
      <c r="AL565" s="67" t="s">
        <v>6</v>
      </c>
      <c r="AM565" s="62" t="s">
        <v>7</v>
      </c>
      <c r="AN565" s="59" t="s">
        <v>8</v>
      </c>
      <c r="AO565" s="59"/>
      <c r="AP565" s="59" t="s">
        <v>9</v>
      </c>
      <c r="AQ565" s="59"/>
      <c r="AR565" s="59" t="s">
        <v>10</v>
      </c>
      <c r="AS565" s="59"/>
      <c r="AU565" s="57" t="s">
        <v>6</v>
      </c>
      <c r="AV565" s="59" t="s">
        <v>7</v>
      </c>
      <c r="AW565" s="59" t="s">
        <v>8</v>
      </c>
      <c r="AX565" s="59"/>
      <c r="AY565" s="59" t="s">
        <v>9</v>
      </c>
      <c r="AZ565" s="59"/>
      <c r="BA565" s="59" t="s">
        <v>10</v>
      </c>
      <c r="BB565" s="59"/>
      <c r="BD565" s="60" t="s">
        <v>6</v>
      </c>
      <c r="BE565" s="62" t="s">
        <v>7</v>
      </c>
      <c r="BF565" s="59" t="s">
        <v>8</v>
      </c>
      <c r="BG565" s="59"/>
      <c r="BH565" s="59" t="s">
        <v>9</v>
      </c>
      <c r="BI565" s="59"/>
      <c r="BJ565" s="59" t="s">
        <v>10</v>
      </c>
      <c r="BK565" s="59"/>
    </row>
    <row r="566" spans="1:63" ht="15" customHeight="1" x14ac:dyDescent="0.35">
      <c r="A566" s="1">
        <v>38</v>
      </c>
      <c r="K566" s="61"/>
      <c r="L566" s="63"/>
      <c r="M566" s="7" t="s">
        <v>11</v>
      </c>
      <c r="N566" s="7" t="s">
        <v>12</v>
      </c>
      <c r="O566" s="7" t="s">
        <v>11</v>
      </c>
      <c r="P566" s="7" t="s">
        <v>12</v>
      </c>
      <c r="Q566" s="7" t="s">
        <v>11</v>
      </c>
      <c r="R566" s="7" t="s">
        <v>12</v>
      </c>
      <c r="T566" s="61"/>
      <c r="U566" s="63"/>
      <c r="V566" s="7" t="s">
        <v>11</v>
      </c>
      <c r="W566" s="7" t="s">
        <v>12</v>
      </c>
      <c r="X566" s="7" t="s">
        <v>11</v>
      </c>
      <c r="Y566" s="7" t="s">
        <v>12</v>
      </c>
      <c r="Z566" s="7" t="s">
        <v>11</v>
      </c>
      <c r="AA566" s="7" t="s">
        <v>12</v>
      </c>
      <c r="AC566" s="58"/>
      <c r="AD566" s="64"/>
      <c r="AE566" s="7" t="s">
        <v>11</v>
      </c>
      <c r="AF566" s="7" t="s">
        <v>12</v>
      </c>
      <c r="AG566" s="7" t="s">
        <v>11</v>
      </c>
      <c r="AH566" s="7" t="s">
        <v>12</v>
      </c>
      <c r="AI566" s="7" t="s">
        <v>11</v>
      </c>
      <c r="AJ566" s="7" t="s">
        <v>12</v>
      </c>
      <c r="AL566" s="68"/>
      <c r="AM566" s="63"/>
      <c r="AN566" s="7" t="s">
        <v>11</v>
      </c>
      <c r="AO566" s="7" t="s">
        <v>12</v>
      </c>
      <c r="AP566" s="7" t="s">
        <v>11</v>
      </c>
      <c r="AQ566" s="7" t="s">
        <v>12</v>
      </c>
      <c r="AR566" s="7" t="s">
        <v>11</v>
      </c>
      <c r="AS566" s="7" t="s">
        <v>12</v>
      </c>
      <c r="AU566" s="58"/>
      <c r="AV566" s="64"/>
      <c r="AW566" s="7" t="s">
        <v>11</v>
      </c>
      <c r="AX566" s="7" t="s">
        <v>12</v>
      </c>
      <c r="AY566" s="7" t="s">
        <v>11</v>
      </c>
      <c r="AZ566" s="7" t="s">
        <v>12</v>
      </c>
      <c r="BA566" s="7" t="s">
        <v>11</v>
      </c>
      <c r="BB566" s="7" t="s">
        <v>12</v>
      </c>
      <c r="BD566" s="61"/>
      <c r="BE566" s="63"/>
      <c r="BF566" s="7" t="s">
        <v>11</v>
      </c>
      <c r="BG566" s="7" t="s">
        <v>12</v>
      </c>
      <c r="BH566" s="7" t="s">
        <v>11</v>
      </c>
      <c r="BI566" s="7" t="s">
        <v>12</v>
      </c>
      <c r="BJ566" s="7" t="s">
        <v>11</v>
      </c>
      <c r="BK566" s="7" t="s">
        <v>12</v>
      </c>
    </row>
    <row r="567" spans="1:63" ht="15" customHeight="1" x14ac:dyDescent="0.35">
      <c r="A567" s="1">
        <v>38</v>
      </c>
      <c r="K567" s="61"/>
      <c r="L567" s="63"/>
      <c r="M567" s="7" t="s">
        <v>13</v>
      </c>
      <c r="N567" s="7" t="s">
        <v>14</v>
      </c>
      <c r="O567" s="7" t="s">
        <v>13</v>
      </c>
      <c r="P567" s="7" t="s">
        <v>14</v>
      </c>
      <c r="Q567" s="7" t="s">
        <v>13</v>
      </c>
      <c r="R567" s="7" t="s">
        <v>14</v>
      </c>
      <c r="T567" s="61"/>
      <c r="U567" s="63"/>
      <c r="V567" s="7" t="s">
        <v>13</v>
      </c>
      <c r="W567" s="7" t="s">
        <v>14</v>
      </c>
      <c r="X567" s="7" t="s">
        <v>13</v>
      </c>
      <c r="Y567" s="7" t="s">
        <v>14</v>
      </c>
      <c r="Z567" s="7" t="s">
        <v>13</v>
      </c>
      <c r="AA567" s="7" t="s">
        <v>14</v>
      </c>
      <c r="AC567" s="58"/>
      <c r="AD567" s="64"/>
      <c r="AE567" s="7" t="s">
        <v>13</v>
      </c>
      <c r="AF567" s="7" t="s">
        <v>14</v>
      </c>
      <c r="AG567" s="7" t="s">
        <v>13</v>
      </c>
      <c r="AH567" s="7" t="s">
        <v>14</v>
      </c>
      <c r="AI567" s="7" t="s">
        <v>13</v>
      </c>
      <c r="AJ567" s="7" t="s">
        <v>14</v>
      </c>
      <c r="AL567" s="68"/>
      <c r="AM567" s="63"/>
      <c r="AN567" s="7" t="s">
        <v>13</v>
      </c>
      <c r="AO567" s="7" t="s">
        <v>14</v>
      </c>
      <c r="AP567" s="7" t="s">
        <v>13</v>
      </c>
      <c r="AQ567" s="7" t="s">
        <v>14</v>
      </c>
      <c r="AR567" s="7" t="s">
        <v>13</v>
      </c>
      <c r="AS567" s="7" t="s">
        <v>14</v>
      </c>
      <c r="AU567" s="58"/>
      <c r="AV567" s="64"/>
      <c r="AW567" s="7" t="s">
        <v>13</v>
      </c>
      <c r="AX567" s="7" t="s">
        <v>14</v>
      </c>
      <c r="AY567" s="7" t="s">
        <v>13</v>
      </c>
      <c r="AZ567" s="7" t="s">
        <v>14</v>
      </c>
      <c r="BA567" s="7" t="s">
        <v>13</v>
      </c>
      <c r="BB567" s="7" t="s">
        <v>14</v>
      </c>
      <c r="BD567" s="61"/>
      <c r="BE567" s="63"/>
      <c r="BF567" s="7" t="s">
        <v>13</v>
      </c>
      <c r="BG567" s="7" t="s">
        <v>14</v>
      </c>
      <c r="BH567" s="7" t="s">
        <v>13</v>
      </c>
      <c r="BI567" s="7" t="s">
        <v>14</v>
      </c>
      <c r="BJ567" s="7" t="s">
        <v>13</v>
      </c>
      <c r="BK567" s="7" t="s">
        <v>14</v>
      </c>
    </row>
    <row r="568" spans="1:63" ht="15" customHeight="1" x14ac:dyDescent="0.35">
      <c r="A568" s="1">
        <v>38</v>
      </c>
      <c r="K568" s="12">
        <v>1</v>
      </c>
      <c r="L568" s="13" t="s">
        <v>15</v>
      </c>
      <c r="M568" s="10">
        <v>14</v>
      </c>
      <c r="N568" s="10">
        <v>8218106133</v>
      </c>
      <c r="O568" s="10">
        <v>59</v>
      </c>
      <c r="P568" s="10">
        <v>191711853290</v>
      </c>
      <c r="Q568" s="10">
        <v>73</v>
      </c>
      <c r="R568" s="10">
        <v>199929959423</v>
      </c>
      <c r="T568" s="12">
        <v>1</v>
      </c>
      <c r="U568" s="13" t="s">
        <v>15</v>
      </c>
      <c r="V568" s="10">
        <v>41</v>
      </c>
      <c r="W568" s="10">
        <v>12507297320</v>
      </c>
      <c r="X568" s="10">
        <v>62</v>
      </c>
      <c r="Y568" s="10">
        <v>93999593950</v>
      </c>
      <c r="Z568" s="10">
        <v>103</v>
      </c>
      <c r="AA568" s="10">
        <v>106506891270</v>
      </c>
      <c r="AC568" s="8">
        <v>1</v>
      </c>
      <c r="AD568" s="9" t="s">
        <v>15</v>
      </c>
      <c r="AE568" s="10">
        <v>113</v>
      </c>
      <c r="AF568" s="10">
        <v>20461506737</v>
      </c>
      <c r="AG568" s="10">
        <v>141</v>
      </c>
      <c r="AH568" s="10">
        <v>339183195615</v>
      </c>
      <c r="AI568" s="10">
        <v>254</v>
      </c>
      <c r="AJ568" s="10">
        <v>359644702352</v>
      </c>
      <c r="AL568" s="27">
        <v>1</v>
      </c>
      <c r="AM568" s="13" t="s">
        <v>15</v>
      </c>
      <c r="AN568" s="10">
        <v>115</v>
      </c>
      <c r="AO568" s="10">
        <v>19089678491</v>
      </c>
      <c r="AP568" s="10">
        <v>146</v>
      </c>
      <c r="AQ568" s="10">
        <v>328675657852</v>
      </c>
      <c r="AR568" s="10">
        <v>261</v>
      </c>
      <c r="AS568" s="10">
        <v>347765336343</v>
      </c>
      <c r="AU568" s="8">
        <v>1</v>
      </c>
      <c r="AV568" s="9" t="s">
        <v>15</v>
      </c>
      <c r="AW568" s="10">
        <v>122</v>
      </c>
      <c r="AX568" s="10">
        <v>20895126896</v>
      </c>
      <c r="AY568" s="10">
        <v>151</v>
      </c>
      <c r="AZ568" s="10">
        <v>322551673762</v>
      </c>
      <c r="BA568" s="10">
        <v>273</v>
      </c>
      <c r="BB568" s="10">
        <v>343446800658</v>
      </c>
      <c r="BD568" s="12">
        <v>1</v>
      </c>
      <c r="BE568" s="13" t="s">
        <v>15</v>
      </c>
      <c r="BF568" s="10">
        <v>131</v>
      </c>
      <c r="BG568" s="10">
        <v>25118768747</v>
      </c>
      <c r="BH568" s="10">
        <v>151</v>
      </c>
      <c r="BI568" s="10">
        <v>318956711445</v>
      </c>
      <c r="BJ568" s="10">
        <v>282</v>
      </c>
      <c r="BK568" s="10">
        <v>344075480192</v>
      </c>
    </row>
    <row r="569" spans="1:63" ht="15" customHeight="1" x14ac:dyDescent="0.35">
      <c r="A569" s="1">
        <v>38</v>
      </c>
      <c r="K569" s="12">
        <v>2</v>
      </c>
      <c r="L569" s="13" t="s">
        <v>16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T569" s="12">
        <v>2</v>
      </c>
      <c r="U569" s="13" t="s">
        <v>16</v>
      </c>
      <c r="V569" s="10">
        <v>0</v>
      </c>
      <c r="W569" s="10">
        <v>0</v>
      </c>
      <c r="X569" s="10">
        <v>0</v>
      </c>
      <c r="Y569" s="10">
        <v>0</v>
      </c>
      <c r="Z569" s="10">
        <v>0</v>
      </c>
      <c r="AA569" s="10">
        <v>0</v>
      </c>
      <c r="AC569" s="8">
        <v>2</v>
      </c>
      <c r="AD569" s="9" t="s">
        <v>16</v>
      </c>
      <c r="AE569" s="10">
        <v>0</v>
      </c>
      <c r="AF569" s="10">
        <v>0</v>
      </c>
      <c r="AG569" s="10">
        <v>0</v>
      </c>
      <c r="AH569" s="10">
        <v>0</v>
      </c>
      <c r="AI569" s="10">
        <v>0</v>
      </c>
      <c r="AJ569" s="10">
        <v>0</v>
      </c>
      <c r="AL569" s="27">
        <v>2</v>
      </c>
      <c r="AM569" s="13" t="s">
        <v>16</v>
      </c>
      <c r="AN569" s="10">
        <v>0</v>
      </c>
      <c r="AO569" s="10">
        <v>0</v>
      </c>
      <c r="AP569" s="10">
        <v>0</v>
      </c>
      <c r="AQ569" s="10">
        <v>0</v>
      </c>
      <c r="AR569" s="10">
        <v>0</v>
      </c>
      <c r="AS569" s="10">
        <v>0</v>
      </c>
      <c r="AU569" s="8">
        <v>2</v>
      </c>
      <c r="AV569" s="9" t="s">
        <v>16</v>
      </c>
      <c r="AW569" s="10">
        <v>0</v>
      </c>
      <c r="AX569" s="10">
        <v>0</v>
      </c>
      <c r="AY569" s="10">
        <v>0</v>
      </c>
      <c r="AZ569" s="10">
        <v>0</v>
      </c>
      <c r="BA569" s="10">
        <v>0</v>
      </c>
      <c r="BB569" s="10">
        <v>0</v>
      </c>
      <c r="BD569" s="12">
        <v>2</v>
      </c>
      <c r="BE569" s="13" t="s">
        <v>16</v>
      </c>
      <c r="BF569" s="10">
        <v>0</v>
      </c>
      <c r="BG569" s="10">
        <v>0</v>
      </c>
      <c r="BH569" s="10">
        <v>0</v>
      </c>
      <c r="BI569" s="10">
        <v>0</v>
      </c>
      <c r="BJ569" s="10">
        <v>0</v>
      </c>
      <c r="BK569" s="10">
        <v>0</v>
      </c>
    </row>
    <row r="570" spans="1:63" ht="15" customHeight="1" x14ac:dyDescent="0.35">
      <c r="A570" s="1">
        <v>38</v>
      </c>
      <c r="K570" s="12">
        <v>3</v>
      </c>
      <c r="L570" s="13" t="s">
        <v>17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T570" s="12">
        <v>3</v>
      </c>
      <c r="U570" s="13" t="s">
        <v>17</v>
      </c>
      <c r="V570" s="10">
        <v>0</v>
      </c>
      <c r="W570" s="10">
        <v>0</v>
      </c>
      <c r="X570" s="10">
        <v>0</v>
      </c>
      <c r="Y570" s="10">
        <v>0</v>
      </c>
      <c r="Z570" s="10">
        <v>0</v>
      </c>
      <c r="AA570" s="10">
        <v>0</v>
      </c>
      <c r="AC570" s="8">
        <v>3</v>
      </c>
      <c r="AD570" s="9" t="s">
        <v>17</v>
      </c>
      <c r="AE570" s="10">
        <v>0</v>
      </c>
      <c r="AF570" s="10">
        <v>0</v>
      </c>
      <c r="AG570" s="10">
        <v>0</v>
      </c>
      <c r="AH570" s="10">
        <v>0</v>
      </c>
      <c r="AI570" s="10">
        <v>0</v>
      </c>
      <c r="AJ570" s="10">
        <v>0</v>
      </c>
      <c r="AL570" s="27">
        <v>3</v>
      </c>
      <c r="AM570" s="13" t="s">
        <v>17</v>
      </c>
      <c r="AN570" s="10">
        <v>0</v>
      </c>
      <c r="AO570" s="10">
        <v>0</v>
      </c>
      <c r="AP570" s="10">
        <v>0</v>
      </c>
      <c r="AQ570" s="10">
        <v>0</v>
      </c>
      <c r="AR570" s="10">
        <v>0</v>
      </c>
      <c r="AS570" s="10">
        <v>0</v>
      </c>
      <c r="AU570" s="8">
        <v>3</v>
      </c>
      <c r="AV570" s="9" t="s">
        <v>17</v>
      </c>
      <c r="AW570" s="10">
        <v>0</v>
      </c>
      <c r="AX570" s="10">
        <v>0</v>
      </c>
      <c r="AY570" s="10">
        <v>0</v>
      </c>
      <c r="AZ570" s="10">
        <v>0</v>
      </c>
      <c r="BA570" s="10">
        <v>0</v>
      </c>
      <c r="BB570" s="10">
        <v>0</v>
      </c>
      <c r="BD570" s="12">
        <v>3</v>
      </c>
      <c r="BE570" s="13" t="s">
        <v>17</v>
      </c>
      <c r="BF570" s="10">
        <v>0</v>
      </c>
      <c r="BG570" s="10">
        <v>0</v>
      </c>
      <c r="BH570" s="10">
        <v>0</v>
      </c>
      <c r="BI570" s="10">
        <v>0</v>
      </c>
      <c r="BJ570" s="10">
        <v>0</v>
      </c>
      <c r="BK570" s="10">
        <v>0</v>
      </c>
    </row>
    <row r="571" spans="1:63" ht="15" customHeight="1" x14ac:dyDescent="0.35">
      <c r="A571" s="1">
        <v>38</v>
      </c>
      <c r="K571" s="12">
        <v>4</v>
      </c>
      <c r="L571" s="13" t="s">
        <v>18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T571" s="12">
        <v>4</v>
      </c>
      <c r="U571" s="13" t="s">
        <v>18</v>
      </c>
      <c r="V571" s="10">
        <v>0</v>
      </c>
      <c r="W571" s="10">
        <v>0</v>
      </c>
      <c r="X571" s="10">
        <v>0</v>
      </c>
      <c r="Y571" s="10">
        <v>0</v>
      </c>
      <c r="Z571" s="10">
        <v>0</v>
      </c>
      <c r="AA571" s="10">
        <v>0</v>
      </c>
      <c r="AC571" s="8">
        <v>4</v>
      </c>
      <c r="AD571" s="9" t="s">
        <v>18</v>
      </c>
      <c r="AE571" s="10">
        <v>0</v>
      </c>
      <c r="AF571" s="10">
        <v>0</v>
      </c>
      <c r="AG571" s="10">
        <v>0</v>
      </c>
      <c r="AH571" s="10">
        <v>0</v>
      </c>
      <c r="AI571" s="10">
        <v>0</v>
      </c>
      <c r="AJ571" s="10">
        <v>0</v>
      </c>
      <c r="AL571" s="27">
        <v>4</v>
      </c>
      <c r="AM571" s="13" t="s">
        <v>18</v>
      </c>
      <c r="AN571" s="10">
        <v>0</v>
      </c>
      <c r="AO571" s="10">
        <v>0</v>
      </c>
      <c r="AP571" s="10">
        <v>0</v>
      </c>
      <c r="AQ571" s="10">
        <v>0</v>
      </c>
      <c r="AR571" s="10">
        <v>0</v>
      </c>
      <c r="AS571" s="10">
        <v>0</v>
      </c>
      <c r="AU571" s="8">
        <v>4</v>
      </c>
      <c r="AV571" s="9" t="s">
        <v>18</v>
      </c>
      <c r="AW571" s="10">
        <v>0</v>
      </c>
      <c r="AX571" s="10">
        <v>0</v>
      </c>
      <c r="AY571" s="10">
        <v>0</v>
      </c>
      <c r="AZ571" s="10">
        <v>0</v>
      </c>
      <c r="BA571" s="10">
        <v>0</v>
      </c>
      <c r="BB571" s="10">
        <v>0</v>
      </c>
      <c r="BD571" s="12">
        <v>4</v>
      </c>
      <c r="BE571" s="13" t="s">
        <v>18</v>
      </c>
      <c r="BF571" s="10">
        <v>0</v>
      </c>
      <c r="BG571" s="10">
        <v>0</v>
      </c>
      <c r="BH571" s="10">
        <v>0</v>
      </c>
      <c r="BI571" s="10">
        <v>0</v>
      </c>
      <c r="BJ571" s="10">
        <v>0</v>
      </c>
      <c r="BK571" s="10">
        <v>0</v>
      </c>
    </row>
    <row r="572" spans="1:63" ht="15" customHeight="1" x14ac:dyDescent="0.35">
      <c r="A572" s="1">
        <v>38</v>
      </c>
      <c r="K572" s="12">
        <v>5</v>
      </c>
      <c r="L572" s="13" t="s">
        <v>19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T572" s="12">
        <v>5</v>
      </c>
      <c r="U572" s="13" t="s">
        <v>19</v>
      </c>
      <c r="V572" s="10">
        <v>0</v>
      </c>
      <c r="W572" s="10">
        <v>0</v>
      </c>
      <c r="X572" s="10">
        <v>12</v>
      </c>
      <c r="Y572" s="10">
        <v>14717256081</v>
      </c>
      <c r="Z572" s="10">
        <v>12</v>
      </c>
      <c r="AA572" s="10">
        <v>14717256081</v>
      </c>
      <c r="AC572" s="8">
        <v>5</v>
      </c>
      <c r="AD572" s="9" t="s">
        <v>19</v>
      </c>
      <c r="AE572" s="10">
        <v>1</v>
      </c>
      <c r="AF572" s="10">
        <v>0</v>
      </c>
      <c r="AG572" s="10">
        <v>12</v>
      </c>
      <c r="AH572" s="10">
        <v>14698018786</v>
      </c>
      <c r="AI572" s="10">
        <v>13</v>
      </c>
      <c r="AJ572" s="10">
        <v>14698018786</v>
      </c>
      <c r="AL572" s="27">
        <v>5</v>
      </c>
      <c r="AM572" s="13" t="s">
        <v>19</v>
      </c>
      <c r="AN572" s="10">
        <v>1</v>
      </c>
      <c r="AO572" s="10">
        <v>0</v>
      </c>
      <c r="AP572" s="10">
        <v>12</v>
      </c>
      <c r="AQ572" s="10">
        <v>14698018786</v>
      </c>
      <c r="AR572" s="10">
        <v>13</v>
      </c>
      <c r="AS572" s="10">
        <v>14698018786</v>
      </c>
      <c r="AU572" s="8">
        <v>5</v>
      </c>
      <c r="AV572" s="9" t="s">
        <v>19</v>
      </c>
      <c r="AW572" s="10">
        <v>1</v>
      </c>
      <c r="AX572" s="10">
        <v>0</v>
      </c>
      <c r="AY572" s="10">
        <v>12</v>
      </c>
      <c r="AZ572" s="10">
        <v>14698018786</v>
      </c>
      <c r="BA572" s="10">
        <v>13</v>
      </c>
      <c r="BB572" s="10">
        <v>14698018786</v>
      </c>
      <c r="BD572" s="12">
        <v>5</v>
      </c>
      <c r="BE572" s="13" t="s">
        <v>19</v>
      </c>
      <c r="BF572" s="10">
        <v>1</v>
      </c>
      <c r="BG572" s="10">
        <v>0</v>
      </c>
      <c r="BH572" s="10">
        <v>12</v>
      </c>
      <c r="BI572" s="10">
        <v>14698018786</v>
      </c>
      <c r="BJ572" s="10">
        <v>13</v>
      </c>
      <c r="BK572" s="10">
        <v>14698018786</v>
      </c>
    </row>
    <row r="573" spans="1:63" ht="15" customHeight="1" x14ac:dyDescent="0.35">
      <c r="A573" s="1">
        <v>38</v>
      </c>
      <c r="K573" s="12">
        <v>6</v>
      </c>
      <c r="L573" s="16" t="s">
        <v>10</v>
      </c>
      <c r="M573" s="15">
        <v>14</v>
      </c>
      <c r="N573" s="15">
        <v>8218106133</v>
      </c>
      <c r="O573" s="15">
        <v>59</v>
      </c>
      <c r="P573" s="15">
        <v>191711853290</v>
      </c>
      <c r="Q573" s="15">
        <v>73</v>
      </c>
      <c r="R573" s="15">
        <v>199929959423</v>
      </c>
      <c r="T573" s="12">
        <v>6</v>
      </c>
      <c r="U573" s="16" t="s">
        <v>10</v>
      </c>
      <c r="V573" s="15">
        <v>41</v>
      </c>
      <c r="W573" s="15">
        <v>12507297320</v>
      </c>
      <c r="X573" s="15">
        <v>74</v>
      </c>
      <c r="Y573" s="15">
        <v>108716850031</v>
      </c>
      <c r="Z573" s="15">
        <v>115</v>
      </c>
      <c r="AA573" s="15">
        <v>121224147351</v>
      </c>
      <c r="AC573" s="8">
        <v>6</v>
      </c>
      <c r="AD573" s="14" t="s">
        <v>10</v>
      </c>
      <c r="AE573" s="15">
        <v>114</v>
      </c>
      <c r="AF573" s="15">
        <v>20461506737</v>
      </c>
      <c r="AG573" s="15">
        <v>153</v>
      </c>
      <c r="AH573" s="15">
        <v>353881214401</v>
      </c>
      <c r="AI573" s="15">
        <v>267</v>
      </c>
      <c r="AJ573" s="15">
        <v>374342721138</v>
      </c>
      <c r="AL573" s="27">
        <v>6</v>
      </c>
      <c r="AM573" s="16" t="s">
        <v>10</v>
      </c>
      <c r="AN573" s="15">
        <v>116</v>
      </c>
      <c r="AO573" s="15">
        <v>19089678491</v>
      </c>
      <c r="AP573" s="15">
        <v>158</v>
      </c>
      <c r="AQ573" s="15">
        <v>343373676638</v>
      </c>
      <c r="AR573" s="15">
        <v>274</v>
      </c>
      <c r="AS573" s="15">
        <v>362463355129</v>
      </c>
      <c r="AU573" s="8">
        <v>6</v>
      </c>
      <c r="AV573" s="14" t="s">
        <v>10</v>
      </c>
      <c r="AW573" s="15">
        <v>123</v>
      </c>
      <c r="AX573" s="15">
        <v>20895126896</v>
      </c>
      <c r="AY573" s="15">
        <v>163</v>
      </c>
      <c r="AZ573" s="15">
        <v>337249692548</v>
      </c>
      <c r="BA573" s="15">
        <v>286</v>
      </c>
      <c r="BB573" s="15">
        <v>358144819444</v>
      </c>
      <c r="BD573" s="12">
        <v>6</v>
      </c>
      <c r="BE573" s="16" t="s">
        <v>10</v>
      </c>
      <c r="BF573" s="15">
        <v>132</v>
      </c>
      <c r="BG573" s="15">
        <v>25118768747</v>
      </c>
      <c r="BH573" s="15">
        <v>163</v>
      </c>
      <c r="BI573" s="15">
        <v>333654730231</v>
      </c>
      <c r="BJ573" s="15">
        <v>295</v>
      </c>
      <c r="BK573" s="15">
        <v>358773498978</v>
      </c>
    </row>
    <row r="574" spans="1:63" ht="15" customHeight="1" x14ac:dyDescent="0.35">
      <c r="A574" s="1">
        <v>38</v>
      </c>
      <c r="K574" s="12">
        <v>7</v>
      </c>
      <c r="L574" s="13" t="s">
        <v>20</v>
      </c>
      <c r="M574" s="10"/>
      <c r="N574" s="10"/>
      <c r="O574" s="10"/>
      <c r="P574" s="10"/>
      <c r="Q574" s="10"/>
      <c r="R574" s="10" t="s">
        <v>74</v>
      </c>
      <c r="T574" s="12">
        <v>7</v>
      </c>
      <c r="U574" s="13" t="s">
        <v>20</v>
      </c>
      <c r="V574" s="10"/>
      <c r="W574" s="10"/>
      <c r="X574" s="10"/>
      <c r="Y574" s="10"/>
      <c r="Z574" s="10"/>
      <c r="AA574" s="10">
        <v>12141</v>
      </c>
      <c r="AC574" s="8">
        <v>7</v>
      </c>
      <c r="AD574" s="9" t="s">
        <v>20</v>
      </c>
      <c r="AE574" s="10"/>
      <c r="AF574" s="10"/>
      <c r="AG574" s="10"/>
      <c r="AH574" s="10"/>
      <c r="AI574" s="10"/>
      <c r="AJ574" s="17">
        <f>((0.25*AJ569)+(0.5*AJ570)+(0.75*AJ571)+(1*AJ572))/AJ573*100</f>
        <v>3.9263535674790462</v>
      </c>
      <c r="AL574" s="11">
        <v>7</v>
      </c>
      <c r="AM574" s="9" t="s">
        <v>20</v>
      </c>
      <c r="AN574" s="10"/>
      <c r="AO574" s="10"/>
      <c r="AP574" s="10"/>
      <c r="AQ574" s="10"/>
      <c r="AR574" s="10"/>
      <c r="AS574" s="17">
        <f>((0.25*AS569)+(0.5*AS570)+(0.75*AS571)+(1*AS572))/AS573*100</f>
        <v>4.0550357927269651</v>
      </c>
      <c r="AU574" s="8">
        <v>7</v>
      </c>
      <c r="AV574" s="9" t="s">
        <v>20</v>
      </c>
      <c r="AW574" s="10"/>
      <c r="AX574" s="10"/>
      <c r="AY574" s="10"/>
      <c r="AZ574" s="10"/>
      <c r="BA574" s="10"/>
      <c r="BB574" s="17">
        <f>((0.25*BB569)+(0.5*BB570)+(0.75*BB571)+(1*BB572))/BB573*100</f>
        <v>4.1039317024933828</v>
      </c>
      <c r="BD574" s="12">
        <v>7</v>
      </c>
      <c r="BE574" s="13" t="s">
        <v>20</v>
      </c>
      <c r="BF574" s="10"/>
      <c r="BG574" s="10"/>
      <c r="BH574" s="10"/>
      <c r="BI574" s="10"/>
      <c r="BJ574" s="10"/>
      <c r="BK574" s="10">
        <v>4097</v>
      </c>
    </row>
    <row r="575" spans="1:63" ht="15" customHeight="1" thickBot="1" x14ac:dyDescent="0.4">
      <c r="A575" s="1">
        <v>38</v>
      </c>
      <c r="K575" s="23">
        <v>8</v>
      </c>
      <c r="L575" s="24" t="s">
        <v>21</v>
      </c>
      <c r="M575" s="20"/>
      <c r="N575" s="20"/>
      <c r="O575" s="20"/>
      <c r="P575" s="20"/>
      <c r="Q575" s="20"/>
      <c r="R575" s="20" t="s">
        <v>74</v>
      </c>
      <c r="T575" s="23">
        <v>8</v>
      </c>
      <c r="U575" s="24" t="s">
        <v>21</v>
      </c>
      <c r="V575" s="20"/>
      <c r="W575" s="20"/>
      <c r="X575" s="20"/>
      <c r="Y575" s="20"/>
      <c r="Z575" s="20"/>
      <c r="AA575" s="20">
        <v>12141</v>
      </c>
      <c r="AC575" s="18">
        <v>8</v>
      </c>
      <c r="AD575" s="19" t="s">
        <v>21</v>
      </c>
      <c r="AE575" s="20"/>
      <c r="AF575" s="20"/>
      <c r="AG575" s="20"/>
      <c r="AH575" s="20"/>
      <c r="AI575" s="20"/>
      <c r="AJ575" s="21">
        <f>SUM(AJ570:AJ572)/AJ573*100</f>
        <v>3.9263535674790462</v>
      </c>
      <c r="AL575" s="22">
        <v>8</v>
      </c>
      <c r="AM575" s="19" t="s">
        <v>21</v>
      </c>
      <c r="AN575" s="20"/>
      <c r="AO575" s="20"/>
      <c r="AP575" s="20"/>
      <c r="AQ575" s="20"/>
      <c r="AR575" s="20"/>
      <c r="AS575" s="21">
        <f>SUM(AS570:AS572)/AS573*100</f>
        <v>4.0550357927269651</v>
      </c>
      <c r="AU575" s="18">
        <v>8</v>
      </c>
      <c r="AV575" s="19" t="s">
        <v>21</v>
      </c>
      <c r="AW575" s="20"/>
      <c r="AX575" s="20"/>
      <c r="AY575" s="20"/>
      <c r="AZ575" s="20"/>
      <c r="BA575" s="20"/>
      <c r="BB575" s="21">
        <f>SUM(BB570:BB572)/BB573*100</f>
        <v>4.1039317024933828</v>
      </c>
      <c r="BD575" s="23">
        <v>8</v>
      </c>
      <c r="BE575" s="24" t="s">
        <v>21</v>
      </c>
      <c r="BF575" s="20"/>
      <c r="BG575" s="20"/>
      <c r="BH575" s="20"/>
      <c r="BI575" s="20"/>
      <c r="BJ575" s="20"/>
      <c r="BK575" s="20">
        <v>4097</v>
      </c>
    </row>
    <row r="576" spans="1:63" ht="15" customHeight="1" x14ac:dyDescent="0.35">
      <c r="D576" s="1">
        <f>SUM(D568:D572)</f>
        <v>0</v>
      </c>
      <c r="E576" s="1">
        <f t="shared" ref="E576:I576" si="245">SUM(E568:E572)</f>
        <v>0</v>
      </c>
      <c r="F576" s="1">
        <f t="shared" si="245"/>
        <v>0</v>
      </c>
      <c r="G576" s="1">
        <f t="shared" si="245"/>
        <v>0</v>
      </c>
      <c r="H576" s="1">
        <f t="shared" si="245"/>
        <v>0</v>
      </c>
      <c r="I576" s="1">
        <f t="shared" si="245"/>
        <v>0</v>
      </c>
      <c r="M576" s="1">
        <f>SUM(M568:M572)</f>
        <v>14</v>
      </c>
      <c r="N576" s="1">
        <f t="shared" ref="N576:R576" si="246">SUM(N568:N572)</f>
        <v>8218106133</v>
      </c>
      <c r="O576" s="1">
        <f t="shared" si="246"/>
        <v>59</v>
      </c>
      <c r="P576" s="1">
        <f t="shared" si="246"/>
        <v>191711853290</v>
      </c>
      <c r="Q576" s="1">
        <f t="shared" si="246"/>
        <v>73</v>
      </c>
      <c r="R576" s="1">
        <f t="shared" si="246"/>
        <v>199929959423</v>
      </c>
      <c r="V576" s="1">
        <f>SUM(V568:V572)</f>
        <v>41</v>
      </c>
      <c r="W576" s="1">
        <f t="shared" ref="W576:AA576" si="247">SUM(W568:W572)</f>
        <v>12507297320</v>
      </c>
      <c r="X576" s="1">
        <f t="shared" si="247"/>
        <v>74</v>
      </c>
      <c r="Y576" s="1">
        <f t="shared" si="247"/>
        <v>108716850031</v>
      </c>
      <c r="Z576" s="1">
        <f t="shared" si="247"/>
        <v>115</v>
      </c>
      <c r="AA576" s="1">
        <f t="shared" si="247"/>
        <v>121224147351</v>
      </c>
      <c r="AE576" s="1">
        <f>SUM(AE568:AE572)</f>
        <v>114</v>
      </c>
      <c r="AF576" s="1">
        <f t="shared" ref="AF576:AJ576" si="248">SUM(AF568:AF572)</f>
        <v>20461506737</v>
      </c>
      <c r="AG576" s="1">
        <f t="shared" si="248"/>
        <v>153</v>
      </c>
      <c r="AH576" s="1">
        <f t="shared" si="248"/>
        <v>353881214401</v>
      </c>
      <c r="AI576" s="1">
        <f t="shared" si="248"/>
        <v>267</v>
      </c>
      <c r="AJ576" s="1">
        <f t="shared" si="248"/>
        <v>374342721138</v>
      </c>
      <c r="AN576" s="1">
        <f>SUM(AN568:AN572)</f>
        <v>116</v>
      </c>
      <c r="AO576" s="1">
        <f t="shared" ref="AO576:AS576" si="249">SUM(AO568:AO572)</f>
        <v>19089678491</v>
      </c>
      <c r="AP576" s="1">
        <f t="shared" si="249"/>
        <v>158</v>
      </c>
      <c r="AQ576" s="1">
        <f t="shared" si="249"/>
        <v>343373676638</v>
      </c>
      <c r="AR576" s="1">
        <f t="shared" si="249"/>
        <v>274</v>
      </c>
      <c r="AS576" s="1">
        <f t="shared" si="249"/>
        <v>362463355129</v>
      </c>
      <c r="AW576" s="1">
        <f>SUM(AW568:AW572)</f>
        <v>123</v>
      </c>
      <c r="AX576" s="1">
        <f t="shared" ref="AX576:BB576" si="250">SUM(AX568:AX572)</f>
        <v>20895126896</v>
      </c>
      <c r="AY576" s="1">
        <f t="shared" si="250"/>
        <v>163</v>
      </c>
      <c r="AZ576" s="1">
        <f t="shared" si="250"/>
        <v>337249692548</v>
      </c>
      <c r="BA576" s="1">
        <f t="shared" si="250"/>
        <v>286</v>
      </c>
      <c r="BB576" s="1">
        <f t="shared" si="250"/>
        <v>358144819444</v>
      </c>
      <c r="BF576" s="1">
        <f>SUM(BF568:BF572)</f>
        <v>132</v>
      </c>
      <c r="BG576" s="1">
        <f t="shared" ref="BG576:BK576" si="251">SUM(BG568:BG572)</f>
        <v>25118768747</v>
      </c>
      <c r="BH576" s="1">
        <f t="shared" si="251"/>
        <v>163</v>
      </c>
      <c r="BI576" s="1">
        <f t="shared" si="251"/>
        <v>333654730231</v>
      </c>
      <c r="BJ576" s="1">
        <f t="shared" si="251"/>
        <v>295</v>
      </c>
      <c r="BK576" s="1">
        <f t="shared" si="251"/>
        <v>358773498978</v>
      </c>
    </row>
    <row r="577" spans="1:63" ht="15" customHeight="1" x14ac:dyDescent="0.35">
      <c r="B577"/>
      <c r="C577"/>
      <c r="D577" s="2"/>
      <c r="E577" s="2"/>
      <c r="F577" s="2"/>
      <c r="G577" s="2"/>
      <c r="H577" s="2"/>
      <c r="I577" s="2"/>
      <c r="K577"/>
      <c r="L577"/>
      <c r="M577" s="2"/>
      <c r="N577" s="2"/>
      <c r="O577" s="2"/>
      <c r="P577" s="2"/>
      <c r="Q577" s="2"/>
      <c r="R577" s="2"/>
      <c r="T577"/>
      <c r="U577"/>
      <c r="V577" s="2"/>
      <c r="W577" s="2"/>
      <c r="X577" s="2"/>
      <c r="Y577" s="2"/>
      <c r="Z577" s="2"/>
      <c r="AA577" s="2"/>
      <c r="AL577" s="25"/>
      <c r="AM577"/>
    </row>
    <row r="578" spans="1:63" ht="15" customHeight="1" x14ac:dyDescent="0.35">
      <c r="B578" s="6" t="s">
        <v>0</v>
      </c>
      <c r="C578"/>
      <c r="D578" s="2"/>
      <c r="E578" s="2"/>
      <c r="F578" s="2"/>
      <c r="G578" s="2"/>
      <c r="H578" s="2"/>
      <c r="I578" s="2"/>
      <c r="K578" s="6" t="s">
        <v>0</v>
      </c>
      <c r="L578"/>
      <c r="M578" s="2"/>
      <c r="N578" s="2"/>
      <c r="O578" s="2"/>
      <c r="P578" s="2"/>
      <c r="Q578" s="2"/>
      <c r="R578" s="2"/>
      <c r="T578" s="6" t="s">
        <v>0</v>
      </c>
      <c r="U578"/>
      <c r="V578" s="2"/>
      <c r="W578" s="2"/>
      <c r="X578" s="2"/>
      <c r="Y578" s="2"/>
      <c r="Z578" s="2"/>
      <c r="AA578" s="2"/>
      <c r="AC578" s="4" t="s">
        <v>0</v>
      </c>
      <c r="AL578" s="26" t="s">
        <v>0</v>
      </c>
      <c r="AM578"/>
      <c r="AU578" s="4" t="s">
        <v>0</v>
      </c>
      <c r="BD578" s="6" t="s">
        <v>0</v>
      </c>
    </row>
    <row r="579" spans="1:63" ht="15" customHeight="1" x14ac:dyDescent="0.35">
      <c r="B579" s="6" t="s">
        <v>1</v>
      </c>
      <c r="C579"/>
      <c r="D579" s="2"/>
      <c r="E579" s="2"/>
      <c r="F579" s="2"/>
      <c r="G579" s="2"/>
      <c r="H579" s="2"/>
      <c r="I579" s="2"/>
      <c r="K579" s="6" t="s">
        <v>1</v>
      </c>
      <c r="L579"/>
      <c r="M579" s="2"/>
      <c r="N579" s="2"/>
      <c r="O579" s="2"/>
      <c r="P579" s="2"/>
      <c r="Q579" s="2"/>
      <c r="R579" s="2"/>
      <c r="T579" s="6" t="s">
        <v>1</v>
      </c>
      <c r="U579"/>
      <c r="V579" s="2"/>
      <c r="W579" s="2"/>
      <c r="X579" s="2"/>
      <c r="Y579" s="2"/>
      <c r="Z579" s="2"/>
      <c r="AA579" s="2"/>
      <c r="AC579" s="4" t="s">
        <v>1</v>
      </c>
      <c r="AL579" s="26" t="s">
        <v>1</v>
      </c>
      <c r="AM579"/>
      <c r="AU579" s="4" t="s">
        <v>1</v>
      </c>
      <c r="BD579" s="6" t="s">
        <v>1</v>
      </c>
    </row>
    <row r="580" spans="1:63" ht="15" customHeight="1" thickBot="1" x14ac:dyDescent="0.4">
      <c r="B580" s="6" t="s">
        <v>34</v>
      </c>
      <c r="C580"/>
      <c r="D580" s="2"/>
      <c r="E580" s="2"/>
      <c r="F580" s="2"/>
      <c r="G580" s="2"/>
      <c r="H580" s="2"/>
      <c r="I580" s="2"/>
      <c r="K580" s="6" t="s">
        <v>57</v>
      </c>
      <c r="L580"/>
      <c r="M580" s="2"/>
      <c r="N580" s="2"/>
      <c r="O580" s="2"/>
      <c r="P580" s="2"/>
      <c r="Q580" s="2"/>
      <c r="R580" s="2"/>
      <c r="T580" s="6" t="s">
        <v>75</v>
      </c>
      <c r="U580"/>
      <c r="V580" s="2"/>
      <c r="W580" s="2"/>
      <c r="X580" s="2"/>
      <c r="Y580" s="2"/>
      <c r="Z580" s="2"/>
      <c r="AA580" s="2"/>
      <c r="AC580" s="4" t="s">
        <v>2</v>
      </c>
      <c r="AL580" s="26" t="s">
        <v>3</v>
      </c>
      <c r="AM580"/>
      <c r="AU580" s="4" t="s">
        <v>4</v>
      </c>
      <c r="BD580" s="6" t="s">
        <v>5</v>
      </c>
    </row>
    <row r="581" spans="1:63" ht="15" customHeight="1" x14ac:dyDescent="0.35">
      <c r="A581" s="1">
        <v>109</v>
      </c>
      <c r="B581" s="60" t="s">
        <v>6</v>
      </c>
      <c r="C581" s="62" t="s">
        <v>7</v>
      </c>
      <c r="D581" s="59" t="s">
        <v>8</v>
      </c>
      <c r="E581" s="59"/>
      <c r="F581" s="59" t="s">
        <v>9</v>
      </c>
      <c r="G581" s="59"/>
      <c r="H581" s="59" t="s">
        <v>10</v>
      </c>
      <c r="I581" s="59"/>
      <c r="K581" s="60" t="s">
        <v>6</v>
      </c>
      <c r="L581" s="62" t="s">
        <v>7</v>
      </c>
      <c r="M581" s="59" t="s">
        <v>8</v>
      </c>
      <c r="N581" s="59"/>
      <c r="O581" s="59" t="s">
        <v>9</v>
      </c>
      <c r="P581" s="59"/>
      <c r="Q581" s="59" t="s">
        <v>10</v>
      </c>
      <c r="R581" s="59"/>
      <c r="T581" s="60" t="s">
        <v>6</v>
      </c>
      <c r="U581" s="62" t="s">
        <v>7</v>
      </c>
      <c r="V581" s="59" t="s">
        <v>8</v>
      </c>
      <c r="W581" s="59"/>
      <c r="X581" s="59" t="s">
        <v>9</v>
      </c>
      <c r="Y581" s="59"/>
      <c r="Z581" s="59" t="s">
        <v>10</v>
      </c>
      <c r="AA581" s="59"/>
      <c r="AC581" s="57" t="s">
        <v>6</v>
      </c>
      <c r="AD581" s="59" t="s">
        <v>7</v>
      </c>
      <c r="AE581" s="59" t="s">
        <v>8</v>
      </c>
      <c r="AF581" s="59"/>
      <c r="AG581" s="59" t="s">
        <v>9</v>
      </c>
      <c r="AH581" s="59"/>
      <c r="AI581" s="59" t="s">
        <v>10</v>
      </c>
      <c r="AJ581" s="59"/>
      <c r="AL581" s="67" t="s">
        <v>6</v>
      </c>
      <c r="AM581" s="62" t="s">
        <v>7</v>
      </c>
      <c r="AN581" s="59" t="s">
        <v>8</v>
      </c>
      <c r="AO581" s="59"/>
      <c r="AP581" s="59" t="s">
        <v>9</v>
      </c>
      <c r="AQ581" s="59"/>
      <c r="AR581" s="59" t="s">
        <v>10</v>
      </c>
      <c r="AS581" s="59"/>
      <c r="AU581" s="57" t="s">
        <v>6</v>
      </c>
      <c r="AV581" s="59" t="s">
        <v>7</v>
      </c>
      <c r="AW581" s="59" t="s">
        <v>8</v>
      </c>
      <c r="AX581" s="59"/>
      <c r="AY581" s="59" t="s">
        <v>9</v>
      </c>
      <c r="AZ581" s="59"/>
      <c r="BA581" s="59" t="s">
        <v>10</v>
      </c>
      <c r="BB581" s="59"/>
      <c r="BD581" s="60" t="s">
        <v>6</v>
      </c>
      <c r="BE581" s="62" t="s">
        <v>7</v>
      </c>
      <c r="BF581" s="59" t="s">
        <v>8</v>
      </c>
      <c r="BG581" s="59"/>
      <c r="BH581" s="59" t="s">
        <v>9</v>
      </c>
      <c r="BI581" s="59"/>
      <c r="BJ581" s="59" t="s">
        <v>10</v>
      </c>
      <c r="BK581" s="59"/>
    </row>
    <row r="582" spans="1:63" ht="15" customHeight="1" x14ac:dyDescent="0.35">
      <c r="A582" s="1">
        <v>109</v>
      </c>
      <c r="B582" s="61"/>
      <c r="C582" s="63"/>
      <c r="D582" s="7" t="s">
        <v>11</v>
      </c>
      <c r="E582" s="7" t="s">
        <v>12</v>
      </c>
      <c r="F582" s="7" t="s">
        <v>11</v>
      </c>
      <c r="G582" s="7" t="s">
        <v>12</v>
      </c>
      <c r="H582" s="7" t="s">
        <v>11</v>
      </c>
      <c r="I582" s="7" t="s">
        <v>12</v>
      </c>
      <c r="K582" s="61"/>
      <c r="L582" s="63"/>
      <c r="M582" s="7" t="s">
        <v>11</v>
      </c>
      <c r="N582" s="7" t="s">
        <v>12</v>
      </c>
      <c r="O582" s="7" t="s">
        <v>11</v>
      </c>
      <c r="P582" s="7" t="s">
        <v>12</v>
      </c>
      <c r="Q582" s="7" t="s">
        <v>11</v>
      </c>
      <c r="R582" s="7" t="s">
        <v>12</v>
      </c>
      <c r="T582" s="61"/>
      <c r="U582" s="63"/>
      <c r="V582" s="7" t="s">
        <v>11</v>
      </c>
      <c r="W582" s="7" t="s">
        <v>12</v>
      </c>
      <c r="X582" s="7" t="s">
        <v>11</v>
      </c>
      <c r="Y582" s="7" t="s">
        <v>12</v>
      </c>
      <c r="Z582" s="7" t="s">
        <v>11</v>
      </c>
      <c r="AA582" s="7" t="s">
        <v>12</v>
      </c>
      <c r="AC582" s="58"/>
      <c r="AD582" s="64"/>
      <c r="AE582" s="7" t="s">
        <v>11</v>
      </c>
      <c r="AF582" s="7" t="s">
        <v>12</v>
      </c>
      <c r="AG582" s="7" t="s">
        <v>11</v>
      </c>
      <c r="AH582" s="7" t="s">
        <v>12</v>
      </c>
      <c r="AI582" s="7" t="s">
        <v>11</v>
      </c>
      <c r="AJ582" s="7" t="s">
        <v>12</v>
      </c>
      <c r="AL582" s="68"/>
      <c r="AM582" s="63"/>
      <c r="AN582" s="7" t="s">
        <v>11</v>
      </c>
      <c r="AO582" s="7" t="s">
        <v>12</v>
      </c>
      <c r="AP582" s="7" t="s">
        <v>11</v>
      </c>
      <c r="AQ582" s="7" t="s">
        <v>12</v>
      </c>
      <c r="AR582" s="7" t="s">
        <v>11</v>
      </c>
      <c r="AS582" s="7" t="s">
        <v>12</v>
      </c>
      <c r="AU582" s="58"/>
      <c r="AV582" s="64"/>
      <c r="AW582" s="7" t="s">
        <v>11</v>
      </c>
      <c r="AX582" s="7" t="s">
        <v>12</v>
      </c>
      <c r="AY582" s="7" t="s">
        <v>11</v>
      </c>
      <c r="AZ582" s="7" t="s">
        <v>12</v>
      </c>
      <c r="BA582" s="7" t="s">
        <v>11</v>
      </c>
      <c r="BB582" s="7" t="s">
        <v>12</v>
      </c>
      <c r="BD582" s="61"/>
      <c r="BE582" s="63"/>
      <c r="BF582" s="7" t="s">
        <v>11</v>
      </c>
      <c r="BG582" s="7" t="s">
        <v>12</v>
      </c>
      <c r="BH582" s="7" t="s">
        <v>11</v>
      </c>
      <c r="BI582" s="7" t="s">
        <v>12</v>
      </c>
      <c r="BJ582" s="7" t="s">
        <v>11</v>
      </c>
      <c r="BK582" s="7" t="s">
        <v>12</v>
      </c>
    </row>
    <row r="583" spans="1:63" ht="15" customHeight="1" x14ac:dyDescent="0.35">
      <c r="A583" s="1">
        <v>109</v>
      </c>
      <c r="B583" s="61"/>
      <c r="C583" s="63"/>
      <c r="D583" s="7" t="s">
        <v>13</v>
      </c>
      <c r="E583" s="7" t="s">
        <v>14</v>
      </c>
      <c r="F583" s="7" t="s">
        <v>13</v>
      </c>
      <c r="G583" s="7" t="s">
        <v>14</v>
      </c>
      <c r="H583" s="7" t="s">
        <v>13</v>
      </c>
      <c r="I583" s="7" t="s">
        <v>14</v>
      </c>
      <c r="K583" s="61"/>
      <c r="L583" s="63"/>
      <c r="M583" s="7" t="s">
        <v>13</v>
      </c>
      <c r="N583" s="7" t="s">
        <v>14</v>
      </c>
      <c r="O583" s="7" t="s">
        <v>13</v>
      </c>
      <c r="P583" s="7" t="s">
        <v>14</v>
      </c>
      <c r="Q583" s="7" t="s">
        <v>13</v>
      </c>
      <c r="R583" s="7" t="s">
        <v>14</v>
      </c>
      <c r="T583" s="61"/>
      <c r="U583" s="63"/>
      <c r="V583" s="7" t="s">
        <v>13</v>
      </c>
      <c r="W583" s="7" t="s">
        <v>14</v>
      </c>
      <c r="X583" s="7" t="s">
        <v>13</v>
      </c>
      <c r="Y583" s="7" t="s">
        <v>14</v>
      </c>
      <c r="Z583" s="7" t="s">
        <v>13</v>
      </c>
      <c r="AA583" s="7" t="s">
        <v>14</v>
      </c>
      <c r="AC583" s="58"/>
      <c r="AD583" s="64"/>
      <c r="AE583" s="7" t="s">
        <v>13</v>
      </c>
      <c r="AF583" s="7" t="s">
        <v>14</v>
      </c>
      <c r="AG583" s="7" t="s">
        <v>13</v>
      </c>
      <c r="AH583" s="7" t="s">
        <v>14</v>
      </c>
      <c r="AI583" s="7" t="s">
        <v>13</v>
      </c>
      <c r="AJ583" s="7" t="s">
        <v>14</v>
      </c>
      <c r="AL583" s="68"/>
      <c r="AM583" s="63"/>
      <c r="AN583" s="7" t="s">
        <v>13</v>
      </c>
      <c r="AO583" s="7" t="s">
        <v>14</v>
      </c>
      <c r="AP583" s="7" t="s">
        <v>13</v>
      </c>
      <c r="AQ583" s="7" t="s">
        <v>14</v>
      </c>
      <c r="AR583" s="7" t="s">
        <v>13</v>
      </c>
      <c r="AS583" s="7" t="s">
        <v>14</v>
      </c>
      <c r="AU583" s="58"/>
      <c r="AV583" s="64"/>
      <c r="AW583" s="7" t="s">
        <v>13</v>
      </c>
      <c r="AX583" s="7" t="s">
        <v>14</v>
      </c>
      <c r="AY583" s="7" t="s">
        <v>13</v>
      </c>
      <c r="AZ583" s="7" t="s">
        <v>14</v>
      </c>
      <c r="BA583" s="7" t="s">
        <v>13</v>
      </c>
      <c r="BB583" s="7" t="s">
        <v>14</v>
      </c>
      <c r="BD583" s="61"/>
      <c r="BE583" s="63"/>
      <c r="BF583" s="7" t="s">
        <v>13</v>
      </c>
      <c r="BG583" s="7" t="s">
        <v>14</v>
      </c>
      <c r="BH583" s="7" t="s">
        <v>13</v>
      </c>
      <c r="BI583" s="7" t="s">
        <v>14</v>
      </c>
      <c r="BJ583" s="7" t="s">
        <v>13</v>
      </c>
      <c r="BK583" s="7" t="s">
        <v>14</v>
      </c>
    </row>
    <row r="584" spans="1:63" ht="15" customHeight="1" x14ac:dyDescent="0.35">
      <c r="A584" s="1">
        <v>109</v>
      </c>
      <c r="B584" s="12">
        <v>1</v>
      </c>
      <c r="C584" s="13" t="s">
        <v>15</v>
      </c>
      <c r="D584" s="10">
        <v>8596</v>
      </c>
      <c r="E584" s="10">
        <v>841004631666</v>
      </c>
      <c r="F584" s="10">
        <v>2028</v>
      </c>
      <c r="G584" s="10">
        <v>233227221370</v>
      </c>
      <c r="H584" s="10">
        <v>10624</v>
      </c>
      <c r="I584" s="10">
        <v>1074231853036</v>
      </c>
      <c r="K584" s="12">
        <v>1</v>
      </c>
      <c r="L584" s="13" t="s">
        <v>15</v>
      </c>
      <c r="M584" s="10">
        <v>8802</v>
      </c>
      <c r="N584" s="10">
        <v>885199937914</v>
      </c>
      <c r="O584" s="10">
        <v>2264</v>
      </c>
      <c r="P584" s="10">
        <v>284784246348</v>
      </c>
      <c r="Q584" s="10">
        <v>11066</v>
      </c>
      <c r="R584" s="10">
        <v>1169984184262</v>
      </c>
      <c r="T584" s="12">
        <v>1</v>
      </c>
      <c r="U584" s="13" t="s">
        <v>15</v>
      </c>
      <c r="V584" s="10">
        <v>9478</v>
      </c>
      <c r="W584" s="10">
        <v>997820507089</v>
      </c>
      <c r="X584" s="10">
        <v>2289</v>
      </c>
      <c r="Y584" s="10">
        <v>292450739137</v>
      </c>
      <c r="Z584" s="10">
        <v>11767</v>
      </c>
      <c r="AA584" s="10">
        <v>1290271246226</v>
      </c>
      <c r="AC584" s="8">
        <v>1</v>
      </c>
      <c r="AD584" s="9" t="s">
        <v>15</v>
      </c>
      <c r="AE584" s="10">
        <v>10026</v>
      </c>
      <c r="AF584" s="10">
        <v>1087561765778</v>
      </c>
      <c r="AG584" s="10">
        <v>2057</v>
      </c>
      <c r="AH584" s="10">
        <v>286144288791</v>
      </c>
      <c r="AI584" s="10">
        <v>12083</v>
      </c>
      <c r="AJ584" s="10">
        <v>1373706054569</v>
      </c>
      <c r="AL584" s="27">
        <v>1</v>
      </c>
      <c r="AM584" s="13" t="s">
        <v>15</v>
      </c>
      <c r="AN584" s="10">
        <v>10036</v>
      </c>
      <c r="AO584" s="10">
        <v>1088554967294</v>
      </c>
      <c r="AP584" s="10">
        <v>2021</v>
      </c>
      <c r="AQ584" s="10">
        <v>284551918608</v>
      </c>
      <c r="AR584" s="10">
        <v>12057</v>
      </c>
      <c r="AS584" s="10">
        <v>1373106885902</v>
      </c>
      <c r="AU584" s="8">
        <v>1</v>
      </c>
      <c r="AV584" s="9" t="s">
        <v>15</v>
      </c>
      <c r="AW584" s="10">
        <v>10038</v>
      </c>
      <c r="AX584" s="10">
        <v>1088567403754</v>
      </c>
      <c r="AY584" s="10">
        <v>1992</v>
      </c>
      <c r="AZ584" s="10">
        <v>281413418927</v>
      </c>
      <c r="BA584" s="10">
        <v>12030</v>
      </c>
      <c r="BB584" s="10">
        <v>1369980822681</v>
      </c>
      <c r="BD584" s="12">
        <v>1</v>
      </c>
      <c r="BE584" s="13" t="s">
        <v>15</v>
      </c>
      <c r="BF584" s="10">
        <v>10066</v>
      </c>
      <c r="BG584" s="10">
        <v>1096535031367</v>
      </c>
      <c r="BH584" s="10">
        <v>1969</v>
      </c>
      <c r="BI584" s="10">
        <v>278641836202</v>
      </c>
      <c r="BJ584" s="10">
        <v>12035</v>
      </c>
      <c r="BK584" s="10">
        <v>1375176867569</v>
      </c>
    </row>
    <row r="585" spans="1:63" ht="15" customHeight="1" x14ac:dyDescent="0.35">
      <c r="A585" s="1">
        <v>109</v>
      </c>
      <c r="B585" s="12">
        <v>2</v>
      </c>
      <c r="C585" s="13" t="s">
        <v>16</v>
      </c>
      <c r="D585" s="10">
        <v>29</v>
      </c>
      <c r="E585" s="10">
        <v>2910561736</v>
      </c>
      <c r="F585" s="10">
        <v>100</v>
      </c>
      <c r="G585" s="10">
        <v>7694515772</v>
      </c>
      <c r="H585" s="10">
        <v>129</v>
      </c>
      <c r="I585" s="10">
        <v>10605077508</v>
      </c>
      <c r="K585" s="12">
        <v>2</v>
      </c>
      <c r="L585" s="13" t="s">
        <v>16</v>
      </c>
      <c r="M585" s="10">
        <v>25</v>
      </c>
      <c r="N585" s="10">
        <v>2957463108</v>
      </c>
      <c r="O585" s="10">
        <v>61</v>
      </c>
      <c r="P585" s="10">
        <v>5079596278</v>
      </c>
      <c r="Q585" s="10">
        <v>86</v>
      </c>
      <c r="R585" s="10">
        <v>8037059386</v>
      </c>
      <c r="T585" s="12">
        <v>2</v>
      </c>
      <c r="U585" s="13" t="s">
        <v>16</v>
      </c>
      <c r="V585" s="10">
        <v>31</v>
      </c>
      <c r="W585" s="10">
        <v>2800074797</v>
      </c>
      <c r="X585" s="10">
        <v>93</v>
      </c>
      <c r="Y585" s="10">
        <v>13485982326</v>
      </c>
      <c r="Z585" s="10">
        <v>124</v>
      </c>
      <c r="AA585" s="10">
        <v>16286057123</v>
      </c>
      <c r="AC585" s="8">
        <v>2</v>
      </c>
      <c r="AD585" s="9" t="s">
        <v>16</v>
      </c>
      <c r="AE585" s="10">
        <v>20</v>
      </c>
      <c r="AF585" s="10">
        <v>3194035468</v>
      </c>
      <c r="AG585" s="10">
        <v>36</v>
      </c>
      <c r="AH585" s="10">
        <v>2586380041</v>
      </c>
      <c r="AI585" s="10">
        <v>56</v>
      </c>
      <c r="AJ585" s="10">
        <v>5780415509</v>
      </c>
      <c r="AL585" s="27">
        <v>2</v>
      </c>
      <c r="AM585" s="13" t="s">
        <v>16</v>
      </c>
      <c r="AN585" s="10">
        <v>39</v>
      </c>
      <c r="AO585" s="10">
        <v>4148040273</v>
      </c>
      <c r="AP585" s="10">
        <v>48</v>
      </c>
      <c r="AQ585" s="10">
        <v>3333287536</v>
      </c>
      <c r="AR585" s="10">
        <v>87</v>
      </c>
      <c r="AS585" s="10">
        <v>7481327809</v>
      </c>
      <c r="AU585" s="8">
        <v>2</v>
      </c>
      <c r="AV585" s="9" t="s">
        <v>16</v>
      </c>
      <c r="AW585" s="10">
        <v>63</v>
      </c>
      <c r="AX585" s="10">
        <v>5817249871</v>
      </c>
      <c r="AY585" s="10">
        <v>63</v>
      </c>
      <c r="AZ585" s="10">
        <v>5717073287</v>
      </c>
      <c r="BA585" s="10">
        <v>126</v>
      </c>
      <c r="BB585" s="10">
        <v>11534323158</v>
      </c>
      <c r="BD585" s="12">
        <v>2</v>
      </c>
      <c r="BE585" s="13" t="s">
        <v>16</v>
      </c>
      <c r="BF585" s="10">
        <v>82</v>
      </c>
      <c r="BG585" s="10">
        <v>5796608548</v>
      </c>
      <c r="BH585" s="10">
        <v>70</v>
      </c>
      <c r="BI585" s="10">
        <v>8360712366</v>
      </c>
      <c r="BJ585" s="10">
        <v>152</v>
      </c>
      <c r="BK585" s="10">
        <v>14157320914</v>
      </c>
    </row>
    <row r="586" spans="1:63" ht="15" customHeight="1" x14ac:dyDescent="0.35">
      <c r="A586" s="1">
        <v>109</v>
      </c>
      <c r="B586" s="12">
        <v>3</v>
      </c>
      <c r="C586" s="13" t="s">
        <v>17</v>
      </c>
      <c r="D586" s="10">
        <v>0</v>
      </c>
      <c r="E586" s="10">
        <v>0</v>
      </c>
      <c r="F586" s="10">
        <v>7</v>
      </c>
      <c r="G586" s="10">
        <v>221371128</v>
      </c>
      <c r="H586" s="10">
        <v>7</v>
      </c>
      <c r="I586" s="10">
        <v>221371128</v>
      </c>
      <c r="K586" s="12">
        <v>3</v>
      </c>
      <c r="L586" s="13" t="s">
        <v>17</v>
      </c>
      <c r="M586" s="10">
        <v>5</v>
      </c>
      <c r="N586" s="10">
        <v>640689303</v>
      </c>
      <c r="O586" s="10">
        <v>10</v>
      </c>
      <c r="P586" s="10">
        <v>1660373376</v>
      </c>
      <c r="Q586" s="10">
        <v>15</v>
      </c>
      <c r="R586" s="10">
        <v>2301062679</v>
      </c>
      <c r="T586" s="12">
        <v>3</v>
      </c>
      <c r="U586" s="13" t="s">
        <v>17</v>
      </c>
      <c r="V586" s="10">
        <v>0</v>
      </c>
      <c r="W586" s="10">
        <v>0</v>
      </c>
      <c r="X586" s="10">
        <v>18</v>
      </c>
      <c r="Y586" s="10">
        <v>2853827716</v>
      </c>
      <c r="Z586" s="10">
        <v>18</v>
      </c>
      <c r="AA586" s="10">
        <v>2853827716</v>
      </c>
      <c r="AC586" s="8">
        <v>3</v>
      </c>
      <c r="AD586" s="9" t="s">
        <v>17</v>
      </c>
      <c r="AE586" s="10">
        <v>1</v>
      </c>
      <c r="AF586" s="10">
        <v>47789839</v>
      </c>
      <c r="AG586" s="10">
        <v>9</v>
      </c>
      <c r="AH586" s="10">
        <v>424988502</v>
      </c>
      <c r="AI586" s="10">
        <v>10</v>
      </c>
      <c r="AJ586" s="10">
        <v>472778341</v>
      </c>
      <c r="AL586" s="27">
        <v>3</v>
      </c>
      <c r="AM586" s="13" t="s">
        <v>17</v>
      </c>
      <c r="AN586" s="10">
        <v>2</v>
      </c>
      <c r="AO586" s="10">
        <v>440122667</v>
      </c>
      <c r="AP586" s="10">
        <v>8</v>
      </c>
      <c r="AQ586" s="10">
        <v>409239962</v>
      </c>
      <c r="AR586" s="10">
        <v>10</v>
      </c>
      <c r="AS586" s="10">
        <v>849362629</v>
      </c>
      <c r="AU586" s="8">
        <v>3</v>
      </c>
      <c r="AV586" s="9" t="s">
        <v>17</v>
      </c>
      <c r="AW586" s="10">
        <v>4</v>
      </c>
      <c r="AX586" s="10">
        <v>557968803</v>
      </c>
      <c r="AY586" s="10">
        <v>8</v>
      </c>
      <c r="AZ586" s="10">
        <v>477155681</v>
      </c>
      <c r="BA586" s="10">
        <v>12</v>
      </c>
      <c r="BB586" s="10">
        <v>1035124484</v>
      </c>
      <c r="BD586" s="12">
        <v>3</v>
      </c>
      <c r="BE586" s="13" t="s">
        <v>17</v>
      </c>
      <c r="BF586" s="10">
        <v>1</v>
      </c>
      <c r="BG586" s="10">
        <v>176673952</v>
      </c>
      <c r="BH586" s="10">
        <v>4</v>
      </c>
      <c r="BI586" s="10">
        <v>355780913</v>
      </c>
      <c r="BJ586" s="10">
        <v>5</v>
      </c>
      <c r="BK586" s="10">
        <v>532454865</v>
      </c>
    </row>
    <row r="587" spans="1:63" ht="15" customHeight="1" x14ac:dyDescent="0.35">
      <c r="A587" s="1">
        <v>109</v>
      </c>
      <c r="B587" s="12">
        <v>4</v>
      </c>
      <c r="C587" s="13" t="s">
        <v>18</v>
      </c>
      <c r="D587" s="10">
        <v>3</v>
      </c>
      <c r="E587" s="10">
        <v>428615930</v>
      </c>
      <c r="F587" s="10">
        <v>12</v>
      </c>
      <c r="G587" s="10">
        <v>895965871</v>
      </c>
      <c r="H587" s="10">
        <v>15</v>
      </c>
      <c r="I587" s="10">
        <v>1324581801</v>
      </c>
      <c r="K587" s="12">
        <v>4</v>
      </c>
      <c r="L587" s="13" t="s">
        <v>18</v>
      </c>
      <c r="M587" s="10">
        <v>3</v>
      </c>
      <c r="N587" s="10">
        <v>342426726</v>
      </c>
      <c r="O587" s="10">
        <v>14</v>
      </c>
      <c r="P587" s="10">
        <v>1617012203</v>
      </c>
      <c r="Q587" s="10">
        <v>17</v>
      </c>
      <c r="R587" s="10">
        <v>1959438929</v>
      </c>
      <c r="T587" s="12">
        <v>4</v>
      </c>
      <c r="U587" s="13" t="s">
        <v>18</v>
      </c>
      <c r="V587" s="10">
        <v>1</v>
      </c>
      <c r="W587" s="10">
        <v>94312539</v>
      </c>
      <c r="X587" s="10">
        <v>17</v>
      </c>
      <c r="Y587" s="10">
        <v>538372879</v>
      </c>
      <c r="Z587" s="10">
        <v>18</v>
      </c>
      <c r="AA587" s="10">
        <v>632685418</v>
      </c>
      <c r="AC587" s="8">
        <v>4</v>
      </c>
      <c r="AD587" s="9" t="s">
        <v>18</v>
      </c>
      <c r="AE587" s="10">
        <v>2</v>
      </c>
      <c r="AF587" s="10">
        <v>271107629</v>
      </c>
      <c r="AG587" s="10">
        <v>18</v>
      </c>
      <c r="AH587" s="10">
        <v>2187805738</v>
      </c>
      <c r="AI587" s="10">
        <v>20</v>
      </c>
      <c r="AJ587" s="10">
        <v>2458913367</v>
      </c>
      <c r="AL587" s="27">
        <v>4</v>
      </c>
      <c r="AM587" s="13" t="s">
        <v>18</v>
      </c>
      <c r="AN587" s="10">
        <v>1</v>
      </c>
      <c r="AO587" s="10">
        <v>47789839</v>
      </c>
      <c r="AP587" s="10">
        <v>13</v>
      </c>
      <c r="AQ587" s="10">
        <v>1421416712</v>
      </c>
      <c r="AR587" s="10">
        <v>14</v>
      </c>
      <c r="AS587" s="10">
        <v>1469206551</v>
      </c>
      <c r="AU587" s="8">
        <v>4</v>
      </c>
      <c r="AV587" s="9" t="s">
        <v>18</v>
      </c>
      <c r="AW587" s="10">
        <v>2</v>
      </c>
      <c r="AX587" s="10">
        <v>458653497</v>
      </c>
      <c r="AY587" s="10">
        <v>13</v>
      </c>
      <c r="AZ587" s="10">
        <v>1143449178</v>
      </c>
      <c r="BA587" s="10">
        <v>15</v>
      </c>
      <c r="BB587" s="10">
        <v>1602102675</v>
      </c>
      <c r="BD587" s="12">
        <v>4</v>
      </c>
      <c r="BE587" s="13" t="s">
        <v>18</v>
      </c>
      <c r="BF587" s="10">
        <v>4</v>
      </c>
      <c r="BG587" s="10">
        <v>877471481</v>
      </c>
      <c r="BH587" s="10">
        <v>10</v>
      </c>
      <c r="BI587" s="10">
        <v>511262030</v>
      </c>
      <c r="BJ587" s="10">
        <v>14</v>
      </c>
      <c r="BK587" s="10">
        <v>1388733511</v>
      </c>
    </row>
    <row r="588" spans="1:63" ht="15" customHeight="1" x14ac:dyDescent="0.35">
      <c r="A588" s="1">
        <v>109</v>
      </c>
      <c r="B588" s="12">
        <v>5</v>
      </c>
      <c r="C588" s="13" t="s">
        <v>19</v>
      </c>
      <c r="D588" s="10">
        <v>13</v>
      </c>
      <c r="E588" s="10">
        <v>902488315</v>
      </c>
      <c r="F588" s="10">
        <v>113</v>
      </c>
      <c r="G588" s="10">
        <v>10347047632</v>
      </c>
      <c r="H588" s="10">
        <v>126</v>
      </c>
      <c r="I588" s="10">
        <v>11249535947</v>
      </c>
      <c r="K588" s="12">
        <v>5</v>
      </c>
      <c r="L588" s="13" t="s">
        <v>19</v>
      </c>
      <c r="M588" s="10">
        <v>15</v>
      </c>
      <c r="N588" s="10">
        <v>914231180</v>
      </c>
      <c r="O588" s="10">
        <v>114</v>
      </c>
      <c r="P588" s="10">
        <v>10051702566</v>
      </c>
      <c r="Q588" s="10">
        <v>129</v>
      </c>
      <c r="R588" s="10">
        <v>10965933746</v>
      </c>
      <c r="T588" s="12">
        <v>5</v>
      </c>
      <c r="U588" s="13" t="s">
        <v>19</v>
      </c>
      <c r="V588" s="10">
        <v>9</v>
      </c>
      <c r="W588" s="10">
        <v>372691059</v>
      </c>
      <c r="X588" s="10">
        <v>137</v>
      </c>
      <c r="Y588" s="10">
        <v>13182433711</v>
      </c>
      <c r="Z588" s="10">
        <v>146</v>
      </c>
      <c r="AA588" s="10">
        <v>13555124770</v>
      </c>
      <c r="AC588" s="8">
        <v>5</v>
      </c>
      <c r="AD588" s="9" t="s">
        <v>19</v>
      </c>
      <c r="AE588" s="10">
        <v>15</v>
      </c>
      <c r="AF588" s="10">
        <v>1768869740</v>
      </c>
      <c r="AG588" s="10">
        <v>181</v>
      </c>
      <c r="AH588" s="10">
        <v>22166374412</v>
      </c>
      <c r="AI588" s="10">
        <v>196</v>
      </c>
      <c r="AJ588" s="10">
        <v>23935244152</v>
      </c>
      <c r="AL588" s="27">
        <v>5</v>
      </c>
      <c r="AM588" s="13" t="s">
        <v>19</v>
      </c>
      <c r="AN588" s="10">
        <v>17</v>
      </c>
      <c r="AO588" s="10">
        <v>2039977369</v>
      </c>
      <c r="AP588" s="10">
        <v>186</v>
      </c>
      <c r="AQ588" s="10">
        <v>22622591631</v>
      </c>
      <c r="AR588" s="10">
        <v>203</v>
      </c>
      <c r="AS588" s="10">
        <v>24662569000</v>
      </c>
      <c r="AU588" s="8">
        <v>5</v>
      </c>
      <c r="AV588" s="9" t="s">
        <v>19</v>
      </c>
      <c r="AW588" s="10">
        <v>17</v>
      </c>
      <c r="AX588" s="10">
        <v>2030987369</v>
      </c>
      <c r="AY588" s="10">
        <v>188</v>
      </c>
      <c r="AZ588" s="10">
        <v>22684392443</v>
      </c>
      <c r="BA588" s="10">
        <v>205</v>
      </c>
      <c r="BB588" s="10">
        <v>24715379812</v>
      </c>
      <c r="BD588" s="12">
        <v>5</v>
      </c>
      <c r="BE588" s="13" t="s">
        <v>19</v>
      </c>
      <c r="BF588" s="10">
        <v>17</v>
      </c>
      <c r="BG588" s="10">
        <v>1994734453</v>
      </c>
      <c r="BH588" s="10">
        <v>189</v>
      </c>
      <c r="BI588" s="10">
        <v>23256675044</v>
      </c>
      <c r="BJ588" s="10">
        <v>206</v>
      </c>
      <c r="BK588" s="10">
        <v>25251409497</v>
      </c>
    </row>
    <row r="589" spans="1:63" ht="15" customHeight="1" x14ac:dyDescent="0.35">
      <c r="A589" s="1">
        <v>109</v>
      </c>
      <c r="B589" s="12">
        <v>6</v>
      </c>
      <c r="C589" s="16" t="s">
        <v>10</v>
      </c>
      <c r="D589" s="15">
        <v>8641</v>
      </c>
      <c r="E589" s="15">
        <v>845246297647</v>
      </c>
      <c r="F589" s="15">
        <v>2260</v>
      </c>
      <c r="G589" s="15">
        <v>252386121773</v>
      </c>
      <c r="H589" s="15">
        <v>10901</v>
      </c>
      <c r="I589" s="15">
        <v>1097632419420</v>
      </c>
      <c r="K589" s="12">
        <v>6</v>
      </c>
      <c r="L589" s="16" t="s">
        <v>10</v>
      </c>
      <c r="M589" s="15">
        <v>885</v>
      </c>
      <c r="N589" s="15">
        <v>890054748231</v>
      </c>
      <c r="O589" s="15">
        <v>2463</v>
      </c>
      <c r="P589" s="15">
        <v>303192930771</v>
      </c>
      <c r="Q589" s="15">
        <v>11313</v>
      </c>
      <c r="R589" s="15">
        <v>1193247679002</v>
      </c>
      <c r="T589" s="12">
        <v>6</v>
      </c>
      <c r="U589" s="16" t="s">
        <v>10</v>
      </c>
      <c r="V589" s="15">
        <v>9519</v>
      </c>
      <c r="W589" s="15">
        <v>1001087585484</v>
      </c>
      <c r="X589" s="15">
        <v>2554</v>
      </c>
      <c r="Y589" s="15">
        <v>322511355769</v>
      </c>
      <c r="Z589" s="15">
        <v>12073</v>
      </c>
      <c r="AA589" s="15">
        <v>1323598941253</v>
      </c>
      <c r="AC589" s="8">
        <v>6</v>
      </c>
      <c r="AD589" s="14" t="s">
        <v>10</v>
      </c>
      <c r="AE589" s="15">
        <v>10064</v>
      </c>
      <c r="AF589" s="15">
        <v>1092843568454</v>
      </c>
      <c r="AG589" s="15">
        <v>2301</v>
      </c>
      <c r="AH589" s="15">
        <v>313509837484</v>
      </c>
      <c r="AI589" s="15">
        <v>12365</v>
      </c>
      <c r="AJ589" s="15">
        <v>1406353405938</v>
      </c>
      <c r="AL589" s="27">
        <v>6</v>
      </c>
      <c r="AM589" s="16" t="s">
        <v>10</v>
      </c>
      <c r="AN589" s="15">
        <v>10095</v>
      </c>
      <c r="AO589" s="15">
        <v>1095230897442</v>
      </c>
      <c r="AP589" s="15">
        <v>2276</v>
      </c>
      <c r="AQ589" s="15">
        <v>312338454449</v>
      </c>
      <c r="AR589" s="15">
        <v>12371</v>
      </c>
      <c r="AS589" s="15">
        <v>1407569351891</v>
      </c>
      <c r="AU589" s="8">
        <v>6</v>
      </c>
      <c r="AV589" s="14" t="s">
        <v>10</v>
      </c>
      <c r="AW589" s="15">
        <v>10124</v>
      </c>
      <c r="AX589" s="15">
        <v>1097432263294</v>
      </c>
      <c r="AY589" s="15">
        <v>2264</v>
      </c>
      <c r="AZ589" s="15">
        <v>311435489516</v>
      </c>
      <c r="BA589" s="15">
        <v>12388</v>
      </c>
      <c r="BB589" s="15">
        <v>1408867752810</v>
      </c>
      <c r="BD589" s="12">
        <v>6</v>
      </c>
      <c r="BE589" s="16" t="s">
        <v>10</v>
      </c>
      <c r="BF589" s="15">
        <v>10170</v>
      </c>
      <c r="BG589" s="15">
        <v>1105380519801</v>
      </c>
      <c r="BH589" s="15">
        <v>2242</v>
      </c>
      <c r="BI589" s="15">
        <v>311126266555</v>
      </c>
      <c r="BJ589" s="15">
        <v>12412</v>
      </c>
      <c r="BK589" s="15">
        <v>1416506786356</v>
      </c>
    </row>
    <row r="590" spans="1:63" ht="15" customHeight="1" x14ac:dyDescent="0.35">
      <c r="A590" s="1">
        <v>109</v>
      </c>
      <c r="B590" s="12">
        <v>7</v>
      </c>
      <c r="C590" s="13" t="s">
        <v>20</v>
      </c>
      <c r="D590" s="10"/>
      <c r="E590" s="10"/>
      <c r="F590" s="10"/>
      <c r="G590" s="10"/>
      <c r="H590" s="10"/>
      <c r="I590" s="10">
        <v>1367</v>
      </c>
      <c r="K590" s="12">
        <v>7</v>
      </c>
      <c r="L590" s="13" t="s">
        <v>20</v>
      </c>
      <c r="M590" s="10"/>
      <c r="N590" s="10"/>
      <c r="O590" s="10"/>
      <c r="P590" s="10"/>
      <c r="Q590" s="10"/>
      <c r="R590" s="10">
        <v>1307</v>
      </c>
      <c r="T590" s="12">
        <v>7</v>
      </c>
      <c r="U590" s="13" t="s">
        <v>20</v>
      </c>
      <c r="V590" s="10"/>
      <c r="W590" s="10"/>
      <c r="X590" s="10"/>
      <c r="Y590" s="10"/>
      <c r="Z590" s="10"/>
      <c r="AA590" s="10">
        <v>1475</v>
      </c>
      <c r="AC590" s="8">
        <v>7</v>
      </c>
      <c r="AD590" s="9" t="s">
        <v>20</v>
      </c>
      <c r="AE590" s="10"/>
      <c r="AF590" s="10"/>
      <c r="AG590" s="10"/>
      <c r="AH590" s="10"/>
      <c r="AI590" s="10"/>
      <c r="AJ590" s="17">
        <f>((0.25*AJ585)+(0.5*AJ586)+(0.75*AJ587)+(1*AJ588))/AJ589*100</f>
        <v>1.9526331083675446</v>
      </c>
      <c r="AL590" s="11">
        <v>7</v>
      </c>
      <c r="AM590" s="9" t="s">
        <v>20</v>
      </c>
      <c r="AN590" s="10"/>
      <c r="AO590" s="10"/>
      <c r="AP590" s="10"/>
      <c r="AQ590" s="10"/>
      <c r="AR590" s="10"/>
      <c r="AS590" s="17">
        <f>((0.25*AS585)+(0.5*AS586)+(0.75*AS587)+(1*AS588))/AS589*100</f>
        <v>1.9934710245220575</v>
      </c>
      <c r="AU590" s="8">
        <v>7</v>
      </c>
      <c r="AV590" s="9" t="s">
        <v>20</v>
      </c>
      <c r="AW590" s="10"/>
      <c r="AX590" s="10"/>
      <c r="AY590" s="10"/>
      <c r="AZ590" s="10"/>
      <c r="BA590" s="10"/>
      <c r="BB590" s="17">
        <f>((0.25*BB585)+(0.5*BB586)+(0.75*BB587)+(1*BB588))/BB589*100</f>
        <v>2.0809689050852906</v>
      </c>
      <c r="BD590" s="12">
        <v>7</v>
      </c>
      <c r="BE590" s="13" t="s">
        <v>20</v>
      </c>
      <c r="BF590" s="10"/>
      <c r="BG590" s="10"/>
      <c r="BH590" s="10"/>
      <c r="BI590" s="10"/>
      <c r="BJ590" s="10"/>
      <c r="BK590" s="10">
        <v>2125</v>
      </c>
    </row>
    <row r="591" spans="1:63" ht="15" customHeight="1" thickBot="1" x14ac:dyDescent="0.4">
      <c r="A591" s="1">
        <v>109</v>
      </c>
      <c r="B591" s="23">
        <v>8</v>
      </c>
      <c r="C591" s="24" t="s">
        <v>21</v>
      </c>
      <c r="D591" s="20"/>
      <c r="E591" s="20"/>
      <c r="F591" s="20"/>
      <c r="G591" s="20"/>
      <c r="H591" s="20"/>
      <c r="I591" s="20">
        <v>1166</v>
      </c>
      <c r="K591" s="23">
        <v>8</v>
      </c>
      <c r="L591" s="24" t="s">
        <v>21</v>
      </c>
      <c r="M591" s="20"/>
      <c r="N591" s="20"/>
      <c r="O591" s="20"/>
      <c r="P591" s="20"/>
      <c r="Q591" s="20"/>
      <c r="R591" s="20">
        <v>1276</v>
      </c>
      <c r="T591" s="23">
        <v>8</v>
      </c>
      <c r="U591" s="24" t="s">
        <v>21</v>
      </c>
      <c r="V591" s="20"/>
      <c r="W591" s="20"/>
      <c r="X591" s="20"/>
      <c r="Y591" s="20"/>
      <c r="Z591" s="20"/>
      <c r="AA591" s="20">
        <v>1288</v>
      </c>
      <c r="AC591" s="18">
        <v>8</v>
      </c>
      <c r="AD591" s="19" t="s">
        <v>21</v>
      </c>
      <c r="AE591" s="20"/>
      <c r="AF591" s="20"/>
      <c r="AG591" s="20"/>
      <c r="AH591" s="20"/>
      <c r="AI591" s="20"/>
      <c r="AJ591" s="21">
        <f>SUM(AJ586:AJ588)/AJ589*100</f>
        <v>1.9103971837065006</v>
      </c>
      <c r="AL591" s="22">
        <v>8</v>
      </c>
      <c r="AM591" s="19" t="s">
        <v>21</v>
      </c>
      <c r="AN591" s="20"/>
      <c r="AO591" s="20"/>
      <c r="AP591" s="20"/>
      <c r="AQ591" s="20"/>
      <c r="AR591" s="20"/>
      <c r="AS591" s="21">
        <f>SUM(AS586:AS588)/AS589*100</f>
        <v>1.9168603055865183</v>
      </c>
      <c r="AU591" s="18">
        <v>8</v>
      </c>
      <c r="AV591" s="19" t="s">
        <v>21</v>
      </c>
      <c r="AW591" s="20"/>
      <c r="AX591" s="20"/>
      <c r="AY591" s="20"/>
      <c r="AZ591" s="20"/>
      <c r="BA591" s="20"/>
      <c r="BB591" s="21">
        <f>SUM(BB586:BB588)/BB589*100</f>
        <v>1.9414602198428468</v>
      </c>
      <c r="BD591" s="23">
        <v>8</v>
      </c>
      <c r="BE591" s="24" t="s">
        <v>21</v>
      </c>
      <c r="BF591" s="20"/>
      <c r="BG591" s="20"/>
      <c r="BH591" s="20"/>
      <c r="BI591" s="20"/>
      <c r="BJ591" s="20"/>
      <c r="BK591" s="20">
        <v>1918</v>
      </c>
    </row>
    <row r="592" spans="1:63" ht="15" customHeight="1" x14ac:dyDescent="0.35">
      <c r="D592" s="1">
        <f>SUM(D584:D588)</f>
        <v>8641</v>
      </c>
      <c r="E592" s="1">
        <f t="shared" ref="E592:I592" si="252">SUM(E584:E588)</f>
        <v>845246297647</v>
      </c>
      <c r="F592" s="1">
        <f t="shared" si="252"/>
        <v>2260</v>
      </c>
      <c r="G592" s="1">
        <f t="shared" si="252"/>
        <v>252386121773</v>
      </c>
      <c r="H592" s="1">
        <f t="shared" si="252"/>
        <v>10901</v>
      </c>
      <c r="I592" s="1">
        <f t="shared" si="252"/>
        <v>1097632419420</v>
      </c>
      <c r="M592" s="1">
        <f>SUM(M584:M588)</f>
        <v>8850</v>
      </c>
      <c r="N592" s="1">
        <f t="shared" ref="N592:R592" si="253">SUM(N584:N588)</f>
        <v>890054748231</v>
      </c>
      <c r="O592" s="1">
        <f t="shared" si="253"/>
        <v>2463</v>
      </c>
      <c r="P592" s="1">
        <f t="shared" si="253"/>
        <v>303192930771</v>
      </c>
      <c r="Q592" s="1">
        <f t="shared" si="253"/>
        <v>11313</v>
      </c>
      <c r="R592" s="1">
        <f t="shared" si="253"/>
        <v>1193247679002</v>
      </c>
      <c r="V592" s="1">
        <f>SUM(V584:V588)</f>
        <v>9519</v>
      </c>
      <c r="W592" s="1">
        <f t="shared" ref="W592:AA592" si="254">SUM(W584:W588)</f>
        <v>1001087585484</v>
      </c>
      <c r="X592" s="1">
        <f t="shared" si="254"/>
        <v>2554</v>
      </c>
      <c r="Y592" s="1">
        <f t="shared" si="254"/>
        <v>322511355769</v>
      </c>
      <c r="Z592" s="1">
        <f t="shared" si="254"/>
        <v>12073</v>
      </c>
      <c r="AA592" s="1">
        <f t="shared" si="254"/>
        <v>1323598941253</v>
      </c>
      <c r="AE592" s="1">
        <f>SUM(AE584:AE588)</f>
        <v>10064</v>
      </c>
      <c r="AF592" s="1">
        <f t="shared" ref="AF592:AJ592" si="255">SUM(AF584:AF588)</f>
        <v>1092843568454</v>
      </c>
      <c r="AG592" s="1">
        <f t="shared" si="255"/>
        <v>2301</v>
      </c>
      <c r="AH592" s="1">
        <f t="shared" si="255"/>
        <v>313509837484</v>
      </c>
      <c r="AI592" s="1">
        <f t="shared" si="255"/>
        <v>12365</v>
      </c>
      <c r="AJ592" s="1">
        <f t="shared" si="255"/>
        <v>1406353405938</v>
      </c>
      <c r="AN592" s="1">
        <f>SUM(AN584:AN588)</f>
        <v>10095</v>
      </c>
      <c r="AO592" s="1">
        <f t="shared" ref="AO592:AS592" si="256">SUM(AO584:AO588)</f>
        <v>1095230897442</v>
      </c>
      <c r="AP592" s="1">
        <f t="shared" si="256"/>
        <v>2276</v>
      </c>
      <c r="AQ592" s="1">
        <f t="shared" si="256"/>
        <v>312338454449</v>
      </c>
      <c r="AR592" s="1">
        <f t="shared" si="256"/>
        <v>12371</v>
      </c>
      <c r="AS592" s="1">
        <f t="shared" si="256"/>
        <v>1407569351891</v>
      </c>
      <c r="AW592" s="1">
        <f>SUM(AW584:AW588)</f>
        <v>10124</v>
      </c>
      <c r="AX592" s="1">
        <f t="shared" ref="AX592:BB592" si="257">SUM(AX584:AX588)</f>
        <v>1097432263294</v>
      </c>
      <c r="AY592" s="1">
        <f t="shared" si="257"/>
        <v>2264</v>
      </c>
      <c r="AZ592" s="1">
        <f t="shared" si="257"/>
        <v>311435489516</v>
      </c>
      <c r="BA592" s="1">
        <f t="shared" si="257"/>
        <v>12388</v>
      </c>
      <c r="BB592" s="1">
        <f t="shared" si="257"/>
        <v>1408867752810</v>
      </c>
      <c r="BF592" s="1">
        <f>SUM(BF584:BF588)</f>
        <v>10170</v>
      </c>
      <c r="BG592" s="1">
        <f t="shared" ref="BG592:BK592" si="258">SUM(BG584:BG588)</f>
        <v>1105380519801</v>
      </c>
      <c r="BH592" s="1">
        <f t="shared" si="258"/>
        <v>2242</v>
      </c>
      <c r="BI592" s="1">
        <f t="shared" si="258"/>
        <v>311126266555</v>
      </c>
      <c r="BJ592" s="1">
        <f t="shared" si="258"/>
        <v>12412</v>
      </c>
      <c r="BK592" s="1">
        <f t="shared" si="258"/>
        <v>1416506786356</v>
      </c>
    </row>
    <row r="593" spans="1:64" ht="15" customHeight="1" x14ac:dyDescent="0.35">
      <c r="AB593"/>
      <c r="AC593"/>
      <c r="AD593"/>
      <c r="AE593"/>
      <c r="AF593"/>
      <c r="AG593"/>
      <c r="AH593"/>
      <c r="AI593"/>
      <c r="AJ593"/>
      <c r="AK593"/>
      <c r="AL593" s="25"/>
      <c r="AM593"/>
      <c r="AT593"/>
      <c r="AU593"/>
      <c r="AV593"/>
      <c r="AW593"/>
      <c r="AX593"/>
      <c r="AY593"/>
      <c r="AZ593"/>
      <c r="BA593"/>
      <c r="BB593"/>
      <c r="BL593"/>
    </row>
    <row r="594" spans="1:64" ht="15" customHeight="1" x14ac:dyDescent="0.35">
      <c r="B594" s="6" t="s">
        <v>0</v>
      </c>
      <c r="C594"/>
      <c r="D594"/>
      <c r="E594"/>
      <c r="F594"/>
      <c r="G594"/>
      <c r="H594"/>
      <c r="I594"/>
      <c r="K594" s="6" t="s">
        <v>0</v>
      </c>
      <c r="L594"/>
      <c r="M594"/>
      <c r="N594"/>
      <c r="O594"/>
      <c r="P594"/>
      <c r="Q594"/>
      <c r="R594"/>
      <c r="T594" s="6" t="s">
        <v>0</v>
      </c>
      <c r="U594"/>
      <c r="V594"/>
      <c r="W594"/>
      <c r="X594"/>
      <c r="Y594"/>
      <c r="Z594"/>
      <c r="AA594"/>
      <c r="AB594"/>
      <c r="AC594" s="6" t="s">
        <v>0</v>
      </c>
      <c r="AD594"/>
      <c r="AE594"/>
      <c r="AF594"/>
      <c r="AG594"/>
      <c r="AH594"/>
      <c r="AI594"/>
      <c r="AJ594"/>
      <c r="AK594"/>
      <c r="AL594" s="26" t="s">
        <v>0</v>
      </c>
      <c r="AM594"/>
      <c r="AT594"/>
      <c r="AU594" s="6" t="s">
        <v>0</v>
      </c>
      <c r="AV594"/>
      <c r="AW594"/>
      <c r="AX594"/>
      <c r="AY594"/>
      <c r="AZ594"/>
      <c r="BA594"/>
      <c r="BB594"/>
      <c r="BD594" s="6" t="s">
        <v>0</v>
      </c>
      <c r="BL594"/>
    </row>
    <row r="595" spans="1:64" ht="15" customHeight="1" x14ac:dyDescent="0.35">
      <c r="B595" s="6" t="s">
        <v>1</v>
      </c>
      <c r="C595"/>
      <c r="D595"/>
      <c r="E595"/>
      <c r="F595"/>
      <c r="G595"/>
      <c r="H595"/>
      <c r="I595"/>
      <c r="K595" s="6" t="s">
        <v>1</v>
      </c>
      <c r="L595"/>
      <c r="M595"/>
      <c r="N595"/>
      <c r="O595"/>
      <c r="P595"/>
      <c r="Q595"/>
      <c r="R595"/>
      <c r="T595" s="6" t="s">
        <v>1</v>
      </c>
      <c r="U595"/>
      <c r="V595"/>
      <c r="W595"/>
      <c r="X595"/>
      <c r="Y595"/>
      <c r="Z595"/>
      <c r="AA595"/>
      <c r="AB595"/>
      <c r="AC595" s="6" t="s">
        <v>1</v>
      </c>
      <c r="AD595"/>
      <c r="AE595"/>
      <c r="AF595"/>
      <c r="AG595"/>
      <c r="AH595"/>
      <c r="AI595"/>
      <c r="AJ595"/>
      <c r="AK595"/>
      <c r="AL595" s="26" t="s">
        <v>1</v>
      </c>
      <c r="AM595"/>
      <c r="AT595"/>
      <c r="AU595" s="6" t="s">
        <v>1</v>
      </c>
      <c r="AV595"/>
      <c r="AW595"/>
      <c r="AX595"/>
      <c r="AY595"/>
      <c r="AZ595"/>
      <c r="BA595"/>
      <c r="BB595"/>
      <c r="BD595" s="6" t="s">
        <v>1</v>
      </c>
      <c r="BL595"/>
    </row>
    <row r="596" spans="1:64" ht="15" customHeight="1" thickBot="1" x14ac:dyDescent="0.4">
      <c r="B596" s="6" t="s">
        <v>34</v>
      </c>
      <c r="C596"/>
      <c r="D596"/>
      <c r="E596"/>
      <c r="F596"/>
      <c r="G596"/>
      <c r="H596"/>
      <c r="I596"/>
      <c r="K596" s="6" t="s">
        <v>57</v>
      </c>
      <c r="L596"/>
      <c r="M596"/>
      <c r="N596"/>
      <c r="O596"/>
      <c r="P596"/>
      <c r="Q596"/>
      <c r="R596"/>
      <c r="T596" s="6" t="s">
        <v>75</v>
      </c>
      <c r="U596"/>
      <c r="V596"/>
      <c r="W596"/>
      <c r="X596"/>
      <c r="Y596"/>
      <c r="Z596"/>
      <c r="AA596"/>
      <c r="AB596"/>
      <c r="AC596" s="6" t="s">
        <v>2</v>
      </c>
      <c r="AD596"/>
      <c r="AE596"/>
      <c r="AF596"/>
      <c r="AG596"/>
      <c r="AH596"/>
      <c r="AI596"/>
      <c r="AJ596"/>
      <c r="AK596"/>
      <c r="AL596" s="26" t="s">
        <v>3</v>
      </c>
      <c r="AM596"/>
      <c r="AT596"/>
      <c r="AU596" s="6" t="s">
        <v>4</v>
      </c>
      <c r="AV596"/>
      <c r="AW596"/>
      <c r="AX596"/>
      <c r="AY596"/>
      <c r="AZ596"/>
      <c r="BA596"/>
      <c r="BB596"/>
      <c r="BD596" s="6" t="s">
        <v>5</v>
      </c>
      <c r="BL596"/>
    </row>
    <row r="597" spans="1:64" ht="15" customHeight="1" x14ac:dyDescent="0.35">
      <c r="A597" s="1" t="s">
        <v>33</v>
      </c>
      <c r="B597" s="60" t="s">
        <v>6</v>
      </c>
      <c r="C597" s="62" t="s">
        <v>7</v>
      </c>
      <c r="D597" s="62" t="s">
        <v>8</v>
      </c>
      <c r="E597" s="62"/>
      <c r="F597" s="62" t="s">
        <v>9</v>
      </c>
      <c r="G597" s="62"/>
      <c r="H597" s="62" t="s">
        <v>10</v>
      </c>
      <c r="I597" s="62"/>
      <c r="K597" s="60" t="s">
        <v>6</v>
      </c>
      <c r="L597" s="62" t="s">
        <v>7</v>
      </c>
      <c r="M597" s="62" t="s">
        <v>8</v>
      </c>
      <c r="N597" s="62"/>
      <c r="O597" s="62" t="s">
        <v>9</v>
      </c>
      <c r="P597" s="62"/>
      <c r="Q597" s="62" t="s">
        <v>10</v>
      </c>
      <c r="R597" s="62"/>
      <c r="T597" s="60" t="s">
        <v>6</v>
      </c>
      <c r="U597" s="62" t="s">
        <v>7</v>
      </c>
      <c r="V597" s="62" t="s">
        <v>8</v>
      </c>
      <c r="W597" s="62"/>
      <c r="X597" s="62" t="s">
        <v>9</v>
      </c>
      <c r="Y597" s="62"/>
      <c r="Z597" s="62" t="s">
        <v>10</v>
      </c>
      <c r="AA597" s="62"/>
      <c r="AB597"/>
      <c r="AC597" s="60" t="s">
        <v>6</v>
      </c>
      <c r="AD597" s="62" t="s">
        <v>7</v>
      </c>
      <c r="AE597" s="62" t="s">
        <v>8</v>
      </c>
      <c r="AF597" s="62"/>
      <c r="AG597" s="62" t="s">
        <v>9</v>
      </c>
      <c r="AH597" s="62"/>
      <c r="AI597" s="62" t="s">
        <v>10</v>
      </c>
      <c r="AJ597" s="62"/>
      <c r="AK597"/>
      <c r="AL597" s="67" t="s">
        <v>6</v>
      </c>
      <c r="AM597" s="62" t="s">
        <v>7</v>
      </c>
      <c r="AN597" s="59" t="s">
        <v>8</v>
      </c>
      <c r="AO597" s="59"/>
      <c r="AP597" s="59" t="s">
        <v>9</v>
      </c>
      <c r="AQ597" s="59"/>
      <c r="AR597" s="59" t="s">
        <v>10</v>
      </c>
      <c r="AS597" s="59"/>
      <c r="AT597"/>
      <c r="AU597" s="60" t="s">
        <v>6</v>
      </c>
      <c r="AV597" s="62" t="s">
        <v>7</v>
      </c>
      <c r="AW597" s="62" t="s">
        <v>8</v>
      </c>
      <c r="AX597" s="62"/>
      <c r="AY597" s="62" t="s">
        <v>9</v>
      </c>
      <c r="AZ597" s="62"/>
      <c r="BA597" s="62" t="s">
        <v>10</v>
      </c>
      <c r="BB597" s="62"/>
      <c r="BD597" s="60" t="s">
        <v>6</v>
      </c>
      <c r="BE597" s="62" t="s">
        <v>7</v>
      </c>
      <c r="BF597" s="59" t="s">
        <v>8</v>
      </c>
      <c r="BG597" s="59"/>
      <c r="BH597" s="59" t="s">
        <v>9</v>
      </c>
      <c r="BI597" s="59"/>
      <c r="BJ597" s="59" t="s">
        <v>10</v>
      </c>
      <c r="BK597" s="59"/>
      <c r="BL597"/>
    </row>
    <row r="598" spans="1:64" ht="15" customHeight="1" x14ac:dyDescent="0.35">
      <c r="A598" s="1" t="s">
        <v>33</v>
      </c>
      <c r="B598" s="61"/>
      <c r="C598" s="63"/>
      <c r="D598" s="28" t="s">
        <v>11</v>
      </c>
      <c r="E598" s="28" t="s">
        <v>12</v>
      </c>
      <c r="F598" s="28" t="s">
        <v>11</v>
      </c>
      <c r="G598" s="28" t="s">
        <v>12</v>
      </c>
      <c r="H598" s="28" t="s">
        <v>11</v>
      </c>
      <c r="I598" s="28" t="s">
        <v>12</v>
      </c>
      <c r="K598" s="61"/>
      <c r="L598" s="63"/>
      <c r="M598" s="28" t="s">
        <v>11</v>
      </c>
      <c r="N598" s="28" t="s">
        <v>12</v>
      </c>
      <c r="O598" s="28" t="s">
        <v>11</v>
      </c>
      <c r="P598" s="28" t="s">
        <v>12</v>
      </c>
      <c r="Q598" s="28" t="s">
        <v>11</v>
      </c>
      <c r="R598" s="28" t="s">
        <v>12</v>
      </c>
      <c r="T598" s="61"/>
      <c r="U598" s="63"/>
      <c r="V598" s="28" t="s">
        <v>11</v>
      </c>
      <c r="W598" s="28" t="s">
        <v>12</v>
      </c>
      <c r="X598" s="28" t="s">
        <v>11</v>
      </c>
      <c r="Y598" s="28" t="s">
        <v>12</v>
      </c>
      <c r="Z598" s="28" t="s">
        <v>11</v>
      </c>
      <c r="AA598" s="28" t="s">
        <v>12</v>
      </c>
      <c r="AB598"/>
      <c r="AC598" s="61"/>
      <c r="AD598" s="63"/>
      <c r="AE598" s="28" t="s">
        <v>11</v>
      </c>
      <c r="AF598" s="28" t="s">
        <v>12</v>
      </c>
      <c r="AG598" s="28" t="s">
        <v>11</v>
      </c>
      <c r="AH598" s="28" t="s">
        <v>12</v>
      </c>
      <c r="AI598" s="28" t="s">
        <v>11</v>
      </c>
      <c r="AJ598" s="28" t="s">
        <v>12</v>
      </c>
      <c r="AK598"/>
      <c r="AL598" s="68"/>
      <c r="AM598" s="63"/>
      <c r="AN598" s="7" t="s">
        <v>11</v>
      </c>
      <c r="AO598" s="7" t="s">
        <v>12</v>
      </c>
      <c r="AP598" s="7" t="s">
        <v>11</v>
      </c>
      <c r="AQ598" s="7" t="s">
        <v>12</v>
      </c>
      <c r="AR598" s="7" t="s">
        <v>11</v>
      </c>
      <c r="AS598" s="7" t="s">
        <v>12</v>
      </c>
      <c r="AT598"/>
      <c r="AU598" s="61"/>
      <c r="AV598" s="63"/>
      <c r="AW598" s="28" t="s">
        <v>11</v>
      </c>
      <c r="AX598" s="28" t="s">
        <v>12</v>
      </c>
      <c r="AY598" s="28" t="s">
        <v>11</v>
      </c>
      <c r="AZ598" s="28" t="s">
        <v>12</v>
      </c>
      <c r="BA598" s="28" t="s">
        <v>11</v>
      </c>
      <c r="BB598" s="28" t="s">
        <v>12</v>
      </c>
      <c r="BD598" s="61"/>
      <c r="BE598" s="63"/>
      <c r="BF598" s="7" t="s">
        <v>11</v>
      </c>
      <c r="BG598" s="7" t="s">
        <v>12</v>
      </c>
      <c r="BH598" s="7" t="s">
        <v>11</v>
      </c>
      <c r="BI598" s="7" t="s">
        <v>12</v>
      </c>
      <c r="BJ598" s="7" t="s">
        <v>11</v>
      </c>
      <c r="BK598" s="7" t="s">
        <v>12</v>
      </c>
      <c r="BL598"/>
    </row>
    <row r="599" spans="1:64" ht="15" customHeight="1" x14ac:dyDescent="0.35">
      <c r="A599" s="1" t="s">
        <v>33</v>
      </c>
      <c r="B599" s="61"/>
      <c r="C599" s="63"/>
      <c r="D599" s="28" t="s">
        <v>13</v>
      </c>
      <c r="E599" s="28" t="s">
        <v>14</v>
      </c>
      <c r="F599" s="28" t="s">
        <v>13</v>
      </c>
      <c r="G599" s="28" t="s">
        <v>14</v>
      </c>
      <c r="H599" s="28" t="s">
        <v>13</v>
      </c>
      <c r="I599" s="28" t="s">
        <v>14</v>
      </c>
      <c r="K599" s="61"/>
      <c r="L599" s="63"/>
      <c r="M599" s="28" t="s">
        <v>13</v>
      </c>
      <c r="N599" s="28" t="s">
        <v>14</v>
      </c>
      <c r="O599" s="28" t="s">
        <v>13</v>
      </c>
      <c r="P599" s="28" t="s">
        <v>14</v>
      </c>
      <c r="Q599" s="28" t="s">
        <v>13</v>
      </c>
      <c r="R599" s="28" t="s">
        <v>14</v>
      </c>
      <c r="T599" s="61"/>
      <c r="U599" s="63"/>
      <c r="V599" s="28" t="s">
        <v>13</v>
      </c>
      <c r="W599" s="28" t="s">
        <v>14</v>
      </c>
      <c r="X599" s="28" t="s">
        <v>13</v>
      </c>
      <c r="Y599" s="28" t="s">
        <v>14</v>
      </c>
      <c r="Z599" s="28" t="s">
        <v>13</v>
      </c>
      <c r="AA599" s="28" t="s">
        <v>14</v>
      </c>
      <c r="AB599"/>
      <c r="AC599" s="61"/>
      <c r="AD599" s="63"/>
      <c r="AE599" s="28" t="s">
        <v>13</v>
      </c>
      <c r="AF599" s="28" t="s">
        <v>14</v>
      </c>
      <c r="AG599" s="28" t="s">
        <v>13</v>
      </c>
      <c r="AH599" s="28" t="s">
        <v>14</v>
      </c>
      <c r="AI599" s="28" t="s">
        <v>13</v>
      </c>
      <c r="AJ599" s="28" t="s">
        <v>14</v>
      </c>
      <c r="AK599"/>
      <c r="AL599" s="68"/>
      <c r="AM599" s="63"/>
      <c r="AN599" s="7" t="s">
        <v>13</v>
      </c>
      <c r="AO599" s="7" t="s">
        <v>14</v>
      </c>
      <c r="AP599" s="7" t="s">
        <v>13</v>
      </c>
      <c r="AQ599" s="7" t="s">
        <v>14</v>
      </c>
      <c r="AR599" s="7" t="s">
        <v>13</v>
      </c>
      <c r="AS599" s="7" t="s">
        <v>14</v>
      </c>
      <c r="AT599"/>
      <c r="AU599" s="61"/>
      <c r="AV599" s="63"/>
      <c r="AW599" s="28" t="s">
        <v>13</v>
      </c>
      <c r="AX599" s="28" t="s">
        <v>14</v>
      </c>
      <c r="AY599" s="28" t="s">
        <v>13</v>
      </c>
      <c r="AZ599" s="28" t="s">
        <v>14</v>
      </c>
      <c r="BA599" s="28" t="s">
        <v>13</v>
      </c>
      <c r="BB599" s="28" t="s">
        <v>14</v>
      </c>
      <c r="BD599" s="61"/>
      <c r="BE599" s="63"/>
      <c r="BF599" s="7" t="s">
        <v>13</v>
      </c>
      <c r="BG599" s="7" t="s">
        <v>14</v>
      </c>
      <c r="BH599" s="7" t="s">
        <v>13</v>
      </c>
      <c r="BI599" s="7" t="s">
        <v>14</v>
      </c>
      <c r="BJ599" s="7" t="s">
        <v>13</v>
      </c>
      <c r="BK599" s="7" t="s">
        <v>14</v>
      </c>
      <c r="BL599"/>
    </row>
    <row r="600" spans="1:64" ht="15" customHeight="1" x14ac:dyDescent="0.35">
      <c r="A600" s="1" t="s">
        <v>33</v>
      </c>
      <c r="B600" s="8">
        <v>1</v>
      </c>
      <c r="C600" s="9" t="s">
        <v>15</v>
      </c>
      <c r="D600" s="10">
        <f>+D8+D24+D40+D56+D72+D88+D104+D120+D136+D152+D168+D184+D200+D216+D232+D248+D264+D280+D296+D312+D328+D344+D360+D376+D392+D408+D424+D440+D456+D472+D488+D504+D520+D536+D552+D568+D584</f>
        <v>302796</v>
      </c>
      <c r="E600" s="10">
        <f t="shared" ref="E600:I600" si="259">+E8+E24+E40+E56+E72+E88+E104+E120+E136+E152+E168+E184+E200+E216+E232+E248+E264+E280+E296+E312+E328+E344+E360+E376+E392+E408+E424+E440+E456+E472+E488+E504+E520+E536+E552+E568+E584</f>
        <v>27358739971504</v>
      </c>
      <c r="F600" s="10">
        <f t="shared" si="259"/>
        <v>58144</v>
      </c>
      <c r="G600" s="10">
        <f t="shared" si="259"/>
        <v>11941997644786</v>
      </c>
      <c r="H600" s="10">
        <f t="shared" si="259"/>
        <v>360940</v>
      </c>
      <c r="I600" s="10">
        <f t="shared" si="259"/>
        <v>39300737616290</v>
      </c>
      <c r="K600" s="8">
        <v>1</v>
      </c>
      <c r="L600" s="9" t="s">
        <v>15</v>
      </c>
      <c r="M600" s="10">
        <f>+M8+M24+M40+M56+M72+M88+M104+M120+M136+M152+M168+M184+M200+M216+M232+M248+M264+M280+M296+M312+M328+M344+M360+M376+M392+M408+M424+M440+M456+M472+M488+M504+M520+M536+M552+M568+M584</f>
        <v>302313</v>
      </c>
      <c r="N600" s="10">
        <f t="shared" ref="N600:R600" si="260">+N8+N24+N40+N56+N72+N88+N104+N120+N136+N152+N168+N184+N200+N216+N232+N248+N264+N280+N296+N312+N328+N344+N360+N376+N392+N408+N424+N440+N456+N472+N488+N504+N520+N536+N552+N568+N584</f>
        <v>27990534038622</v>
      </c>
      <c r="O600" s="10">
        <f t="shared" si="260"/>
        <v>58696</v>
      </c>
      <c r="P600" s="10">
        <f t="shared" si="260"/>
        <v>13599627693913</v>
      </c>
      <c r="Q600" s="10">
        <f t="shared" si="260"/>
        <v>361010</v>
      </c>
      <c r="R600" s="10">
        <f t="shared" si="260"/>
        <v>41590636532535</v>
      </c>
      <c r="T600" s="8">
        <v>1</v>
      </c>
      <c r="U600" s="9" t="s">
        <v>15</v>
      </c>
      <c r="V600" s="10">
        <f>+V8+V24+V40+V56+V72+V88+V104+V120+V136+V152+V168+V184+V200+V216+V232+V248+V264+V280+V296+V312+V328+V344+V360+V376+V392+V408+V424+V440+V456+V472+V488+V504+V520+V536+V552+V568+V584</f>
        <v>311319</v>
      </c>
      <c r="W600" s="10">
        <f t="shared" ref="W600:AA600" si="261">+W8+W24+W40+W56+W72+W88+W104+W120+W136+W152+W168+W184+W200+W216+W232+W248+W264+W280+W296+W312+W328+W344+W360+W376+W392+W408+W424+W440+W456+W472+W488+W504+W520+W536+W552+W568+W584</f>
        <v>29974826996707</v>
      </c>
      <c r="X600" s="10">
        <f t="shared" si="261"/>
        <v>57305</v>
      </c>
      <c r="Y600" s="10">
        <f t="shared" si="261"/>
        <v>13933479448304</v>
      </c>
      <c r="Z600" s="10">
        <f t="shared" si="261"/>
        <v>368624</v>
      </c>
      <c r="AA600" s="10">
        <f t="shared" si="261"/>
        <v>43908306445011</v>
      </c>
      <c r="AC600" s="8">
        <v>1</v>
      </c>
      <c r="AD600" s="9" t="s">
        <v>15</v>
      </c>
      <c r="AE600" s="10">
        <f>+AE8+AE24+AE40+AE56+AE72+AE88+AE104+AE120+AE136+AE152+AE168+AE184+AE200+AE216+AE232+AE248+AE264+AE280+AE296+AE312+AE328+AE344+AE360+AE376+AE392+AE408+AE424+AE440+AE456+AE472+AE488+AE504+AE520+AE536+AE552+AE568+AE584</f>
        <v>324360</v>
      </c>
      <c r="AF600" s="10">
        <f t="shared" ref="AF600:AJ600" si="262">+AF8+AF24+AF40+AF56+AF72+AF88+AF104+AF120+AF136+AF152+AF168+AF184+AF200+AF216+AF232+AF248+AF264+AF280+AF296+AF312+AF328+AF344+AF360+AF376+AF392+AF408+AF424+AF440+AF456+AF472+AF488+AF504+AF520+AF536+AF552+AF568+AF584</f>
        <v>31906936863941</v>
      </c>
      <c r="AG600" s="10">
        <f t="shared" si="262"/>
        <v>60461</v>
      </c>
      <c r="AH600" s="10">
        <f t="shared" si="262"/>
        <v>14341830537972</v>
      </c>
      <c r="AI600" s="10">
        <f t="shared" si="262"/>
        <v>384821</v>
      </c>
      <c r="AJ600" s="10">
        <f t="shared" si="262"/>
        <v>46248767401913</v>
      </c>
      <c r="AL600" s="27">
        <v>1</v>
      </c>
      <c r="AM600" s="13" t="s">
        <v>15</v>
      </c>
      <c r="AN600" s="10">
        <f>+AN8+AN24+AN40+AN56+AN72+AN88+AN104+AN120+AN136+AN152+AN168+AN184+AN200+AN216+AN232+AN248+AN264+AN280+AN296+AN312+AN328+AN344+AN360+AN376+AN392+AN408+AN424+AN440+AN456+AN472+AN488+AN504+AN520+AN536+AN552+AN568+AN584</f>
        <v>322947</v>
      </c>
      <c r="AO600" s="10">
        <f t="shared" ref="AO600:AS600" si="263">+AO8+AO24+AO40+AO56+AO72+AO88+AO104+AO120+AO136+AO152+AO168+AO184+AO200+AO216+AO232+AO248+AO264+AO280+AO296+AO312+AO328+AO344+AO360+AO376+AO392+AO408+AO424+AO440+AO456+AO472+AO488+AO504+AO520+AO536+AO552+AO568+AO584</f>
        <v>31733538116768</v>
      </c>
      <c r="AP600" s="10">
        <f t="shared" si="263"/>
        <v>59969</v>
      </c>
      <c r="AQ600" s="10">
        <f t="shared" si="263"/>
        <v>13978774966643</v>
      </c>
      <c r="AR600" s="10">
        <f t="shared" si="263"/>
        <v>372692</v>
      </c>
      <c r="AS600" s="10">
        <f t="shared" si="263"/>
        <v>45712313083411</v>
      </c>
      <c r="AU600" s="8">
        <v>1</v>
      </c>
      <c r="AV600" s="9" t="s">
        <v>15</v>
      </c>
      <c r="AW600" s="10">
        <f>+AW8+AW24+AW40+AW56+AW72+AW88+AW104+AW120+AW136+AW152+AW168+AW184+AW200+AW216+AW232+AW248+AW264+AW280+AW296+AW312+AW328+AW344+AW360+AW376+AW392+AW408+AW424+AW440+AW456+AW472+AW488+AW504+AW520+AW536+AW552+AW568+AW584</f>
        <v>314241</v>
      </c>
      <c r="AX600" s="10">
        <f t="shared" ref="AX600:BB600" si="264">+AX8+AX24+AX40+AX56+AX72+AX88+AX104+AX120+AX136+AX152+AX168+AX184+AX200+AX216+AX232+AX248+AX264+AX280+AX296+AX312+AX328+AX344+AX360+AX376+AX392+AX408+AX424+AX440+AX456+AX472+AX488+AX504+AX520+AX536+AX552+AX568+AX584</f>
        <v>31702537749567</v>
      </c>
      <c r="AY600" s="10">
        <f t="shared" si="264"/>
        <v>60284</v>
      </c>
      <c r="AZ600" s="10">
        <f t="shared" si="264"/>
        <v>14123615118445</v>
      </c>
      <c r="BA600" s="10">
        <f t="shared" si="264"/>
        <v>382310</v>
      </c>
      <c r="BB600" s="10">
        <f t="shared" si="264"/>
        <v>45826152868012</v>
      </c>
      <c r="BD600" s="12">
        <v>1</v>
      </c>
      <c r="BE600" s="13" t="s">
        <v>15</v>
      </c>
      <c r="BF600" s="10">
        <f>+BF8+BF24+BF40+BF56+BF72+BF88+BF104+BF120+BF136+BF152+BF168+BF184+BF200+BF216+BF232+BF248+BF264+BF280+BF296+BF312+BF328+BF344+BF360+BF376+BF392+BF408+BF424+BF440+BF456+BF472+BF488+BF504+BF520+BF536+BF552+BF568+BF584</f>
        <v>323134</v>
      </c>
      <c r="BG600" s="10">
        <f t="shared" ref="BG600:BK600" si="265">+BG8+BG24+BG40+BG56+BG72+BG88+BG104+BG120+BG136+BG152+BG168+BG184+BG200+BG216+BG232+BG248+BG264+BG280+BG296+BG312+BG328+BG344+BG360+BG376+BG392+BG408+BG424+BG440+BG456+BG472+BG488+BG504+BG520+BG536+BG552+BG568+BG584</f>
        <v>31863581599343</v>
      </c>
      <c r="BH600" s="10">
        <f t="shared" si="265"/>
        <v>61232</v>
      </c>
      <c r="BI600" s="10">
        <f t="shared" si="265"/>
        <v>14388340289698</v>
      </c>
      <c r="BJ600" s="10">
        <f t="shared" si="265"/>
        <v>384366</v>
      </c>
      <c r="BK600" s="10">
        <f t="shared" si="265"/>
        <v>46251921889041</v>
      </c>
      <c r="BL600"/>
    </row>
    <row r="601" spans="1:64" ht="15" customHeight="1" x14ac:dyDescent="0.35">
      <c r="A601" s="1" t="s">
        <v>33</v>
      </c>
      <c r="B601" s="8">
        <v>2</v>
      </c>
      <c r="C601" s="9" t="s">
        <v>16</v>
      </c>
      <c r="D601" s="10">
        <f t="shared" ref="D601:I601" si="266">+D9+D25+D41+D57+D73+D89+D105+D121+D137+D153+D169+D185+D201+D217+D233+D249+D265+D281+D297+D313+D329+D345+D361+D377+D393+D409+D425+D441+D457+D473+D489+D505+D521+D537+D553+D569+D585</f>
        <v>965</v>
      </c>
      <c r="E601" s="10">
        <f t="shared" si="266"/>
        <v>116196493455</v>
      </c>
      <c r="F601" s="10">
        <f t="shared" si="266"/>
        <v>2818</v>
      </c>
      <c r="G601" s="10">
        <f t="shared" si="266"/>
        <v>305734240073</v>
      </c>
      <c r="H601" s="10">
        <f t="shared" si="266"/>
        <v>3783</v>
      </c>
      <c r="I601" s="10">
        <f t="shared" si="266"/>
        <v>421930733528</v>
      </c>
      <c r="K601" s="8">
        <v>2</v>
      </c>
      <c r="L601" s="9" t="s">
        <v>16</v>
      </c>
      <c r="M601" s="10">
        <f t="shared" ref="M601:R601" si="267">+M9+M25+M41+M57+M73+M89+M105+M121+M137+M153+M169+M185+M201+M217+M233+M249+M265+M281+M297+M313+M329+M345+M361+M377+M393+M409+M425+M441+M457+M473+M489+M505+M521+M537+M553+M569+M585</f>
        <v>1243</v>
      </c>
      <c r="N601" s="10">
        <f t="shared" si="267"/>
        <v>142844732043</v>
      </c>
      <c r="O601" s="10">
        <f t="shared" si="267"/>
        <v>2944</v>
      </c>
      <c r="P601" s="10">
        <f t="shared" si="267"/>
        <v>689276339717</v>
      </c>
      <c r="Q601" s="10">
        <f t="shared" si="267"/>
        <v>4187</v>
      </c>
      <c r="R601" s="10">
        <f t="shared" si="267"/>
        <v>832121071760</v>
      </c>
      <c r="T601" s="8">
        <v>2</v>
      </c>
      <c r="U601" s="9" t="s">
        <v>16</v>
      </c>
      <c r="V601" s="10">
        <f t="shared" ref="V601:AA601" si="268">+V9+V25+V41+V57+V73+V89+V105+V121+V137+V153+V169+V185+V201+V217+V233+V249+V265+V281+V297+V313+V329+V345+V361+V377+V393+V409+V425+V441+V457+V473+V489+V505+V521+V537+V553+V569+V585</f>
        <v>1591</v>
      </c>
      <c r="W601" s="10">
        <f t="shared" si="268"/>
        <v>225321199940</v>
      </c>
      <c r="X601" s="10">
        <f t="shared" si="268"/>
        <v>2737</v>
      </c>
      <c r="Y601" s="10">
        <f t="shared" si="268"/>
        <v>574491126754</v>
      </c>
      <c r="Z601" s="10">
        <f t="shared" si="268"/>
        <v>4328</v>
      </c>
      <c r="AA601" s="10">
        <f t="shared" si="268"/>
        <v>799812326694</v>
      </c>
      <c r="AC601" s="8">
        <v>2</v>
      </c>
      <c r="AD601" s="9" t="s">
        <v>16</v>
      </c>
      <c r="AE601" s="10">
        <f t="shared" ref="AE601:AJ601" si="269">+AE9+AE25+AE41+AE57+AE73+AE89+AE105+AE121+AE137+AE153+AE169+AE185+AE201+AE217+AE233+AE249+AE265+AE281+AE297+AE313+AE329+AE345+AE361+AE377+AE393+AE409+AE425+AE441+AE457+AE473+AE489+AE505+AE521+AE537+AE553+AE569+AE585</f>
        <v>1148</v>
      </c>
      <c r="AF601" s="10">
        <f t="shared" si="269"/>
        <v>146306367781</v>
      </c>
      <c r="AG601" s="10">
        <f t="shared" si="269"/>
        <v>1737</v>
      </c>
      <c r="AH601" s="10">
        <f t="shared" si="269"/>
        <v>306889764072</v>
      </c>
      <c r="AI601" s="10">
        <f t="shared" si="269"/>
        <v>2885</v>
      </c>
      <c r="AJ601" s="10">
        <f t="shared" si="269"/>
        <v>453196131853</v>
      </c>
      <c r="AL601" s="27">
        <v>2</v>
      </c>
      <c r="AM601" s="13" t="s">
        <v>16</v>
      </c>
      <c r="AN601" s="10">
        <f t="shared" ref="AN601:AS601" si="270">+AN9+AN25+AN41+AN57+AN73+AN89+AN105+AN121+AN137+AN153+AN169+AN185+AN201+AN217+AN233+AN249+AN265+AN281+AN297+AN313+AN329+AN345+AN361+AN377+AN393+AN409+AN425+AN441+AN457+AN473+AN489+AN505+AN521+AN537+AN553+AN569+AN585</f>
        <v>2331</v>
      </c>
      <c r="AO601" s="10">
        <f t="shared" si="270"/>
        <v>227178526487</v>
      </c>
      <c r="AP601" s="10">
        <f t="shared" si="270"/>
        <v>2153</v>
      </c>
      <c r="AQ601" s="10">
        <f t="shared" si="270"/>
        <v>415531480566</v>
      </c>
      <c r="AR601" s="10">
        <f t="shared" si="270"/>
        <v>4484</v>
      </c>
      <c r="AS601" s="10">
        <f t="shared" si="270"/>
        <v>642710007053</v>
      </c>
      <c r="AU601" s="8">
        <v>2</v>
      </c>
      <c r="AV601" s="9" t="s">
        <v>16</v>
      </c>
      <c r="AW601" s="10">
        <f t="shared" ref="AW601:BB601" si="271">+AW9+AW25+AW41+AW57+AW73+AW89+AW105+AW121+AW137+AW153+AW169+AW185+AW201+AW217+AW233+AW249+AW265+AW281+AW297+AW313+AW329+AW345+AW361+AW377+AW393+AW409+AW425+AW441+AW457+AW473+AW489+AW505+AW521+AW537+AW553+AW569+AW585</f>
        <v>3562</v>
      </c>
      <c r="AX601" s="10">
        <f t="shared" si="271"/>
        <v>318267305206</v>
      </c>
      <c r="AY601" s="10">
        <f t="shared" si="271"/>
        <v>2369</v>
      </c>
      <c r="AZ601" s="10">
        <f t="shared" si="271"/>
        <v>431326153321</v>
      </c>
      <c r="BA601" s="10">
        <f t="shared" si="271"/>
        <v>5931</v>
      </c>
      <c r="BB601" s="10">
        <f t="shared" si="271"/>
        <v>749593458527</v>
      </c>
      <c r="BD601" s="12">
        <v>2</v>
      </c>
      <c r="BE601" s="13" t="s">
        <v>16</v>
      </c>
      <c r="BF601" s="10">
        <f t="shared" ref="BF601:BK601" si="272">+BF9+BF25+BF41+BF57+BF73+BF89+BF105+BF121+BF137+BF153+BF169+BF185+BF201+BF217+BF233+BF249+BF265+BF281+BF297+BF313+BF329+BF345+BF361+BF377+BF393+BF409+BF425+BF441+BF457+BF473+BF489+BF505+BF521+BF537+BF553+BF569+BF585</f>
        <v>3706</v>
      </c>
      <c r="BG601" s="10">
        <f t="shared" si="272"/>
        <v>310918854187</v>
      </c>
      <c r="BH601" s="10">
        <f t="shared" si="272"/>
        <v>1961</v>
      </c>
      <c r="BI601" s="10">
        <f t="shared" si="272"/>
        <v>282930389255</v>
      </c>
      <c r="BJ601" s="10">
        <f t="shared" si="272"/>
        <v>5667</v>
      </c>
      <c r="BK601" s="10">
        <f t="shared" si="272"/>
        <v>593849243442</v>
      </c>
      <c r="BL601"/>
    </row>
    <row r="602" spans="1:64" ht="15" customHeight="1" x14ac:dyDescent="0.35">
      <c r="A602" s="1" t="s">
        <v>33</v>
      </c>
      <c r="B602" s="8">
        <v>3</v>
      </c>
      <c r="C602" s="9" t="s">
        <v>17</v>
      </c>
      <c r="D602" s="10">
        <f t="shared" ref="D602:I602" si="273">+D10+D26+D42+D58+D74+D90+D106+D122+D138+D154+D170+D186+D202+D218+D234+D250+D266+D282+D298+D314+D330+D346+D362+D378+D394+D410+D426+D442+D458+D474+D490+D506+D522+D538+D554+D570+D586</f>
        <v>146</v>
      </c>
      <c r="E602" s="10">
        <f t="shared" si="273"/>
        <v>22497552367</v>
      </c>
      <c r="F602" s="10">
        <f t="shared" si="273"/>
        <v>375</v>
      </c>
      <c r="G602" s="10">
        <f t="shared" si="273"/>
        <v>40938139637</v>
      </c>
      <c r="H602" s="10">
        <f t="shared" si="273"/>
        <v>521</v>
      </c>
      <c r="I602" s="10">
        <f t="shared" si="273"/>
        <v>63435692004</v>
      </c>
      <c r="K602" s="8">
        <v>3</v>
      </c>
      <c r="L602" s="9" t="s">
        <v>17</v>
      </c>
      <c r="M602" s="10">
        <f t="shared" ref="M602:R602" si="274">+M10+M26+M42+M58+M74+M90+M106+M122+M138+M154+M170+M186+M202+M218+M234+M250+M266+M282+M298+M314+M330+M346+M362+M378+M394+M410+M426+M442+M458+M474+M490+M506+M522+M538+M554+M570+M586</f>
        <v>159</v>
      </c>
      <c r="N602" s="10">
        <f t="shared" si="274"/>
        <v>19749780647</v>
      </c>
      <c r="O602" s="10">
        <f t="shared" si="274"/>
        <v>408</v>
      </c>
      <c r="P602" s="10">
        <f t="shared" si="274"/>
        <v>33578221319</v>
      </c>
      <c r="Q602" s="10">
        <f t="shared" si="274"/>
        <v>567</v>
      </c>
      <c r="R602" s="10">
        <f t="shared" si="274"/>
        <v>53328001966</v>
      </c>
      <c r="T602" s="8">
        <v>3</v>
      </c>
      <c r="U602" s="9" t="s">
        <v>17</v>
      </c>
      <c r="V602" s="10">
        <f t="shared" ref="V602:AA602" si="275">+V10+V26+V42+V58+V74+V90+V106+V122+V138+V154+V170+V186+V202+V218+V234+V250+V266+V282+V298+V314+V330+V346+V362+V378+V394+V410+V426+V442+V458+V474+V490+V506+V522+V538+V554+V570+V586</f>
        <v>260</v>
      </c>
      <c r="W602" s="10">
        <f t="shared" si="275"/>
        <v>52316488602</v>
      </c>
      <c r="X602" s="10">
        <f t="shared" si="275"/>
        <v>360</v>
      </c>
      <c r="Y602" s="10">
        <f t="shared" si="275"/>
        <v>67447848444</v>
      </c>
      <c r="Z602" s="10">
        <f t="shared" si="275"/>
        <v>620</v>
      </c>
      <c r="AA602" s="10">
        <f t="shared" si="275"/>
        <v>119764337046</v>
      </c>
      <c r="AC602" s="8">
        <v>3</v>
      </c>
      <c r="AD602" s="9" t="s">
        <v>17</v>
      </c>
      <c r="AE602" s="10">
        <f t="shared" ref="AE602:AJ602" si="276">+AE10+AE26+AE42+AE58+AE74+AE90+AE106+AE122+AE138+AE154+AE170+AE186+AE202+AE218+AE234+AE250+AE266+AE282+AE298+AE314+AE330+AE346+AE362+AE378+AE394+AE410+AE426+AE442+AE458+AE474+AE490+AE506+AE522+AE538+AE554+AE570+AE586</f>
        <v>138</v>
      </c>
      <c r="AF602" s="10">
        <f t="shared" si="276"/>
        <v>19964131153</v>
      </c>
      <c r="AG602" s="10">
        <f t="shared" si="276"/>
        <v>156</v>
      </c>
      <c r="AH602" s="10">
        <f t="shared" si="276"/>
        <v>14491508888</v>
      </c>
      <c r="AI602" s="10">
        <f t="shared" si="276"/>
        <v>294</v>
      </c>
      <c r="AJ602" s="10">
        <f t="shared" si="276"/>
        <v>34455640041</v>
      </c>
      <c r="AL602" s="27">
        <v>3</v>
      </c>
      <c r="AM602" s="13" t="s">
        <v>17</v>
      </c>
      <c r="AN602" s="10">
        <f t="shared" ref="AN602:AS602" si="277">+AN10+AN26+AN42+AN58+AN74+AN90+AN106+AN122+AN138+AN154+AN170+AN186+AN202+AN218+AN234+AN250+AN266+AN282+AN298+AN314+AN330+AN346+AN362+AN378+AN394+AN410+AN426+AN442+AN458+AN474+AN490+AN506+AN522+AN538+AN554+AN570+AN586</f>
        <v>168</v>
      </c>
      <c r="AO602" s="10">
        <f t="shared" si="277"/>
        <v>27193669208</v>
      </c>
      <c r="AP602" s="10">
        <f t="shared" si="277"/>
        <v>208</v>
      </c>
      <c r="AQ602" s="10">
        <f t="shared" si="277"/>
        <v>18078466883</v>
      </c>
      <c r="AR602" s="10">
        <f t="shared" si="277"/>
        <v>376</v>
      </c>
      <c r="AS602" s="10">
        <f t="shared" si="277"/>
        <v>45272136091</v>
      </c>
      <c r="AU602" s="8">
        <v>3</v>
      </c>
      <c r="AV602" s="9" t="s">
        <v>17</v>
      </c>
      <c r="AW602" s="10">
        <f t="shared" ref="AW602:BB602" si="278">+AW10+AW26+AW42+AW58+AW74+AW90+AW106+AW122+AW138+AW154+AW170+AW186+AW202+AW218+AW234+AW250+AW266+AW282+AW298+AW314+AW330+AW346+AW362+AW378+AW394+AW410+AW426+AW442+AW458+AW474+AW490+AW506+AW522+AW538+AW554+AW570+AW586</f>
        <v>165</v>
      </c>
      <c r="AX602" s="10">
        <f t="shared" si="278"/>
        <v>18657818807</v>
      </c>
      <c r="AY602" s="10">
        <f t="shared" si="278"/>
        <v>215</v>
      </c>
      <c r="AZ602" s="10">
        <f t="shared" si="278"/>
        <v>15397720876</v>
      </c>
      <c r="BA602" s="10">
        <f t="shared" si="278"/>
        <v>380</v>
      </c>
      <c r="BB602" s="10">
        <f t="shared" si="278"/>
        <v>34055539683</v>
      </c>
      <c r="BD602" s="12">
        <v>3</v>
      </c>
      <c r="BE602" s="13" t="s">
        <v>17</v>
      </c>
      <c r="BF602" s="10">
        <f t="shared" ref="BF602:BK602" si="279">+BF10+BF26+BF42+BF58+BF74+BF90+BF106+BF122+BF138+BF154+BF170+BF186+BF202+BF218+BF234+BF250+BF266+BF282+BF298+BF314+BF330+BF346+BF362+BF378+BF394+BF410+BF426+BF442+BF458+BF474+BF490+BF506+BF522+BF538+BF554+BF570+BF586</f>
        <v>181</v>
      </c>
      <c r="BG602" s="10">
        <f t="shared" si="279"/>
        <v>20629207274</v>
      </c>
      <c r="BH602" s="10">
        <f t="shared" si="279"/>
        <v>221</v>
      </c>
      <c r="BI602" s="10">
        <f t="shared" si="279"/>
        <v>40377802853</v>
      </c>
      <c r="BJ602" s="10">
        <f t="shared" si="279"/>
        <v>402</v>
      </c>
      <c r="BK602" s="10">
        <f t="shared" si="279"/>
        <v>61007010127</v>
      </c>
      <c r="BL602"/>
    </row>
    <row r="603" spans="1:64" ht="15" customHeight="1" x14ac:dyDescent="0.35">
      <c r="A603" s="1" t="s">
        <v>33</v>
      </c>
      <c r="B603" s="8">
        <v>4</v>
      </c>
      <c r="C603" s="9" t="s">
        <v>18</v>
      </c>
      <c r="D603" s="10">
        <f t="shared" ref="D603:I603" si="280">+D11+D27+D43+D59+D75+D91+D107+D123+D139+D155+D171+D187+D203+D219+D235+D251+D267+D283+D299+D315+D331+D347+D363+D379+D395+D411+D427+D443+D459+D475+D491+D507+D523+D539+D555+D571+D587</f>
        <v>160</v>
      </c>
      <c r="E603" s="10">
        <f t="shared" si="280"/>
        <v>19852638266</v>
      </c>
      <c r="F603" s="10">
        <f t="shared" si="280"/>
        <v>433</v>
      </c>
      <c r="G603" s="10">
        <f t="shared" si="280"/>
        <v>40026023888</v>
      </c>
      <c r="H603" s="10">
        <f t="shared" si="280"/>
        <v>593</v>
      </c>
      <c r="I603" s="10">
        <f t="shared" si="280"/>
        <v>59878662154</v>
      </c>
      <c r="K603" s="8">
        <v>4</v>
      </c>
      <c r="L603" s="9" t="s">
        <v>18</v>
      </c>
      <c r="M603" s="10">
        <f t="shared" ref="M603:R603" si="281">+M11+M27+M43+M59+M75+M91+M107+M123+M139+M155+M171+M187+M203+M219+M235+M251+M267+M283+M299+M315+M331+M347+M363+M379+M395+M411+M427+M443+M459+M475+M491+M507+M523+M539+M555+M571+M587</f>
        <v>153</v>
      </c>
      <c r="N603" s="10">
        <f t="shared" si="281"/>
        <v>24473654547</v>
      </c>
      <c r="O603" s="10">
        <f t="shared" si="281"/>
        <v>514</v>
      </c>
      <c r="P603" s="10">
        <f t="shared" si="281"/>
        <v>61963144927</v>
      </c>
      <c r="Q603" s="10">
        <f t="shared" si="281"/>
        <v>667</v>
      </c>
      <c r="R603" s="10">
        <f t="shared" si="281"/>
        <v>86436799474</v>
      </c>
      <c r="T603" s="8">
        <v>4</v>
      </c>
      <c r="U603" s="9" t="s">
        <v>18</v>
      </c>
      <c r="V603" s="10">
        <f t="shared" ref="V603:AA603" si="282">+V11+V27+V43+V59+V75+V91+V107+V123+V139+V155+V171+V187+V203+V219+V235+V251+V267+V283+V299+V315+V331+V347+V363+V379+V395+V411+V427+V443+V459+V475+V491+V507+V523+V539+V555+V571+V587</f>
        <v>286</v>
      </c>
      <c r="W603" s="10">
        <f t="shared" si="282"/>
        <v>34526491511</v>
      </c>
      <c r="X603" s="10">
        <f t="shared" si="282"/>
        <v>421</v>
      </c>
      <c r="Y603" s="10">
        <f t="shared" si="282"/>
        <v>48692049733</v>
      </c>
      <c r="Z603" s="10">
        <f t="shared" si="282"/>
        <v>707</v>
      </c>
      <c r="AA603" s="10">
        <f t="shared" si="282"/>
        <v>83218541244</v>
      </c>
      <c r="AC603" s="8">
        <v>4</v>
      </c>
      <c r="AD603" s="9" t="s">
        <v>18</v>
      </c>
      <c r="AE603" s="10">
        <f t="shared" ref="AE603:AJ603" si="283">+AE11+AE27+AE43+AE59+AE75+AE91+AE107+AE123+AE139+AE155+AE171+AE187+AE203+AE219+AE235+AE251+AE267+AE283+AE299+AE315+AE331+AE347+AE363+AE379+AE395+AE411+AE427+AE443+AE459+AE475+AE491+AE507+AE523+AE539+AE555+AE571+AE587</f>
        <v>181</v>
      </c>
      <c r="AF603" s="10">
        <f t="shared" si="283"/>
        <v>26436121029</v>
      </c>
      <c r="AG603" s="10">
        <f t="shared" si="283"/>
        <v>246</v>
      </c>
      <c r="AH603" s="10">
        <f t="shared" si="283"/>
        <v>28763608117</v>
      </c>
      <c r="AI603" s="10">
        <f t="shared" si="283"/>
        <v>427</v>
      </c>
      <c r="AJ603" s="10">
        <f t="shared" si="283"/>
        <v>55199729146</v>
      </c>
      <c r="AL603" s="27">
        <v>4</v>
      </c>
      <c r="AM603" s="13" t="s">
        <v>18</v>
      </c>
      <c r="AN603" s="10">
        <f t="shared" ref="AN603:AS603" si="284">+AN11+AN27+AN43+AN59+AN75+AN91+AN107+AN123+AN139+AN155+AN171+AN187+AN203+AN219+AN235+AN251+AN267+AN283+AN299+AN315+AN331+AN347+AN363+AN379+AN395+AN411+AN427+AN443+AN459+AN475+AN491+AN507+AN523+AN539+AN555+AN571+AN587</f>
        <v>176</v>
      </c>
      <c r="AO603" s="10">
        <f t="shared" si="284"/>
        <v>23371675725</v>
      </c>
      <c r="AP603" s="10">
        <f t="shared" si="284"/>
        <v>224</v>
      </c>
      <c r="AQ603" s="10">
        <f t="shared" si="284"/>
        <v>207315446651</v>
      </c>
      <c r="AR603" s="10">
        <f t="shared" si="284"/>
        <v>400</v>
      </c>
      <c r="AS603" s="10">
        <f t="shared" si="284"/>
        <v>230687122376</v>
      </c>
      <c r="AU603" s="8">
        <v>4</v>
      </c>
      <c r="AV603" s="9" t="s">
        <v>18</v>
      </c>
      <c r="AW603" s="10">
        <f t="shared" ref="AW603:BB603" si="285">+AW11+AW27+AW43+AW59+AW75+AW91+AW107+AW123+AW139+AW155+AW171+AW187+AW203+AW219+AW235+AW251+AW267+AW283+AW299+AW315+AW331+AW347+AW363+AW379+AW395+AW411+AW427+AW443+AW459+AW475+AW491+AW507+AW523+AW539+AW555+AW571+AW587</f>
        <v>185</v>
      </c>
      <c r="AX603" s="10">
        <f t="shared" si="285"/>
        <v>29393097851</v>
      </c>
      <c r="AY603" s="10">
        <f t="shared" si="285"/>
        <v>242</v>
      </c>
      <c r="AZ603" s="10">
        <f t="shared" si="285"/>
        <v>204667094411</v>
      </c>
      <c r="BA603" s="10">
        <f t="shared" si="285"/>
        <v>427</v>
      </c>
      <c r="BB603" s="10">
        <f t="shared" si="285"/>
        <v>234060192262</v>
      </c>
      <c r="BD603" s="12">
        <v>4</v>
      </c>
      <c r="BE603" s="13" t="s">
        <v>18</v>
      </c>
      <c r="BF603" s="10">
        <f t="shared" ref="BF603:BK603" si="286">+BF11+BF27+BF43+BF59+BF75+BF91+BF107+BF123+BF139+BF155+BF171+BF187+BF203+BF219+BF235+BF251+BF267+BF283+BF299+BF315+BF331+BF347+BF363+BF379+BF395+BF411+BF427+BF443+BF459+BF475+BF491+BF507+BF523+BF539+BF555+BF571+BF587</f>
        <v>201</v>
      </c>
      <c r="BG603" s="10">
        <f t="shared" si="286"/>
        <v>31056692470</v>
      </c>
      <c r="BH603" s="10">
        <f t="shared" si="286"/>
        <v>267</v>
      </c>
      <c r="BI603" s="10">
        <f t="shared" si="286"/>
        <v>202110953072</v>
      </c>
      <c r="BJ603" s="10">
        <f t="shared" si="286"/>
        <v>468</v>
      </c>
      <c r="BK603" s="10">
        <f t="shared" si="286"/>
        <v>233167645542</v>
      </c>
      <c r="BL603"/>
    </row>
    <row r="604" spans="1:64" ht="15" customHeight="1" x14ac:dyDescent="0.35">
      <c r="A604" s="1" t="s">
        <v>33</v>
      </c>
      <c r="B604" s="8">
        <v>5</v>
      </c>
      <c r="C604" s="9" t="s">
        <v>19</v>
      </c>
      <c r="D604" s="10">
        <f t="shared" ref="D604:I604" si="287">+D12+D28+D44+D60+D76+D92+D108+D124+D140+D156+D172+D188+D204+D220+D236+D252+D268+D284+D300+D316+D332+D348+D364+D380+D396+D412+D428+D444+D460+D476+D492+D508+D524+D540+D556+D572+D588</f>
        <v>1130</v>
      </c>
      <c r="E604" s="10">
        <f t="shared" si="287"/>
        <v>86248335625</v>
      </c>
      <c r="F604" s="10">
        <f t="shared" si="287"/>
        <v>2644</v>
      </c>
      <c r="G604" s="10">
        <f t="shared" si="287"/>
        <v>467158014913</v>
      </c>
      <c r="H604" s="10">
        <f t="shared" si="287"/>
        <v>3774</v>
      </c>
      <c r="I604" s="10">
        <f t="shared" si="287"/>
        <v>553406350538</v>
      </c>
      <c r="K604" s="8">
        <v>5</v>
      </c>
      <c r="L604" s="9" t="s">
        <v>19</v>
      </c>
      <c r="M604" s="10">
        <f t="shared" ref="M604:R604" si="288">+M12+M28+M44+M60+M76+M92+M108+M124+M140+M156+M172+M188+M204+M220+M236+M252+M268+M284+M300+M316+M332+M348+M364+M380+M396+M412+M428+M444+M460+M476+M492+M508+M524+M540+M556+M572+M588</f>
        <v>1214</v>
      </c>
      <c r="N604" s="10">
        <f t="shared" si="288"/>
        <v>122689938048</v>
      </c>
      <c r="O604" s="10">
        <f t="shared" si="288"/>
        <v>3622</v>
      </c>
      <c r="P604" s="10">
        <f t="shared" si="288"/>
        <v>565634664190</v>
      </c>
      <c r="Q604" s="10">
        <f t="shared" si="288"/>
        <v>4836</v>
      </c>
      <c r="R604" s="10">
        <f t="shared" si="288"/>
        <v>688324602238</v>
      </c>
      <c r="T604" s="8">
        <v>5</v>
      </c>
      <c r="U604" s="9" t="s">
        <v>19</v>
      </c>
      <c r="V604" s="10">
        <f t="shared" ref="V604:AA604" si="289">+V12+V28+V44+V60+V76+V92+V108+V124+V140+V156+V172+V188+V204+V220+V236+V252+V268+V284+V300+V316+V332+V348+V364+V380+V396+V412+V428+V444+V460+V476+V492+V508+V524+V540+V556+V572+V588</f>
        <v>1451</v>
      </c>
      <c r="W604" s="10">
        <f t="shared" si="289"/>
        <v>162877652792</v>
      </c>
      <c r="X604" s="10">
        <f t="shared" si="289"/>
        <v>4640</v>
      </c>
      <c r="Y604" s="10">
        <f t="shared" si="289"/>
        <v>967450994357</v>
      </c>
      <c r="Z604" s="10">
        <f t="shared" si="289"/>
        <v>6091</v>
      </c>
      <c r="AA604" s="10">
        <f t="shared" si="289"/>
        <v>1130328647149</v>
      </c>
      <c r="AC604" s="8">
        <v>5</v>
      </c>
      <c r="AD604" s="9" t="s">
        <v>19</v>
      </c>
      <c r="AE604" s="10">
        <f t="shared" ref="AE604:AJ604" si="290">+AE12+AE28+AE44+AE60+AE76+AE92+AE108+AE124+AE140+AE156+AE172+AE188+AE204+AE220+AE236+AE252+AE268+AE284+AE300+AE316+AE332+AE348+AE364+AE380+AE396+AE412+AE428+AE444+AE460+AE476+AE492+AE508+AE524+AE540+AE556+AE572+AE588</f>
        <v>1615</v>
      </c>
      <c r="AF604" s="10">
        <f t="shared" si="290"/>
        <v>185743012468</v>
      </c>
      <c r="AG604" s="10">
        <f t="shared" si="290"/>
        <v>5039</v>
      </c>
      <c r="AH604" s="10">
        <f t="shared" si="290"/>
        <v>1432686039578</v>
      </c>
      <c r="AI604" s="10">
        <f t="shared" si="290"/>
        <v>6654</v>
      </c>
      <c r="AJ604" s="10">
        <f t="shared" si="290"/>
        <v>1618429052046</v>
      </c>
      <c r="AL604" s="27">
        <v>5</v>
      </c>
      <c r="AM604" s="13" t="s">
        <v>19</v>
      </c>
      <c r="AN604" s="10">
        <f t="shared" ref="AN604:AS604" si="291">+AN12+AN28+AN44+AN60+AN76+AN92+AN108+AN124+AN140+AN156+AN172+AN188+AN204+AN220+AN236+AN252+AN268+AN284+AN300+AN316+AN332+AN348+AN364+AN380+AN396+AN412+AN428+AN444+AN460+AN476+AN492+AN508+AN524+AN540+AN556+AN572+AN588</f>
        <v>1620</v>
      </c>
      <c r="AO604" s="10">
        <f t="shared" si="291"/>
        <v>190610816060</v>
      </c>
      <c r="AP604" s="10">
        <f t="shared" si="291"/>
        <v>5056</v>
      </c>
      <c r="AQ604" s="10">
        <f t="shared" si="291"/>
        <v>1249058802934</v>
      </c>
      <c r="AR604" s="10">
        <f t="shared" si="291"/>
        <v>6676</v>
      </c>
      <c r="AS604" s="10">
        <f t="shared" si="291"/>
        <v>1439669618994</v>
      </c>
      <c r="AU604" s="8">
        <v>5</v>
      </c>
      <c r="AV604" s="9" t="s">
        <v>19</v>
      </c>
      <c r="AW604" s="10">
        <f t="shared" ref="AW604:BB604" si="292">+AW12+AW28+AW44+AW60+AW76+AW92+AW108+AW124+AW140+AW156+AW172+AW188+AW204+AW220+AW236+AW252+AW268+AW284+AW300+AW316+AW332+AW348+AW364+AW380+AW396+AW412+AW428+AW444+AW460+AW476+AW492+AW508+AW524+AW540+AW556+AW572+AW588</f>
        <v>1689</v>
      </c>
      <c r="AX604" s="10">
        <f t="shared" si="292"/>
        <v>194488918835</v>
      </c>
      <c r="AY604" s="10">
        <f t="shared" si="292"/>
        <v>5075</v>
      </c>
      <c r="AZ604" s="10">
        <f t="shared" si="292"/>
        <v>1256898013377</v>
      </c>
      <c r="BA604" s="10">
        <f t="shared" si="292"/>
        <v>6764</v>
      </c>
      <c r="BB604" s="10">
        <f t="shared" si="292"/>
        <v>1451386932212</v>
      </c>
      <c r="BD604" s="12">
        <v>5</v>
      </c>
      <c r="BE604" s="13" t="s">
        <v>19</v>
      </c>
      <c r="BF604" s="10">
        <f t="shared" ref="BF604:BK604" si="293">+BF12+BF28+BF44+BF60+BF76+BF92+BF108+BF124+BF140+BF156+BF172+BF188+BF204+BF220+BF236+BF252+BF268+BF284+BF300+BF316+BF332+BF348+BF364+BF380+BF396+BF412+BF428+BF444+BF460+BF476+BF492+BF508+BF524+BF540+BF556+BF572+BF588</f>
        <v>1715</v>
      </c>
      <c r="BG604" s="10">
        <f t="shared" si="293"/>
        <v>196785838808</v>
      </c>
      <c r="BH604" s="10">
        <f t="shared" si="293"/>
        <v>5077</v>
      </c>
      <c r="BI604" s="10">
        <f t="shared" si="293"/>
        <v>1279168815980</v>
      </c>
      <c r="BJ604" s="10">
        <f t="shared" si="293"/>
        <v>6792</v>
      </c>
      <c r="BK604" s="10">
        <f t="shared" si="293"/>
        <v>1475954654788</v>
      </c>
      <c r="BL604"/>
    </row>
    <row r="605" spans="1:64" ht="15" customHeight="1" x14ac:dyDescent="0.35">
      <c r="A605" s="1" t="s">
        <v>33</v>
      </c>
      <c r="B605" s="8">
        <v>6</v>
      </c>
      <c r="C605" s="14" t="s">
        <v>10</v>
      </c>
      <c r="D605" s="15">
        <f t="shared" ref="D605:I605" si="294">+D13+D29+D45+D61+D77+D93+D109+D125+D141+D157+D173+D189+D205+D221+D237+D253+D269+D285+D301+D317+D333+D349+D365+D381+D397+D413+D429+D445+D461+D477+D493+D509+D525+D541+D557+D573+D589</f>
        <v>305197</v>
      </c>
      <c r="E605" s="15">
        <f t="shared" si="294"/>
        <v>27603534991217</v>
      </c>
      <c r="F605" s="15">
        <f t="shared" si="294"/>
        <v>64414</v>
      </c>
      <c r="G605" s="15">
        <f t="shared" si="294"/>
        <v>12795854063297</v>
      </c>
      <c r="H605" s="15">
        <f t="shared" si="294"/>
        <v>369611</v>
      </c>
      <c r="I605" s="15">
        <f t="shared" si="294"/>
        <v>40399389054514</v>
      </c>
      <c r="K605" s="8">
        <v>6</v>
      </c>
      <c r="L605" s="14" t="s">
        <v>10</v>
      </c>
      <c r="M605" s="15">
        <f t="shared" ref="M605:R605" si="295">+M13+M29+M45+M61+M77+M93+M109+M125+M141+M157+M173+M189+M205+M221+M237+M253+M269+M285+M301+M317+M333+M349+M365+M381+M397+M413+M429+M445+M461+M477+M493+M509+M525+M541+M557+M573+M589</f>
        <v>289890</v>
      </c>
      <c r="N605" s="15">
        <f t="shared" si="295"/>
        <v>28300292143907</v>
      </c>
      <c r="O605" s="15">
        <f t="shared" si="295"/>
        <v>66184</v>
      </c>
      <c r="P605" s="15">
        <f t="shared" si="295"/>
        <v>14950080064066</v>
      </c>
      <c r="Q605" s="15">
        <f t="shared" si="295"/>
        <v>371267</v>
      </c>
      <c r="R605" s="15">
        <f t="shared" si="295"/>
        <v>43250847007973</v>
      </c>
      <c r="T605" s="8">
        <v>6</v>
      </c>
      <c r="U605" s="14" t="s">
        <v>10</v>
      </c>
      <c r="V605" s="15">
        <f t="shared" ref="V605:AA605" si="296">+V13+V29+V45+V61+V77+V93+V109+V125+V141+V157+V173+V189+V205+V221+V237+V253+V269+V285+V301+V317+V333+V349+V365+V381+V397+V413+V429+V445+V461+V477+V493+V509+V525+V541+V557+V573+V589</f>
        <v>314907</v>
      </c>
      <c r="W605" s="15">
        <f t="shared" si="296"/>
        <v>30449868829552</v>
      </c>
      <c r="X605" s="15">
        <f t="shared" si="296"/>
        <v>65463</v>
      </c>
      <c r="Y605" s="15">
        <f t="shared" si="296"/>
        <v>15591561467592</v>
      </c>
      <c r="Z605" s="15">
        <f t="shared" si="296"/>
        <v>380370</v>
      </c>
      <c r="AA605" s="15">
        <f t="shared" si="296"/>
        <v>46041430297144</v>
      </c>
      <c r="AC605" s="8">
        <v>6</v>
      </c>
      <c r="AD605" s="14" t="s">
        <v>10</v>
      </c>
      <c r="AE605" s="15">
        <f t="shared" ref="AE605:AJ605" si="297">+AE13+AE29+AE45+AE61+AE77+AE93+AE109+AE125+AE141+AE157+AE173+AE189+AE205+AE221+AE237+AE253+AE269+AE285+AE301+AE317+AE333+AE349+AE365+AE381+AE397+AE413+AE429+AE445+AE461+AE477+AE493+AE509+AE525+AE541+AE557+AE573+AE589</f>
        <v>327442</v>
      </c>
      <c r="AF605" s="15">
        <f t="shared" si="297"/>
        <v>32285386496372</v>
      </c>
      <c r="AG605" s="15">
        <f t="shared" si="297"/>
        <v>65083</v>
      </c>
      <c r="AH605" s="15">
        <f t="shared" si="297"/>
        <v>16124661458627</v>
      </c>
      <c r="AI605" s="15">
        <f t="shared" si="297"/>
        <v>395081</v>
      </c>
      <c r="AJ605" s="15">
        <f t="shared" si="297"/>
        <v>48410047954999</v>
      </c>
      <c r="AL605" s="27">
        <v>6</v>
      </c>
      <c r="AM605" s="16" t="s">
        <v>10</v>
      </c>
      <c r="AN605" s="15">
        <f t="shared" ref="AN605:AS605" si="298">+AN13+AN29+AN45+AN61+AN77+AN93+AN109+AN125+AN141+AN157+AN173+AN189+AN205+AN221+AN237+AN253+AN269+AN285+AN301+AN317+AN333+AN349+AN365+AN381+AN397+AN413+AN429+AN445+AN461+AN477+AN493+AN509+AN525+AN541+AN557+AN573+AN589</f>
        <v>327242</v>
      </c>
      <c r="AO605" s="15">
        <f t="shared" si="298"/>
        <v>32201892804248</v>
      </c>
      <c r="AP605" s="15">
        <f t="shared" si="298"/>
        <v>66422</v>
      </c>
      <c r="AQ605" s="15">
        <f t="shared" si="298"/>
        <v>15868759163677</v>
      </c>
      <c r="AR605" s="15">
        <f t="shared" si="298"/>
        <v>394852</v>
      </c>
      <c r="AS605" s="15">
        <f t="shared" si="298"/>
        <v>48070651967925</v>
      </c>
      <c r="AU605" s="8">
        <v>6</v>
      </c>
      <c r="AV605" s="14" t="s">
        <v>10</v>
      </c>
      <c r="AW605" s="15">
        <f t="shared" ref="AW605:BB605" si="299">+AW13+AW29+AW45+AW61+AW77+AW93+AW109+AW125+AW141+AW157+AW173+AW189+AW205+AW221+AW237+AW253+AW269+AW285+AW301+AW317+AW333+AW349+AW365+AW381+AW397+AW413+AW429+AW445+AW461+AW477+AW493+AW509+AW525+AW541+AW557+AW573+AW589</f>
        <v>327627</v>
      </c>
      <c r="AX605" s="15">
        <f t="shared" si="299"/>
        <v>32263344890266</v>
      </c>
      <c r="AY605" s="15">
        <f t="shared" si="299"/>
        <v>68185</v>
      </c>
      <c r="AZ605" s="15">
        <f t="shared" si="299"/>
        <v>16031904100430</v>
      </c>
      <c r="BA605" s="15">
        <f t="shared" si="299"/>
        <v>395812</v>
      </c>
      <c r="BB605" s="15">
        <f t="shared" si="299"/>
        <v>48295248990696</v>
      </c>
      <c r="BD605" s="12">
        <v>6</v>
      </c>
      <c r="BE605" s="16" t="s">
        <v>10</v>
      </c>
      <c r="BF605" s="15">
        <f t="shared" ref="BF605:BK605" si="300">+BF13+BF29+BF45+BF61+BF77+BF93+BF109+BF125+BF141+BF157+BF173+BF189+BF205+BF221+BF237+BF253+BF269+BF285+BF301+BF317+BF333+BF349+BF365+BF381+BF397+BF413+BF429+BF445+BF461+BF477+BF493+BF509+BF525+BF541+BF557+BF573+BF589</f>
        <v>328937</v>
      </c>
      <c r="BG605" s="15">
        <f t="shared" si="300"/>
        <v>32422972192082</v>
      </c>
      <c r="BH605" s="15">
        <f t="shared" si="300"/>
        <v>68758</v>
      </c>
      <c r="BI605" s="15">
        <f t="shared" si="300"/>
        <v>16192928250858</v>
      </c>
      <c r="BJ605" s="15">
        <f t="shared" si="300"/>
        <v>397695</v>
      </c>
      <c r="BK605" s="15">
        <f t="shared" si="300"/>
        <v>48615900442940</v>
      </c>
      <c r="BL605"/>
    </row>
    <row r="606" spans="1:64" ht="15" customHeight="1" x14ac:dyDescent="0.35">
      <c r="A606" s="1" t="s">
        <v>33</v>
      </c>
      <c r="B606" s="8">
        <v>7</v>
      </c>
      <c r="C606" s="9" t="s">
        <v>20</v>
      </c>
      <c r="D606" s="10"/>
      <c r="E606" s="10"/>
      <c r="F606" s="10"/>
      <c r="G606" s="10"/>
      <c r="H606" s="10"/>
      <c r="I606" s="17">
        <f>((0.25*I601)+(0.5*I602)+(0.75*I603)+(1*I604))/I605*100</f>
        <v>1.8206113848529044</v>
      </c>
      <c r="K606" s="8">
        <v>7</v>
      </c>
      <c r="L606" s="9" t="s">
        <v>20</v>
      </c>
      <c r="M606" s="10"/>
      <c r="N606" s="10"/>
      <c r="O606" s="10"/>
      <c r="P606" s="10"/>
      <c r="Q606" s="10"/>
      <c r="R606" s="17">
        <f>((0.25*R601)+(0.5*R602)+(0.75*R603)+(1*R604))/R605*100</f>
        <v>2.2839933529727108</v>
      </c>
      <c r="T606" s="8">
        <v>7</v>
      </c>
      <c r="U606" s="9" t="s">
        <v>20</v>
      </c>
      <c r="V606" s="10"/>
      <c r="W606" s="10"/>
      <c r="X606" s="10"/>
      <c r="Y606" s="10"/>
      <c r="Z606" s="10"/>
      <c r="AA606" s="17">
        <f>((0.25*AA601)+(0.5*AA602)+(0.75*AA603)+(1*AA604))/AA605*100</f>
        <v>3.1549363125858516</v>
      </c>
      <c r="AC606" s="8">
        <v>7</v>
      </c>
      <c r="AD606" s="9" t="s">
        <v>20</v>
      </c>
      <c r="AE606" s="10"/>
      <c r="AF606" s="10"/>
      <c r="AG606" s="10"/>
      <c r="AH606" s="10"/>
      <c r="AI606" s="10"/>
      <c r="AJ606" s="17">
        <f>((0.25*AJ601)+(0.5*AJ602)+(0.75*AJ603)+(1*AJ604))/AJ605*100</f>
        <v>3.698314249871284</v>
      </c>
      <c r="AL606" s="11">
        <v>7</v>
      </c>
      <c r="AM606" s="9" t="s">
        <v>20</v>
      </c>
      <c r="AN606" s="10"/>
      <c r="AO606" s="10"/>
      <c r="AP606" s="10"/>
      <c r="AQ606" s="10"/>
      <c r="AR606" s="10"/>
      <c r="AS606" s="17">
        <f>((0.25*AS601)+(0.5*AS602)+(0.75*AS603)+(1*AS604))/AS605*100</f>
        <v>3.7361642854004242</v>
      </c>
      <c r="AU606" s="8">
        <v>7</v>
      </c>
      <c r="AV606" s="9" t="s">
        <v>20</v>
      </c>
      <c r="AW606" s="10"/>
      <c r="AX606" s="10"/>
      <c r="AY606" s="10"/>
      <c r="AZ606" s="10"/>
      <c r="BA606" s="10"/>
      <c r="BB606" s="17">
        <f>((0.25*BB601)+(0.5*BB602)+(0.75*BB603)+(1*BB604))/BB605*100</f>
        <v>3.792004905564434</v>
      </c>
      <c r="BD606" s="12">
        <v>7</v>
      </c>
      <c r="BE606" s="13" t="s">
        <v>20</v>
      </c>
      <c r="BF606" s="10"/>
      <c r="BG606" s="10"/>
      <c r="BH606" s="10"/>
      <c r="BI606" s="10"/>
      <c r="BJ606" s="10"/>
      <c r="BK606" s="10">
        <v>3764</v>
      </c>
    </row>
    <row r="607" spans="1:64" ht="15" customHeight="1" thickBot="1" x14ac:dyDescent="0.4">
      <c r="A607" s="1" t="s">
        <v>33</v>
      </c>
      <c r="B607" s="18">
        <v>8</v>
      </c>
      <c r="C607" s="19" t="s">
        <v>21</v>
      </c>
      <c r="D607" s="20"/>
      <c r="E607" s="20"/>
      <c r="F607" s="20"/>
      <c r="G607" s="20"/>
      <c r="H607" s="20"/>
      <c r="I607" s="21">
        <f>SUM(I602:I604)/I605*100</f>
        <v>1.6750765804474141</v>
      </c>
      <c r="K607" s="18">
        <v>8</v>
      </c>
      <c r="L607" s="19" t="s">
        <v>21</v>
      </c>
      <c r="M607" s="20"/>
      <c r="N607" s="20"/>
      <c r="O607" s="20"/>
      <c r="P607" s="20"/>
      <c r="Q607" s="20"/>
      <c r="R607" s="21">
        <f>SUM(R602:R604)/R605*100</f>
        <v>1.9146200848398354</v>
      </c>
      <c r="T607" s="18">
        <v>8</v>
      </c>
      <c r="U607" s="19" t="s">
        <v>21</v>
      </c>
      <c r="V607" s="20"/>
      <c r="W607" s="20"/>
      <c r="X607" s="20"/>
      <c r="Y607" s="20"/>
      <c r="Z607" s="20"/>
      <c r="AA607" s="21">
        <f>SUM(AA602:AA604)/AA605*100</f>
        <v>2.8958951032451021</v>
      </c>
      <c r="AC607" s="18">
        <v>8</v>
      </c>
      <c r="AD607" s="19" t="s">
        <v>21</v>
      </c>
      <c r="AE607" s="20"/>
      <c r="AF607" s="20"/>
      <c r="AG607" s="20"/>
      <c r="AH607" s="20"/>
      <c r="AI607" s="20"/>
      <c r="AJ607" s="21">
        <f>SUM(AJ602:AJ604)/AJ605*100</f>
        <v>3.5283675463837603</v>
      </c>
      <c r="AL607" s="22">
        <v>8</v>
      </c>
      <c r="AM607" s="19" t="s">
        <v>21</v>
      </c>
      <c r="AN607" s="20"/>
      <c r="AO607" s="20"/>
      <c r="AP607" s="20"/>
      <c r="AQ607" s="20"/>
      <c r="AR607" s="20"/>
      <c r="AS607" s="21">
        <f>SUM(AS602:AS604)/AS605*100</f>
        <v>3.5689735987058135</v>
      </c>
      <c r="AU607" s="18">
        <v>8</v>
      </c>
      <c r="AV607" s="19" t="s">
        <v>21</v>
      </c>
      <c r="AW607" s="20"/>
      <c r="AX607" s="20"/>
      <c r="AY607" s="20"/>
      <c r="AZ607" s="20"/>
      <c r="BA607" s="20"/>
      <c r="BB607" s="21">
        <f>SUM(BB602:BB604)/BB605*100</f>
        <v>3.5603971406965091</v>
      </c>
      <c r="BD607" s="23">
        <v>8</v>
      </c>
      <c r="BE607" s="24" t="s">
        <v>21</v>
      </c>
      <c r="BF607" s="20"/>
      <c r="BG607" s="20"/>
      <c r="BH607" s="20"/>
      <c r="BI607" s="20"/>
      <c r="BJ607" s="20"/>
      <c r="BK607" s="20">
        <v>3641</v>
      </c>
    </row>
    <row r="608" spans="1:64" ht="15" customHeight="1" x14ac:dyDescent="0.35">
      <c r="D608" s="1">
        <f>SUM(D600:D604)</f>
        <v>305197</v>
      </c>
      <c r="E608" s="1">
        <f t="shared" ref="E608:I608" si="301">SUM(E600:E604)</f>
        <v>27603534991217</v>
      </c>
      <c r="F608" s="1">
        <f t="shared" si="301"/>
        <v>64414</v>
      </c>
      <c r="G608" s="1">
        <f t="shared" si="301"/>
        <v>12795854063297</v>
      </c>
      <c r="H608" s="1">
        <f t="shared" si="301"/>
        <v>369611</v>
      </c>
      <c r="I608" s="1">
        <f t="shared" si="301"/>
        <v>40399389054514</v>
      </c>
      <c r="M608" s="1">
        <f>SUM(M600:M604)</f>
        <v>305082</v>
      </c>
      <c r="N608" s="1">
        <f t="shared" ref="N608:R608" si="302">SUM(N600:N604)</f>
        <v>28300292143907</v>
      </c>
      <c r="O608" s="1">
        <f t="shared" si="302"/>
        <v>66184</v>
      </c>
      <c r="P608" s="1">
        <f t="shared" si="302"/>
        <v>14950080064066</v>
      </c>
      <c r="Q608" s="1">
        <f t="shared" si="302"/>
        <v>371267</v>
      </c>
      <c r="R608" s="1">
        <f t="shared" si="302"/>
        <v>43250847007973</v>
      </c>
      <c r="V608" s="1">
        <f>SUM(V600:V604)</f>
        <v>314907</v>
      </c>
      <c r="W608" s="1">
        <f t="shared" ref="W608:AA608" si="303">SUM(W600:W604)</f>
        <v>30449868829552</v>
      </c>
      <c r="X608" s="1">
        <f t="shared" si="303"/>
        <v>65463</v>
      </c>
      <c r="Y608" s="1">
        <f t="shared" si="303"/>
        <v>15591561467592</v>
      </c>
      <c r="Z608" s="1">
        <f t="shared" si="303"/>
        <v>380370</v>
      </c>
      <c r="AA608" s="1">
        <f t="shared" si="303"/>
        <v>46041430297144</v>
      </c>
      <c r="AE608" s="1">
        <f>SUM(AE600:AE604)</f>
        <v>327442</v>
      </c>
      <c r="AF608" s="1">
        <f t="shared" ref="AF608:AJ608" si="304">SUM(AF600:AF604)</f>
        <v>32285386496372</v>
      </c>
      <c r="AG608" s="1">
        <f t="shared" si="304"/>
        <v>67639</v>
      </c>
      <c r="AH608" s="1">
        <f t="shared" si="304"/>
        <v>16124661458627</v>
      </c>
      <c r="AI608" s="1">
        <f t="shared" si="304"/>
        <v>395081</v>
      </c>
      <c r="AJ608" s="1">
        <f t="shared" si="304"/>
        <v>48410047954999</v>
      </c>
      <c r="AN608" s="1">
        <f>SUM(AN600:AN604)</f>
        <v>327242</v>
      </c>
      <c r="AO608" s="1">
        <f t="shared" ref="AO608:AS608" si="305">SUM(AO600:AO604)</f>
        <v>32201892804248</v>
      </c>
      <c r="AP608" s="1">
        <f t="shared" si="305"/>
        <v>67610</v>
      </c>
      <c r="AQ608" s="1">
        <f t="shared" si="305"/>
        <v>15868759163677</v>
      </c>
      <c r="AR608" s="1">
        <f t="shared" si="305"/>
        <v>384628</v>
      </c>
      <c r="AS608" s="1">
        <f t="shared" si="305"/>
        <v>48070651967925</v>
      </c>
      <c r="AW608" s="1">
        <f>SUM(AW600:AW604)</f>
        <v>319842</v>
      </c>
      <c r="AX608" s="1">
        <f t="shared" ref="AX608:BB608" si="306">SUM(AX600:AX604)</f>
        <v>32263344890266</v>
      </c>
      <c r="AY608" s="1">
        <f t="shared" si="306"/>
        <v>68185</v>
      </c>
      <c r="AZ608" s="1">
        <f t="shared" si="306"/>
        <v>16031904100430</v>
      </c>
      <c r="BA608" s="1">
        <f t="shared" si="306"/>
        <v>395812</v>
      </c>
      <c r="BB608" s="1">
        <f t="shared" si="306"/>
        <v>48295248990696</v>
      </c>
      <c r="BF608" s="1">
        <f>SUM(BF600:BF604)</f>
        <v>328937</v>
      </c>
      <c r="BG608" s="1">
        <f t="shared" ref="BG608:BK608" si="307">SUM(BG600:BG604)</f>
        <v>32422972192082</v>
      </c>
      <c r="BH608" s="1">
        <f t="shared" si="307"/>
        <v>68758</v>
      </c>
      <c r="BI608" s="1">
        <f t="shared" si="307"/>
        <v>16192928250858</v>
      </c>
      <c r="BJ608" s="1">
        <f t="shared" si="307"/>
        <v>397695</v>
      </c>
      <c r="BK608" s="1">
        <f t="shared" si="307"/>
        <v>48615900442940</v>
      </c>
    </row>
    <row r="610" spans="58:63" ht="15" customHeight="1" x14ac:dyDescent="0.35">
      <c r="BF610" s="2">
        <f>BF8+BF24+BF40+BF56+BF72+BF88+BF104+BF120+BF136+BF152+BF168+BF184+BF200+BF216+BF232+BF248+BF264+BF280+BF296+BF312+BF328+BF344+BF360+BF376+BF392+BF408+BF424+BF440+BF456+BF472+BF488+BF504+BF520+BF536+BF552+BF568+BF584</f>
        <v>323134</v>
      </c>
      <c r="BG610" s="2">
        <f t="shared" ref="BG610:BK610" si="308">BG8+BG24+BG40+BG56+BG72+BG88+BG104+BG120+BG136+BG152+BG168+BG184+BG200+BG216+BG232+BG248+BG264+BG280+BG296+BG312+BG328+BG344+BG360+BG376+BG392+BG408+BG424+BG440+BG456+BG472+BG488+BG504+BG520+BG536+BG552+BG568+BG584</f>
        <v>31863581599343</v>
      </c>
      <c r="BH610" s="2">
        <f t="shared" si="308"/>
        <v>61232</v>
      </c>
      <c r="BI610" s="2">
        <f t="shared" si="308"/>
        <v>14388340289698</v>
      </c>
      <c r="BJ610" s="2">
        <f t="shared" si="308"/>
        <v>384366</v>
      </c>
      <c r="BK610" s="2">
        <f t="shared" si="308"/>
        <v>46251921889041</v>
      </c>
    </row>
    <row r="611" spans="58:63" ht="15" customHeight="1" x14ac:dyDescent="0.35">
      <c r="BF611" s="2">
        <f t="shared" ref="BF611:BK615" si="309">BF9+BF25+BF41+BF57+BF73+BF89+BF105+BF121+BF137+BF153+BF169+BF185+BF201+BF217+BF233+BF249+BF265+BF281+BF297+BF313+BF329+BF345+BF361+BF377+BF393+BF409+BF425+BF441+BF457+BF473+BF489+BF505+BF521+BF537+BF553+BF569+BF585</f>
        <v>3706</v>
      </c>
      <c r="BG611" s="2">
        <f t="shared" si="309"/>
        <v>310918854187</v>
      </c>
      <c r="BH611" s="2">
        <f t="shared" si="309"/>
        <v>1961</v>
      </c>
      <c r="BI611" s="2">
        <f t="shared" si="309"/>
        <v>282930389255</v>
      </c>
      <c r="BJ611" s="2">
        <f t="shared" si="309"/>
        <v>5667</v>
      </c>
      <c r="BK611" s="2">
        <f t="shared" si="309"/>
        <v>593849243442</v>
      </c>
    </row>
    <row r="612" spans="58:63" ht="15" customHeight="1" x14ac:dyDescent="0.35">
      <c r="BF612" s="2">
        <f t="shared" si="309"/>
        <v>181</v>
      </c>
      <c r="BG612" s="2">
        <f t="shared" si="309"/>
        <v>20629207274</v>
      </c>
      <c r="BH612" s="2">
        <f t="shared" si="309"/>
        <v>221</v>
      </c>
      <c r="BI612" s="2">
        <f t="shared" si="309"/>
        <v>40377802853</v>
      </c>
      <c r="BJ612" s="2">
        <f t="shared" si="309"/>
        <v>402</v>
      </c>
      <c r="BK612" s="2">
        <f t="shared" si="309"/>
        <v>61007010127</v>
      </c>
    </row>
    <row r="613" spans="58:63" ht="15" customHeight="1" x14ac:dyDescent="0.35">
      <c r="BF613" s="2">
        <f t="shared" si="309"/>
        <v>201</v>
      </c>
      <c r="BG613" s="2">
        <f t="shared" si="309"/>
        <v>31056692470</v>
      </c>
      <c r="BH613" s="2">
        <f t="shared" si="309"/>
        <v>267</v>
      </c>
      <c r="BI613" s="2">
        <f t="shared" si="309"/>
        <v>202110953072</v>
      </c>
      <c r="BJ613" s="2">
        <f t="shared" si="309"/>
        <v>468</v>
      </c>
      <c r="BK613" s="2">
        <f t="shared" si="309"/>
        <v>233167645542</v>
      </c>
    </row>
    <row r="614" spans="58:63" ht="15" customHeight="1" x14ac:dyDescent="0.35">
      <c r="BF614" s="2">
        <f t="shared" si="309"/>
        <v>1715</v>
      </c>
      <c r="BG614" s="2">
        <f t="shared" si="309"/>
        <v>196785838808</v>
      </c>
      <c r="BH614" s="2">
        <f t="shared" si="309"/>
        <v>5077</v>
      </c>
      <c r="BI614" s="2">
        <f t="shared" si="309"/>
        <v>1279168815980</v>
      </c>
      <c r="BJ614" s="2">
        <f t="shared" si="309"/>
        <v>6792</v>
      </c>
      <c r="BK614" s="2">
        <f t="shared" si="309"/>
        <v>1475954654788</v>
      </c>
    </row>
    <row r="615" spans="58:63" ht="15" customHeight="1" x14ac:dyDescent="0.35">
      <c r="BF615" s="2">
        <f t="shared" si="309"/>
        <v>328937</v>
      </c>
      <c r="BG615" s="2">
        <f t="shared" si="309"/>
        <v>32422972192082</v>
      </c>
      <c r="BH615" s="2">
        <f t="shared" si="309"/>
        <v>68758</v>
      </c>
      <c r="BI615" s="2">
        <f t="shared" si="309"/>
        <v>16192928250858</v>
      </c>
      <c r="BJ615" s="2">
        <f t="shared" si="309"/>
        <v>397695</v>
      </c>
      <c r="BK615" s="2">
        <f t="shared" si="309"/>
        <v>48615900442940</v>
      </c>
    </row>
    <row r="617" spans="58:63" ht="15" customHeight="1" x14ac:dyDescent="0.35">
      <c r="BF617" s="2">
        <f>+BF600-BF610</f>
        <v>0</v>
      </c>
      <c r="BG617" s="2">
        <f t="shared" ref="BG617:BK617" si="310">+BG600-BG610</f>
        <v>0</v>
      </c>
      <c r="BH617" s="2">
        <f t="shared" si="310"/>
        <v>0</v>
      </c>
      <c r="BI617" s="2">
        <f t="shared" si="310"/>
        <v>0</v>
      </c>
      <c r="BJ617" s="2">
        <f t="shared" si="310"/>
        <v>0</v>
      </c>
      <c r="BK617" s="2">
        <f t="shared" si="310"/>
        <v>0</v>
      </c>
    </row>
    <row r="618" spans="58:63" ht="15" customHeight="1" x14ac:dyDescent="0.35">
      <c r="BF618" s="2">
        <f t="shared" ref="BF618:BK622" si="311">+BF601-BF611</f>
        <v>0</v>
      </c>
      <c r="BG618" s="2">
        <f t="shared" si="311"/>
        <v>0</v>
      </c>
      <c r="BH618" s="2">
        <f t="shared" si="311"/>
        <v>0</v>
      </c>
      <c r="BI618" s="2">
        <f t="shared" si="311"/>
        <v>0</v>
      </c>
      <c r="BJ618" s="2">
        <f t="shared" si="311"/>
        <v>0</v>
      </c>
      <c r="BK618" s="2">
        <f t="shared" si="311"/>
        <v>0</v>
      </c>
    </row>
    <row r="619" spans="58:63" ht="15" customHeight="1" x14ac:dyDescent="0.35">
      <c r="BF619" s="2">
        <f t="shared" si="311"/>
        <v>0</v>
      </c>
      <c r="BG619" s="2">
        <f t="shared" si="311"/>
        <v>0</v>
      </c>
      <c r="BH619" s="2">
        <f t="shared" si="311"/>
        <v>0</v>
      </c>
      <c r="BI619" s="2">
        <f t="shared" si="311"/>
        <v>0</v>
      </c>
      <c r="BJ619" s="2">
        <f t="shared" si="311"/>
        <v>0</v>
      </c>
      <c r="BK619" s="2">
        <f t="shared" si="311"/>
        <v>0</v>
      </c>
    </row>
    <row r="620" spans="58:63" ht="15" customHeight="1" x14ac:dyDescent="0.35">
      <c r="BF620" s="2">
        <f t="shared" si="311"/>
        <v>0</v>
      </c>
      <c r="BG620" s="2">
        <f t="shared" si="311"/>
        <v>0</v>
      </c>
      <c r="BH620" s="2">
        <f t="shared" si="311"/>
        <v>0</v>
      </c>
      <c r="BI620" s="2">
        <f t="shared" si="311"/>
        <v>0</v>
      </c>
      <c r="BJ620" s="2">
        <f t="shared" si="311"/>
        <v>0</v>
      </c>
      <c r="BK620" s="2">
        <f t="shared" si="311"/>
        <v>0</v>
      </c>
    </row>
    <row r="621" spans="58:63" ht="15" customHeight="1" x14ac:dyDescent="0.35">
      <c r="BF621" s="2">
        <f t="shared" si="311"/>
        <v>0</v>
      </c>
      <c r="BG621" s="2">
        <f t="shared" si="311"/>
        <v>0</v>
      </c>
      <c r="BH621" s="2">
        <f t="shared" si="311"/>
        <v>0</v>
      </c>
      <c r="BI621" s="2">
        <f t="shared" si="311"/>
        <v>0</v>
      </c>
      <c r="BJ621" s="2">
        <f t="shared" si="311"/>
        <v>0</v>
      </c>
      <c r="BK621" s="2">
        <f t="shared" si="311"/>
        <v>0</v>
      </c>
    </row>
    <row r="622" spans="58:63" ht="15" customHeight="1" x14ac:dyDescent="0.35">
      <c r="BF622" s="2">
        <f t="shared" si="311"/>
        <v>0</v>
      </c>
      <c r="BG622" s="2">
        <f t="shared" si="311"/>
        <v>0</v>
      </c>
      <c r="BH622" s="2">
        <f t="shared" si="311"/>
        <v>0</v>
      </c>
      <c r="BI622" s="2">
        <f t="shared" si="311"/>
        <v>0</v>
      </c>
      <c r="BJ622" s="2">
        <f t="shared" si="311"/>
        <v>0</v>
      </c>
      <c r="BK622" s="2">
        <f t="shared" si="311"/>
        <v>0</v>
      </c>
    </row>
  </sheetData>
  <mergeCells count="1325">
    <mergeCell ref="T597:T599"/>
    <mergeCell ref="U597:U599"/>
    <mergeCell ref="V597:W597"/>
    <mergeCell ref="X597:Y597"/>
    <mergeCell ref="Z597:AA597"/>
    <mergeCell ref="U581:U583"/>
    <mergeCell ref="V581:W581"/>
    <mergeCell ref="X581:Y581"/>
    <mergeCell ref="Z581:AA581"/>
    <mergeCell ref="U565:U567"/>
    <mergeCell ref="V565:W565"/>
    <mergeCell ref="X565:Y565"/>
    <mergeCell ref="Z565:AA565"/>
    <mergeCell ref="T549:T551"/>
    <mergeCell ref="U549:U551"/>
    <mergeCell ref="V549:W549"/>
    <mergeCell ref="X549:Y549"/>
    <mergeCell ref="Z549:AA549"/>
    <mergeCell ref="T533:T535"/>
    <mergeCell ref="U533:U535"/>
    <mergeCell ref="V533:W533"/>
    <mergeCell ref="X533:Y533"/>
    <mergeCell ref="Z533:AA533"/>
    <mergeCell ref="T517:T519"/>
    <mergeCell ref="U517:U519"/>
    <mergeCell ref="V517:W517"/>
    <mergeCell ref="X517:Y517"/>
    <mergeCell ref="Z517:AA517"/>
    <mergeCell ref="T501:T503"/>
    <mergeCell ref="U501:U503"/>
    <mergeCell ref="V501:W501"/>
    <mergeCell ref="X501:Y501"/>
    <mergeCell ref="Z501:AA501"/>
    <mergeCell ref="U485:U487"/>
    <mergeCell ref="V485:W485"/>
    <mergeCell ref="X485:Y485"/>
    <mergeCell ref="Z485:AA485"/>
    <mergeCell ref="U469:U471"/>
    <mergeCell ref="V469:W469"/>
    <mergeCell ref="X469:Y469"/>
    <mergeCell ref="Z469:AA469"/>
    <mergeCell ref="T453:T455"/>
    <mergeCell ref="U453:U455"/>
    <mergeCell ref="V453:W453"/>
    <mergeCell ref="X453:Y453"/>
    <mergeCell ref="Z453:AA453"/>
    <mergeCell ref="T437:T439"/>
    <mergeCell ref="U437:U439"/>
    <mergeCell ref="V437:W437"/>
    <mergeCell ref="X437:Y437"/>
    <mergeCell ref="Z437:AA437"/>
    <mergeCell ref="T421:T423"/>
    <mergeCell ref="U421:U423"/>
    <mergeCell ref="V421:W421"/>
    <mergeCell ref="X421:Y421"/>
    <mergeCell ref="Z421:AA421"/>
    <mergeCell ref="U405:U407"/>
    <mergeCell ref="V405:W405"/>
    <mergeCell ref="X405:Y405"/>
    <mergeCell ref="Z405:AA405"/>
    <mergeCell ref="T389:T391"/>
    <mergeCell ref="U389:U391"/>
    <mergeCell ref="V389:W389"/>
    <mergeCell ref="X389:Y389"/>
    <mergeCell ref="Z389:AA389"/>
    <mergeCell ref="T373:T375"/>
    <mergeCell ref="U373:U375"/>
    <mergeCell ref="V373:W373"/>
    <mergeCell ref="X373:Y373"/>
    <mergeCell ref="Z373:AA373"/>
    <mergeCell ref="U357:U359"/>
    <mergeCell ref="V357:W357"/>
    <mergeCell ref="X357:Y357"/>
    <mergeCell ref="Z357:AA357"/>
    <mergeCell ref="U341:U343"/>
    <mergeCell ref="V341:W341"/>
    <mergeCell ref="X341:Y341"/>
    <mergeCell ref="Z341:AA341"/>
    <mergeCell ref="T325:T327"/>
    <mergeCell ref="U325:U327"/>
    <mergeCell ref="V325:W325"/>
    <mergeCell ref="X325:Y325"/>
    <mergeCell ref="Z325:AA325"/>
    <mergeCell ref="T309:T311"/>
    <mergeCell ref="U309:U311"/>
    <mergeCell ref="V309:W309"/>
    <mergeCell ref="X309:Y309"/>
    <mergeCell ref="Z309:AA309"/>
    <mergeCell ref="T293:T295"/>
    <mergeCell ref="U293:U295"/>
    <mergeCell ref="V293:W293"/>
    <mergeCell ref="X293:Y293"/>
    <mergeCell ref="Z293:AA293"/>
    <mergeCell ref="T277:T279"/>
    <mergeCell ref="U277:U279"/>
    <mergeCell ref="V277:W277"/>
    <mergeCell ref="X277:Y277"/>
    <mergeCell ref="Z277:AA277"/>
    <mergeCell ref="T261:T263"/>
    <mergeCell ref="U261:U263"/>
    <mergeCell ref="V261:W261"/>
    <mergeCell ref="X261:Y261"/>
    <mergeCell ref="Z261:AA261"/>
    <mergeCell ref="T245:T247"/>
    <mergeCell ref="U245:U247"/>
    <mergeCell ref="V245:W245"/>
    <mergeCell ref="X245:Y245"/>
    <mergeCell ref="Z245:AA245"/>
    <mergeCell ref="U229:U231"/>
    <mergeCell ref="V229:W229"/>
    <mergeCell ref="X229:Y229"/>
    <mergeCell ref="Z229:AA229"/>
    <mergeCell ref="U213:U215"/>
    <mergeCell ref="V213:W213"/>
    <mergeCell ref="X213:Y213"/>
    <mergeCell ref="Z213:AA213"/>
    <mergeCell ref="T197:T199"/>
    <mergeCell ref="U197:U199"/>
    <mergeCell ref="V197:W197"/>
    <mergeCell ref="X197:Y197"/>
    <mergeCell ref="Z197:AA197"/>
    <mergeCell ref="T181:T183"/>
    <mergeCell ref="U181:U183"/>
    <mergeCell ref="V181:W181"/>
    <mergeCell ref="X181:Y181"/>
    <mergeCell ref="Z181:AA181"/>
    <mergeCell ref="T165:T167"/>
    <mergeCell ref="U165:U167"/>
    <mergeCell ref="V165:W165"/>
    <mergeCell ref="X165:Y165"/>
    <mergeCell ref="Z165:AA165"/>
    <mergeCell ref="U149:U151"/>
    <mergeCell ref="V149:W149"/>
    <mergeCell ref="X149:Y149"/>
    <mergeCell ref="Z149:AA149"/>
    <mergeCell ref="T133:T135"/>
    <mergeCell ref="U133:U135"/>
    <mergeCell ref="V133:W133"/>
    <mergeCell ref="X133:Y133"/>
    <mergeCell ref="Z133:AA133"/>
    <mergeCell ref="T117:T119"/>
    <mergeCell ref="U117:U119"/>
    <mergeCell ref="V117:W117"/>
    <mergeCell ref="X117:Y117"/>
    <mergeCell ref="Z117:AA117"/>
    <mergeCell ref="U101:U103"/>
    <mergeCell ref="V101:W101"/>
    <mergeCell ref="X101:Y101"/>
    <mergeCell ref="Z101:AA101"/>
    <mergeCell ref="U85:U87"/>
    <mergeCell ref="V85:W85"/>
    <mergeCell ref="X85:Y85"/>
    <mergeCell ref="Z85:AA85"/>
    <mergeCell ref="T69:T71"/>
    <mergeCell ref="U69:U71"/>
    <mergeCell ref="V69:W69"/>
    <mergeCell ref="X69:Y69"/>
    <mergeCell ref="Z69:AA69"/>
    <mergeCell ref="T53:T55"/>
    <mergeCell ref="U53:U55"/>
    <mergeCell ref="V53:W53"/>
    <mergeCell ref="X53:Y53"/>
    <mergeCell ref="Z53:AA53"/>
    <mergeCell ref="T37:T39"/>
    <mergeCell ref="U37:U39"/>
    <mergeCell ref="V37:W37"/>
    <mergeCell ref="X37:Y37"/>
    <mergeCell ref="Z37:AA37"/>
    <mergeCell ref="T21:T23"/>
    <mergeCell ref="U21:U23"/>
    <mergeCell ref="V21:W21"/>
    <mergeCell ref="X21:Y21"/>
    <mergeCell ref="Z21:AA21"/>
    <mergeCell ref="T5:T7"/>
    <mergeCell ref="U5:U7"/>
    <mergeCell ref="V5:W5"/>
    <mergeCell ref="X5:Y5"/>
    <mergeCell ref="Z5:AA5"/>
    <mergeCell ref="T565:T567"/>
    <mergeCell ref="L581:L583"/>
    <mergeCell ref="M581:N581"/>
    <mergeCell ref="O581:P581"/>
    <mergeCell ref="Q581:R581"/>
    <mergeCell ref="T581:T583"/>
    <mergeCell ref="K565:K567"/>
    <mergeCell ref="L565:L567"/>
    <mergeCell ref="M565:N565"/>
    <mergeCell ref="O565:P565"/>
    <mergeCell ref="Q565:R565"/>
    <mergeCell ref="L549:L551"/>
    <mergeCell ref="M549:N549"/>
    <mergeCell ref="O549:P549"/>
    <mergeCell ref="Q549:R549"/>
    <mergeCell ref="M533:N533"/>
    <mergeCell ref="O533:P533"/>
    <mergeCell ref="Q533:R533"/>
    <mergeCell ref="L517:L519"/>
    <mergeCell ref="M517:N517"/>
    <mergeCell ref="O517:P517"/>
    <mergeCell ref="Q517:R517"/>
    <mergeCell ref="L501:L503"/>
    <mergeCell ref="M501:N501"/>
    <mergeCell ref="O501:P501"/>
    <mergeCell ref="Q501:R501"/>
    <mergeCell ref="T469:T471"/>
    <mergeCell ref="L485:L487"/>
    <mergeCell ref="M485:N485"/>
    <mergeCell ref="O485:P485"/>
    <mergeCell ref="Q485:R485"/>
    <mergeCell ref="T485:T487"/>
    <mergeCell ref="L453:L455"/>
    <mergeCell ref="M453:N453"/>
    <mergeCell ref="O453:P453"/>
    <mergeCell ref="Q453:R453"/>
    <mergeCell ref="L437:L439"/>
    <mergeCell ref="M437:N437"/>
    <mergeCell ref="O437:P437"/>
    <mergeCell ref="Q437:R437"/>
    <mergeCell ref="L421:L423"/>
    <mergeCell ref="M421:N421"/>
    <mergeCell ref="O421:P421"/>
    <mergeCell ref="Q421:R421"/>
    <mergeCell ref="M405:N405"/>
    <mergeCell ref="O405:P405"/>
    <mergeCell ref="Q405:R405"/>
    <mergeCell ref="L389:L391"/>
    <mergeCell ref="M389:N389"/>
    <mergeCell ref="O389:P389"/>
    <mergeCell ref="Q389:R389"/>
    <mergeCell ref="L373:L375"/>
    <mergeCell ref="M373:N373"/>
    <mergeCell ref="O373:P373"/>
    <mergeCell ref="Q373:R373"/>
    <mergeCell ref="T341:T343"/>
    <mergeCell ref="L357:L359"/>
    <mergeCell ref="M357:N357"/>
    <mergeCell ref="O357:P357"/>
    <mergeCell ref="Q357:R357"/>
    <mergeCell ref="T357:T359"/>
    <mergeCell ref="T405:T407"/>
    <mergeCell ref="L325:L327"/>
    <mergeCell ref="M325:N325"/>
    <mergeCell ref="O325:P325"/>
    <mergeCell ref="Q325:R325"/>
    <mergeCell ref="L309:L311"/>
    <mergeCell ref="M309:N309"/>
    <mergeCell ref="O309:P309"/>
    <mergeCell ref="Q309:R309"/>
    <mergeCell ref="L293:L295"/>
    <mergeCell ref="M293:N293"/>
    <mergeCell ref="O293:P293"/>
    <mergeCell ref="Q293:R293"/>
    <mergeCell ref="M277:N277"/>
    <mergeCell ref="O277:P277"/>
    <mergeCell ref="Q277:R277"/>
    <mergeCell ref="L261:L263"/>
    <mergeCell ref="M261:N261"/>
    <mergeCell ref="O261:P261"/>
    <mergeCell ref="Q261:R261"/>
    <mergeCell ref="L245:L247"/>
    <mergeCell ref="M245:N245"/>
    <mergeCell ref="O245:P245"/>
    <mergeCell ref="Q245:R245"/>
    <mergeCell ref="T213:T215"/>
    <mergeCell ref="L229:L231"/>
    <mergeCell ref="M229:N229"/>
    <mergeCell ref="O229:P229"/>
    <mergeCell ref="Q229:R229"/>
    <mergeCell ref="T229:T231"/>
    <mergeCell ref="L197:L199"/>
    <mergeCell ref="M197:N197"/>
    <mergeCell ref="O197:P197"/>
    <mergeCell ref="Q197:R197"/>
    <mergeCell ref="L181:L183"/>
    <mergeCell ref="M181:N181"/>
    <mergeCell ref="O181:P181"/>
    <mergeCell ref="Q181:R181"/>
    <mergeCell ref="L165:L167"/>
    <mergeCell ref="M165:N165"/>
    <mergeCell ref="O165:P165"/>
    <mergeCell ref="Q165:R165"/>
    <mergeCell ref="M149:N149"/>
    <mergeCell ref="O149:P149"/>
    <mergeCell ref="Q149:R149"/>
    <mergeCell ref="L133:L135"/>
    <mergeCell ref="M133:N133"/>
    <mergeCell ref="O133:P133"/>
    <mergeCell ref="Q133:R133"/>
    <mergeCell ref="L117:L119"/>
    <mergeCell ref="M117:N117"/>
    <mergeCell ref="O117:P117"/>
    <mergeCell ref="Q117:R117"/>
    <mergeCell ref="T85:T87"/>
    <mergeCell ref="L101:L103"/>
    <mergeCell ref="M101:N101"/>
    <mergeCell ref="O101:P101"/>
    <mergeCell ref="Q101:R101"/>
    <mergeCell ref="T101:T103"/>
    <mergeCell ref="T149:T151"/>
    <mergeCell ref="L85:L87"/>
    <mergeCell ref="M85:N85"/>
    <mergeCell ref="O85:P85"/>
    <mergeCell ref="Q85:R85"/>
    <mergeCell ref="L69:L71"/>
    <mergeCell ref="M69:N69"/>
    <mergeCell ref="O69:P69"/>
    <mergeCell ref="Q69:R69"/>
    <mergeCell ref="L53:L55"/>
    <mergeCell ref="M53:N53"/>
    <mergeCell ref="O53:P53"/>
    <mergeCell ref="Q53:R53"/>
    <mergeCell ref="L37:L39"/>
    <mergeCell ref="M37:N37"/>
    <mergeCell ref="O37:P37"/>
    <mergeCell ref="Q37:R37"/>
    <mergeCell ref="L21:L23"/>
    <mergeCell ref="M21:N21"/>
    <mergeCell ref="O21:P21"/>
    <mergeCell ref="Q21:R21"/>
    <mergeCell ref="L5:L7"/>
    <mergeCell ref="M5:N5"/>
    <mergeCell ref="O5:P5"/>
    <mergeCell ref="Q5:R5"/>
    <mergeCell ref="K549:K551"/>
    <mergeCell ref="B581:B583"/>
    <mergeCell ref="C581:C583"/>
    <mergeCell ref="D581:E581"/>
    <mergeCell ref="F581:G581"/>
    <mergeCell ref="H581:I581"/>
    <mergeCell ref="K581:K583"/>
    <mergeCell ref="B549:B551"/>
    <mergeCell ref="C549:C551"/>
    <mergeCell ref="D549:E549"/>
    <mergeCell ref="F549:G549"/>
    <mergeCell ref="H549:I549"/>
    <mergeCell ref="B517:B519"/>
    <mergeCell ref="C517:C519"/>
    <mergeCell ref="D517:E517"/>
    <mergeCell ref="F517:G517"/>
    <mergeCell ref="H517:I517"/>
    <mergeCell ref="K517:K519"/>
    <mergeCell ref="B533:B535"/>
    <mergeCell ref="C533:C535"/>
    <mergeCell ref="D533:E533"/>
    <mergeCell ref="F533:G533"/>
    <mergeCell ref="H533:I533"/>
    <mergeCell ref="K485:K487"/>
    <mergeCell ref="B501:B503"/>
    <mergeCell ref="C501:C503"/>
    <mergeCell ref="D501:E501"/>
    <mergeCell ref="F501:G501"/>
    <mergeCell ref="H501:I501"/>
    <mergeCell ref="K501:K503"/>
    <mergeCell ref="K453:K455"/>
    <mergeCell ref="K469:K471"/>
    <mergeCell ref="B485:B487"/>
    <mergeCell ref="C485:C487"/>
    <mergeCell ref="D485:E485"/>
    <mergeCell ref="F485:G485"/>
    <mergeCell ref="H485:I485"/>
    <mergeCell ref="B453:B455"/>
    <mergeCell ref="C453:C455"/>
    <mergeCell ref="D453:E453"/>
    <mergeCell ref="F453:G453"/>
    <mergeCell ref="H453:I453"/>
    <mergeCell ref="B469:B471"/>
    <mergeCell ref="C469:C471"/>
    <mergeCell ref="D469:E469"/>
    <mergeCell ref="F469:G469"/>
    <mergeCell ref="H469:I469"/>
    <mergeCell ref="K421:K423"/>
    <mergeCell ref="B437:B439"/>
    <mergeCell ref="C437:C439"/>
    <mergeCell ref="D437:E437"/>
    <mergeCell ref="F437:G437"/>
    <mergeCell ref="H437:I437"/>
    <mergeCell ref="K437:K439"/>
    <mergeCell ref="B421:B423"/>
    <mergeCell ref="C421:C423"/>
    <mergeCell ref="D421:E421"/>
    <mergeCell ref="F421:G421"/>
    <mergeCell ref="H421:I421"/>
    <mergeCell ref="B389:B391"/>
    <mergeCell ref="C389:C391"/>
    <mergeCell ref="D389:E389"/>
    <mergeCell ref="F389:G389"/>
    <mergeCell ref="H389:I389"/>
    <mergeCell ref="K389:K391"/>
    <mergeCell ref="B405:B407"/>
    <mergeCell ref="C405:C407"/>
    <mergeCell ref="D405:E405"/>
    <mergeCell ref="F405:G405"/>
    <mergeCell ref="H405:I405"/>
    <mergeCell ref="K357:K359"/>
    <mergeCell ref="B373:B375"/>
    <mergeCell ref="C373:C375"/>
    <mergeCell ref="D373:E373"/>
    <mergeCell ref="F373:G373"/>
    <mergeCell ref="H373:I373"/>
    <mergeCell ref="K373:K375"/>
    <mergeCell ref="K325:K327"/>
    <mergeCell ref="K341:K343"/>
    <mergeCell ref="B357:B359"/>
    <mergeCell ref="C357:C359"/>
    <mergeCell ref="D357:E357"/>
    <mergeCell ref="F357:G357"/>
    <mergeCell ref="H357:I357"/>
    <mergeCell ref="B325:B327"/>
    <mergeCell ref="C325:C327"/>
    <mergeCell ref="D325:E325"/>
    <mergeCell ref="F325:G325"/>
    <mergeCell ref="H325:I325"/>
    <mergeCell ref="B341:B343"/>
    <mergeCell ref="C341:C343"/>
    <mergeCell ref="D341:E341"/>
    <mergeCell ref="F341:G341"/>
    <mergeCell ref="H341:I341"/>
    <mergeCell ref="K293:K295"/>
    <mergeCell ref="B309:B311"/>
    <mergeCell ref="C309:C311"/>
    <mergeCell ref="D309:E309"/>
    <mergeCell ref="F309:G309"/>
    <mergeCell ref="H309:I309"/>
    <mergeCell ref="K309:K311"/>
    <mergeCell ref="B293:B295"/>
    <mergeCell ref="C293:C295"/>
    <mergeCell ref="D293:E293"/>
    <mergeCell ref="F293:G293"/>
    <mergeCell ref="H293:I293"/>
    <mergeCell ref="B261:B263"/>
    <mergeCell ref="C261:C263"/>
    <mergeCell ref="D261:E261"/>
    <mergeCell ref="F261:G261"/>
    <mergeCell ref="H261:I261"/>
    <mergeCell ref="K261:K263"/>
    <mergeCell ref="B277:B279"/>
    <mergeCell ref="C277:C279"/>
    <mergeCell ref="D277:E277"/>
    <mergeCell ref="F277:G277"/>
    <mergeCell ref="H277:I277"/>
    <mergeCell ref="K229:K231"/>
    <mergeCell ref="B245:B247"/>
    <mergeCell ref="C245:C247"/>
    <mergeCell ref="D245:E245"/>
    <mergeCell ref="F245:G245"/>
    <mergeCell ref="H245:I245"/>
    <mergeCell ref="K245:K247"/>
    <mergeCell ref="K197:K199"/>
    <mergeCell ref="K213:K215"/>
    <mergeCell ref="B229:B231"/>
    <mergeCell ref="C229:C231"/>
    <mergeCell ref="D229:E229"/>
    <mergeCell ref="F229:G229"/>
    <mergeCell ref="H229:I229"/>
    <mergeCell ref="B197:B199"/>
    <mergeCell ref="C197:C199"/>
    <mergeCell ref="D197:E197"/>
    <mergeCell ref="F197:G197"/>
    <mergeCell ref="H197:I197"/>
    <mergeCell ref="B213:B215"/>
    <mergeCell ref="C213:C215"/>
    <mergeCell ref="D213:E213"/>
    <mergeCell ref="F213:G213"/>
    <mergeCell ref="H213:I213"/>
    <mergeCell ref="K165:K167"/>
    <mergeCell ref="B181:B183"/>
    <mergeCell ref="C181:C183"/>
    <mergeCell ref="D181:E181"/>
    <mergeCell ref="F181:G181"/>
    <mergeCell ref="H181:I181"/>
    <mergeCell ref="K181:K183"/>
    <mergeCell ref="B165:B167"/>
    <mergeCell ref="C165:C167"/>
    <mergeCell ref="D165:E165"/>
    <mergeCell ref="F165:G165"/>
    <mergeCell ref="H165:I165"/>
    <mergeCell ref="B133:B135"/>
    <mergeCell ref="C133:C135"/>
    <mergeCell ref="D133:E133"/>
    <mergeCell ref="F133:G133"/>
    <mergeCell ref="H133:I133"/>
    <mergeCell ref="K133:K135"/>
    <mergeCell ref="B149:B151"/>
    <mergeCell ref="C149:C151"/>
    <mergeCell ref="D149:E149"/>
    <mergeCell ref="F149:G149"/>
    <mergeCell ref="H149:I149"/>
    <mergeCell ref="K101:K103"/>
    <mergeCell ref="B117:B119"/>
    <mergeCell ref="C117:C119"/>
    <mergeCell ref="D117:E117"/>
    <mergeCell ref="F117:G117"/>
    <mergeCell ref="H117:I117"/>
    <mergeCell ref="K117:K119"/>
    <mergeCell ref="K69:K71"/>
    <mergeCell ref="K85:K87"/>
    <mergeCell ref="B101:B103"/>
    <mergeCell ref="C101:C103"/>
    <mergeCell ref="D101:E101"/>
    <mergeCell ref="F101:G101"/>
    <mergeCell ref="H101:I101"/>
    <mergeCell ref="B69:B71"/>
    <mergeCell ref="C69:C71"/>
    <mergeCell ref="D69:E69"/>
    <mergeCell ref="F69:G69"/>
    <mergeCell ref="H69:I69"/>
    <mergeCell ref="B85:B87"/>
    <mergeCell ref="C85:C87"/>
    <mergeCell ref="D85:E85"/>
    <mergeCell ref="F85:G85"/>
    <mergeCell ref="H85:I85"/>
    <mergeCell ref="K37:K39"/>
    <mergeCell ref="B53:B55"/>
    <mergeCell ref="C53:C55"/>
    <mergeCell ref="D53:E53"/>
    <mergeCell ref="F53:G53"/>
    <mergeCell ref="H53:I53"/>
    <mergeCell ref="K53:K55"/>
    <mergeCell ref="B37:B39"/>
    <mergeCell ref="C37:C39"/>
    <mergeCell ref="D37:E37"/>
    <mergeCell ref="F37:G37"/>
    <mergeCell ref="H37:I37"/>
    <mergeCell ref="B21:B23"/>
    <mergeCell ref="C21:C23"/>
    <mergeCell ref="D21:E21"/>
    <mergeCell ref="F21:G21"/>
    <mergeCell ref="H21:I21"/>
    <mergeCell ref="K21:K23"/>
    <mergeCell ref="B5:B7"/>
    <mergeCell ref="C5:C7"/>
    <mergeCell ref="D5:E5"/>
    <mergeCell ref="F5:G5"/>
    <mergeCell ref="H5:I5"/>
    <mergeCell ref="K5:K7"/>
    <mergeCell ref="BD597:BD599"/>
    <mergeCell ref="BE597:BE599"/>
    <mergeCell ref="BF597:BG597"/>
    <mergeCell ref="BH597:BI597"/>
    <mergeCell ref="BJ597:BK597"/>
    <mergeCell ref="AY597:AZ597"/>
    <mergeCell ref="BA597:BB597"/>
    <mergeCell ref="AN597:AO597"/>
    <mergeCell ref="AP597:AQ597"/>
    <mergeCell ref="AR597:AS597"/>
    <mergeCell ref="AU597:AU599"/>
    <mergeCell ref="AV597:AV599"/>
    <mergeCell ref="AW597:AX597"/>
    <mergeCell ref="AD597:AD599"/>
    <mergeCell ref="AE597:AF597"/>
    <mergeCell ref="AG597:AH597"/>
    <mergeCell ref="AI597:AJ597"/>
    <mergeCell ref="AL597:AL599"/>
    <mergeCell ref="AM597:AM599"/>
    <mergeCell ref="B597:B599"/>
    <mergeCell ref="C597:C599"/>
    <mergeCell ref="D597:E597"/>
    <mergeCell ref="F597:G597"/>
    <mergeCell ref="H597:I597"/>
    <mergeCell ref="AC597:AC599"/>
    <mergeCell ref="K597:K599"/>
    <mergeCell ref="AY565:AZ565"/>
    <mergeCell ref="BA565:BB565"/>
    <mergeCell ref="AG565:AH565"/>
    <mergeCell ref="AI565:AJ565"/>
    <mergeCell ref="AL565:AL567"/>
    <mergeCell ref="AM565:AM567"/>
    <mergeCell ref="AN565:AO565"/>
    <mergeCell ref="AP565:AQ565"/>
    <mergeCell ref="L597:L599"/>
    <mergeCell ref="M597:N597"/>
    <mergeCell ref="O597:P597"/>
    <mergeCell ref="BF581:BG581"/>
    <mergeCell ref="BH581:BI581"/>
    <mergeCell ref="BJ581:BK581"/>
    <mergeCell ref="BD581:BD583"/>
    <mergeCell ref="BE581:BE583"/>
    <mergeCell ref="AU581:AU583"/>
    <mergeCell ref="AV581:AV583"/>
    <mergeCell ref="AW581:AX581"/>
    <mergeCell ref="AY581:AZ581"/>
    <mergeCell ref="BA581:BB581"/>
    <mergeCell ref="AI581:AJ581"/>
    <mergeCell ref="AL581:AL583"/>
    <mergeCell ref="AM581:AM583"/>
    <mergeCell ref="AN581:AO581"/>
    <mergeCell ref="AP581:AQ581"/>
    <mergeCell ref="AR581:AS581"/>
    <mergeCell ref="AC581:AC583"/>
    <mergeCell ref="AD581:AD583"/>
    <mergeCell ref="AE581:AF581"/>
    <mergeCell ref="AG581:AH581"/>
    <mergeCell ref="Q597:R597"/>
    <mergeCell ref="AC565:AC567"/>
    <mergeCell ref="AD565:AD567"/>
    <mergeCell ref="AE565:AF565"/>
    <mergeCell ref="BD549:BD551"/>
    <mergeCell ref="BE549:BE551"/>
    <mergeCell ref="BF549:BG549"/>
    <mergeCell ref="BH549:BI549"/>
    <mergeCell ref="BJ549:BK549"/>
    <mergeCell ref="BA549:BB549"/>
    <mergeCell ref="AP549:AQ549"/>
    <mergeCell ref="AR549:AS549"/>
    <mergeCell ref="AU549:AU551"/>
    <mergeCell ref="AV549:AV551"/>
    <mergeCell ref="AW549:AX549"/>
    <mergeCell ref="AY549:AZ549"/>
    <mergeCell ref="AE549:AF549"/>
    <mergeCell ref="AG549:AH549"/>
    <mergeCell ref="AI549:AJ549"/>
    <mergeCell ref="AL549:AL551"/>
    <mergeCell ref="AM549:AM551"/>
    <mergeCell ref="AN549:AO549"/>
    <mergeCell ref="AC549:AC551"/>
    <mergeCell ref="AD549:AD551"/>
    <mergeCell ref="BE565:BE567"/>
    <mergeCell ref="BF565:BG565"/>
    <mergeCell ref="BH565:BI565"/>
    <mergeCell ref="BJ565:BK565"/>
    <mergeCell ref="BD565:BD567"/>
    <mergeCell ref="AR565:AS565"/>
    <mergeCell ref="AU565:AU567"/>
    <mergeCell ref="AV565:AV567"/>
    <mergeCell ref="AW565:AX565"/>
    <mergeCell ref="BE533:BE535"/>
    <mergeCell ref="BF533:BG533"/>
    <mergeCell ref="BH533:BI533"/>
    <mergeCell ref="BJ533:BK533"/>
    <mergeCell ref="AY533:AZ533"/>
    <mergeCell ref="BA533:BB533"/>
    <mergeCell ref="AN533:AO533"/>
    <mergeCell ref="AP533:AQ533"/>
    <mergeCell ref="AR533:AS533"/>
    <mergeCell ref="AU533:AU535"/>
    <mergeCell ref="AV533:AV535"/>
    <mergeCell ref="AW533:AX533"/>
    <mergeCell ref="AD533:AD535"/>
    <mergeCell ref="AE533:AF533"/>
    <mergeCell ref="AG533:AH533"/>
    <mergeCell ref="AI533:AJ533"/>
    <mergeCell ref="AL533:AL535"/>
    <mergeCell ref="AM533:AM535"/>
    <mergeCell ref="AY501:AZ501"/>
    <mergeCell ref="BA501:BB501"/>
    <mergeCell ref="AG501:AH501"/>
    <mergeCell ref="AI501:AJ501"/>
    <mergeCell ref="AL501:AL503"/>
    <mergeCell ref="AM501:AM503"/>
    <mergeCell ref="AN501:AO501"/>
    <mergeCell ref="AP501:AQ501"/>
    <mergeCell ref="AC533:AC535"/>
    <mergeCell ref="K533:K535"/>
    <mergeCell ref="L533:L535"/>
    <mergeCell ref="BF517:BG517"/>
    <mergeCell ref="BH517:BI517"/>
    <mergeCell ref="BJ517:BK517"/>
    <mergeCell ref="BD517:BD519"/>
    <mergeCell ref="BE517:BE519"/>
    <mergeCell ref="AU517:AU519"/>
    <mergeCell ref="AV517:AV519"/>
    <mergeCell ref="AW517:AX517"/>
    <mergeCell ref="AY517:AZ517"/>
    <mergeCell ref="BA517:BB517"/>
    <mergeCell ref="AI517:AJ517"/>
    <mergeCell ref="AL517:AL519"/>
    <mergeCell ref="AM517:AM519"/>
    <mergeCell ref="AN517:AO517"/>
    <mergeCell ref="AP517:AQ517"/>
    <mergeCell ref="AR517:AS517"/>
    <mergeCell ref="AC517:AC519"/>
    <mergeCell ref="AD517:AD519"/>
    <mergeCell ref="AE517:AF517"/>
    <mergeCell ref="AG517:AH517"/>
    <mergeCell ref="BD533:BD535"/>
    <mergeCell ref="AC501:AC503"/>
    <mergeCell ref="AD501:AD503"/>
    <mergeCell ref="AE501:AF501"/>
    <mergeCell ref="BD485:BD487"/>
    <mergeCell ref="BE485:BE487"/>
    <mergeCell ref="BF485:BG485"/>
    <mergeCell ref="BH485:BI485"/>
    <mergeCell ref="BJ485:BK485"/>
    <mergeCell ref="BA485:BB485"/>
    <mergeCell ref="AP485:AQ485"/>
    <mergeCell ref="AR485:AS485"/>
    <mergeCell ref="AU485:AU487"/>
    <mergeCell ref="AV485:AV487"/>
    <mergeCell ref="AW485:AX485"/>
    <mergeCell ref="AY485:AZ485"/>
    <mergeCell ref="AE485:AF485"/>
    <mergeCell ref="AG485:AH485"/>
    <mergeCell ref="AI485:AJ485"/>
    <mergeCell ref="AL485:AL487"/>
    <mergeCell ref="AM485:AM487"/>
    <mergeCell ref="AN485:AO485"/>
    <mergeCell ref="AC485:AC487"/>
    <mergeCell ref="AD485:AD487"/>
    <mergeCell ref="BE501:BE503"/>
    <mergeCell ref="BF501:BG501"/>
    <mergeCell ref="BH501:BI501"/>
    <mergeCell ref="BJ501:BK501"/>
    <mergeCell ref="BD501:BD503"/>
    <mergeCell ref="AR501:AS501"/>
    <mergeCell ref="AU501:AU503"/>
    <mergeCell ref="AV501:AV503"/>
    <mergeCell ref="AW501:AX501"/>
    <mergeCell ref="AG453:AH453"/>
    <mergeCell ref="BD469:BD471"/>
    <mergeCell ref="BE469:BE471"/>
    <mergeCell ref="BF469:BG469"/>
    <mergeCell ref="BH469:BI469"/>
    <mergeCell ref="BJ469:BK469"/>
    <mergeCell ref="AY469:AZ469"/>
    <mergeCell ref="BA469:BB469"/>
    <mergeCell ref="AN469:AO469"/>
    <mergeCell ref="AP469:AQ469"/>
    <mergeCell ref="AR469:AS469"/>
    <mergeCell ref="AU469:AU471"/>
    <mergeCell ref="AV469:AV471"/>
    <mergeCell ref="AW469:AX469"/>
    <mergeCell ref="AD469:AD471"/>
    <mergeCell ref="AE469:AF469"/>
    <mergeCell ref="AG469:AH469"/>
    <mergeCell ref="AI469:AJ469"/>
    <mergeCell ref="AL469:AL471"/>
    <mergeCell ref="AM469:AM471"/>
    <mergeCell ref="AY437:AZ437"/>
    <mergeCell ref="BA437:BB437"/>
    <mergeCell ref="AG437:AH437"/>
    <mergeCell ref="AI437:AJ437"/>
    <mergeCell ref="AL437:AL439"/>
    <mergeCell ref="AM437:AM439"/>
    <mergeCell ref="AN437:AO437"/>
    <mergeCell ref="AP437:AQ437"/>
    <mergeCell ref="AC469:AC471"/>
    <mergeCell ref="L469:L471"/>
    <mergeCell ref="M469:N469"/>
    <mergeCell ref="O469:P469"/>
    <mergeCell ref="Q469:R469"/>
    <mergeCell ref="BF453:BG453"/>
    <mergeCell ref="BH453:BI453"/>
    <mergeCell ref="BJ453:BK453"/>
    <mergeCell ref="BD453:BD455"/>
    <mergeCell ref="BE453:BE455"/>
    <mergeCell ref="AU453:AU455"/>
    <mergeCell ref="AV453:AV455"/>
    <mergeCell ref="AW453:AX453"/>
    <mergeCell ref="AY453:AZ453"/>
    <mergeCell ref="BA453:BB453"/>
    <mergeCell ref="AI453:AJ453"/>
    <mergeCell ref="AL453:AL455"/>
    <mergeCell ref="AM453:AM455"/>
    <mergeCell ref="AN453:AO453"/>
    <mergeCell ref="AP453:AQ453"/>
    <mergeCell ref="AR453:AS453"/>
    <mergeCell ref="AC453:AC455"/>
    <mergeCell ref="AD453:AD455"/>
    <mergeCell ref="AE453:AF453"/>
    <mergeCell ref="AC437:AC439"/>
    <mergeCell ref="AD437:AD439"/>
    <mergeCell ref="AE437:AF437"/>
    <mergeCell ref="BD421:BD423"/>
    <mergeCell ref="BE421:BE423"/>
    <mergeCell ref="BF421:BG421"/>
    <mergeCell ref="BH421:BI421"/>
    <mergeCell ref="BJ421:BK421"/>
    <mergeCell ref="BA421:BB421"/>
    <mergeCell ref="AP421:AQ421"/>
    <mergeCell ref="AR421:AS421"/>
    <mergeCell ref="AU421:AU423"/>
    <mergeCell ref="AV421:AV423"/>
    <mergeCell ref="AW421:AX421"/>
    <mergeCell ref="AY421:AZ421"/>
    <mergeCell ref="AE421:AF421"/>
    <mergeCell ref="AG421:AH421"/>
    <mergeCell ref="AI421:AJ421"/>
    <mergeCell ref="AL421:AL423"/>
    <mergeCell ref="AM421:AM423"/>
    <mergeCell ref="AN421:AO421"/>
    <mergeCell ref="AC421:AC423"/>
    <mergeCell ref="AD421:AD423"/>
    <mergeCell ref="BE437:BE439"/>
    <mergeCell ref="BF437:BG437"/>
    <mergeCell ref="BH437:BI437"/>
    <mergeCell ref="BJ437:BK437"/>
    <mergeCell ref="BD437:BD439"/>
    <mergeCell ref="AR437:AS437"/>
    <mergeCell ref="AU437:AU439"/>
    <mergeCell ref="AV437:AV439"/>
    <mergeCell ref="AW437:AX437"/>
    <mergeCell ref="BE405:BE407"/>
    <mergeCell ref="BF405:BG405"/>
    <mergeCell ref="BH405:BI405"/>
    <mergeCell ref="BJ405:BK405"/>
    <mergeCell ref="AY405:AZ405"/>
    <mergeCell ref="BA405:BB405"/>
    <mergeCell ref="AN405:AO405"/>
    <mergeCell ref="AP405:AQ405"/>
    <mergeCell ref="AR405:AS405"/>
    <mergeCell ref="AU405:AU407"/>
    <mergeCell ref="AV405:AV407"/>
    <mergeCell ref="AW405:AX405"/>
    <mergeCell ref="AD405:AD407"/>
    <mergeCell ref="AE405:AF405"/>
    <mergeCell ref="AG405:AH405"/>
    <mergeCell ref="AI405:AJ405"/>
    <mergeCell ref="AL405:AL407"/>
    <mergeCell ref="AM405:AM407"/>
    <mergeCell ref="AY373:AZ373"/>
    <mergeCell ref="BA373:BB373"/>
    <mergeCell ref="AG373:AH373"/>
    <mergeCell ref="AI373:AJ373"/>
    <mergeCell ref="AL373:AL375"/>
    <mergeCell ref="AM373:AM375"/>
    <mergeCell ref="AN373:AO373"/>
    <mergeCell ref="AP373:AQ373"/>
    <mergeCell ref="AC405:AC407"/>
    <mergeCell ref="K405:K407"/>
    <mergeCell ref="L405:L407"/>
    <mergeCell ref="BF389:BG389"/>
    <mergeCell ref="BH389:BI389"/>
    <mergeCell ref="BJ389:BK389"/>
    <mergeCell ref="BD389:BD391"/>
    <mergeCell ref="BE389:BE391"/>
    <mergeCell ref="AU389:AU391"/>
    <mergeCell ref="AV389:AV391"/>
    <mergeCell ref="AW389:AX389"/>
    <mergeCell ref="AY389:AZ389"/>
    <mergeCell ref="BA389:BB389"/>
    <mergeCell ref="AI389:AJ389"/>
    <mergeCell ref="AL389:AL391"/>
    <mergeCell ref="AM389:AM391"/>
    <mergeCell ref="AN389:AO389"/>
    <mergeCell ref="AP389:AQ389"/>
    <mergeCell ref="AR389:AS389"/>
    <mergeCell ref="AC389:AC391"/>
    <mergeCell ref="AD389:AD391"/>
    <mergeCell ref="AE389:AF389"/>
    <mergeCell ref="AG389:AH389"/>
    <mergeCell ref="BD405:BD407"/>
    <mergeCell ref="AC373:AC375"/>
    <mergeCell ref="AD373:AD375"/>
    <mergeCell ref="AE373:AF373"/>
    <mergeCell ref="BD357:BD359"/>
    <mergeCell ref="BE357:BE359"/>
    <mergeCell ref="BF357:BG357"/>
    <mergeCell ref="BH357:BI357"/>
    <mergeCell ref="BJ357:BK357"/>
    <mergeCell ref="BA357:BB357"/>
    <mergeCell ref="AP357:AQ357"/>
    <mergeCell ref="AR357:AS357"/>
    <mergeCell ref="AU357:AU359"/>
    <mergeCell ref="AV357:AV359"/>
    <mergeCell ref="AW357:AX357"/>
    <mergeCell ref="AY357:AZ357"/>
    <mergeCell ref="AE357:AF357"/>
    <mergeCell ref="AG357:AH357"/>
    <mergeCell ref="AI357:AJ357"/>
    <mergeCell ref="AL357:AL359"/>
    <mergeCell ref="AM357:AM359"/>
    <mergeCell ref="AN357:AO357"/>
    <mergeCell ref="AC357:AC359"/>
    <mergeCell ref="AD357:AD359"/>
    <mergeCell ref="BE373:BE375"/>
    <mergeCell ref="BF373:BG373"/>
    <mergeCell ref="BH373:BI373"/>
    <mergeCell ref="BJ373:BK373"/>
    <mergeCell ref="BD373:BD375"/>
    <mergeCell ref="AR373:AS373"/>
    <mergeCell ref="AU373:AU375"/>
    <mergeCell ref="AV373:AV375"/>
    <mergeCell ref="AW373:AX373"/>
    <mergeCell ref="AG325:AH325"/>
    <mergeCell ref="BD341:BD343"/>
    <mergeCell ref="BE341:BE343"/>
    <mergeCell ref="BF341:BG341"/>
    <mergeCell ref="BH341:BI341"/>
    <mergeCell ref="BJ341:BK341"/>
    <mergeCell ref="AY341:AZ341"/>
    <mergeCell ref="BA341:BB341"/>
    <mergeCell ref="AN341:AO341"/>
    <mergeCell ref="AP341:AQ341"/>
    <mergeCell ref="AR341:AS341"/>
    <mergeCell ref="AU341:AU343"/>
    <mergeCell ref="AV341:AV343"/>
    <mergeCell ref="AW341:AX341"/>
    <mergeCell ref="AD341:AD343"/>
    <mergeCell ref="AE341:AF341"/>
    <mergeCell ref="AG341:AH341"/>
    <mergeCell ref="AI341:AJ341"/>
    <mergeCell ref="AL341:AL343"/>
    <mergeCell ref="AM341:AM343"/>
    <mergeCell ref="AY309:AZ309"/>
    <mergeCell ref="BA309:BB309"/>
    <mergeCell ref="AG309:AH309"/>
    <mergeCell ref="AI309:AJ309"/>
    <mergeCell ref="AL309:AL311"/>
    <mergeCell ref="AM309:AM311"/>
    <mergeCell ref="AN309:AO309"/>
    <mergeCell ref="AP309:AQ309"/>
    <mergeCell ref="AC341:AC343"/>
    <mergeCell ref="L341:L343"/>
    <mergeCell ref="M341:N341"/>
    <mergeCell ref="O341:P341"/>
    <mergeCell ref="Q341:R341"/>
    <mergeCell ref="BF325:BG325"/>
    <mergeCell ref="BH325:BI325"/>
    <mergeCell ref="BJ325:BK325"/>
    <mergeCell ref="BD325:BD327"/>
    <mergeCell ref="BE325:BE327"/>
    <mergeCell ref="AU325:AU327"/>
    <mergeCell ref="AV325:AV327"/>
    <mergeCell ref="AW325:AX325"/>
    <mergeCell ref="AY325:AZ325"/>
    <mergeCell ref="BA325:BB325"/>
    <mergeCell ref="AI325:AJ325"/>
    <mergeCell ref="AL325:AL327"/>
    <mergeCell ref="AM325:AM327"/>
    <mergeCell ref="AN325:AO325"/>
    <mergeCell ref="AP325:AQ325"/>
    <mergeCell ref="AR325:AS325"/>
    <mergeCell ref="AC325:AC327"/>
    <mergeCell ref="AD325:AD327"/>
    <mergeCell ref="AE325:AF325"/>
    <mergeCell ref="AC309:AC311"/>
    <mergeCell ref="AD309:AD311"/>
    <mergeCell ref="AE309:AF309"/>
    <mergeCell ref="BD293:BD295"/>
    <mergeCell ref="BE293:BE295"/>
    <mergeCell ref="BF293:BG293"/>
    <mergeCell ref="BH293:BI293"/>
    <mergeCell ref="BJ293:BK293"/>
    <mergeCell ref="BA293:BB293"/>
    <mergeCell ref="AP293:AQ293"/>
    <mergeCell ref="AR293:AS293"/>
    <mergeCell ref="AU293:AU295"/>
    <mergeCell ref="AV293:AV295"/>
    <mergeCell ref="AW293:AX293"/>
    <mergeCell ref="AY293:AZ293"/>
    <mergeCell ref="AE293:AF293"/>
    <mergeCell ref="AG293:AH293"/>
    <mergeCell ref="AI293:AJ293"/>
    <mergeCell ref="AL293:AL295"/>
    <mergeCell ref="AM293:AM295"/>
    <mergeCell ref="AN293:AO293"/>
    <mergeCell ref="AC293:AC295"/>
    <mergeCell ref="AD293:AD295"/>
    <mergeCell ref="BE309:BE311"/>
    <mergeCell ref="BF309:BG309"/>
    <mergeCell ref="BH309:BI309"/>
    <mergeCell ref="BJ309:BK309"/>
    <mergeCell ref="BD309:BD311"/>
    <mergeCell ref="AR309:AS309"/>
    <mergeCell ref="AU309:AU311"/>
    <mergeCell ref="AV309:AV311"/>
    <mergeCell ref="AW309:AX309"/>
    <mergeCell ref="BE277:BE279"/>
    <mergeCell ref="BF277:BG277"/>
    <mergeCell ref="BH277:BI277"/>
    <mergeCell ref="BJ277:BK277"/>
    <mergeCell ref="AY277:AZ277"/>
    <mergeCell ref="BA277:BB277"/>
    <mergeCell ref="AN277:AO277"/>
    <mergeCell ref="AP277:AQ277"/>
    <mergeCell ref="AR277:AS277"/>
    <mergeCell ref="AU277:AU279"/>
    <mergeCell ref="AV277:AV279"/>
    <mergeCell ref="AW277:AX277"/>
    <mergeCell ref="AD277:AD279"/>
    <mergeCell ref="AE277:AF277"/>
    <mergeCell ref="AG277:AH277"/>
    <mergeCell ref="AI277:AJ277"/>
    <mergeCell ref="AL277:AL279"/>
    <mergeCell ref="AM277:AM279"/>
    <mergeCell ref="AY245:AZ245"/>
    <mergeCell ref="BA245:BB245"/>
    <mergeCell ref="AG245:AH245"/>
    <mergeCell ref="AI245:AJ245"/>
    <mergeCell ref="AL245:AL247"/>
    <mergeCell ref="AM245:AM247"/>
    <mergeCell ref="AN245:AO245"/>
    <mergeCell ref="AP245:AQ245"/>
    <mergeCell ref="AC277:AC279"/>
    <mergeCell ref="K277:K279"/>
    <mergeCell ref="L277:L279"/>
    <mergeCell ref="BF261:BG261"/>
    <mergeCell ref="BH261:BI261"/>
    <mergeCell ref="BJ261:BK261"/>
    <mergeCell ref="BD261:BD263"/>
    <mergeCell ref="BE261:BE263"/>
    <mergeCell ref="AU261:AU263"/>
    <mergeCell ref="AV261:AV263"/>
    <mergeCell ref="AW261:AX261"/>
    <mergeCell ref="AY261:AZ261"/>
    <mergeCell ref="BA261:BB261"/>
    <mergeCell ref="AI261:AJ261"/>
    <mergeCell ref="AL261:AL263"/>
    <mergeCell ref="AM261:AM263"/>
    <mergeCell ref="AN261:AO261"/>
    <mergeCell ref="AP261:AQ261"/>
    <mergeCell ref="AR261:AS261"/>
    <mergeCell ref="AC261:AC263"/>
    <mergeCell ref="AD261:AD263"/>
    <mergeCell ref="AE261:AF261"/>
    <mergeCell ref="AG261:AH261"/>
    <mergeCell ref="BD277:BD279"/>
    <mergeCell ref="AC245:AC247"/>
    <mergeCell ref="AD245:AD247"/>
    <mergeCell ref="AE245:AF245"/>
    <mergeCell ref="BD229:BD231"/>
    <mergeCell ref="BE229:BE231"/>
    <mergeCell ref="BF229:BG229"/>
    <mergeCell ref="BH229:BI229"/>
    <mergeCell ref="BJ229:BK229"/>
    <mergeCell ref="BA229:BB229"/>
    <mergeCell ref="AP229:AQ229"/>
    <mergeCell ref="AR229:AS229"/>
    <mergeCell ref="AU229:AU231"/>
    <mergeCell ref="AV229:AV231"/>
    <mergeCell ref="AW229:AX229"/>
    <mergeCell ref="AY229:AZ229"/>
    <mergeCell ref="AE229:AF229"/>
    <mergeCell ref="AG229:AH229"/>
    <mergeCell ref="AI229:AJ229"/>
    <mergeCell ref="AL229:AL231"/>
    <mergeCell ref="AM229:AM231"/>
    <mergeCell ref="AN229:AO229"/>
    <mergeCell ref="AC229:AC231"/>
    <mergeCell ref="AD229:AD231"/>
    <mergeCell ref="BE245:BE247"/>
    <mergeCell ref="BF245:BG245"/>
    <mergeCell ref="BH245:BI245"/>
    <mergeCell ref="BJ245:BK245"/>
    <mergeCell ref="BD245:BD247"/>
    <mergeCell ref="AR245:AS245"/>
    <mergeCell ref="AU245:AU247"/>
    <mergeCell ref="AV245:AV247"/>
    <mergeCell ref="AW245:AX245"/>
    <mergeCell ref="AG197:AH197"/>
    <mergeCell ref="BD213:BD215"/>
    <mergeCell ref="BE213:BE215"/>
    <mergeCell ref="BF213:BG213"/>
    <mergeCell ref="BH213:BI213"/>
    <mergeCell ref="BJ213:BK213"/>
    <mergeCell ref="AY213:AZ213"/>
    <mergeCell ref="BA213:BB213"/>
    <mergeCell ref="AN213:AO213"/>
    <mergeCell ref="AP213:AQ213"/>
    <mergeCell ref="AR213:AS213"/>
    <mergeCell ref="AU213:AU215"/>
    <mergeCell ref="AV213:AV215"/>
    <mergeCell ref="AW213:AX213"/>
    <mergeCell ref="AD213:AD215"/>
    <mergeCell ref="AE213:AF213"/>
    <mergeCell ref="AG213:AH213"/>
    <mergeCell ref="AI213:AJ213"/>
    <mergeCell ref="AL213:AL215"/>
    <mergeCell ref="AM213:AM215"/>
    <mergeCell ref="AY181:AZ181"/>
    <mergeCell ref="BA181:BB181"/>
    <mergeCell ref="AG181:AH181"/>
    <mergeCell ref="AI181:AJ181"/>
    <mergeCell ref="AL181:AL183"/>
    <mergeCell ref="AM181:AM183"/>
    <mergeCell ref="AN181:AO181"/>
    <mergeCell ref="AP181:AQ181"/>
    <mergeCell ref="AC213:AC215"/>
    <mergeCell ref="L213:L215"/>
    <mergeCell ref="M213:N213"/>
    <mergeCell ref="O213:P213"/>
    <mergeCell ref="Q213:R213"/>
    <mergeCell ref="BF197:BG197"/>
    <mergeCell ref="BH197:BI197"/>
    <mergeCell ref="BJ197:BK197"/>
    <mergeCell ref="BD197:BD199"/>
    <mergeCell ref="BE197:BE199"/>
    <mergeCell ref="AU197:AU199"/>
    <mergeCell ref="AV197:AV199"/>
    <mergeCell ref="AW197:AX197"/>
    <mergeCell ref="AY197:AZ197"/>
    <mergeCell ref="BA197:BB197"/>
    <mergeCell ref="AI197:AJ197"/>
    <mergeCell ref="AL197:AL199"/>
    <mergeCell ref="AM197:AM199"/>
    <mergeCell ref="AN197:AO197"/>
    <mergeCell ref="AP197:AQ197"/>
    <mergeCell ref="AR197:AS197"/>
    <mergeCell ref="AC197:AC199"/>
    <mergeCell ref="AD197:AD199"/>
    <mergeCell ref="AE197:AF197"/>
    <mergeCell ref="AC181:AC183"/>
    <mergeCell ref="AD181:AD183"/>
    <mergeCell ref="AE181:AF181"/>
    <mergeCell ref="BD165:BD167"/>
    <mergeCell ref="BE165:BE167"/>
    <mergeCell ref="BF165:BG165"/>
    <mergeCell ref="BH165:BI165"/>
    <mergeCell ref="BJ165:BK165"/>
    <mergeCell ref="BA165:BB165"/>
    <mergeCell ref="AP165:AQ165"/>
    <mergeCell ref="AR165:AS165"/>
    <mergeCell ref="AU165:AU167"/>
    <mergeCell ref="AV165:AV167"/>
    <mergeCell ref="AW165:AX165"/>
    <mergeCell ref="AY165:AZ165"/>
    <mergeCell ref="AE165:AF165"/>
    <mergeCell ref="AG165:AH165"/>
    <mergeCell ref="AI165:AJ165"/>
    <mergeCell ref="AL165:AL167"/>
    <mergeCell ref="AM165:AM167"/>
    <mergeCell ref="AN165:AO165"/>
    <mergeCell ref="AC165:AC167"/>
    <mergeCell ref="AD165:AD167"/>
    <mergeCell ref="BE181:BE183"/>
    <mergeCell ref="BF181:BG181"/>
    <mergeCell ref="BH181:BI181"/>
    <mergeCell ref="BJ181:BK181"/>
    <mergeCell ref="BD181:BD183"/>
    <mergeCell ref="AR181:AS181"/>
    <mergeCell ref="AU181:AU183"/>
    <mergeCell ref="AV181:AV183"/>
    <mergeCell ref="AW181:AX181"/>
    <mergeCell ref="BE149:BE151"/>
    <mergeCell ref="BF149:BG149"/>
    <mergeCell ref="BH149:BI149"/>
    <mergeCell ref="BJ149:BK149"/>
    <mergeCell ref="AY149:AZ149"/>
    <mergeCell ref="BA149:BB149"/>
    <mergeCell ref="AN149:AO149"/>
    <mergeCell ref="AP149:AQ149"/>
    <mergeCell ref="AR149:AS149"/>
    <mergeCell ref="AU149:AU151"/>
    <mergeCell ref="AV149:AV151"/>
    <mergeCell ref="AW149:AX149"/>
    <mergeCell ref="AD149:AD151"/>
    <mergeCell ref="AE149:AF149"/>
    <mergeCell ref="AG149:AH149"/>
    <mergeCell ref="AI149:AJ149"/>
    <mergeCell ref="AL149:AL151"/>
    <mergeCell ref="AM149:AM151"/>
    <mergeCell ref="AY117:AZ117"/>
    <mergeCell ref="BA117:BB117"/>
    <mergeCell ref="AG117:AH117"/>
    <mergeCell ref="AI117:AJ117"/>
    <mergeCell ref="AL117:AL119"/>
    <mergeCell ref="AM117:AM119"/>
    <mergeCell ref="AN117:AO117"/>
    <mergeCell ref="AP117:AQ117"/>
    <mergeCell ref="AC149:AC151"/>
    <mergeCell ref="K149:K151"/>
    <mergeCell ref="L149:L151"/>
    <mergeCell ref="BF133:BG133"/>
    <mergeCell ref="BH133:BI133"/>
    <mergeCell ref="BJ133:BK133"/>
    <mergeCell ref="BD133:BD135"/>
    <mergeCell ref="BE133:BE135"/>
    <mergeCell ref="AU133:AU135"/>
    <mergeCell ref="AV133:AV135"/>
    <mergeCell ref="AW133:AX133"/>
    <mergeCell ref="AY133:AZ133"/>
    <mergeCell ref="BA133:BB133"/>
    <mergeCell ref="AI133:AJ133"/>
    <mergeCell ref="AL133:AL135"/>
    <mergeCell ref="AM133:AM135"/>
    <mergeCell ref="AN133:AO133"/>
    <mergeCell ref="AP133:AQ133"/>
    <mergeCell ref="AR133:AS133"/>
    <mergeCell ref="AC133:AC135"/>
    <mergeCell ref="AD133:AD135"/>
    <mergeCell ref="AE133:AF133"/>
    <mergeCell ref="AG133:AH133"/>
    <mergeCell ref="BD149:BD151"/>
    <mergeCell ref="AC117:AC119"/>
    <mergeCell ref="AD117:AD119"/>
    <mergeCell ref="AE117:AF117"/>
    <mergeCell ref="BD101:BD103"/>
    <mergeCell ref="BE101:BE103"/>
    <mergeCell ref="BF101:BG101"/>
    <mergeCell ref="BH101:BI101"/>
    <mergeCell ref="BJ101:BK101"/>
    <mergeCell ref="BA101:BB101"/>
    <mergeCell ref="AP101:AQ101"/>
    <mergeCell ref="AR101:AS101"/>
    <mergeCell ref="AU101:AU103"/>
    <mergeCell ref="AV101:AV103"/>
    <mergeCell ref="AW101:AX101"/>
    <mergeCell ref="AY101:AZ101"/>
    <mergeCell ref="AE101:AF101"/>
    <mergeCell ref="AG101:AH101"/>
    <mergeCell ref="AI101:AJ101"/>
    <mergeCell ref="AL101:AL103"/>
    <mergeCell ref="AM101:AM103"/>
    <mergeCell ref="AN101:AO101"/>
    <mergeCell ref="AC101:AC103"/>
    <mergeCell ref="AD101:AD103"/>
    <mergeCell ref="BE117:BE119"/>
    <mergeCell ref="BF117:BG117"/>
    <mergeCell ref="BH117:BI117"/>
    <mergeCell ref="BJ117:BK117"/>
    <mergeCell ref="BD117:BD119"/>
    <mergeCell ref="AR117:AS117"/>
    <mergeCell ref="AU117:AU119"/>
    <mergeCell ref="AV117:AV119"/>
    <mergeCell ref="AW117:AX117"/>
    <mergeCell ref="BD85:BD87"/>
    <mergeCell ref="BE85:BE87"/>
    <mergeCell ref="BF85:BG85"/>
    <mergeCell ref="BH85:BI85"/>
    <mergeCell ref="BJ85:BK85"/>
    <mergeCell ref="AY85:AZ85"/>
    <mergeCell ref="BA85:BB85"/>
    <mergeCell ref="AN85:AO85"/>
    <mergeCell ref="BF53:BG53"/>
    <mergeCell ref="BH53:BI53"/>
    <mergeCell ref="BJ53:BK53"/>
    <mergeCell ref="BD53:BD55"/>
    <mergeCell ref="AR53:AS53"/>
    <mergeCell ref="AU53:AU55"/>
    <mergeCell ref="AV53:AV55"/>
    <mergeCell ref="AW53:AX53"/>
    <mergeCell ref="AY53:AZ53"/>
    <mergeCell ref="BA53:BB53"/>
    <mergeCell ref="BF69:BG69"/>
    <mergeCell ref="BH69:BI69"/>
    <mergeCell ref="BJ69:BK69"/>
    <mergeCell ref="BD69:BD71"/>
    <mergeCell ref="BE69:BE71"/>
    <mergeCell ref="AU69:AU71"/>
    <mergeCell ref="AV69:AV71"/>
    <mergeCell ref="AW69:AX69"/>
    <mergeCell ref="AY69:AZ69"/>
    <mergeCell ref="BA69:BB69"/>
    <mergeCell ref="AN69:AO69"/>
    <mergeCell ref="AP69:AQ69"/>
    <mergeCell ref="AR69:AS69"/>
    <mergeCell ref="AG53:AH53"/>
    <mergeCell ref="AI53:AJ53"/>
    <mergeCell ref="AL53:AL55"/>
    <mergeCell ref="AM53:AM55"/>
    <mergeCell ref="AN53:AO53"/>
    <mergeCell ref="AP53:AQ53"/>
    <mergeCell ref="AC85:AC87"/>
    <mergeCell ref="AP85:AQ85"/>
    <mergeCell ref="AR85:AS85"/>
    <mergeCell ref="AU85:AU87"/>
    <mergeCell ref="AV85:AV87"/>
    <mergeCell ref="AW85:AX85"/>
    <mergeCell ref="AD85:AD87"/>
    <mergeCell ref="AE85:AF85"/>
    <mergeCell ref="AG85:AH85"/>
    <mergeCell ref="AI85:AJ85"/>
    <mergeCell ref="AL85:AL87"/>
    <mergeCell ref="AM85:AM87"/>
    <mergeCell ref="AI69:AJ69"/>
    <mergeCell ref="AL69:AL71"/>
    <mergeCell ref="AM69:AM71"/>
    <mergeCell ref="AC69:AC71"/>
    <mergeCell ref="AD69:AD71"/>
    <mergeCell ref="AE69:AF69"/>
    <mergeCell ref="AG69:AH69"/>
    <mergeCell ref="AV21:AV23"/>
    <mergeCell ref="AW21:AX21"/>
    <mergeCell ref="AD21:AD23"/>
    <mergeCell ref="AE21:AF21"/>
    <mergeCell ref="AG21:AH21"/>
    <mergeCell ref="AI21:AJ21"/>
    <mergeCell ref="AL21:AL23"/>
    <mergeCell ref="AM21:AM23"/>
    <mergeCell ref="AC53:AC55"/>
    <mergeCell ref="AD53:AD55"/>
    <mergeCell ref="AE53:AF53"/>
    <mergeCell ref="BD37:BD39"/>
    <mergeCell ref="BE37:BE39"/>
    <mergeCell ref="BF37:BG37"/>
    <mergeCell ref="BH37:BI37"/>
    <mergeCell ref="BJ37:BK37"/>
    <mergeCell ref="BA37:BB37"/>
    <mergeCell ref="AP37:AQ37"/>
    <mergeCell ref="AR37:AS37"/>
    <mergeCell ref="AU37:AU39"/>
    <mergeCell ref="AV37:AV39"/>
    <mergeCell ref="AW37:AX37"/>
    <mergeCell ref="AY37:AZ37"/>
    <mergeCell ref="AE37:AF37"/>
    <mergeCell ref="AG37:AH37"/>
    <mergeCell ref="AI37:AJ37"/>
    <mergeCell ref="AL37:AL39"/>
    <mergeCell ref="AM37:AM39"/>
    <mergeCell ref="AN37:AO37"/>
    <mergeCell ref="AC37:AC39"/>
    <mergeCell ref="AD37:AD39"/>
    <mergeCell ref="BE53:BE55"/>
    <mergeCell ref="AC21:AC23"/>
    <mergeCell ref="BJ5:BK5"/>
    <mergeCell ref="BD5:BD7"/>
    <mergeCell ref="BE5:BE7"/>
    <mergeCell ref="BF5:BG5"/>
    <mergeCell ref="BH5:BI5"/>
    <mergeCell ref="AW5:AX5"/>
    <mergeCell ref="AY5:AZ5"/>
    <mergeCell ref="BA5:BB5"/>
    <mergeCell ref="AM5:AM7"/>
    <mergeCell ref="AN5:AO5"/>
    <mergeCell ref="AP5:AQ5"/>
    <mergeCell ref="AR5:AS5"/>
    <mergeCell ref="AU5:AU7"/>
    <mergeCell ref="AV5:AV7"/>
    <mergeCell ref="AC5:AC7"/>
    <mergeCell ref="AD5:AD7"/>
    <mergeCell ref="AE5:AF5"/>
    <mergeCell ref="AG5:AH5"/>
    <mergeCell ref="AI5:AJ5"/>
    <mergeCell ref="AL5:AL7"/>
    <mergeCell ref="BD21:BD23"/>
    <mergeCell ref="BE21:BE23"/>
    <mergeCell ref="BF21:BG21"/>
    <mergeCell ref="BH21:BI21"/>
    <mergeCell ref="BJ21:BK21"/>
    <mergeCell ref="AY21:AZ21"/>
    <mergeCell ref="BA21:BB21"/>
    <mergeCell ref="AN21:AO21"/>
    <mergeCell ref="AP21:AQ21"/>
    <mergeCell ref="AR21:AS21"/>
    <mergeCell ref="AU21:AU2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85D1-D012-4D01-A60A-4ED6A010551C}">
  <dimension ref="A1:BL622"/>
  <sheetViews>
    <sheetView workbookViewId="0">
      <selection activeCell="A412" sqref="A412:M413"/>
    </sheetView>
  </sheetViews>
  <sheetFormatPr defaultColWidth="9.1796875" defaultRowHeight="14.5" x14ac:dyDescent="0.35"/>
  <cols>
    <col min="1" max="1" width="9.26953125" style="1" bestFit="1" customWidth="1"/>
    <col min="2" max="2" width="9.26953125" style="1" customWidth="1"/>
    <col min="3" max="3" width="24.54296875" style="1" bestFit="1" customWidth="1"/>
    <col min="4" max="4" width="9.26953125" style="1" customWidth="1"/>
    <col min="5" max="5" width="20.7265625" style="1" bestFit="1" customWidth="1"/>
    <col min="6" max="6" width="9.26953125" style="1" customWidth="1"/>
    <col min="7" max="7" width="20.7265625" style="1" bestFit="1" customWidth="1"/>
    <col min="8" max="8" width="9.26953125" style="1" customWidth="1"/>
    <col min="9" max="9" width="20.7265625" style="1" bestFit="1" customWidth="1"/>
    <col min="10" max="11" width="9.26953125" style="1" customWidth="1"/>
    <col min="12" max="12" width="24.54296875" style="1" bestFit="1" customWidth="1"/>
    <col min="13" max="13" width="9.26953125" style="1" customWidth="1"/>
    <col min="14" max="14" width="20.7265625" style="1" bestFit="1" customWidth="1"/>
    <col min="15" max="15" width="9.26953125" style="1" customWidth="1"/>
    <col min="16" max="16" width="20.7265625" style="1" bestFit="1" customWidth="1"/>
    <col min="17" max="17" width="9.26953125" style="1" customWidth="1"/>
    <col min="18" max="18" width="20.7265625" style="1" bestFit="1" customWidth="1"/>
    <col min="19" max="20" width="9.26953125" style="1" customWidth="1"/>
    <col min="21" max="21" width="24.54296875" style="1" bestFit="1" customWidth="1"/>
    <col min="22" max="22" width="9.26953125" style="1" customWidth="1"/>
    <col min="23" max="23" width="20.7265625" style="1" bestFit="1" customWidth="1"/>
    <col min="24" max="24" width="9.26953125" style="1" customWidth="1"/>
    <col min="25" max="25" width="20.7265625" style="1" bestFit="1" customWidth="1"/>
    <col min="26" max="26" width="9.26953125" style="1" customWidth="1"/>
    <col min="27" max="27" width="20.7265625" style="1" bestFit="1" customWidth="1"/>
    <col min="28" max="28" width="9.1796875" style="2"/>
    <col min="29" max="29" width="9.453125" style="2" bestFit="1" customWidth="1"/>
    <col min="30" max="30" width="25.1796875" style="2" bestFit="1" customWidth="1"/>
    <col min="31" max="31" width="9.54296875" style="2" bestFit="1" customWidth="1"/>
    <col min="32" max="32" width="20.7265625" style="2" bestFit="1" customWidth="1"/>
    <col min="33" max="33" width="9.453125" style="2" bestFit="1" customWidth="1"/>
    <col min="34" max="34" width="20.7265625" style="2" bestFit="1" customWidth="1"/>
    <col min="35" max="35" width="9.54296875" style="2" bestFit="1" customWidth="1"/>
    <col min="36" max="36" width="20.7265625" style="2" bestFit="1" customWidth="1"/>
    <col min="37" max="37" width="9.1796875" style="2"/>
    <col min="38" max="38" width="9.26953125" style="3" bestFit="1" customWidth="1"/>
    <col min="39" max="39" width="25.1796875" style="2" bestFit="1" customWidth="1"/>
    <col min="40" max="40" width="9.54296875" style="2" bestFit="1" customWidth="1"/>
    <col min="41" max="41" width="20.7265625" style="2" bestFit="1" customWidth="1"/>
    <col min="42" max="42" width="9.26953125" style="2" bestFit="1" customWidth="1"/>
    <col min="43" max="43" width="20.7265625" style="2" bestFit="1" customWidth="1"/>
    <col min="44" max="44" width="9.54296875" style="2" bestFit="1" customWidth="1"/>
    <col min="45" max="45" width="20.7265625" style="2" bestFit="1" customWidth="1"/>
    <col min="46" max="46" width="9.1796875" style="2"/>
    <col min="47" max="47" width="9.453125" style="2" bestFit="1" customWidth="1"/>
    <col min="48" max="48" width="25.1796875" style="2" bestFit="1" customWidth="1"/>
    <col min="49" max="49" width="9.54296875" style="2" bestFit="1" customWidth="1"/>
    <col min="50" max="50" width="20.7265625" style="2" bestFit="1" customWidth="1"/>
    <col min="51" max="51" width="9.453125" style="2" bestFit="1" customWidth="1"/>
    <col min="52" max="52" width="20.7265625" style="2" bestFit="1" customWidth="1"/>
    <col min="53" max="53" width="9.54296875" style="2" bestFit="1" customWidth="1"/>
    <col min="54" max="54" width="20.7265625" style="2" bestFit="1" customWidth="1"/>
    <col min="55" max="55" width="8.7265625"/>
    <col min="56" max="56" width="20.81640625" customWidth="1"/>
    <col min="57" max="57" width="24.54296875" bestFit="1" customWidth="1"/>
    <col min="58" max="58" width="9.54296875" style="2" bestFit="1" customWidth="1"/>
    <col min="59" max="59" width="20.81640625" style="2" customWidth="1"/>
    <col min="60" max="60" width="8.54296875" style="2" bestFit="1" customWidth="1"/>
    <col min="61" max="61" width="20.81640625" style="2" customWidth="1"/>
    <col min="62" max="62" width="9.54296875" style="2" bestFit="1" customWidth="1"/>
    <col min="63" max="63" width="20.81640625" style="2" customWidth="1"/>
    <col min="64" max="16384" width="9.1796875" style="2"/>
  </cols>
  <sheetData>
    <row r="1" spans="1:63" ht="15" customHeight="1" x14ac:dyDescent="0.35">
      <c r="B1"/>
      <c r="C1"/>
      <c r="D1" s="2"/>
      <c r="E1" s="2"/>
      <c r="F1" s="2"/>
      <c r="G1" s="2"/>
      <c r="H1" s="2"/>
      <c r="I1" s="2"/>
      <c r="K1"/>
      <c r="L1"/>
      <c r="M1" s="2"/>
      <c r="N1" s="2"/>
      <c r="O1" s="2"/>
      <c r="P1" s="2"/>
      <c r="Q1" s="2"/>
      <c r="R1" s="2"/>
      <c r="T1"/>
      <c r="U1"/>
      <c r="V1" s="2"/>
      <c r="W1" s="2"/>
      <c r="X1" s="2"/>
      <c r="Y1" s="2"/>
      <c r="Z1" s="2"/>
      <c r="AA1" s="2"/>
    </row>
    <row r="2" spans="1:63" ht="15" customHeight="1" x14ac:dyDescent="0.35">
      <c r="B2" s="6" t="s">
        <v>0</v>
      </c>
      <c r="C2"/>
      <c r="D2" s="2"/>
      <c r="E2" s="2"/>
      <c r="F2" s="2"/>
      <c r="G2" s="2"/>
      <c r="H2" s="2"/>
      <c r="I2" s="2"/>
      <c r="K2" s="6" t="s">
        <v>0</v>
      </c>
      <c r="L2"/>
      <c r="M2" s="2"/>
      <c r="N2" s="2"/>
      <c r="O2" s="2"/>
      <c r="P2" s="2"/>
      <c r="Q2" s="2"/>
      <c r="R2" s="2"/>
      <c r="T2" s="6" t="s">
        <v>0</v>
      </c>
      <c r="U2"/>
      <c r="V2" s="2"/>
      <c r="W2" s="2"/>
      <c r="X2" s="2"/>
      <c r="Y2" s="2"/>
      <c r="Z2" s="2"/>
      <c r="AA2" s="2"/>
      <c r="AC2" s="4" t="s">
        <v>0</v>
      </c>
      <c r="AL2" s="5" t="s">
        <v>0</v>
      </c>
      <c r="AU2" s="4" t="s">
        <v>0</v>
      </c>
      <c r="BD2" s="6" t="s">
        <v>0</v>
      </c>
    </row>
    <row r="3" spans="1:63" ht="15" customHeight="1" x14ac:dyDescent="0.35">
      <c r="B3" s="6" t="s">
        <v>1</v>
      </c>
      <c r="C3"/>
      <c r="D3" s="2"/>
      <c r="E3" s="2"/>
      <c r="F3" s="2"/>
      <c r="G3" s="2"/>
      <c r="H3" s="2"/>
      <c r="I3" s="2"/>
      <c r="K3" s="6" t="s">
        <v>1</v>
      </c>
      <c r="L3"/>
      <c r="M3" s="2"/>
      <c r="N3" s="2"/>
      <c r="O3" s="2"/>
      <c r="P3" s="2"/>
      <c r="Q3" s="2"/>
      <c r="R3" s="2"/>
      <c r="T3" s="6" t="s">
        <v>1</v>
      </c>
      <c r="U3"/>
      <c r="V3" s="2"/>
      <c r="W3" s="2"/>
      <c r="X3" s="2"/>
      <c r="Y3" s="2"/>
      <c r="Z3" s="2"/>
      <c r="AA3" s="2"/>
      <c r="AC3" s="4" t="s">
        <v>1</v>
      </c>
      <c r="AL3" s="5" t="s">
        <v>1</v>
      </c>
      <c r="AU3" s="4" t="s">
        <v>1</v>
      </c>
      <c r="BD3" s="6" t="s">
        <v>1</v>
      </c>
    </row>
    <row r="4" spans="1:63" ht="15" customHeight="1" thickBot="1" x14ac:dyDescent="0.4">
      <c r="B4" s="6" t="s">
        <v>34</v>
      </c>
      <c r="C4"/>
      <c r="D4" s="2"/>
      <c r="E4" s="2"/>
      <c r="F4" s="2"/>
      <c r="G4" s="2"/>
      <c r="H4" s="2"/>
      <c r="I4" s="2"/>
      <c r="K4" s="6" t="s">
        <v>57</v>
      </c>
      <c r="L4"/>
      <c r="M4" s="2"/>
      <c r="N4" s="2"/>
      <c r="O4" s="2"/>
      <c r="P4" s="2"/>
      <c r="Q4" s="2"/>
      <c r="R4" s="2"/>
      <c r="T4" s="6" t="s">
        <v>75</v>
      </c>
      <c r="U4"/>
      <c r="V4" s="2"/>
      <c r="W4" s="2"/>
      <c r="X4" s="2"/>
      <c r="Y4" s="2"/>
      <c r="Z4" s="2"/>
      <c r="AA4" s="2"/>
      <c r="AC4" s="4" t="s">
        <v>2</v>
      </c>
      <c r="AL4" s="5" t="s">
        <v>3</v>
      </c>
      <c r="AU4" s="4" t="s">
        <v>4</v>
      </c>
      <c r="BD4" s="6" t="s">
        <v>5</v>
      </c>
    </row>
    <row r="5" spans="1:63" ht="15" customHeight="1" x14ac:dyDescent="0.35">
      <c r="A5" s="1">
        <v>2</v>
      </c>
      <c r="B5" s="60" t="s">
        <v>6</v>
      </c>
      <c r="C5" s="62" t="s">
        <v>7</v>
      </c>
      <c r="D5" s="59" t="s">
        <v>8</v>
      </c>
      <c r="E5" s="59"/>
      <c r="F5" s="59" t="s">
        <v>9</v>
      </c>
      <c r="G5" s="59"/>
      <c r="H5" s="59" t="s">
        <v>10</v>
      </c>
      <c r="I5" s="59"/>
      <c r="K5" s="60" t="s">
        <v>6</v>
      </c>
      <c r="L5" s="62" t="s">
        <v>7</v>
      </c>
      <c r="M5" s="59" t="s">
        <v>8</v>
      </c>
      <c r="N5" s="59"/>
      <c r="O5" s="59" t="s">
        <v>9</v>
      </c>
      <c r="P5" s="59"/>
      <c r="Q5" s="59" t="s">
        <v>10</v>
      </c>
      <c r="R5" s="59"/>
      <c r="T5" s="60" t="s">
        <v>6</v>
      </c>
      <c r="U5" s="62" t="s">
        <v>7</v>
      </c>
      <c r="V5" s="59" t="s">
        <v>8</v>
      </c>
      <c r="W5" s="59"/>
      <c r="X5" s="59" t="s">
        <v>9</v>
      </c>
      <c r="Y5" s="59"/>
      <c r="Z5" s="59" t="s">
        <v>10</v>
      </c>
      <c r="AA5" s="59"/>
      <c r="AC5" s="57" t="s">
        <v>6</v>
      </c>
      <c r="AD5" s="59" t="s">
        <v>7</v>
      </c>
      <c r="AE5" s="59" t="s">
        <v>8</v>
      </c>
      <c r="AF5" s="59"/>
      <c r="AG5" s="59" t="s">
        <v>9</v>
      </c>
      <c r="AH5" s="59"/>
      <c r="AI5" s="59" t="s">
        <v>10</v>
      </c>
      <c r="AJ5" s="59"/>
      <c r="AL5" s="65" t="s">
        <v>6</v>
      </c>
      <c r="AM5" s="59" t="s">
        <v>7</v>
      </c>
      <c r="AN5" s="59" t="s">
        <v>8</v>
      </c>
      <c r="AO5" s="59"/>
      <c r="AP5" s="59" t="s">
        <v>9</v>
      </c>
      <c r="AQ5" s="59"/>
      <c r="AR5" s="59" t="s">
        <v>10</v>
      </c>
      <c r="AS5" s="59"/>
      <c r="AU5" s="57" t="s">
        <v>6</v>
      </c>
      <c r="AV5" s="59" t="s">
        <v>7</v>
      </c>
      <c r="AW5" s="59" t="s">
        <v>8</v>
      </c>
      <c r="AX5" s="59"/>
      <c r="AY5" s="59" t="s">
        <v>9</v>
      </c>
      <c r="AZ5" s="59"/>
      <c r="BA5" s="59" t="s">
        <v>10</v>
      </c>
      <c r="BB5" s="59"/>
      <c r="BD5" s="60" t="s">
        <v>6</v>
      </c>
      <c r="BE5" s="62" t="s">
        <v>7</v>
      </c>
      <c r="BF5" s="59" t="s">
        <v>8</v>
      </c>
      <c r="BG5" s="59"/>
      <c r="BH5" s="59" t="s">
        <v>9</v>
      </c>
      <c r="BI5" s="59"/>
      <c r="BJ5" s="59" t="s">
        <v>10</v>
      </c>
      <c r="BK5" s="59"/>
    </row>
    <row r="6" spans="1:63" ht="15" customHeight="1" x14ac:dyDescent="0.35">
      <c r="A6" s="1">
        <v>2</v>
      </c>
      <c r="B6" s="61"/>
      <c r="C6" s="63"/>
      <c r="D6" s="7" t="s">
        <v>11</v>
      </c>
      <c r="E6" s="7" t="s">
        <v>12</v>
      </c>
      <c r="F6" s="7" t="s">
        <v>11</v>
      </c>
      <c r="G6" s="7" t="s">
        <v>12</v>
      </c>
      <c r="H6" s="7" t="s">
        <v>11</v>
      </c>
      <c r="I6" s="7" t="s">
        <v>12</v>
      </c>
      <c r="K6" s="61"/>
      <c r="L6" s="63"/>
      <c r="M6" s="7" t="s">
        <v>11</v>
      </c>
      <c r="N6" s="7" t="s">
        <v>12</v>
      </c>
      <c r="O6" s="7" t="s">
        <v>11</v>
      </c>
      <c r="P6" s="7" t="s">
        <v>12</v>
      </c>
      <c r="Q6" s="7" t="s">
        <v>11</v>
      </c>
      <c r="R6" s="7" t="s">
        <v>12</v>
      </c>
      <c r="T6" s="61"/>
      <c r="U6" s="63"/>
      <c r="V6" s="7" t="s">
        <v>11</v>
      </c>
      <c r="W6" s="7" t="s">
        <v>12</v>
      </c>
      <c r="X6" s="7" t="s">
        <v>11</v>
      </c>
      <c r="Y6" s="7" t="s">
        <v>12</v>
      </c>
      <c r="Z6" s="7" t="s">
        <v>11</v>
      </c>
      <c r="AA6" s="7" t="s">
        <v>12</v>
      </c>
      <c r="AC6" s="58"/>
      <c r="AD6" s="64"/>
      <c r="AE6" s="7" t="s">
        <v>11</v>
      </c>
      <c r="AF6" s="7" t="s">
        <v>12</v>
      </c>
      <c r="AG6" s="7" t="s">
        <v>11</v>
      </c>
      <c r="AH6" s="7" t="s">
        <v>12</v>
      </c>
      <c r="AI6" s="7" t="s">
        <v>11</v>
      </c>
      <c r="AJ6" s="7" t="s">
        <v>12</v>
      </c>
      <c r="AL6" s="66"/>
      <c r="AM6" s="64"/>
      <c r="AN6" s="7" t="s">
        <v>11</v>
      </c>
      <c r="AO6" s="7" t="s">
        <v>12</v>
      </c>
      <c r="AP6" s="7" t="s">
        <v>11</v>
      </c>
      <c r="AQ6" s="7" t="s">
        <v>12</v>
      </c>
      <c r="AR6" s="7" t="s">
        <v>11</v>
      </c>
      <c r="AS6" s="7" t="s">
        <v>12</v>
      </c>
      <c r="AU6" s="58"/>
      <c r="AV6" s="64"/>
      <c r="AW6" s="7" t="s">
        <v>11</v>
      </c>
      <c r="AX6" s="7" t="s">
        <v>12</v>
      </c>
      <c r="AY6" s="7" t="s">
        <v>11</v>
      </c>
      <c r="AZ6" s="7" t="s">
        <v>12</v>
      </c>
      <c r="BA6" s="7" t="s">
        <v>11</v>
      </c>
      <c r="BB6" s="7" t="s">
        <v>12</v>
      </c>
      <c r="BD6" s="61"/>
      <c r="BE6" s="63"/>
      <c r="BF6" s="7" t="s">
        <v>11</v>
      </c>
      <c r="BG6" s="7" t="s">
        <v>12</v>
      </c>
      <c r="BH6" s="7" t="s">
        <v>11</v>
      </c>
      <c r="BI6" s="7" t="s">
        <v>12</v>
      </c>
      <c r="BJ6" s="7" t="s">
        <v>11</v>
      </c>
      <c r="BK6" s="7" t="s">
        <v>12</v>
      </c>
    </row>
    <row r="7" spans="1:63" ht="15" customHeight="1" x14ac:dyDescent="0.35">
      <c r="A7" s="1">
        <v>2</v>
      </c>
      <c r="B7" s="61"/>
      <c r="C7" s="63"/>
      <c r="D7" s="7" t="s">
        <v>13</v>
      </c>
      <c r="E7" s="7" t="s">
        <v>14</v>
      </c>
      <c r="F7" s="7" t="s">
        <v>13</v>
      </c>
      <c r="G7" s="7" t="s">
        <v>14</v>
      </c>
      <c r="H7" s="7" t="s">
        <v>13</v>
      </c>
      <c r="I7" s="7" t="s">
        <v>14</v>
      </c>
      <c r="K7" s="61"/>
      <c r="L7" s="63"/>
      <c r="M7" s="7" t="s">
        <v>13</v>
      </c>
      <c r="N7" s="7" t="s">
        <v>14</v>
      </c>
      <c r="O7" s="7" t="s">
        <v>13</v>
      </c>
      <c r="P7" s="7" t="s">
        <v>14</v>
      </c>
      <c r="Q7" s="7" t="s">
        <v>13</v>
      </c>
      <c r="R7" s="7" t="s">
        <v>14</v>
      </c>
      <c r="T7" s="61"/>
      <c r="U7" s="63"/>
      <c r="V7" s="7" t="s">
        <v>13</v>
      </c>
      <c r="W7" s="7" t="s">
        <v>14</v>
      </c>
      <c r="X7" s="7" t="s">
        <v>13</v>
      </c>
      <c r="Y7" s="7" t="s">
        <v>14</v>
      </c>
      <c r="Z7" s="7" t="s">
        <v>13</v>
      </c>
      <c r="AA7" s="7" t="s">
        <v>14</v>
      </c>
      <c r="AC7" s="58"/>
      <c r="AD7" s="64"/>
      <c r="AE7" s="7" t="s">
        <v>13</v>
      </c>
      <c r="AF7" s="7" t="s">
        <v>14</v>
      </c>
      <c r="AG7" s="7" t="s">
        <v>13</v>
      </c>
      <c r="AH7" s="7" t="s">
        <v>14</v>
      </c>
      <c r="AI7" s="7" t="s">
        <v>13</v>
      </c>
      <c r="AJ7" s="7" t="s">
        <v>14</v>
      </c>
      <c r="AL7" s="66"/>
      <c r="AM7" s="64"/>
      <c r="AN7" s="7" t="s">
        <v>13</v>
      </c>
      <c r="AO7" s="7" t="s">
        <v>14</v>
      </c>
      <c r="AP7" s="7" t="s">
        <v>13</v>
      </c>
      <c r="AQ7" s="7" t="s">
        <v>14</v>
      </c>
      <c r="AR7" s="7" t="s">
        <v>13</v>
      </c>
      <c r="AS7" s="7" t="s">
        <v>14</v>
      </c>
      <c r="AU7" s="58"/>
      <c r="AV7" s="64"/>
      <c r="AW7" s="7" t="s">
        <v>13</v>
      </c>
      <c r="AX7" s="7" t="s">
        <v>14</v>
      </c>
      <c r="AY7" s="7" t="s">
        <v>13</v>
      </c>
      <c r="AZ7" s="7" t="s">
        <v>14</v>
      </c>
      <c r="BA7" s="7" t="s">
        <v>13</v>
      </c>
      <c r="BB7" s="7" t="s">
        <v>14</v>
      </c>
      <c r="BD7" s="61"/>
      <c r="BE7" s="63"/>
      <c r="BF7" s="7" t="s">
        <v>13</v>
      </c>
      <c r="BG7" s="7" t="s">
        <v>14</v>
      </c>
      <c r="BH7" s="7" t="s">
        <v>13</v>
      </c>
      <c r="BI7" s="7" t="s">
        <v>14</v>
      </c>
      <c r="BJ7" s="7" t="s">
        <v>13</v>
      </c>
      <c r="BK7" s="7" t="s">
        <v>14</v>
      </c>
    </row>
    <row r="8" spans="1:63" ht="15" customHeight="1" x14ac:dyDescent="0.35">
      <c r="A8" s="1">
        <v>2</v>
      </c>
      <c r="B8" s="12">
        <v>1</v>
      </c>
      <c r="C8" s="13" t="s">
        <v>15</v>
      </c>
      <c r="D8" s="10">
        <v>9284</v>
      </c>
      <c r="E8" s="10">
        <v>822171102824</v>
      </c>
      <c r="F8" s="10">
        <v>1403</v>
      </c>
      <c r="G8" s="10">
        <v>909536117391</v>
      </c>
      <c r="H8" s="10">
        <v>10687</v>
      </c>
      <c r="I8" s="10">
        <v>1731707220215</v>
      </c>
      <c r="K8" s="12">
        <v>1</v>
      </c>
      <c r="L8" s="13" t="s">
        <v>15</v>
      </c>
      <c r="M8" s="10">
        <v>8930</v>
      </c>
      <c r="N8" s="10">
        <v>821118494452</v>
      </c>
      <c r="O8" s="10">
        <v>1483</v>
      </c>
      <c r="P8" s="10">
        <v>1025246364379</v>
      </c>
      <c r="Q8" s="10">
        <v>10413</v>
      </c>
      <c r="R8" s="10">
        <v>1846364858831</v>
      </c>
      <c r="T8" s="12">
        <v>1</v>
      </c>
      <c r="U8" s="13" t="s">
        <v>15</v>
      </c>
      <c r="V8" s="10">
        <v>8897</v>
      </c>
      <c r="W8" s="10">
        <v>869580068476</v>
      </c>
      <c r="X8" s="10">
        <v>1327</v>
      </c>
      <c r="Y8" s="10">
        <v>1010612677748</v>
      </c>
      <c r="Z8" s="10">
        <v>10224</v>
      </c>
      <c r="AA8" s="10">
        <v>1880192746224</v>
      </c>
      <c r="AC8" s="8">
        <v>1</v>
      </c>
      <c r="AD8" s="9" t="s">
        <v>15</v>
      </c>
      <c r="AE8" s="10">
        <v>9206</v>
      </c>
      <c r="AF8" s="10">
        <v>942849483148</v>
      </c>
      <c r="AG8" s="10">
        <v>1602</v>
      </c>
      <c r="AH8" s="10">
        <v>974853948010</v>
      </c>
      <c r="AI8" s="10">
        <v>10808</v>
      </c>
      <c r="AJ8" s="10">
        <v>1917703431158</v>
      </c>
      <c r="AL8" s="11">
        <v>1</v>
      </c>
      <c r="AM8" s="9" t="s">
        <v>15</v>
      </c>
      <c r="AN8" s="10">
        <v>9156</v>
      </c>
      <c r="AO8" s="10">
        <v>938335273380</v>
      </c>
      <c r="AP8" s="10">
        <v>1606</v>
      </c>
      <c r="AQ8" s="10">
        <v>962927442496</v>
      </c>
      <c r="AR8" s="10">
        <v>10762</v>
      </c>
      <c r="AS8" s="10">
        <v>1901262715876</v>
      </c>
      <c r="AU8" s="8">
        <v>1</v>
      </c>
      <c r="AV8" s="9" t="s">
        <v>15</v>
      </c>
      <c r="AW8" s="10">
        <v>9178</v>
      </c>
      <c r="AX8" s="10">
        <v>944632275886</v>
      </c>
      <c r="AY8" s="10">
        <v>1656</v>
      </c>
      <c r="AZ8" s="10">
        <v>1013192335506</v>
      </c>
      <c r="BA8" s="10">
        <v>10834</v>
      </c>
      <c r="BB8" s="10">
        <v>1957824611392</v>
      </c>
      <c r="BD8" s="12">
        <v>1</v>
      </c>
      <c r="BE8" s="13" t="s">
        <v>15</v>
      </c>
      <c r="BF8" s="10">
        <v>9312</v>
      </c>
      <c r="BG8" s="10">
        <v>959050098376</v>
      </c>
      <c r="BH8" s="10">
        <v>1698</v>
      </c>
      <c r="BI8" s="10">
        <v>1033783867821</v>
      </c>
      <c r="BJ8" s="10">
        <v>11010</v>
      </c>
      <c r="BK8" s="10">
        <v>1992833966197</v>
      </c>
    </row>
    <row r="9" spans="1:63" ht="15" customHeight="1" x14ac:dyDescent="0.35">
      <c r="A9" s="1">
        <v>2</v>
      </c>
      <c r="B9" s="12">
        <v>2</v>
      </c>
      <c r="C9" s="13" t="s">
        <v>16</v>
      </c>
      <c r="D9" s="10">
        <v>46</v>
      </c>
      <c r="E9" s="10">
        <v>5897322064</v>
      </c>
      <c r="F9" s="10">
        <v>94</v>
      </c>
      <c r="G9" s="10">
        <v>8136118301</v>
      </c>
      <c r="H9" s="10">
        <v>140</v>
      </c>
      <c r="I9" s="10">
        <v>14033440365</v>
      </c>
      <c r="K9" s="12">
        <v>2</v>
      </c>
      <c r="L9" s="13" t="s">
        <v>16</v>
      </c>
      <c r="M9" s="10">
        <v>57</v>
      </c>
      <c r="N9" s="10">
        <v>5783818670</v>
      </c>
      <c r="O9" s="10">
        <v>109</v>
      </c>
      <c r="P9" s="10">
        <v>5865268465</v>
      </c>
      <c r="Q9" s="10">
        <v>166</v>
      </c>
      <c r="R9" s="10">
        <v>11649087135</v>
      </c>
      <c r="T9" s="12">
        <v>2</v>
      </c>
      <c r="U9" s="13" t="s">
        <v>16</v>
      </c>
      <c r="V9" s="10">
        <v>56</v>
      </c>
      <c r="W9" s="10">
        <v>7527143967</v>
      </c>
      <c r="X9" s="10">
        <v>116</v>
      </c>
      <c r="Y9" s="10">
        <v>11450621537</v>
      </c>
      <c r="Z9" s="10">
        <v>172</v>
      </c>
      <c r="AA9" s="10">
        <v>18977765504</v>
      </c>
      <c r="AC9" s="8">
        <v>2</v>
      </c>
      <c r="AD9" s="9" t="s">
        <v>16</v>
      </c>
      <c r="AE9" s="10">
        <v>66</v>
      </c>
      <c r="AF9" s="10">
        <v>14005021606</v>
      </c>
      <c r="AG9" s="10">
        <v>60</v>
      </c>
      <c r="AH9" s="10">
        <v>11052120440</v>
      </c>
      <c r="AI9" s="10">
        <v>126</v>
      </c>
      <c r="AJ9" s="10">
        <v>25057142046</v>
      </c>
      <c r="AL9" s="11">
        <v>2</v>
      </c>
      <c r="AM9" s="9" t="s">
        <v>16</v>
      </c>
      <c r="AN9" s="10">
        <v>67</v>
      </c>
      <c r="AO9" s="10">
        <v>14623453218</v>
      </c>
      <c r="AP9" s="10">
        <v>68</v>
      </c>
      <c r="AQ9" s="10">
        <v>14940499372</v>
      </c>
      <c r="AR9" s="10">
        <v>135</v>
      </c>
      <c r="AS9" s="10">
        <v>29563952590</v>
      </c>
      <c r="AU9" s="8">
        <v>2</v>
      </c>
      <c r="AV9" s="9" t="s">
        <v>16</v>
      </c>
      <c r="AW9" s="10">
        <v>63</v>
      </c>
      <c r="AX9" s="10">
        <v>12301567281</v>
      </c>
      <c r="AY9" s="10">
        <v>65</v>
      </c>
      <c r="AZ9" s="10">
        <v>7441977198</v>
      </c>
      <c r="BA9" s="10">
        <v>128</v>
      </c>
      <c r="BB9" s="10">
        <v>19743544479</v>
      </c>
      <c r="BD9" s="12">
        <v>2</v>
      </c>
      <c r="BE9" s="13" t="s">
        <v>16</v>
      </c>
      <c r="BF9" s="10">
        <v>69</v>
      </c>
      <c r="BG9" s="10">
        <v>14815212791</v>
      </c>
      <c r="BH9" s="10">
        <v>55</v>
      </c>
      <c r="BI9" s="10">
        <v>12277131636</v>
      </c>
      <c r="BJ9" s="10">
        <v>124</v>
      </c>
      <c r="BK9" s="10">
        <v>27092344427</v>
      </c>
    </row>
    <row r="10" spans="1:63" ht="15" customHeight="1" x14ac:dyDescent="0.35">
      <c r="A10" s="1">
        <v>2</v>
      </c>
      <c r="B10" s="12">
        <v>3</v>
      </c>
      <c r="C10" s="13" t="s">
        <v>17</v>
      </c>
      <c r="D10" s="10">
        <v>4</v>
      </c>
      <c r="E10" s="10">
        <v>602425913</v>
      </c>
      <c r="F10" s="10">
        <v>9</v>
      </c>
      <c r="G10" s="10">
        <v>557851819</v>
      </c>
      <c r="H10" s="10">
        <v>13</v>
      </c>
      <c r="I10" s="10">
        <v>1160277732</v>
      </c>
      <c r="K10" s="12">
        <v>3</v>
      </c>
      <c r="L10" s="13" t="s">
        <v>17</v>
      </c>
      <c r="M10" s="10">
        <v>2</v>
      </c>
      <c r="N10" s="10">
        <v>17730950</v>
      </c>
      <c r="O10" s="10">
        <v>5</v>
      </c>
      <c r="P10" s="10">
        <v>516546385</v>
      </c>
      <c r="Q10" s="10">
        <v>7</v>
      </c>
      <c r="R10" s="10">
        <v>534277335</v>
      </c>
      <c r="T10" s="12">
        <v>3</v>
      </c>
      <c r="U10" s="13" t="s">
        <v>17</v>
      </c>
      <c r="V10" s="10">
        <v>3</v>
      </c>
      <c r="W10" s="10">
        <v>241627927</v>
      </c>
      <c r="X10" s="10">
        <v>16</v>
      </c>
      <c r="Y10" s="10">
        <v>4372862840</v>
      </c>
      <c r="Z10" s="10">
        <v>19</v>
      </c>
      <c r="AA10" s="10">
        <v>4614490767</v>
      </c>
      <c r="AC10" s="8">
        <v>3</v>
      </c>
      <c r="AD10" s="9" t="s">
        <v>17</v>
      </c>
      <c r="AE10" s="10">
        <v>3</v>
      </c>
      <c r="AF10" s="10">
        <v>349108338</v>
      </c>
      <c r="AG10" s="10">
        <v>6</v>
      </c>
      <c r="AH10" s="10">
        <v>317856536</v>
      </c>
      <c r="AI10" s="10">
        <v>9</v>
      </c>
      <c r="AJ10" s="10">
        <v>666964874</v>
      </c>
      <c r="AL10" s="11">
        <v>3</v>
      </c>
      <c r="AM10" s="9" t="s">
        <v>17</v>
      </c>
      <c r="AN10" s="10">
        <v>12</v>
      </c>
      <c r="AO10" s="10">
        <v>1870726926</v>
      </c>
      <c r="AP10" s="10">
        <v>2</v>
      </c>
      <c r="AQ10" s="10">
        <v>515363343</v>
      </c>
      <c r="AR10" s="10">
        <v>14</v>
      </c>
      <c r="AS10" s="10">
        <v>2386090269</v>
      </c>
      <c r="AU10" s="8">
        <v>3</v>
      </c>
      <c r="AV10" s="9" t="s">
        <v>17</v>
      </c>
      <c r="AW10" s="10">
        <v>6</v>
      </c>
      <c r="AX10" s="10">
        <v>1651935092</v>
      </c>
      <c r="AY10" s="10">
        <v>10</v>
      </c>
      <c r="AZ10" s="10">
        <v>1592469323</v>
      </c>
      <c r="BA10" s="10">
        <v>16</v>
      </c>
      <c r="BB10" s="10">
        <v>3244404415</v>
      </c>
      <c r="BD10" s="12">
        <v>3</v>
      </c>
      <c r="BE10" s="13" t="s">
        <v>17</v>
      </c>
      <c r="BF10" s="10">
        <v>4</v>
      </c>
      <c r="BG10" s="10">
        <v>432103819</v>
      </c>
      <c r="BH10" s="10">
        <v>5</v>
      </c>
      <c r="BI10" s="10">
        <v>1072512425</v>
      </c>
      <c r="BJ10" s="10">
        <v>9</v>
      </c>
      <c r="BK10" s="10">
        <v>1504616244</v>
      </c>
    </row>
    <row r="11" spans="1:63" ht="15" customHeight="1" x14ac:dyDescent="0.35">
      <c r="A11" s="1">
        <v>2</v>
      </c>
      <c r="B11" s="12">
        <v>4</v>
      </c>
      <c r="C11" s="13" t="s">
        <v>18</v>
      </c>
      <c r="D11" s="10">
        <v>7</v>
      </c>
      <c r="E11" s="10">
        <v>558798403</v>
      </c>
      <c r="F11" s="10">
        <v>9</v>
      </c>
      <c r="G11" s="10">
        <v>411788238</v>
      </c>
      <c r="H11" s="10">
        <v>16</v>
      </c>
      <c r="I11" s="10">
        <v>970586641</v>
      </c>
      <c r="K11" s="12">
        <v>4</v>
      </c>
      <c r="L11" s="13" t="s">
        <v>18</v>
      </c>
      <c r="M11" s="10">
        <v>3</v>
      </c>
      <c r="N11" s="10">
        <v>477469187</v>
      </c>
      <c r="O11" s="10">
        <v>7</v>
      </c>
      <c r="P11" s="10">
        <v>5127282168</v>
      </c>
      <c r="Q11" s="10">
        <v>10</v>
      </c>
      <c r="R11" s="10">
        <v>5604751355</v>
      </c>
      <c r="T11" s="12">
        <v>4</v>
      </c>
      <c r="U11" s="13" t="s">
        <v>18</v>
      </c>
      <c r="V11" s="10">
        <v>4</v>
      </c>
      <c r="W11" s="10">
        <v>440215964</v>
      </c>
      <c r="X11" s="10">
        <v>27</v>
      </c>
      <c r="Y11" s="10">
        <v>3231288738</v>
      </c>
      <c r="Z11" s="10">
        <v>31</v>
      </c>
      <c r="AA11" s="10">
        <v>3671504702</v>
      </c>
      <c r="AC11" s="8">
        <v>4</v>
      </c>
      <c r="AD11" s="9" t="s">
        <v>18</v>
      </c>
      <c r="AE11" s="10">
        <v>11</v>
      </c>
      <c r="AF11" s="10">
        <v>1349516184</v>
      </c>
      <c r="AG11" s="10">
        <v>7</v>
      </c>
      <c r="AH11" s="10">
        <v>853754610</v>
      </c>
      <c r="AI11" s="10">
        <v>18</v>
      </c>
      <c r="AJ11" s="10">
        <v>2203270794</v>
      </c>
      <c r="AL11" s="11">
        <v>4</v>
      </c>
      <c r="AM11" s="9" t="s">
        <v>18</v>
      </c>
      <c r="AN11" s="10">
        <v>4</v>
      </c>
      <c r="AO11" s="10">
        <v>521097033</v>
      </c>
      <c r="AP11" s="10">
        <v>9</v>
      </c>
      <c r="AQ11" s="10">
        <v>178862354773</v>
      </c>
      <c r="AR11" s="10">
        <v>13</v>
      </c>
      <c r="AS11" s="10">
        <v>179383451806</v>
      </c>
      <c r="AU11" s="8">
        <v>4</v>
      </c>
      <c r="AV11" s="9" t="s">
        <v>18</v>
      </c>
      <c r="AW11" s="10">
        <v>10</v>
      </c>
      <c r="AX11" s="10">
        <v>1271230080</v>
      </c>
      <c r="AY11" s="10">
        <v>7</v>
      </c>
      <c r="AZ11" s="10">
        <v>178654469526</v>
      </c>
      <c r="BA11" s="10">
        <v>17</v>
      </c>
      <c r="BB11" s="10">
        <v>179925699606</v>
      </c>
      <c r="BD11" s="12">
        <v>4</v>
      </c>
      <c r="BE11" s="13" t="s">
        <v>18</v>
      </c>
      <c r="BF11" s="10">
        <v>11</v>
      </c>
      <c r="BG11" s="10">
        <v>2101588179</v>
      </c>
      <c r="BH11" s="10">
        <v>11</v>
      </c>
      <c r="BI11" s="10">
        <v>179572161155</v>
      </c>
      <c r="BJ11" s="10">
        <v>22</v>
      </c>
      <c r="BK11" s="10">
        <v>181673749334</v>
      </c>
    </row>
    <row r="12" spans="1:63" ht="15" customHeight="1" x14ac:dyDescent="0.35">
      <c r="A12" s="1">
        <v>2</v>
      </c>
      <c r="B12" s="12">
        <v>5</v>
      </c>
      <c r="C12" s="13" t="s">
        <v>19</v>
      </c>
      <c r="D12" s="10">
        <v>33</v>
      </c>
      <c r="E12" s="10">
        <v>6587469812</v>
      </c>
      <c r="F12" s="10">
        <v>47</v>
      </c>
      <c r="G12" s="10">
        <v>21351238474</v>
      </c>
      <c r="H12" s="10">
        <v>80</v>
      </c>
      <c r="I12" s="10">
        <v>27938708286</v>
      </c>
      <c r="K12" s="12">
        <v>5</v>
      </c>
      <c r="L12" s="13" t="s">
        <v>19</v>
      </c>
      <c r="M12" s="10">
        <v>37</v>
      </c>
      <c r="N12" s="10">
        <v>4078407549</v>
      </c>
      <c r="O12" s="10">
        <v>48</v>
      </c>
      <c r="P12" s="10">
        <v>16035023073</v>
      </c>
      <c r="Q12" s="10">
        <v>85</v>
      </c>
      <c r="R12" s="10">
        <v>20113430622</v>
      </c>
      <c r="T12" s="12">
        <v>5</v>
      </c>
      <c r="U12" s="13" t="s">
        <v>19</v>
      </c>
      <c r="V12" s="10">
        <v>44</v>
      </c>
      <c r="W12" s="10">
        <v>5122213186</v>
      </c>
      <c r="X12" s="10">
        <v>67</v>
      </c>
      <c r="Y12" s="10">
        <v>23421865538</v>
      </c>
      <c r="Z12" s="10">
        <v>111</v>
      </c>
      <c r="AA12" s="10">
        <v>28544078724</v>
      </c>
      <c r="AC12" s="8">
        <v>5</v>
      </c>
      <c r="AD12" s="9" t="s">
        <v>19</v>
      </c>
      <c r="AE12" s="10">
        <v>41</v>
      </c>
      <c r="AF12" s="10">
        <v>3594715356</v>
      </c>
      <c r="AG12" s="10">
        <v>120</v>
      </c>
      <c r="AH12" s="10">
        <v>206336164492</v>
      </c>
      <c r="AI12" s="10">
        <v>161</v>
      </c>
      <c r="AJ12" s="10">
        <v>209930879848</v>
      </c>
      <c r="AL12" s="11">
        <v>5</v>
      </c>
      <c r="AM12" s="9" t="s">
        <v>19</v>
      </c>
      <c r="AN12" s="10">
        <v>45</v>
      </c>
      <c r="AO12" s="10">
        <v>3820746917</v>
      </c>
      <c r="AP12" s="10">
        <v>117</v>
      </c>
      <c r="AQ12" s="10">
        <v>28227385532</v>
      </c>
      <c r="AR12" s="10">
        <v>162</v>
      </c>
      <c r="AS12" s="10">
        <v>32048132449</v>
      </c>
      <c r="AU12" s="8">
        <v>5</v>
      </c>
      <c r="AV12" s="9" t="s">
        <v>19</v>
      </c>
      <c r="AW12" s="10">
        <v>46</v>
      </c>
      <c r="AX12" s="10">
        <v>4036092166</v>
      </c>
      <c r="AY12" s="10">
        <v>116</v>
      </c>
      <c r="AZ12" s="10">
        <v>28141784116</v>
      </c>
      <c r="BA12" s="10">
        <v>162</v>
      </c>
      <c r="BB12" s="10">
        <v>32177876282</v>
      </c>
      <c r="BD12" s="12">
        <v>5</v>
      </c>
      <c r="BE12" s="13" t="s">
        <v>19</v>
      </c>
      <c r="BF12" s="10">
        <v>45</v>
      </c>
      <c r="BG12" s="10">
        <v>3977951812</v>
      </c>
      <c r="BH12" s="10">
        <v>117</v>
      </c>
      <c r="BI12" s="10">
        <v>28119172754</v>
      </c>
      <c r="BJ12" s="10">
        <v>162</v>
      </c>
      <c r="BK12" s="10">
        <v>32097124566</v>
      </c>
    </row>
    <row r="13" spans="1:63" ht="15" customHeight="1" x14ac:dyDescent="0.35">
      <c r="A13" s="1">
        <v>2</v>
      </c>
      <c r="B13" s="12">
        <v>6</v>
      </c>
      <c r="C13" s="16" t="s">
        <v>10</v>
      </c>
      <c r="D13" s="15">
        <v>9374</v>
      </c>
      <c r="E13" s="15">
        <v>835817119016</v>
      </c>
      <c r="F13" s="15">
        <v>1562</v>
      </c>
      <c r="G13" s="15">
        <v>939993114223</v>
      </c>
      <c r="H13" s="15">
        <v>10936</v>
      </c>
      <c r="I13" s="15">
        <v>1775810233239</v>
      </c>
      <c r="K13" s="12">
        <v>6</v>
      </c>
      <c r="L13" s="16" t="s">
        <v>10</v>
      </c>
      <c r="M13" s="15">
        <v>9029</v>
      </c>
      <c r="N13" s="15">
        <v>831475920808</v>
      </c>
      <c r="O13" s="15">
        <v>1652</v>
      </c>
      <c r="P13" s="15">
        <v>1052790484470</v>
      </c>
      <c r="Q13" s="15">
        <v>10681</v>
      </c>
      <c r="R13" s="15">
        <v>1884266405278</v>
      </c>
      <c r="T13" s="12">
        <v>6</v>
      </c>
      <c r="U13" s="16" t="s">
        <v>10</v>
      </c>
      <c r="V13" s="15">
        <v>9004</v>
      </c>
      <c r="W13" s="15">
        <v>882911269520</v>
      </c>
      <c r="X13" s="15">
        <v>1553</v>
      </c>
      <c r="Y13" s="15">
        <v>1053089316401</v>
      </c>
      <c r="Z13" s="15">
        <v>10557</v>
      </c>
      <c r="AA13" s="15">
        <v>1936000585921</v>
      </c>
      <c r="AC13" s="8">
        <v>6</v>
      </c>
      <c r="AD13" s="14" t="s">
        <v>10</v>
      </c>
      <c r="AE13" s="15">
        <v>9327</v>
      </c>
      <c r="AF13" s="15">
        <v>962147844632</v>
      </c>
      <c r="AG13" s="15">
        <v>1795</v>
      </c>
      <c r="AH13" s="15">
        <v>1193413844088</v>
      </c>
      <c r="AI13" s="15">
        <v>11122</v>
      </c>
      <c r="AJ13" s="15">
        <v>2155561688720</v>
      </c>
      <c r="AL13" s="11">
        <v>6</v>
      </c>
      <c r="AM13" s="14" t="s">
        <v>10</v>
      </c>
      <c r="AN13" s="15">
        <v>9284</v>
      </c>
      <c r="AO13" s="15">
        <v>959171297474</v>
      </c>
      <c r="AP13" s="15">
        <v>1802</v>
      </c>
      <c r="AQ13" s="15">
        <v>1185473045516</v>
      </c>
      <c r="AR13" s="15">
        <v>11086</v>
      </c>
      <c r="AS13" s="15">
        <v>2144644342990</v>
      </c>
      <c r="AU13" s="8">
        <v>6</v>
      </c>
      <c r="AV13" s="14" t="s">
        <v>10</v>
      </c>
      <c r="AW13" s="15">
        <v>9303</v>
      </c>
      <c r="AX13" s="15">
        <v>963893100505</v>
      </c>
      <c r="AY13" s="15">
        <v>1854</v>
      </c>
      <c r="AZ13" s="15">
        <v>1229023035669</v>
      </c>
      <c r="BA13" s="15">
        <v>11157</v>
      </c>
      <c r="BB13" s="15">
        <v>2192916136174</v>
      </c>
      <c r="BD13" s="12">
        <v>6</v>
      </c>
      <c r="BE13" s="16" t="s">
        <v>10</v>
      </c>
      <c r="BF13" s="15">
        <v>9441</v>
      </c>
      <c r="BG13" s="15">
        <v>980376954977</v>
      </c>
      <c r="BH13" s="15">
        <v>1886</v>
      </c>
      <c r="BI13" s="15">
        <v>1254824845791</v>
      </c>
      <c r="BJ13" s="15">
        <v>11327</v>
      </c>
      <c r="BK13" s="15">
        <v>2235201800768</v>
      </c>
    </row>
    <row r="14" spans="1:63" ht="15" customHeight="1" x14ac:dyDescent="0.35">
      <c r="A14" s="1">
        <v>2</v>
      </c>
      <c r="B14" s="12">
        <v>7</v>
      </c>
      <c r="C14" s="13" t="s">
        <v>20</v>
      </c>
      <c r="D14" s="10"/>
      <c r="E14" s="10"/>
      <c r="F14" s="10"/>
      <c r="G14" s="10"/>
      <c r="H14" s="10"/>
      <c r="I14" s="10">
        <v>1845</v>
      </c>
      <c r="K14" s="12">
        <v>7</v>
      </c>
      <c r="L14" s="13" t="s">
        <v>20</v>
      </c>
      <c r="M14" s="10"/>
      <c r="N14" s="10"/>
      <c r="O14" s="10"/>
      <c r="P14" s="10"/>
      <c r="Q14" s="10"/>
      <c r="R14" s="10">
        <v>1459</v>
      </c>
      <c r="T14" s="12">
        <v>7</v>
      </c>
      <c r="U14" s="13" t="s">
        <v>20</v>
      </c>
      <c r="V14" s="10"/>
      <c r="W14" s="10"/>
      <c r="X14" s="10"/>
      <c r="Y14" s="10"/>
      <c r="Z14" s="10"/>
      <c r="AA14" s="10">
        <v>1981</v>
      </c>
      <c r="AC14" s="8">
        <v>7</v>
      </c>
      <c r="AD14" s="9" t="s">
        <v>20</v>
      </c>
      <c r="AE14" s="10"/>
      <c r="AF14" s="10"/>
      <c r="AG14" s="10"/>
      <c r="AH14" s="10"/>
      <c r="AI14" s="10"/>
      <c r="AJ14" s="17">
        <f>((0.25*AJ9)+(0.5*AJ10)+(0.75*AJ11)+(1*AJ12))/AJ13*100</f>
        <v>10.121774850320277</v>
      </c>
      <c r="AL14" s="11">
        <v>7</v>
      </c>
      <c r="AM14" s="9" t="s">
        <v>20</v>
      </c>
      <c r="AN14" s="10"/>
      <c r="AO14" s="10"/>
      <c r="AP14" s="10"/>
      <c r="AQ14" s="10"/>
      <c r="AR14" s="10"/>
      <c r="AS14" s="17">
        <f>((0.25*AS9)+(0.5*AS10)+(0.75*AS11)+(1*AS12))/AS13*100</f>
        <v>8.1677764034890501</v>
      </c>
      <c r="AU14" s="8">
        <v>7</v>
      </c>
      <c r="AV14" s="9" t="s">
        <v>20</v>
      </c>
      <c r="AW14" s="10"/>
      <c r="AX14" s="10"/>
      <c r="AY14" s="10"/>
      <c r="AZ14" s="10"/>
      <c r="BA14" s="10"/>
      <c r="BB14" s="17">
        <f>((0.25*BB9)+(0.5*BB10)+(0.75*BB11)+(1*BB12))/BB13*100</f>
        <v>7.920058430358921</v>
      </c>
      <c r="BD14" s="12">
        <v>7</v>
      </c>
      <c r="BE14" s="13" t="s">
        <v>20</v>
      </c>
      <c r="BF14" s="10"/>
      <c r="BG14" s="10"/>
      <c r="BH14" s="10"/>
      <c r="BI14" s="10"/>
      <c r="BJ14" s="10"/>
      <c r="BK14" s="10">
        <v>7869</v>
      </c>
    </row>
    <row r="15" spans="1:63" ht="15" customHeight="1" thickBot="1" x14ac:dyDescent="0.4">
      <c r="A15" s="1">
        <v>2</v>
      </c>
      <c r="B15" s="23">
        <v>8</v>
      </c>
      <c r="C15" s="24" t="s">
        <v>21</v>
      </c>
      <c r="D15" s="20"/>
      <c r="E15" s="20"/>
      <c r="F15" s="20"/>
      <c r="G15" s="20"/>
      <c r="H15" s="20"/>
      <c r="I15" s="20">
        <v>1693</v>
      </c>
      <c r="K15" s="23">
        <v>8</v>
      </c>
      <c r="L15" s="24" t="s">
        <v>21</v>
      </c>
      <c r="M15" s="20"/>
      <c r="N15" s="20"/>
      <c r="O15" s="20"/>
      <c r="P15" s="20"/>
      <c r="Q15" s="20"/>
      <c r="R15" s="20">
        <v>1393</v>
      </c>
      <c r="T15" s="23">
        <v>8</v>
      </c>
      <c r="U15" s="24" t="s">
        <v>21</v>
      </c>
      <c r="V15" s="20"/>
      <c r="W15" s="20"/>
      <c r="X15" s="20"/>
      <c r="Y15" s="20"/>
      <c r="Z15" s="20"/>
      <c r="AA15" s="20">
        <v>1902</v>
      </c>
      <c r="AC15" s="18">
        <v>8</v>
      </c>
      <c r="AD15" s="19" t="s">
        <v>21</v>
      </c>
      <c r="AE15" s="20"/>
      <c r="AF15" s="20"/>
      <c r="AG15" s="20"/>
      <c r="AH15" s="20"/>
      <c r="AI15" s="20"/>
      <c r="AJ15" s="21">
        <f>SUM(AJ10:AJ12)/AJ13*100</f>
        <v>9.8721886100306424</v>
      </c>
      <c r="AL15" s="22">
        <v>8</v>
      </c>
      <c r="AM15" s="19" t="s">
        <v>21</v>
      </c>
      <c r="AN15" s="20"/>
      <c r="AO15" s="20"/>
      <c r="AP15" s="20"/>
      <c r="AQ15" s="20"/>
      <c r="AR15" s="20"/>
      <c r="AS15" s="21">
        <f>SUM(AS10:AS12)/AS13*100</f>
        <v>9.9698430288866309</v>
      </c>
      <c r="AU15" s="18">
        <v>8</v>
      </c>
      <c r="AV15" s="19" t="s">
        <v>21</v>
      </c>
      <c r="AW15" s="20"/>
      <c r="AX15" s="20"/>
      <c r="AY15" s="20"/>
      <c r="AZ15" s="20"/>
      <c r="BA15" s="20"/>
      <c r="BB15" s="21">
        <f>SUM(BB10:BB12)/BB13*100</f>
        <v>9.8201648823068766</v>
      </c>
      <c r="BD15" s="23">
        <v>8</v>
      </c>
      <c r="BE15" s="24" t="s">
        <v>21</v>
      </c>
      <c r="BF15" s="20"/>
      <c r="BG15" s="20"/>
      <c r="BH15" s="20"/>
      <c r="BI15" s="20"/>
      <c r="BJ15" s="20"/>
      <c r="BK15" s="20">
        <v>9631</v>
      </c>
    </row>
    <row r="16" spans="1:63" ht="15" customHeight="1" x14ac:dyDescent="0.35">
      <c r="D16" s="1">
        <f>SUM(D8:D12)</f>
        <v>9374</v>
      </c>
      <c r="E16" s="1">
        <f t="shared" ref="E16:I16" si="0">SUM(E8:E12)</f>
        <v>835817119016</v>
      </c>
      <c r="F16" s="1">
        <f t="shared" si="0"/>
        <v>1562</v>
      </c>
      <c r="G16" s="1">
        <f t="shared" si="0"/>
        <v>939993114223</v>
      </c>
      <c r="H16" s="1">
        <f t="shared" si="0"/>
        <v>10936</v>
      </c>
      <c r="I16" s="1">
        <f t="shared" si="0"/>
        <v>1775810233239</v>
      </c>
      <c r="M16" s="1">
        <f>SUM(M8:M12)</f>
        <v>9029</v>
      </c>
      <c r="N16" s="1">
        <f t="shared" ref="N16:R16" si="1">SUM(N8:N12)</f>
        <v>831475920808</v>
      </c>
      <c r="O16" s="1">
        <f t="shared" si="1"/>
        <v>1652</v>
      </c>
      <c r="P16" s="1">
        <f t="shared" si="1"/>
        <v>1052790484470</v>
      </c>
      <c r="Q16" s="1">
        <f t="shared" si="1"/>
        <v>10681</v>
      </c>
      <c r="R16" s="1">
        <f t="shared" si="1"/>
        <v>1884266405278</v>
      </c>
      <c r="V16" s="1">
        <f>SUM(V8:V12)</f>
        <v>9004</v>
      </c>
      <c r="W16" s="1">
        <f t="shared" ref="W16:AA16" si="2">SUM(W8:W12)</f>
        <v>882911269520</v>
      </c>
      <c r="X16" s="1">
        <f t="shared" si="2"/>
        <v>1553</v>
      </c>
      <c r="Y16" s="1">
        <f t="shared" si="2"/>
        <v>1053089316401</v>
      </c>
      <c r="Z16" s="1">
        <f t="shared" si="2"/>
        <v>10557</v>
      </c>
      <c r="AA16" s="1">
        <f t="shared" si="2"/>
        <v>1936000585921</v>
      </c>
      <c r="AE16" s="1">
        <f>SUM(AE8:AE12)</f>
        <v>9327</v>
      </c>
      <c r="AF16" s="1">
        <f t="shared" ref="AF16:AJ16" si="3">SUM(AF8:AF12)</f>
        <v>962147844632</v>
      </c>
      <c r="AG16" s="1">
        <f t="shared" si="3"/>
        <v>1795</v>
      </c>
      <c r="AH16" s="1">
        <f t="shared" si="3"/>
        <v>1193413844088</v>
      </c>
      <c r="AI16" s="1">
        <f t="shared" si="3"/>
        <v>11122</v>
      </c>
      <c r="AJ16" s="1">
        <f t="shared" si="3"/>
        <v>2155561688720</v>
      </c>
      <c r="AN16" s="1">
        <f>SUM(AN8:AN12)</f>
        <v>9284</v>
      </c>
      <c r="AO16" s="1">
        <f t="shared" ref="AO16:AS16" si="4">SUM(AO8:AO12)</f>
        <v>959171297474</v>
      </c>
      <c r="AP16" s="1">
        <f t="shared" si="4"/>
        <v>1802</v>
      </c>
      <c r="AQ16" s="1">
        <f t="shared" si="4"/>
        <v>1185473045516</v>
      </c>
      <c r="AR16" s="1">
        <f t="shared" si="4"/>
        <v>11086</v>
      </c>
      <c r="AS16" s="1">
        <f t="shared" si="4"/>
        <v>2144644342990</v>
      </c>
      <c r="AW16" s="1">
        <f>SUM(AW8:AW12)</f>
        <v>9303</v>
      </c>
      <c r="AX16" s="1">
        <f t="shared" ref="AX16:BB16" si="5">SUM(AX8:AX12)</f>
        <v>963893100505</v>
      </c>
      <c r="AY16" s="1">
        <f t="shared" si="5"/>
        <v>1854</v>
      </c>
      <c r="AZ16" s="1">
        <f t="shared" si="5"/>
        <v>1229023035669</v>
      </c>
      <c r="BA16" s="1">
        <f t="shared" si="5"/>
        <v>11157</v>
      </c>
      <c r="BB16" s="1">
        <f t="shared" si="5"/>
        <v>2192916136174</v>
      </c>
      <c r="BF16" s="1">
        <f>SUM(BF8:BF12)</f>
        <v>9441</v>
      </c>
      <c r="BG16" s="1">
        <f t="shared" ref="BG16:BK16" si="6">SUM(BG8:BG12)</f>
        <v>980376954977</v>
      </c>
      <c r="BH16" s="1">
        <f t="shared" si="6"/>
        <v>1886</v>
      </c>
      <c r="BI16" s="1">
        <f t="shared" si="6"/>
        <v>1254824845791</v>
      </c>
      <c r="BJ16" s="1">
        <f t="shared" si="6"/>
        <v>11327</v>
      </c>
      <c r="BK16" s="1">
        <f t="shared" si="6"/>
        <v>2235201800768</v>
      </c>
    </row>
    <row r="17" spans="1:63" ht="15" customHeight="1" x14ac:dyDescent="0.35">
      <c r="B17"/>
      <c r="C17"/>
      <c r="D17" s="2"/>
      <c r="E17" s="2"/>
      <c r="F17" s="2"/>
      <c r="G17" s="2"/>
      <c r="H17" s="2"/>
      <c r="I17" s="2"/>
      <c r="K17"/>
      <c r="L17"/>
      <c r="M17" s="2"/>
      <c r="N17" s="2"/>
      <c r="O17" s="2"/>
      <c r="P17" s="2"/>
      <c r="Q17" s="2"/>
      <c r="R17" s="2"/>
      <c r="T17"/>
      <c r="U17"/>
      <c r="V17" s="2"/>
      <c r="W17" s="2"/>
      <c r="X17" s="2"/>
      <c r="Y17" s="2"/>
      <c r="Z17" s="2"/>
      <c r="AA17" s="2"/>
    </row>
    <row r="18" spans="1:63" ht="15" customHeight="1" x14ac:dyDescent="0.35">
      <c r="B18" s="6" t="s">
        <v>0</v>
      </c>
      <c r="C18"/>
      <c r="D18" s="2"/>
      <c r="E18" s="2"/>
      <c r="F18" s="2"/>
      <c r="G18" s="2"/>
      <c r="H18" s="2"/>
      <c r="I18" s="2"/>
      <c r="K18" s="6" t="s">
        <v>0</v>
      </c>
      <c r="L18"/>
      <c r="M18" s="2"/>
      <c r="N18" s="2"/>
      <c r="O18" s="2"/>
      <c r="P18" s="2"/>
      <c r="Q18" s="2"/>
      <c r="R18" s="2"/>
      <c r="T18" s="6" t="s">
        <v>0</v>
      </c>
      <c r="U18"/>
      <c r="V18" s="2"/>
      <c r="W18" s="2"/>
      <c r="X18" s="2"/>
      <c r="Y18" s="2"/>
      <c r="Z18" s="2"/>
      <c r="AA18" s="2"/>
      <c r="AC18" s="4" t="s">
        <v>0</v>
      </c>
      <c r="AL18" s="5" t="s">
        <v>0</v>
      </c>
      <c r="AU18" s="4" t="s">
        <v>0</v>
      </c>
      <c r="BD18" s="6" t="s">
        <v>0</v>
      </c>
    </row>
    <row r="19" spans="1:63" ht="15" customHeight="1" x14ac:dyDescent="0.35">
      <c r="B19" s="6" t="s">
        <v>1</v>
      </c>
      <c r="C19"/>
      <c r="D19" s="2"/>
      <c r="E19" s="2"/>
      <c r="F19" s="2"/>
      <c r="G19" s="2"/>
      <c r="H19" s="2"/>
      <c r="I19" s="2"/>
      <c r="K19" s="6" t="s">
        <v>1</v>
      </c>
      <c r="L19"/>
      <c r="M19" s="2"/>
      <c r="N19" s="2"/>
      <c r="O19" s="2"/>
      <c r="P19" s="2"/>
      <c r="Q19" s="2"/>
      <c r="R19" s="2"/>
      <c r="T19" s="6" t="s">
        <v>1</v>
      </c>
      <c r="U19"/>
      <c r="V19" s="2"/>
      <c r="W19" s="2"/>
      <c r="X19" s="2"/>
      <c r="Y19" s="2"/>
      <c r="Z19" s="2"/>
      <c r="AA19" s="2"/>
      <c r="AC19" s="4" t="s">
        <v>1</v>
      </c>
      <c r="AL19" s="5" t="s">
        <v>1</v>
      </c>
      <c r="AU19" s="4" t="s">
        <v>1</v>
      </c>
      <c r="BD19" s="6" t="s">
        <v>1</v>
      </c>
    </row>
    <row r="20" spans="1:63" ht="15" customHeight="1" thickBot="1" x14ac:dyDescent="0.4">
      <c r="B20" s="6" t="s">
        <v>34</v>
      </c>
      <c r="C20"/>
      <c r="D20" s="2"/>
      <c r="E20" s="2"/>
      <c r="F20" s="2"/>
      <c r="G20" s="2"/>
      <c r="H20" s="2"/>
      <c r="I20" s="2"/>
      <c r="K20" s="6" t="s">
        <v>57</v>
      </c>
      <c r="L20"/>
      <c r="M20" s="2"/>
      <c r="N20" s="2"/>
      <c r="O20" s="2"/>
      <c r="P20" s="2"/>
      <c r="Q20" s="2"/>
      <c r="R20" s="2"/>
      <c r="T20" s="6" t="s">
        <v>75</v>
      </c>
      <c r="U20"/>
      <c r="V20" s="2"/>
      <c r="W20" s="2"/>
      <c r="X20" s="2"/>
      <c r="Y20" s="2"/>
      <c r="Z20" s="2"/>
      <c r="AA20" s="2"/>
      <c r="AC20" s="4" t="s">
        <v>2</v>
      </c>
      <c r="AL20" s="5" t="s">
        <v>3</v>
      </c>
      <c r="AU20" s="4" t="s">
        <v>4</v>
      </c>
      <c r="BD20" s="6" t="s">
        <v>5</v>
      </c>
    </row>
    <row r="21" spans="1:63" ht="15" customHeight="1" x14ac:dyDescent="0.35">
      <c r="A21" s="1">
        <v>3</v>
      </c>
      <c r="B21" s="60" t="s">
        <v>6</v>
      </c>
      <c r="C21" s="62" t="s">
        <v>7</v>
      </c>
      <c r="D21" s="59" t="s">
        <v>8</v>
      </c>
      <c r="E21" s="59"/>
      <c r="F21" s="59" t="s">
        <v>9</v>
      </c>
      <c r="G21" s="59"/>
      <c r="H21" s="59" t="s">
        <v>10</v>
      </c>
      <c r="I21" s="59"/>
      <c r="K21" s="60" t="s">
        <v>6</v>
      </c>
      <c r="L21" s="62" t="s">
        <v>7</v>
      </c>
      <c r="M21" s="59" t="s">
        <v>8</v>
      </c>
      <c r="N21" s="59"/>
      <c r="O21" s="59" t="s">
        <v>9</v>
      </c>
      <c r="P21" s="59"/>
      <c r="Q21" s="59" t="s">
        <v>10</v>
      </c>
      <c r="R21" s="59"/>
      <c r="T21" s="60" t="s">
        <v>6</v>
      </c>
      <c r="U21" s="62" t="s">
        <v>7</v>
      </c>
      <c r="V21" s="59" t="s">
        <v>8</v>
      </c>
      <c r="W21" s="59"/>
      <c r="X21" s="59" t="s">
        <v>9</v>
      </c>
      <c r="Y21" s="59"/>
      <c r="Z21" s="59" t="s">
        <v>10</v>
      </c>
      <c r="AA21" s="59"/>
      <c r="AC21" s="57" t="s">
        <v>6</v>
      </c>
      <c r="AD21" s="59" t="s">
        <v>7</v>
      </c>
      <c r="AE21" s="59" t="s">
        <v>8</v>
      </c>
      <c r="AF21" s="59"/>
      <c r="AG21" s="59" t="s">
        <v>9</v>
      </c>
      <c r="AH21" s="59"/>
      <c r="AI21" s="59" t="s">
        <v>10</v>
      </c>
      <c r="AJ21" s="59"/>
      <c r="AL21" s="65" t="s">
        <v>6</v>
      </c>
      <c r="AM21" s="59" t="s">
        <v>7</v>
      </c>
      <c r="AN21" s="59" t="s">
        <v>8</v>
      </c>
      <c r="AO21" s="59"/>
      <c r="AP21" s="59" t="s">
        <v>9</v>
      </c>
      <c r="AQ21" s="59"/>
      <c r="AR21" s="59" t="s">
        <v>10</v>
      </c>
      <c r="AS21" s="59"/>
      <c r="AU21" s="57" t="s">
        <v>6</v>
      </c>
      <c r="AV21" s="59" t="s">
        <v>7</v>
      </c>
      <c r="AW21" s="59" t="s">
        <v>8</v>
      </c>
      <c r="AX21" s="59"/>
      <c r="AY21" s="59" t="s">
        <v>9</v>
      </c>
      <c r="AZ21" s="59"/>
      <c r="BA21" s="59" t="s">
        <v>10</v>
      </c>
      <c r="BB21" s="59"/>
      <c r="BD21" s="60" t="s">
        <v>6</v>
      </c>
      <c r="BE21" s="62" t="s">
        <v>7</v>
      </c>
      <c r="BF21" s="59" t="s">
        <v>8</v>
      </c>
      <c r="BG21" s="59"/>
      <c r="BH21" s="59" t="s">
        <v>9</v>
      </c>
      <c r="BI21" s="59"/>
      <c r="BJ21" s="59" t="s">
        <v>10</v>
      </c>
      <c r="BK21" s="59"/>
    </row>
    <row r="22" spans="1:63" ht="15" customHeight="1" x14ac:dyDescent="0.35">
      <c r="A22" s="1">
        <v>3</v>
      </c>
      <c r="B22" s="61"/>
      <c r="C22" s="63"/>
      <c r="D22" s="7" t="s">
        <v>11</v>
      </c>
      <c r="E22" s="7" t="s">
        <v>12</v>
      </c>
      <c r="F22" s="7" t="s">
        <v>11</v>
      </c>
      <c r="G22" s="7" t="s">
        <v>12</v>
      </c>
      <c r="H22" s="7" t="s">
        <v>11</v>
      </c>
      <c r="I22" s="7" t="s">
        <v>12</v>
      </c>
      <c r="K22" s="61"/>
      <c r="L22" s="63"/>
      <c r="M22" s="7" t="s">
        <v>11</v>
      </c>
      <c r="N22" s="7" t="s">
        <v>12</v>
      </c>
      <c r="O22" s="7" t="s">
        <v>11</v>
      </c>
      <c r="P22" s="7" t="s">
        <v>12</v>
      </c>
      <c r="Q22" s="7" t="s">
        <v>11</v>
      </c>
      <c r="R22" s="7" t="s">
        <v>12</v>
      </c>
      <c r="T22" s="61"/>
      <c r="U22" s="63"/>
      <c r="V22" s="7" t="s">
        <v>11</v>
      </c>
      <c r="W22" s="7" t="s">
        <v>12</v>
      </c>
      <c r="X22" s="7" t="s">
        <v>11</v>
      </c>
      <c r="Y22" s="7" t="s">
        <v>12</v>
      </c>
      <c r="Z22" s="7" t="s">
        <v>11</v>
      </c>
      <c r="AA22" s="7" t="s">
        <v>12</v>
      </c>
      <c r="AC22" s="58"/>
      <c r="AD22" s="64"/>
      <c r="AE22" s="7" t="s">
        <v>11</v>
      </c>
      <c r="AF22" s="7" t="s">
        <v>12</v>
      </c>
      <c r="AG22" s="7" t="s">
        <v>11</v>
      </c>
      <c r="AH22" s="7" t="s">
        <v>12</v>
      </c>
      <c r="AI22" s="7" t="s">
        <v>11</v>
      </c>
      <c r="AJ22" s="7" t="s">
        <v>12</v>
      </c>
      <c r="AL22" s="66"/>
      <c r="AM22" s="64"/>
      <c r="AN22" s="7" t="s">
        <v>11</v>
      </c>
      <c r="AO22" s="7" t="s">
        <v>12</v>
      </c>
      <c r="AP22" s="7" t="s">
        <v>11</v>
      </c>
      <c r="AQ22" s="7" t="s">
        <v>12</v>
      </c>
      <c r="AR22" s="7" t="s">
        <v>11</v>
      </c>
      <c r="AS22" s="7" t="s">
        <v>12</v>
      </c>
      <c r="AU22" s="58"/>
      <c r="AV22" s="64"/>
      <c r="AW22" s="7" t="s">
        <v>11</v>
      </c>
      <c r="AX22" s="7" t="s">
        <v>12</v>
      </c>
      <c r="AY22" s="7" t="s">
        <v>11</v>
      </c>
      <c r="AZ22" s="7" t="s">
        <v>12</v>
      </c>
      <c r="BA22" s="7" t="s">
        <v>11</v>
      </c>
      <c r="BB22" s="7" t="s">
        <v>12</v>
      </c>
      <c r="BD22" s="61"/>
      <c r="BE22" s="63"/>
      <c r="BF22" s="7" t="s">
        <v>11</v>
      </c>
      <c r="BG22" s="7" t="s">
        <v>12</v>
      </c>
      <c r="BH22" s="7" t="s">
        <v>11</v>
      </c>
      <c r="BI22" s="7" t="s">
        <v>12</v>
      </c>
      <c r="BJ22" s="7" t="s">
        <v>11</v>
      </c>
      <c r="BK22" s="7" t="s">
        <v>12</v>
      </c>
    </row>
    <row r="23" spans="1:63" ht="15" customHeight="1" x14ac:dyDescent="0.35">
      <c r="A23" s="1">
        <v>3</v>
      </c>
      <c r="B23" s="61"/>
      <c r="C23" s="63"/>
      <c r="D23" s="7" t="s">
        <v>13</v>
      </c>
      <c r="E23" s="7" t="s">
        <v>14</v>
      </c>
      <c r="F23" s="7" t="s">
        <v>13</v>
      </c>
      <c r="G23" s="7" t="s">
        <v>14</v>
      </c>
      <c r="H23" s="7" t="s">
        <v>13</v>
      </c>
      <c r="I23" s="7" t="s">
        <v>14</v>
      </c>
      <c r="K23" s="61"/>
      <c r="L23" s="63"/>
      <c r="M23" s="7" t="s">
        <v>13</v>
      </c>
      <c r="N23" s="7" t="s">
        <v>14</v>
      </c>
      <c r="O23" s="7" t="s">
        <v>13</v>
      </c>
      <c r="P23" s="7" t="s">
        <v>14</v>
      </c>
      <c r="Q23" s="7" t="s">
        <v>13</v>
      </c>
      <c r="R23" s="7" t="s">
        <v>14</v>
      </c>
      <c r="T23" s="61"/>
      <c r="U23" s="63"/>
      <c r="V23" s="7" t="s">
        <v>13</v>
      </c>
      <c r="W23" s="7" t="s">
        <v>14</v>
      </c>
      <c r="X23" s="7" t="s">
        <v>13</v>
      </c>
      <c r="Y23" s="7" t="s">
        <v>14</v>
      </c>
      <c r="Z23" s="7" t="s">
        <v>13</v>
      </c>
      <c r="AA23" s="7" t="s">
        <v>14</v>
      </c>
      <c r="AC23" s="58"/>
      <c r="AD23" s="64"/>
      <c r="AE23" s="7" t="s">
        <v>13</v>
      </c>
      <c r="AF23" s="7" t="s">
        <v>14</v>
      </c>
      <c r="AG23" s="7" t="s">
        <v>13</v>
      </c>
      <c r="AH23" s="7" t="s">
        <v>14</v>
      </c>
      <c r="AI23" s="7" t="s">
        <v>13</v>
      </c>
      <c r="AJ23" s="7" t="s">
        <v>14</v>
      </c>
      <c r="AL23" s="66"/>
      <c r="AM23" s="64"/>
      <c r="AN23" s="7" t="s">
        <v>13</v>
      </c>
      <c r="AO23" s="7" t="s">
        <v>14</v>
      </c>
      <c r="AP23" s="7" t="s">
        <v>13</v>
      </c>
      <c r="AQ23" s="7" t="s">
        <v>14</v>
      </c>
      <c r="AR23" s="7" t="s">
        <v>13</v>
      </c>
      <c r="AS23" s="7" t="s">
        <v>14</v>
      </c>
      <c r="AU23" s="58"/>
      <c r="AV23" s="64"/>
      <c r="AW23" s="7" t="s">
        <v>13</v>
      </c>
      <c r="AX23" s="7" t="s">
        <v>14</v>
      </c>
      <c r="AY23" s="7" t="s">
        <v>13</v>
      </c>
      <c r="AZ23" s="7" t="s">
        <v>14</v>
      </c>
      <c r="BA23" s="7" t="s">
        <v>13</v>
      </c>
      <c r="BB23" s="7" t="s">
        <v>14</v>
      </c>
      <c r="BD23" s="61"/>
      <c r="BE23" s="63"/>
      <c r="BF23" s="7" t="s">
        <v>13</v>
      </c>
      <c r="BG23" s="7" t="s">
        <v>14</v>
      </c>
      <c r="BH23" s="7" t="s">
        <v>13</v>
      </c>
      <c r="BI23" s="7" t="s">
        <v>14</v>
      </c>
      <c r="BJ23" s="7" t="s">
        <v>13</v>
      </c>
      <c r="BK23" s="7" t="s">
        <v>14</v>
      </c>
    </row>
    <row r="24" spans="1:63" ht="15" customHeight="1" x14ac:dyDescent="0.35">
      <c r="A24" s="1">
        <v>3</v>
      </c>
      <c r="B24" s="12">
        <v>1</v>
      </c>
      <c r="C24" s="13" t="s">
        <v>15</v>
      </c>
      <c r="D24" s="10">
        <v>12542</v>
      </c>
      <c r="E24" s="10">
        <v>1166868508666</v>
      </c>
      <c r="F24" s="10">
        <v>1996</v>
      </c>
      <c r="G24" s="10">
        <v>300637450362</v>
      </c>
      <c r="H24" s="10">
        <v>14538</v>
      </c>
      <c r="I24" s="10">
        <v>1467505959028</v>
      </c>
      <c r="K24" s="12">
        <v>1</v>
      </c>
      <c r="L24" s="13" t="s">
        <v>15</v>
      </c>
      <c r="M24" s="10">
        <v>12759</v>
      </c>
      <c r="N24" s="10">
        <v>1215641424539</v>
      </c>
      <c r="O24" s="10">
        <v>1910</v>
      </c>
      <c r="P24" s="10">
        <v>264143197897</v>
      </c>
      <c r="Q24" s="10">
        <v>14669</v>
      </c>
      <c r="R24" s="10">
        <v>1479784622436</v>
      </c>
      <c r="T24" s="12">
        <v>1</v>
      </c>
      <c r="U24" s="13" t="s">
        <v>15</v>
      </c>
      <c r="V24" s="10">
        <v>13603</v>
      </c>
      <c r="W24" s="10">
        <v>1343937331145</v>
      </c>
      <c r="X24" s="10">
        <v>1715</v>
      </c>
      <c r="Y24" s="10">
        <v>309724363948</v>
      </c>
      <c r="Z24" s="10">
        <v>15318</v>
      </c>
      <c r="AA24" s="10">
        <v>1653661695093</v>
      </c>
      <c r="AC24" s="8">
        <v>1</v>
      </c>
      <c r="AD24" s="9" t="s">
        <v>15</v>
      </c>
      <c r="AE24" s="10">
        <v>14264</v>
      </c>
      <c r="AF24" s="10">
        <v>1434404618190</v>
      </c>
      <c r="AG24" s="10">
        <v>1816</v>
      </c>
      <c r="AH24" s="10">
        <v>320674545358</v>
      </c>
      <c r="AI24" s="10">
        <v>16080</v>
      </c>
      <c r="AJ24" s="10">
        <v>1755079163548</v>
      </c>
      <c r="AL24" s="11">
        <v>1</v>
      </c>
      <c r="AM24" s="9" t="s">
        <v>15</v>
      </c>
      <c r="AN24" s="10">
        <v>14238</v>
      </c>
      <c r="AO24" s="10">
        <v>1428643851131</v>
      </c>
      <c r="AP24" s="10">
        <v>1810</v>
      </c>
      <c r="AQ24" s="10">
        <v>314767556551</v>
      </c>
      <c r="AR24" s="10">
        <v>16048</v>
      </c>
      <c r="AS24" s="10">
        <v>1743411407682</v>
      </c>
      <c r="AU24" s="8">
        <v>1</v>
      </c>
      <c r="AV24" s="9" t="s">
        <v>15</v>
      </c>
      <c r="AW24" s="10">
        <v>14238</v>
      </c>
      <c r="AX24" s="10">
        <v>1433901244372</v>
      </c>
      <c r="AY24" s="10">
        <v>1822</v>
      </c>
      <c r="AZ24" s="10">
        <v>317723104058</v>
      </c>
      <c r="BA24" s="10">
        <v>16060</v>
      </c>
      <c r="BB24" s="10">
        <v>1751624348430</v>
      </c>
      <c r="BD24" s="12">
        <v>1</v>
      </c>
      <c r="BE24" s="13" t="s">
        <v>15</v>
      </c>
      <c r="BF24" s="10">
        <v>14277</v>
      </c>
      <c r="BG24" s="10">
        <v>1442474973142</v>
      </c>
      <c r="BH24" s="10">
        <v>1830</v>
      </c>
      <c r="BI24" s="10">
        <v>320245670577</v>
      </c>
      <c r="BJ24" s="10">
        <v>16107</v>
      </c>
      <c r="BK24" s="10">
        <v>1762720643719</v>
      </c>
    </row>
    <row r="25" spans="1:63" ht="15" customHeight="1" x14ac:dyDescent="0.35">
      <c r="A25" s="1">
        <v>3</v>
      </c>
      <c r="B25" s="12">
        <v>2</v>
      </c>
      <c r="C25" s="13" t="s">
        <v>16</v>
      </c>
      <c r="D25" s="10">
        <v>24</v>
      </c>
      <c r="E25" s="10">
        <v>4894215337</v>
      </c>
      <c r="F25" s="10">
        <v>152</v>
      </c>
      <c r="G25" s="10">
        <v>20284714995</v>
      </c>
      <c r="H25" s="10">
        <v>176</v>
      </c>
      <c r="I25" s="10">
        <v>25178930332</v>
      </c>
      <c r="K25" s="12">
        <v>2</v>
      </c>
      <c r="L25" s="13" t="s">
        <v>16</v>
      </c>
      <c r="M25" s="10">
        <v>56</v>
      </c>
      <c r="N25" s="10">
        <v>7107618664</v>
      </c>
      <c r="O25" s="10">
        <v>157</v>
      </c>
      <c r="P25" s="10">
        <v>13848614750</v>
      </c>
      <c r="Q25" s="10">
        <v>213</v>
      </c>
      <c r="R25" s="10">
        <v>20956233414</v>
      </c>
      <c r="T25" s="12">
        <v>2</v>
      </c>
      <c r="U25" s="13" t="s">
        <v>16</v>
      </c>
      <c r="V25" s="10">
        <v>67</v>
      </c>
      <c r="W25" s="10">
        <v>9899929269</v>
      </c>
      <c r="X25" s="10">
        <v>175</v>
      </c>
      <c r="Y25" s="10">
        <v>19950739991</v>
      </c>
      <c r="Z25" s="10">
        <v>242</v>
      </c>
      <c r="AA25" s="10">
        <v>29850669260</v>
      </c>
      <c r="AC25" s="8">
        <v>2</v>
      </c>
      <c r="AD25" s="9" t="s">
        <v>16</v>
      </c>
      <c r="AE25" s="10">
        <v>32</v>
      </c>
      <c r="AF25" s="10">
        <v>3663438859</v>
      </c>
      <c r="AG25" s="10">
        <v>67</v>
      </c>
      <c r="AH25" s="10">
        <v>10950946655</v>
      </c>
      <c r="AI25" s="10">
        <v>99</v>
      </c>
      <c r="AJ25" s="10">
        <v>14614385514</v>
      </c>
      <c r="AL25" s="11">
        <v>2</v>
      </c>
      <c r="AM25" s="9" t="s">
        <v>16</v>
      </c>
      <c r="AN25" s="10">
        <v>43</v>
      </c>
      <c r="AO25" s="10">
        <v>4639076251</v>
      </c>
      <c r="AP25" s="10">
        <v>61</v>
      </c>
      <c r="AQ25" s="10">
        <v>4859848332</v>
      </c>
      <c r="AR25" s="10">
        <v>104</v>
      </c>
      <c r="AS25" s="10">
        <v>9498924583</v>
      </c>
      <c r="AU25" s="8">
        <v>2</v>
      </c>
      <c r="AV25" s="9" t="s">
        <v>16</v>
      </c>
      <c r="AW25" s="10">
        <v>64</v>
      </c>
      <c r="AX25" s="10">
        <v>6952798183</v>
      </c>
      <c r="AY25" s="10">
        <v>60</v>
      </c>
      <c r="AZ25" s="10">
        <v>3679411280</v>
      </c>
      <c r="BA25" s="10">
        <v>124</v>
      </c>
      <c r="BB25" s="10">
        <v>10632209463</v>
      </c>
      <c r="BD25" s="12">
        <v>2</v>
      </c>
      <c r="BE25" s="13" t="s">
        <v>16</v>
      </c>
      <c r="BF25" s="10">
        <v>60</v>
      </c>
      <c r="BG25" s="10">
        <v>6520428499</v>
      </c>
      <c r="BH25" s="10">
        <v>56</v>
      </c>
      <c r="BI25" s="10">
        <v>4619319155</v>
      </c>
      <c r="BJ25" s="10">
        <v>116</v>
      </c>
      <c r="BK25" s="10">
        <v>11139747654</v>
      </c>
    </row>
    <row r="26" spans="1:63" ht="15" customHeight="1" x14ac:dyDescent="0.35">
      <c r="A26" s="1">
        <v>3</v>
      </c>
      <c r="B26" s="12">
        <v>3</v>
      </c>
      <c r="C26" s="13" t="s">
        <v>17</v>
      </c>
      <c r="D26" s="10">
        <v>2</v>
      </c>
      <c r="E26" s="10">
        <v>582645075</v>
      </c>
      <c r="F26" s="10">
        <v>18</v>
      </c>
      <c r="G26" s="10">
        <v>1478171164</v>
      </c>
      <c r="H26" s="10">
        <v>20</v>
      </c>
      <c r="I26" s="10">
        <v>2060816239</v>
      </c>
      <c r="K26" s="12">
        <v>3</v>
      </c>
      <c r="L26" s="13" t="s">
        <v>17</v>
      </c>
      <c r="M26" s="10">
        <v>15</v>
      </c>
      <c r="N26" s="10">
        <v>1767287844</v>
      </c>
      <c r="O26" s="10">
        <v>32</v>
      </c>
      <c r="P26" s="10">
        <v>3498407810</v>
      </c>
      <c r="Q26" s="10">
        <v>47</v>
      </c>
      <c r="R26" s="10">
        <v>5265695654</v>
      </c>
      <c r="T26" s="12">
        <v>3</v>
      </c>
      <c r="U26" s="13" t="s">
        <v>17</v>
      </c>
      <c r="V26" s="10">
        <v>8</v>
      </c>
      <c r="W26" s="10">
        <v>987201740</v>
      </c>
      <c r="X26" s="10">
        <v>20</v>
      </c>
      <c r="Y26" s="10">
        <v>2617120947</v>
      </c>
      <c r="Z26" s="10">
        <v>28</v>
      </c>
      <c r="AA26" s="10">
        <v>3604322687</v>
      </c>
      <c r="AC26" s="8">
        <v>3</v>
      </c>
      <c r="AD26" s="9" t="s">
        <v>17</v>
      </c>
      <c r="AE26" s="10">
        <v>3</v>
      </c>
      <c r="AF26" s="10">
        <v>372376458</v>
      </c>
      <c r="AG26" s="10">
        <v>3</v>
      </c>
      <c r="AH26" s="10">
        <v>103937297</v>
      </c>
      <c r="AI26" s="10">
        <v>6</v>
      </c>
      <c r="AJ26" s="10">
        <v>476313755</v>
      </c>
      <c r="AL26" s="11">
        <v>3</v>
      </c>
      <c r="AM26" s="9" t="s">
        <v>17</v>
      </c>
      <c r="AN26" s="10">
        <v>7</v>
      </c>
      <c r="AO26" s="10">
        <v>629775768</v>
      </c>
      <c r="AP26" s="10">
        <v>16</v>
      </c>
      <c r="AQ26" s="10">
        <v>1414572951</v>
      </c>
      <c r="AR26" s="10">
        <v>23</v>
      </c>
      <c r="AS26" s="10">
        <v>2044348719</v>
      </c>
      <c r="AU26" s="8">
        <v>3</v>
      </c>
      <c r="AV26" s="9" t="s">
        <v>17</v>
      </c>
      <c r="AW26" s="10">
        <v>3</v>
      </c>
      <c r="AX26" s="10">
        <v>105563972</v>
      </c>
      <c r="AY26" s="10">
        <v>3</v>
      </c>
      <c r="AZ26" s="10">
        <v>95905427</v>
      </c>
      <c r="BA26" s="10">
        <v>6</v>
      </c>
      <c r="BB26" s="10">
        <v>201469399</v>
      </c>
      <c r="BD26" s="12">
        <v>3</v>
      </c>
      <c r="BE26" s="13" t="s">
        <v>17</v>
      </c>
      <c r="BF26" s="10">
        <v>3</v>
      </c>
      <c r="BG26" s="10">
        <v>81648413</v>
      </c>
      <c r="BH26" s="10">
        <v>4</v>
      </c>
      <c r="BI26" s="10">
        <v>122476983</v>
      </c>
      <c r="BJ26" s="10">
        <v>7</v>
      </c>
      <c r="BK26" s="10">
        <v>204125396</v>
      </c>
    </row>
    <row r="27" spans="1:63" ht="15" customHeight="1" x14ac:dyDescent="0.35">
      <c r="A27" s="1">
        <v>3</v>
      </c>
      <c r="B27" s="12">
        <v>4</v>
      </c>
      <c r="C27" s="13" t="s">
        <v>18</v>
      </c>
      <c r="D27" s="10">
        <v>6</v>
      </c>
      <c r="E27" s="10">
        <v>784440850</v>
      </c>
      <c r="F27" s="10">
        <v>18</v>
      </c>
      <c r="G27" s="10">
        <v>2892811651</v>
      </c>
      <c r="H27" s="10">
        <v>24</v>
      </c>
      <c r="I27" s="10">
        <v>3677252501</v>
      </c>
      <c r="K27" s="12">
        <v>4</v>
      </c>
      <c r="L27" s="13" t="s">
        <v>18</v>
      </c>
      <c r="M27" s="10">
        <v>2</v>
      </c>
      <c r="N27" s="10">
        <v>1109073407</v>
      </c>
      <c r="O27" s="10">
        <v>27</v>
      </c>
      <c r="P27" s="10">
        <v>1854203849</v>
      </c>
      <c r="Q27" s="10">
        <v>29</v>
      </c>
      <c r="R27" s="10">
        <v>2963277256</v>
      </c>
      <c r="T27" s="12">
        <v>4</v>
      </c>
      <c r="U27" s="13" t="s">
        <v>18</v>
      </c>
      <c r="V27" s="10">
        <v>5</v>
      </c>
      <c r="W27" s="10">
        <v>3711054134</v>
      </c>
      <c r="X27" s="10">
        <v>27</v>
      </c>
      <c r="Y27" s="10">
        <v>3167722412</v>
      </c>
      <c r="Z27" s="10">
        <v>32</v>
      </c>
      <c r="AA27" s="10">
        <v>6878776546</v>
      </c>
      <c r="AC27" s="8">
        <v>4</v>
      </c>
      <c r="AD27" s="9" t="s">
        <v>18</v>
      </c>
      <c r="AE27" s="10">
        <v>3</v>
      </c>
      <c r="AF27" s="10">
        <v>115688722</v>
      </c>
      <c r="AG27" s="10">
        <v>9</v>
      </c>
      <c r="AH27" s="10">
        <v>151370283</v>
      </c>
      <c r="AI27" s="10">
        <v>12</v>
      </c>
      <c r="AJ27" s="10">
        <v>267059005</v>
      </c>
      <c r="AL27" s="11">
        <v>4</v>
      </c>
      <c r="AM27" s="9" t="s">
        <v>18</v>
      </c>
      <c r="AN27" s="10">
        <v>1</v>
      </c>
      <c r="AO27" s="10">
        <v>82099439</v>
      </c>
      <c r="AP27" s="10">
        <v>6</v>
      </c>
      <c r="AQ27" s="10">
        <v>124268300</v>
      </c>
      <c r="AR27" s="10">
        <v>7</v>
      </c>
      <c r="AS27" s="10">
        <v>206367739</v>
      </c>
      <c r="AU27" s="8">
        <v>4</v>
      </c>
      <c r="AV27" s="9" t="s">
        <v>18</v>
      </c>
      <c r="AW27" s="10">
        <v>5</v>
      </c>
      <c r="AX27" s="10">
        <v>303393311</v>
      </c>
      <c r="AY27" s="10">
        <v>17</v>
      </c>
      <c r="AZ27" s="10">
        <v>1412491394</v>
      </c>
      <c r="BA27" s="10">
        <v>22</v>
      </c>
      <c r="BB27" s="10">
        <v>1715884705</v>
      </c>
      <c r="BD27" s="12">
        <v>4</v>
      </c>
      <c r="BE27" s="13" t="s">
        <v>18</v>
      </c>
      <c r="BF27" s="10">
        <v>4</v>
      </c>
      <c r="BG27" s="10">
        <v>257122019</v>
      </c>
      <c r="BH27" s="10">
        <v>15</v>
      </c>
      <c r="BI27" s="10">
        <v>1399473786</v>
      </c>
      <c r="BJ27" s="10">
        <v>19</v>
      </c>
      <c r="BK27" s="10">
        <v>1656595805</v>
      </c>
    </row>
    <row r="28" spans="1:63" ht="15" customHeight="1" x14ac:dyDescent="0.35">
      <c r="A28" s="1">
        <v>3</v>
      </c>
      <c r="B28" s="12">
        <v>5</v>
      </c>
      <c r="C28" s="13" t="s">
        <v>19</v>
      </c>
      <c r="D28" s="10">
        <v>26</v>
      </c>
      <c r="E28" s="10">
        <v>4221849337</v>
      </c>
      <c r="F28" s="10">
        <v>113</v>
      </c>
      <c r="G28" s="10">
        <v>16380734118</v>
      </c>
      <c r="H28" s="10">
        <v>139</v>
      </c>
      <c r="I28" s="10">
        <v>20602583455</v>
      </c>
      <c r="K28" s="12">
        <v>5</v>
      </c>
      <c r="L28" s="13" t="s">
        <v>19</v>
      </c>
      <c r="M28" s="10">
        <v>34</v>
      </c>
      <c r="N28" s="10">
        <v>6208202360</v>
      </c>
      <c r="O28" s="10">
        <v>192</v>
      </c>
      <c r="P28" s="10">
        <v>38493008440</v>
      </c>
      <c r="Q28" s="10">
        <v>226</v>
      </c>
      <c r="R28" s="10">
        <v>44701210800</v>
      </c>
      <c r="T28" s="12">
        <v>5</v>
      </c>
      <c r="U28" s="13" t="s">
        <v>19</v>
      </c>
      <c r="V28" s="10">
        <v>40</v>
      </c>
      <c r="W28" s="10">
        <v>7302263774</v>
      </c>
      <c r="X28" s="10">
        <v>254</v>
      </c>
      <c r="Y28" s="10">
        <v>32467114246</v>
      </c>
      <c r="Z28" s="10">
        <v>294</v>
      </c>
      <c r="AA28" s="10">
        <v>39769378020</v>
      </c>
      <c r="AC28" s="8">
        <v>5</v>
      </c>
      <c r="AD28" s="9" t="s">
        <v>19</v>
      </c>
      <c r="AE28" s="10">
        <v>41</v>
      </c>
      <c r="AF28" s="10">
        <v>7486479829</v>
      </c>
      <c r="AG28" s="10">
        <v>303</v>
      </c>
      <c r="AH28" s="10">
        <v>28628884699</v>
      </c>
      <c r="AI28" s="10">
        <v>344</v>
      </c>
      <c r="AJ28" s="10">
        <v>36115364528</v>
      </c>
      <c r="AL28" s="11">
        <v>5</v>
      </c>
      <c r="AM28" s="9" t="s">
        <v>19</v>
      </c>
      <c r="AN28" s="10">
        <v>37</v>
      </c>
      <c r="AO28" s="10">
        <v>7075452308</v>
      </c>
      <c r="AP28" s="10">
        <v>303</v>
      </c>
      <c r="AQ28" s="10">
        <v>27809903329</v>
      </c>
      <c r="AR28" s="10">
        <v>340</v>
      </c>
      <c r="AS28" s="10">
        <v>34885355637</v>
      </c>
      <c r="AU28" s="8">
        <v>5</v>
      </c>
      <c r="AV28" s="9" t="s">
        <v>19</v>
      </c>
      <c r="AW28" s="10">
        <v>37</v>
      </c>
      <c r="AX28" s="10">
        <v>7038884155</v>
      </c>
      <c r="AY28" s="10">
        <v>304</v>
      </c>
      <c r="AZ28" s="10">
        <v>26989164141</v>
      </c>
      <c r="BA28" s="10">
        <v>341</v>
      </c>
      <c r="BB28" s="10">
        <v>34028048296</v>
      </c>
      <c r="BD28" s="12">
        <v>5</v>
      </c>
      <c r="BE28" s="13" t="s">
        <v>19</v>
      </c>
      <c r="BF28" s="10">
        <v>39</v>
      </c>
      <c r="BG28" s="10">
        <v>7092357205</v>
      </c>
      <c r="BH28" s="10">
        <v>310</v>
      </c>
      <c r="BI28" s="10">
        <v>26954146128</v>
      </c>
      <c r="BJ28" s="10">
        <v>349</v>
      </c>
      <c r="BK28" s="10">
        <v>34046503333</v>
      </c>
    </row>
    <row r="29" spans="1:63" ht="15" customHeight="1" x14ac:dyDescent="0.35">
      <c r="A29" s="1">
        <v>3</v>
      </c>
      <c r="B29" s="12">
        <v>6</v>
      </c>
      <c r="C29" s="16" t="s">
        <v>10</v>
      </c>
      <c r="D29" s="15">
        <v>12600</v>
      </c>
      <c r="E29" s="15">
        <v>1177351659265</v>
      </c>
      <c r="F29" s="15">
        <v>2297</v>
      </c>
      <c r="G29" s="15">
        <v>341673882290</v>
      </c>
      <c r="H29" s="15">
        <v>14897</v>
      </c>
      <c r="I29" s="15">
        <v>1519025541555</v>
      </c>
      <c r="K29" s="12">
        <v>6</v>
      </c>
      <c r="L29" s="16" t="s">
        <v>10</v>
      </c>
      <c r="M29" s="15">
        <v>12866</v>
      </c>
      <c r="N29" s="15">
        <v>1231833606814</v>
      </c>
      <c r="O29" s="15">
        <v>2318</v>
      </c>
      <c r="P29" s="15">
        <v>321837432746</v>
      </c>
      <c r="Q29" s="15">
        <v>15184</v>
      </c>
      <c r="R29" s="15">
        <v>1553671039560</v>
      </c>
      <c r="T29" s="12">
        <v>6</v>
      </c>
      <c r="U29" s="16" t="s">
        <v>10</v>
      </c>
      <c r="V29" s="15">
        <v>13723</v>
      </c>
      <c r="W29" s="15">
        <v>1365837780062</v>
      </c>
      <c r="X29" s="15">
        <v>2191</v>
      </c>
      <c r="Y29" s="15">
        <v>367927061544</v>
      </c>
      <c r="Z29" s="15">
        <v>15914</v>
      </c>
      <c r="AA29" s="15">
        <v>1733764841606</v>
      </c>
      <c r="AC29" s="8">
        <v>6</v>
      </c>
      <c r="AD29" s="14" t="s">
        <v>10</v>
      </c>
      <c r="AE29" s="15">
        <v>14343</v>
      </c>
      <c r="AF29" s="15">
        <v>1446042602058</v>
      </c>
      <c r="AG29" s="15">
        <v>2198</v>
      </c>
      <c r="AH29" s="15">
        <v>360509684292</v>
      </c>
      <c r="AI29" s="15">
        <v>16541</v>
      </c>
      <c r="AJ29" s="15">
        <v>1806552286350</v>
      </c>
      <c r="AL29" s="11">
        <v>6</v>
      </c>
      <c r="AM29" s="14" t="s">
        <v>10</v>
      </c>
      <c r="AN29" s="15">
        <v>14326</v>
      </c>
      <c r="AO29" s="15">
        <v>1441070254897</v>
      </c>
      <c r="AP29" s="15">
        <v>2196</v>
      </c>
      <c r="AQ29" s="15">
        <v>348976149463</v>
      </c>
      <c r="AR29" s="15">
        <v>16522</v>
      </c>
      <c r="AS29" s="15">
        <v>1790046404360</v>
      </c>
      <c r="AU29" s="8">
        <v>6</v>
      </c>
      <c r="AV29" s="14" t="s">
        <v>10</v>
      </c>
      <c r="AW29" s="15">
        <v>14347</v>
      </c>
      <c r="AX29" s="15">
        <v>1448301883993</v>
      </c>
      <c r="AY29" s="15">
        <v>2206</v>
      </c>
      <c r="AZ29" s="15">
        <v>349900076300</v>
      </c>
      <c r="BA29" s="15">
        <v>16553</v>
      </c>
      <c r="BB29" s="15">
        <v>1798201960293</v>
      </c>
      <c r="BD29" s="12">
        <v>6</v>
      </c>
      <c r="BE29" s="16" t="s">
        <v>10</v>
      </c>
      <c r="BF29" s="15">
        <v>14383</v>
      </c>
      <c r="BG29" s="15">
        <v>1456426529278</v>
      </c>
      <c r="BH29" s="15">
        <v>2215</v>
      </c>
      <c r="BI29" s="15">
        <v>353341086629</v>
      </c>
      <c r="BJ29" s="15">
        <v>16598</v>
      </c>
      <c r="BK29" s="15">
        <v>1809767615907</v>
      </c>
    </row>
    <row r="30" spans="1:63" ht="15" customHeight="1" x14ac:dyDescent="0.35">
      <c r="A30" s="1">
        <v>3</v>
      </c>
      <c r="B30" s="12">
        <v>7</v>
      </c>
      <c r="C30" s="13" t="s">
        <v>20</v>
      </c>
      <c r="D30" s="10"/>
      <c r="E30" s="10"/>
      <c r="F30" s="10"/>
      <c r="G30" s="10"/>
      <c r="H30" s="10"/>
      <c r="I30" s="10">
        <v>2020</v>
      </c>
      <c r="K30" s="12">
        <v>7</v>
      </c>
      <c r="L30" s="13" t="s">
        <v>20</v>
      </c>
      <c r="M30" s="10"/>
      <c r="N30" s="10"/>
      <c r="O30" s="10"/>
      <c r="P30" s="10"/>
      <c r="Q30" s="10"/>
      <c r="R30" s="10">
        <v>3527</v>
      </c>
      <c r="T30" s="12">
        <v>7</v>
      </c>
      <c r="U30" s="13" t="s">
        <v>20</v>
      </c>
      <c r="V30" s="10"/>
      <c r="W30" s="10"/>
      <c r="X30" s="10"/>
      <c r="Y30" s="10"/>
      <c r="Z30" s="10"/>
      <c r="AA30" s="10">
        <v>3126</v>
      </c>
      <c r="AC30" s="8">
        <v>7</v>
      </c>
      <c r="AD30" s="9" t="s">
        <v>20</v>
      </c>
      <c r="AE30" s="10"/>
      <c r="AF30" s="10"/>
      <c r="AG30" s="10"/>
      <c r="AH30" s="10"/>
      <c r="AI30" s="10"/>
      <c r="AJ30" s="17">
        <f>((0.25*AJ25)+(0.5*AJ26)+(0.75*AJ27)+(1*AJ28))/AJ29*100</f>
        <v>2.225643417107289</v>
      </c>
      <c r="AL30" s="11">
        <v>7</v>
      </c>
      <c r="AM30" s="9" t="s">
        <v>20</v>
      </c>
      <c r="AN30" s="10"/>
      <c r="AO30" s="10"/>
      <c r="AP30" s="10"/>
      <c r="AQ30" s="10"/>
      <c r="AR30" s="10"/>
      <c r="AS30" s="17">
        <f>((0.25*AS25)+(0.5*AS26)+(0.75*AS27)+(1*AS28))/AS29*100</f>
        <v>2.1472648336310867</v>
      </c>
      <c r="AU30" s="8">
        <v>7</v>
      </c>
      <c r="AV30" s="9" t="s">
        <v>20</v>
      </c>
      <c r="AW30" s="10"/>
      <c r="AX30" s="10"/>
      <c r="AY30" s="10"/>
      <c r="AZ30" s="10"/>
      <c r="BA30" s="10"/>
      <c r="BB30" s="17">
        <f>((0.25*BB25)+(0.5*BB26)+(0.75*BB27)+(1*BB28))/BB29*100</f>
        <v>2.1173232890812912</v>
      </c>
      <c r="BD30" s="12">
        <v>7</v>
      </c>
      <c r="BE30" s="13" t="s">
        <v>20</v>
      </c>
      <c r="BF30" s="10"/>
      <c r="BG30" s="10"/>
      <c r="BH30" s="10"/>
      <c r="BI30" s="10"/>
      <c r="BJ30" s="10"/>
      <c r="BK30" s="10">
        <v>2109</v>
      </c>
    </row>
    <row r="31" spans="1:63" ht="15" customHeight="1" thickBot="1" x14ac:dyDescent="0.4">
      <c r="A31" s="1">
        <v>3</v>
      </c>
      <c r="B31" s="23">
        <v>8</v>
      </c>
      <c r="C31" s="24" t="s">
        <v>21</v>
      </c>
      <c r="D31" s="20"/>
      <c r="E31" s="20"/>
      <c r="F31" s="20"/>
      <c r="G31" s="20"/>
      <c r="H31" s="20"/>
      <c r="I31" s="20">
        <v>1734</v>
      </c>
      <c r="K31" s="23">
        <v>8</v>
      </c>
      <c r="L31" s="24" t="s">
        <v>21</v>
      </c>
      <c r="M31" s="20"/>
      <c r="N31" s="20"/>
      <c r="O31" s="20"/>
      <c r="P31" s="20"/>
      <c r="Q31" s="20"/>
      <c r="R31" s="20">
        <v>3407</v>
      </c>
      <c r="T31" s="23">
        <v>8</v>
      </c>
      <c r="U31" s="24" t="s">
        <v>21</v>
      </c>
      <c r="V31" s="20"/>
      <c r="W31" s="20"/>
      <c r="X31" s="20"/>
      <c r="Y31" s="20"/>
      <c r="Z31" s="20"/>
      <c r="AA31" s="20">
        <v>2898</v>
      </c>
      <c r="AC31" s="18">
        <v>8</v>
      </c>
      <c r="AD31" s="19" t="s">
        <v>21</v>
      </c>
      <c r="AE31" s="20"/>
      <c r="AF31" s="20"/>
      <c r="AG31" s="20"/>
      <c r="AH31" s="20"/>
      <c r="AI31" s="20"/>
      <c r="AJ31" s="21">
        <f>SUM(AJ26:AJ28)/AJ29*100</f>
        <v>2.0402806808581357</v>
      </c>
      <c r="AL31" s="22">
        <v>8</v>
      </c>
      <c r="AM31" s="19" t="s">
        <v>21</v>
      </c>
      <c r="AN31" s="20"/>
      <c r="AO31" s="20"/>
      <c r="AP31" s="20"/>
      <c r="AQ31" s="20"/>
      <c r="AR31" s="20"/>
      <c r="AS31" s="21">
        <f>SUM(AS26:AS28)/AS29*100</f>
        <v>2.0745871171019927</v>
      </c>
      <c r="AU31" s="18">
        <v>8</v>
      </c>
      <c r="AV31" s="19" t="s">
        <v>21</v>
      </c>
      <c r="AW31" s="20"/>
      <c r="AX31" s="20"/>
      <c r="AY31" s="20"/>
      <c r="AZ31" s="20"/>
      <c r="BA31" s="20"/>
      <c r="BB31" s="21">
        <f>SUM(BB26:BB28)/BB29*100</f>
        <v>1.9989635866119866</v>
      </c>
      <c r="BD31" s="23">
        <v>8</v>
      </c>
      <c r="BE31" s="24" t="s">
        <v>21</v>
      </c>
      <c r="BF31" s="20"/>
      <c r="BG31" s="20"/>
      <c r="BH31" s="20"/>
      <c r="BI31" s="20"/>
      <c r="BJ31" s="20"/>
      <c r="BK31" s="20">
        <v>1984</v>
      </c>
    </row>
    <row r="32" spans="1:63" ht="15" customHeight="1" x14ac:dyDescent="0.35">
      <c r="D32" s="1">
        <f>SUM(D24:D28)</f>
        <v>12600</v>
      </c>
      <c r="E32" s="1">
        <f t="shared" ref="E32:I32" si="7">SUM(E24:E28)</f>
        <v>1177351659265</v>
      </c>
      <c r="F32" s="1">
        <f t="shared" si="7"/>
        <v>2297</v>
      </c>
      <c r="G32" s="1">
        <f t="shared" si="7"/>
        <v>341673882290</v>
      </c>
      <c r="H32" s="1">
        <f t="shared" si="7"/>
        <v>14897</v>
      </c>
      <c r="I32" s="1">
        <f t="shared" si="7"/>
        <v>1519025541555</v>
      </c>
      <c r="M32" s="1">
        <f>SUM(M24:M28)</f>
        <v>12866</v>
      </c>
      <c r="N32" s="1">
        <f t="shared" ref="N32:R32" si="8">SUM(N24:N28)</f>
        <v>1231833606814</v>
      </c>
      <c r="O32" s="1">
        <f t="shared" si="8"/>
        <v>2318</v>
      </c>
      <c r="P32" s="1">
        <f t="shared" si="8"/>
        <v>321837432746</v>
      </c>
      <c r="Q32" s="1">
        <f t="shared" si="8"/>
        <v>15184</v>
      </c>
      <c r="R32" s="1">
        <f t="shared" si="8"/>
        <v>1553671039560</v>
      </c>
      <c r="V32" s="1">
        <f>SUM(V24:V28)</f>
        <v>13723</v>
      </c>
      <c r="W32" s="1">
        <f t="shared" ref="W32:AA32" si="9">SUM(W24:W28)</f>
        <v>1365837780062</v>
      </c>
      <c r="X32" s="1">
        <f t="shared" si="9"/>
        <v>2191</v>
      </c>
      <c r="Y32" s="1">
        <f t="shared" si="9"/>
        <v>367927061544</v>
      </c>
      <c r="Z32" s="1">
        <f t="shared" si="9"/>
        <v>15914</v>
      </c>
      <c r="AA32" s="1">
        <f t="shared" si="9"/>
        <v>1733764841606</v>
      </c>
      <c r="AE32" s="1">
        <f>SUM(AE24:AE28)</f>
        <v>14343</v>
      </c>
      <c r="AF32" s="1">
        <f t="shared" ref="AF32:AJ32" si="10">SUM(AF24:AF28)</f>
        <v>1446042602058</v>
      </c>
      <c r="AG32" s="1">
        <f t="shared" si="10"/>
        <v>2198</v>
      </c>
      <c r="AH32" s="1">
        <f t="shared" si="10"/>
        <v>360509684292</v>
      </c>
      <c r="AI32" s="1">
        <f t="shared" si="10"/>
        <v>16541</v>
      </c>
      <c r="AJ32" s="1">
        <f t="shared" si="10"/>
        <v>1806552286350</v>
      </c>
      <c r="AN32" s="1">
        <f>SUM(AN24:AN28)</f>
        <v>14326</v>
      </c>
      <c r="AO32" s="1">
        <f t="shared" ref="AO32:AS32" si="11">SUM(AO24:AO28)</f>
        <v>1441070254897</v>
      </c>
      <c r="AP32" s="1">
        <f t="shared" si="11"/>
        <v>2196</v>
      </c>
      <c r="AQ32" s="1">
        <f t="shared" si="11"/>
        <v>348976149463</v>
      </c>
      <c r="AR32" s="1">
        <f t="shared" si="11"/>
        <v>16522</v>
      </c>
      <c r="AS32" s="1">
        <f t="shared" si="11"/>
        <v>1790046404360</v>
      </c>
      <c r="AW32" s="1">
        <f>SUM(AW24:AW28)</f>
        <v>14347</v>
      </c>
      <c r="AX32" s="1">
        <f t="shared" ref="AX32:BB32" si="12">SUM(AX24:AX28)</f>
        <v>1448301883993</v>
      </c>
      <c r="AY32" s="1">
        <f t="shared" si="12"/>
        <v>2206</v>
      </c>
      <c r="AZ32" s="1">
        <f t="shared" si="12"/>
        <v>349900076300</v>
      </c>
      <c r="BA32" s="1">
        <f t="shared" si="12"/>
        <v>16553</v>
      </c>
      <c r="BB32" s="1">
        <f t="shared" si="12"/>
        <v>1798201960293</v>
      </c>
      <c r="BF32" s="1">
        <f>SUM(BF24:BF28)</f>
        <v>14383</v>
      </c>
      <c r="BG32" s="1">
        <f t="shared" ref="BG32:BK32" si="13">SUM(BG24:BG28)</f>
        <v>1456426529278</v>
      </c>
      <c r="BH32" s="1">
        <f t="shared" si="13"/>
        <v>2215</v>
      </c>
      <c r="BI32" s="1">
        <f t="shared" si="13"/>
        <v>353341086629</v>
      </c>
      <c r="BJ32" s="1">
        <f t="shared" si="13"/>
        <v>16598</v>
      </c>
      <c r="BK32" s="1">
        <f t="shared" si="13"/>
        <v>1809767615907</v>
      </c>
    </row>
    <row r="33" spans="1:63" ht="15" customHeight="1" x14ac:dyDescent="0.35">
      <c r="B33"/>
      <c r="C33"/>
      <c r="D33" s="2"/>
      <c r="E33" s="2"/>
      <c r="F33" s="2"/>
      <c r="G33" s="2"/>
      <c r="H33" s="2"/>
      <c r="I33" s="2"/>
      <c r="K33"/>
      <c r="L33"/>
      <c r="M33" s="2"/>
      <c r="N33" s="2"/>
      <c r="O33" s="2"/>
      <c r="P33" s="2"/>
      <c r="Q33" s="2"/>
      <c r="R33" s="2"/>
      <c r="T33"/>
      <c r="U33"/>
      <c r="V33" s="2"/>
      <c r="W33" s="2"/>
      <c r="X33" s="2"/>
      <c r="Y33" s="2"/>
      <c r="Z33" s="2"/>
      <c r="AA33" s="2"/>
    </row>
    <row r="34" spans="1:63" ht="15" customHeight="1" x14ac:dyDescent="0.35">
      <c r="B34" s="6" t="s">
        <v>0</v>
      </c>
      <c r="C34"/>
      <c r="D34" s="2"/>
      <c r="E34" s="2"/>
      <c r="F34" s="2"/>
      <c r="G34" s="2"/>
      <c r="H34" s="2"/>
      <c r="I34" s="2"/>
      <c r="K34" s="6" t="s">
        <v>0</v>
      </c>
      <c r="L34"/>
      <c r="M34" s="2"/>
      <c r="N34" s="2"/>
      <c r="O34" s="2"/>
      <c r="P34" s="2"/>
      <c r="Q34" s="2"/>
      <c r="R34" s="2"/>
      <c r="T34" s="6" t="s">
        <v>0</v>
      </c>
      <c r="U34"/>
      <c r="V34" s="2"/>
      <c r="W34" s="2"/>
      <c r="X34" s="2"/>
      <c r="Y34" s="2"/>
      <c r="Z34" s="2"/>
      <c r="AA34" s="2"/>
      <c r="AC34" s="4" t="s">
        <v>0</v>
      </c>
      <c r="AL34" s="5" t="s">
        <v>0</v>
      </c>
      <c r="AU34" s="4" t="s">
        <v>0</v>
      </c>
      <c r="BD34" s="6" t="s">
        <v>0</v>
      </c>
    </row>
    <row r="35" spans="1:63" ht="15" customHeight="1" x14ac:dyDescent="0.35">
      <c r="B35" s="6" t="s">
        <v>1</v>
      </c>
      <c r="C35"/>
      <c r="D35" s="2"/>
      <c r="E35" s="2"/>
      <c r="F35" s="2"/>
      <c r="G35" s="2"/>
      <c r="H35" s="2"/>
      <c r="I35" s="2"/>
      <c r="K35" s="6" t="s">
        <v>1</v>
      </c>
      <c r="L35"/>
      <c r="M35" s="2"/>
      <c r="N35" s="2"/>
      <c r="O35" s="2"/>
      <c r="P35" s="2"/>
      <c r="Q35" s="2"/>
      <c r="R35" s="2"/>
      <c r="T35" s="6" t="s">
        <v>1</v>
      </c>
      <c r="U35"/>
      <c r="V35" s="2"/>
      <c r="W35" s="2"/>
      <c r="X35" s="2"/>
      <c r="Y35" s="2"/>
      <c r="Z35" s="2"/>
      <c r="AA35" s="2"/>
      <c r="AC35" s="4" t="s">
        <v>1</v>
      </c>
      <c r="AL35" s="5" t="s">
        <v>1</v>
      </c>
      <c r="AU35" s="4" t="s">
        <v>1</v>
      </c>
      <c r="BD35" s="6" t="s">
        <v>1</v>
      </c>
    </row>
    <row r="36" spans="1:63" ht="15" customHeight="1" thickBot="1" x14ac:dyDescent="0.4">
      <c r="B36" s="6" t="s">
        <v>34</v>
      </c>
      <c r="C36"/>
      <c r="D36" s="2"/>
      <c r="E36" s="2"/>
      <c r="F36" s="2"/>
      <c r="G36" s="2"/>
      <c r="H36" s="2"/>
      <c r="I36" s="2"/>
      <c r="K36" s="6" t="s">
        <v>57</v>
      </c>
      <c r="L36"/>
      <c r="M36" s="2"/>
      <c r="N36" s="2"/>
      <c r="O36" s="2"/>
      <c r="P36" s="2"/>
      <c r="Q36" s="2"/>
      <c r="R36" s="2"/>
      <c r="T36" s="6" t="s">
        <v>75</v>
      </c>
      <c r="U36"/>
      <c r="V36" s="2"/>
      <c r="W36" s="2"/>
      <c r="X36" s="2"/>
      <c r="Y36" s="2"/>
      <c r="Z36" s="2"/>
      <c r="AA36" s="2"/>
      <c r="AC36" s="4" t="s">
        <v>2</v>
      </c>
      <c r="AL36" s="5" t="s">
        <v>3</v>
      </c>
      <c r="AU36" s="4" t="s">
        <v>4</v>
      </c>
      <c r="BD36" s="6" t="s">
        <v>5</v>
      </c>
    </row>
    <row r="37" spans="1:63" ht="15" customHeight="1" x14ac:dyDescent="0.35">
      <c r="A37" s="1">
        <v>4</v>
      </c>
      <c r="B37" s="60" t="s">
        <v>6</v>
      </c>
      <c r="C37" s="62" t="s">
        <v>7</v>
      </c>
      <c r="D37" s="59" t="s">
        <v>8</v>
      </c>
      <c r="E37" s="59"/>
      <c r="F37" s="59" t="s">
        <v>9</v>
      </c>
      <c r="G37" s="59"/>
      <c r="H37" s="59" t="s">
        <v>10</v>
      </c>
      <c r="I37" s="59"/>
      <c r="K37" s="60" t="s">
        <v>6</v>
      </c>
      <c r="L37" s="62" t="s">
        <v>7</v>
      </c>
      <c r="M37" s="59" t="s">
        <v>8</v>
      </c>
      <c r="N37" s="59"/>
      <c r="O37" s="59" t="s">
        <v>9</v>
      </c>
      <c r="P37" s="59"/>
      <c r="Q37" s="59" t="s">
        <v>10</v>
      </c>
      <c r="R37" s="59"/>
      <c r="T37" s="60" t="s">
        <v>6</v>
      </c>
      <c r="U37" s="62" t="s">
        <v>7</v>
      </c>
      <c r="V37" s="59" t="s">
        <v>8</v>
      </c>
      <c r="W37" s="59"/>
      <c r="X37" s="59" t="s">
        <v>9</v>
      </c>
      <c r="Y37" s="59"/>
      <c r="Z37" s="59" t="s">
        <v>10</v>
      </c>
      <c r="AA37" s="59"/>
      <c r="AC37" s="57" t="s">
        <v>6</v>
      </c>
      <c r="AD37" s="59" t="s">
        <v>7</v>
      </c>
      <c r="AE37" s="59" t="s">
        <v>8</v>
      </c>
      <c r="AF37" s="59"/>
      <c r="AG37" s="59" t="s">
        <v>9</v>
      </c>
      <c r="AH37" s="59"/>
      <c r="AI37" s="59" t="s">
        <v>10</v>
      </c>
      <c r="AJ37" s="59"/>
      <c r="AL37" s="65" t="s">
        <v>6</v>
      </c>
      <c r="AM37" s="59" t="s">
        <v>7</v>
      </c>
      <c r="AN37" s="59" t="s">
        <v>8</v>
      </c>
      <c r="AO37" s="59"/>
      <c r="AP37" s="59" t="s">
        <v>9</v>
      </c>
      <c r="AQ37" s="59"/>
      <c r="AR37" s="59" t="s">
        <v>10</v>
      </c>
      <c r="AS37" s="59"/>
      <c r="AU37" s="57" t="s">
        <v>6</v>
      </c>
      <c r="AV37" s="59" t="s">
        <v>7</v>
      </c>
      <c r="AW37" s="59" t="s">
        <v>8</v>
      </c>
      <c r="AX37" s="59"/>
      <c r="AY37" s="59" t="s">
        <v>9</v>
      </c>
      <c r="AZ37" s="59"/>
      <c r="BA37" s="59" t="s">
        <v>10</v>
      </c>
      <c r="BB37" s="59"/>
      <c r="BD37" s="60" t="s">
        <v>6</v>
      </c>
      <c r="BE37" s="62" t="s">
        <v>7</v>
      </c>
      <c r="BF37" s="59" t="s">
        <v>8</v>
      </c>
      <c r="BG37" s="59"/>
      <c r="BH37" s="59" t="s">
        <v>9</v>
      </c>
      <c r="BI37" s="59"/>
      <c r="BJ37" s="59" t="s">
        <v>10</v>
      </c>
      <c r="BK37" s="59"/>
    </row>
    <row r="38" spans="1:63" ht="15" customHeight="1" x14ac:dyDescent="0.35">
      <c r="A38" s="1">
        <v>4</v>
      </c>
      <c r="B38" s="61"/>
      <c r="C38" s="63"/>
      <c r="D38" s="7" t="s">
        <v>11</v>
      </c>
      <c r="E38" s="7" t="s">
        <v>12</v>
      </c>
      <c r="F38" s="7" t="s">
        <v>11</v>
      </c>
      <c r="G38" s="7" t="s">
        <v>12</v>
      </c>
      <c r="H38" s="7" t="s">
        <v>11</v>
      </c>
      <c r="I38" s="7" t="s">
        <v>12</v>
      </c>
      <c r="K38" s="61"/>
      <c r="L38" s="63"/>
      <c r="M38" s="7" t="s">
        <v>11</v>
      </c>
      <c r="N38" s="7" t="s">
        <v>12</v>
      </c>
      <c r="O38" s="7" t="s">
        <v>11</v>
      </c>
      <c r="P38" s="7" t="s">
        <v>12</v>
      </c>
      <c r="Q38" s="7" t="s">
        <v>11</v>
      </c>
      <c r="R38" s="7" t="s">
        <v>12</v>
      </c>
      <c r="T38" s="61"/>
      <c r="U38" s="63"/>
      <c r="V38" s="7" t="s">
        <v>11</v>
      </c>
      <c r="W38" s="7" t="s">
        <v>12</v>
      </c>
      <c r="X38" s="7" t="s">
        <v>11</v>
      </c>
      <c r="Y38" s="7" t="s">
        <v>12</v>
      </c>
      <c r="Z38" s="7" t="s">
        <v>11</v>
      </c>
      <c r="AA38" s="7" t="s">
        <v>12</v>
      </c>
      <c r="AC38" s="58"/>
      <c r="AD38" s="64"/>
      <c r="AE38" s="7" t="s">
        <v>11</v>
      </c>
      <c r="AF38" s="7" t="s">
        <v>12</v>
      </c>
      <c r="AG38" s="7" t="s">
        <v>11</v>
      </c>
      <c r="AH38" s="7" t="s">
        <v>12</v>
      </c>
      <c r="AI38" s="7" t="s">
        <v>11</v>
      </c>
      <c r="AJ38" s="7" t="s">
        <v>12</v>
      </c>
      <c r="AL38" s="66"/>
      <c r="AM38" s="64"/>
      <c r="AN38" s="7" t="s">
        <v>11</v>
      </c>
      <c r="AO38" s="7" t="s">
        <v>12</v>
      </c>
      <c r="AP38" s="7" t="s">
        <v>11</v>
      </c>
      <c r="AQ38" s="7" t="s">
        <v>12</v>
      </c>
      <c r="AR38" s="7" t="s">
        <v>11</v>
      </c>
      <c r="AS38" s="7" t="s">
        <v>12</v>
      </c>
      <c r="AU38" s="58"/>
      <c r="AV38" s="64"/>
      <c r="AW38" s="7" t="s">
        <v>11</v>
      </c>
      <c r="AX38" s="7" t="s">
        <v>12</v>
      </c>
      <c r="AY38" s="7" t="s">
        <v>11</v>
      </c>
      <c r="AZ38" s="7" t="s">
        <v>12</v>
      </c>
      <c r="BA38" s="7" t="s">
        <v>11</v>
      </c>
      <c r="BB38" s="7" t="s">
        <v>12</v>
      </c>
      <c r="BD38" s="61"/>
      <c r="BE38" s="63"/>
      <c r="BF38" s="7" t="s">
        <v>11</v>
      </c>
      <c r="BG38" s="7" t="s">
        <v>12</v>
      </c>
      <c r="BH38" s="7" t="s">
        <v>11</v>
      </c>
      <c r="BI38" s="7" t="s">
        <v>12</v>
      </c>
      <c r="BJ38" s="7" t="s">
        <v>11</v>
      </c>
      <c r="BK38" s="7" t="s">
        <v>12</v>
      </c>
    </row>
    <row r="39" spans="1:63" ht="15" customHeight="1" x14ac:dyDescent="0.35">
      <c r="A39" s="1">
        <v>4</v>
      </c>
      <c r="B39" s="61"/>
      <c r="C39" s="63"/>
      <c r="D39" s="7" t="s">
        <v>13</v>
      </c>
      <c r="E39" s="7" t="s">
        <v>14</v>
      </c>
      <c r="F39" s="7" t="s">
        <v>13</v>
      </c>
      <c r="G39" s="7" t="s">
        <v>14</v>
      </c>
      <c r="H39" s="7" t="s">
        <v>13</v>
      </c>
      <c r="I39" s="7" t="s">
        <v>14</v>
      </c>
      <c r="K39" s="61"/>
      <c r="L39" s="63"/>
      <c r="M39" s="7" t="s">
        <v>13</v>
      </c>
      <c r="N39" s="7" t="s">
        <v>14</v>
      </c>
      <c r="O39" s="7" t="s">
        <v>13</v>
      </c>
      <c r="P39" s="7" t="s">
        <v>14</v>
      </c>
      <c r="Q39" s="7" t="s">
        <v>13</v>
      </c>
      <c r="R39" s="7" t="s">
        <v>14</v>
      </c>
      <c r="T39" s="61"/>
      <c r="U39" s="63"/>
      <c r="V39" s="7" t="s">
        <v>13</v>
      </c>
      <c r="W39" s="7" t="s">
        <v>14</v>
      </c>
      <c r="X39" s="7" t="s">
        <v>13</v>
      </c>
      <c r="Y39" s="7" t="s">
        <v>14</v>
      </c>
      <c r="Z39" s="7" t="s">
        <v>13</v>
      </c>
      <c r="AA39" s="7" t="s">
        <v>14</v>
      </c>
      <c r="AC39" s="58"/>
      <c r="AD39" s="64"/>
      <c r="AE39" s="7" t="s">
        <v>13</v>
      </c>
      <c r="AF39" s="7" t="s">
        <v>14</v>
      </c>
      <c r="AG39" s="7" t="s">
        <v>13</v>
      </c>
      <c r="AH39" s="7" t="s">
        <v>14</v>
      </c>
      <c r="AI39" s="7" t="s">
        <v>13</v>
      </c>
      <c r="AJ39" s="7" t="s">
        <v>14</v>
      </c>
      <c r="AL39" s="66"/>
      <c r="AM39" s="64"/>
      <c r="AN39" s="7" t="s">
        <v>13</v>
      </c>
      <c r="AO39" s="7" t="s">
        <v>14</v>
      </c>
      <c r="AP39" s="7" t="s">
        <v>13</v>
      </c>
      <c r="AQ39" s="7" t="s">
        <v>14</v>
      </c>
      <c r="AR39" s="7" t="s">
        <v>13</v>
      </c>
      <c r="AS39" s="7" t="s">
        <v>14</v>
      </c>
      <c r="AU39" s="58"/>
      <c r="AV39" s="64"/>
      <c r="AW39" s="7" t="s">
        <v>13</v>
      </c>
      <c r="AX39" s="7" t="s">
        <v>14</v>
      </c>
      <c r="AY39" s="7" t="s">
        <v>13</v>
      </c>
      <c r="AZ39" s="7" t="s">
        <v>14</v>
      </c>
      <c r="BA39" s="7" t="s">
        <v>13</v>
      </c>
      <c r="BB39" s="7" t="s">
        <v>14</v>
      </c>
      <c r="BD39" s="61"/>
      <c r="BE39" s="63"/>
      <c r="BF39" s="7" t="s">
        <v>13</v>
      </c>
      <c r="BG39" s="7" t="s">
        <v>14</v>
      </c>
      <c r="BH39" s="7" t="s">
        <v>13</v>
      </c>
      <c r="BI39" s="7" t="s">
        <v>14</v>
      </c>
      <c r="BJ39" s="7" t="s">
        <v>13</v>
      </c>
      <c r="BK39" s="7" t="s">
        <v>14</v>
      </c>
    </row>
    <row r="40" spans="1:63" ht="15" customHeight="1" x14ac:dyDescent="0.35">
      <c r="A40" s="1">
        <v>4</v>
      </c>
      <c r="B40" s="12">
        <v>1</v>
      </c>
      <c r="C40" s="13" t="s">
        <v>15</v>
      </c>
      <c r="D40" s="10">
        <v>5232</v>
      </c>
      <c r="E40" s="10">
        <v>505227750673</v>
      </c>
      <c r="F40" s="10">
        <v>892</v>
      </c>
      <c r="G40" s="10">
        <v>259451099789</v>
      </c>
      <c r="H40" s="10">
        <v>6124</v>
      </c>
      <c r="I40" s="10">
        <v>764678850462</v>
      </c>
      <c r="K40" s="12">
        <v>1</v>
      </c>
      <c r="L40" s="13" t="s">
        <v>15</v>
      </c>
      <c r="M40" s="10">
        <v>5093</v>
      </c>
      <c r="N40" s="10">
        <v>496362657184</v>
      </c>
      <c r="O40" s="10">
        <v>979</v>
      </c>
      <c r="P40" s="10">
        <v>490517480190</v>
      </c>
      <c r="Q40" s="10">
        <v>6073</v>
      </c>
      <c r="R40" s="10">
        <v>987354937374</v>
      </c>
      <c r="T40" s="12">
        <v>1</v>
      </c>
      <c r="U40" s="13" t="s">
        <v>15</v>
      </c>
      <c r="V40" s="10">
        <v>5047</v>
      </c>
      <c r="W40" s="10">
        <v>500038584066</v>
      </c>
      <c r="X40" s="10">
        <v>974</v>
      </c>
      <c r="Y40" s="10">
        <v>569412575733</v>
      </c>
      <c r="Z40" s="10">
        <v>6021</v>
      </c>
      <c r="AA40" s="10">
        <v>1069451159799</v>
      </c>
      <c r="AC40" s="8">
        <v>1</v>
      </c>
      <c r="AD40" s="9" t="s">
        <v>15</v>
      </c>
      <c r="AE40" s="10">
        <v>5151</v>
      </c>
      <c r="AF40" s="10">
        <v>551739731497</v>
      </c>
      <c r="AG40" s="10">
        <v>981</v>
      </c>
      <c r="AH40" s="10">
        <v>602843225960</v>
      </c>
      <c r="AI40" s="10">
        <v>6132</v>
      </c>
      <c r="AJ40" s="10">
        <v>1154582957457</v>
      </c>
      <c r="AL40" s="11">
        <v>1</v>
      </c>
      <c r="AM40" s="9" t="s">
        <v>15</v>
      </c>
      <c r="AN40" s="10">
        <v>5147</v>
      </c>
      <c r="AO40" s="10">
        <v>551136741724</v>
      </c>
      <c r="AP40" s="10">
        <v>993</v>
      </c>
      <c r="AQ40" s="10">
        <v>599469780527</v>
      </c>
      <c r="AR40" s="10">
        <v>6140</v>
      </c>
      <c r="AS40" s="10">
        <v>1150606522251</v>
      </c>
      <c r="AU40" s="8">
        <v>1</v>
      </c>
      <c r="AV40" s="9" t="s">
        <v>15</v>
      </c>
      <c r="AW40" s="10">
        <v>5140</v>
      </c>
      <c r="AX40" s="10">
        <v>551584543004</v>
      </c>
      <c r="AY40" s="10">
        <v>966</v>
      </c>
      <c r="AZ40" s="10">
        <v>653606764700</v>
      </c>
      <c r="BA40" s="10">
        <v>6106</v>
      </c>
      <c r="BB40" s="10">
        <v>1205191307704</v>
      </c>
      <c r="BD40" s="12">
        <v>1</v>
      </c>
      <c r="BE40" s="13" t="s">
        <v>15</v>
      </c>
      <c r="BF40" s="10">
        <v>5204</v>
      </c>
      <c r="BG40" s="10">
        <v>555803454766</v>
      </c>
      <c r="BH40" s="10">
        <v>1025</v>
      </c>
      <c r="BI40" s="10">
        <v>667839641096</v>
      </c>
      <c r="BJ40" s="10">
        <v>6229</v>
      </c>
      <c r="BK40" s="10">
        <v>1223643095862</v>
      </c>
    </row>
    <row r="41" spans="1:63" ht="15" customHeight="1" x14ac:dyDescent="0.35">
      <c r="A41" s="1">
        <v>4</v>
      </c>
      <c r="B41" s="12">
        <v>2</v>
      </c>
      <c r="C41" s="13" t="s">
        <v>16</v>
      </c>
      <c r="D41" s="10">
        <v>22</v>
      </c>
      <c r="E41" s="10">
        <v>2483216539</v>
      </c>
      <c r="F41" s="10">
        <v>42</v>
      </c>
      <c r="G41" s="10">
        <v>1502063043</v>
      </c>
      <c r="H41" s="10">
        <v>64</v>
      </c>
      <c r="I41" s="10">
        <v>3985279582</v>
      </c>
      <c r="K41" s="12">
        <v>2</v>
      </c>
      <c r="L41" s="13" t="s">
        <v>16</v>
      </c>
      <c r="M41" s="10">
        <v>26</v>
      </c>
      <c r="N41" s="10">
        <v>3367809057</v>
      </c>
      <c r="O41" s="10">
        <v>87</v>
      </c>
      <c r="P41" s="10">
        <v>3350599492</v>
      </c>
      <c r="Q41" s="10">
        <v>113</v>
      </c>
      <c r="R41" s="10">
        <v>6718408549</v>
      </c>
      <c r="T41" s="12">
        <v>2</v>
      </c>
      <c r="U41" s="13" t="s">
        <v>16</v>
      </c>
      <c r="V41" s="10">
        <v>15</v>
      </c>
      <c r="W41" s="10">
        <v>1892198614</v>
      </c>
      <c r="X41" s="10">
        <v>83</v>
      </c>
      <c r="Y41" s="10">
        <v>5160563747</v>
      </c>
      <c r="Z41" s="10">
        <v>98</v>
      </c>
      <c r="AA41" s="10">
        <v>7052762361</v>
      </c>
      <c r="AC41" s="8">
        <v>2</v>
      </c>
      <c r="AD41" s="9" t="s">
        <v>16</v>
      </c>
      <c r="AE41" s="10">
        <v>26</v>
      </c>
      <c r="AF41" s="10">
        <v>2155217829</v>
      </c>
      <c r="AG41" s="10">
        <v>55</v>
      </c>
      <c r="AH41" s="10">
        <v>2270561164</v>
      </c>
      <c r="AI41" s="10">
        <v>81</v>
      </c>
      <c r="AJ41" s="10">
        <v>4425778993</v>
      </c>
      <c r="AL41" s="11">
        <v>2</v>
      </c>
      <c r="AM41" s="9" t="s">
        <v>16</v>
      </c>
      <c r="AN41" s="10">
        <v>63</v>
      </c>
      <c r="AO41" s="10">
        <v>3093634867</v>
      </c>
      <c r="AP41" s="10">
        <v>43</v>
      </c>
      <c r="AQ41" s="10">
        <v>1458352540</v>
      </c>
      <c r="AR41" s="10">
        <v>106</v>
      </c>
      <c r="AS41" s="10">
        <v>4551987407</v>
      </c>
      <c r="AU41" s="8">
        <v>2</v>
      </c>
      <c r="AV41" s="9" t="s">
        <v>16</v>
      </c>
      <c r="AW41" s="10">
        <v>64</v>
      </c>
      <c r="AX41" s="10">
        <v>4198286551</v>
      </c>
      <c r="AY41" s="10">
        <v>66</v>
      </c>
      <c r="AZ41" s="10">
        <v>4333842178</v>
      </c>
      <c r="BA41" s="10">
        <v>130</v>
      </c>
      <c r="BB41" s="10">
        <v>8532128729</v>
      </c>
      <c r="BD41" s="12">
        <v>2</v>
      </c>
      <c r="BE41" s="13" t="s">
        <v>16</v>
      </c>
      <c r="BF41" s="10">
        <v>41</v>
      </c>
      <c r="BG41" s="10">
        <v>3447308107</v>
      </c>
      <c r="BH41" s="10">
        <v>48</v>
      </c>
      <c r="BI41" s="10">
        <v>1824275058</v>
      </c>
      <c r="BJ41" s="10">
        <v>89</v>
      </c>
      <c r="BK41" s="10">
        <v>5271583165</v>
      </c>
    </row>
    <row r="42" spans="1:63" ht="15" customHeight="1" x14ac:dyDescent="0.35">
      <c r="A42" s="1">
        <v>4</v>
      </c>
      <c r="B42" s="12">
        <v>3</v>
      </c>
      <c r="C42" s="13" t="s">
        <v>17</v>
      </c>
      <c r="D42" s="10">
        <v>5</v>
      </c>
      <c r="E42" s="10">
        <v>621357813</v>
      </c>
      <c r="F42" s="10">
        <v>8</v>
      </c>
      <c r="G42" s="10">
        <v>394325548</v>
      </c>
      <c r="H42" s="10">
        <v>13</v>
      </c>
      <c r="I42" s="10">
        <v>1015683361</v>
      </c>
      <c r="K42" s="12">
        <v>3</v>
      </c>
      <c r="L42" s="13" t="s">
        <v>17</v>
      </c>
      <c r="M42" s="10">
        <v>5</v>
      </c>
      <c r="N42" s="10">
        <v>538515611</v>
      </c>
      <c r="O42" s="10">
        <v>8</v>
      </c>
      <c r="P42" s="10">
        <v>677331641</v>
      </c>
      <c r="Q42" s="10">
        <v>13</v>
      </c>
      <c r="R42" s="10">
        <v>1215847252</v>
      </c>
      <c r="T42" s="12">
        <v>3</v>
      </c>
      <c r="U42" s="13" t="s">
        <v>17</v>
      </c>
      <c r="V42" s="10">
        <v>3</v>
      </c>
      <c r="W42" s="10">
        <v>531119760</v>
      </c>
      <c r="X42" s="10">
        <v>13</v>
      </c>
      <c r="Y42" s="10">
        <v>589599960</v>
      </c>
      <c r="Z42" s="10">
        <v>16</v>
      </c>
      <c r="AA42" s="10">
        <v>1120719720</v>
      </c>
      <c r="AC42" s="8">
        <v>3</v>
      </c>
      <c r="AD42" s="9" t="s">
        <v>17</v>
      </c>
      <c r="AE42" s="10">
        <v>1</v>
      </c>
      <c r="AF42" s="10">
        <v>113089564</v>
      </c>
      <c r="AG42" s="10">
        <v>6</v>
      </c>
      <c r="AH42" s="10">
        <v>272086649</v>
      </c>
      <c r="AI42" s="10">
        <v>7</v>
      </c>
      <c r="AJ42" s="10">
        <v>385176213</v>
      </c>
      <c r="AL42" s="11">
        <v>3</v>
      </c>
      <c r="AM42" s="9" t="s">
        <v>17</v>
      </c>
      <c r="AN42" s="10">
        <v>2</v>
      </c>
      <c r="AO42" s="10">
        <v>368430534</v>
      </c>
      <c r="AP42" s="10">
        <v>9</v>
      </c>
      <c r="AQ42" s="10">
        <v>661185671</v>
      </c>
      <c r="AR42" s="10">
        <v>11</v>
      </c>
      <c r="AS42" s="10">
        <v>1029616205</v>
      </c>
      <c r="AU42" s="8">
        <v>3</v>
      </c>
      <c r="AV42" s="9" t="s">
        <v>17</v>
      </c>
      <c r="AW42" s="10">
        <v>3</v>
      </c>
      <c r="AX42" s="10">
        <v>246767346</v>
      </c>
      <c r="AY42" s="10">
        <v>6</v>
      </c>
      <c r="AZ42" s="10">
        <v>150413392</v>
      </c>
      <c r="BA42" s="10">
        <v>9</v>
      </c>
      <c r="BB42" s="10">
        <v>397180738</v>
      </c>
      <c r="BD42" s="12">
        <v>3</v>
      </c>
      <c r="BE42" s="13" t="s">
        <v>17</v>
      </c>
      <c r="BF42" s="10">
        <v>6</v>
      </c>
      <c r="BG42" s="10">
        <v>576849203</v>
      </c>
      <c r="BH42" s="10">
        <v>9</v>
      </c>
      <c r="BI42" s="10">
        <v>453362411</v>
      </c>
      <c r="BJ42" s="10">
        <v>15</v>
      </c>
      <c r="BK42" s="10">
        <v>1030211614</v>
      </c>
    </row>
    <row r="43" spans="1:63" ht="15" customHeight="1" x14ac:dyDescent="0.35">
      <c r="A43" s="1">
        <v>4</v>
      </c>
      <c r="B43" s="12">
        <v>4</v>
      </c>
      <c r="C43" s="13" t="s">
        <v>18</v>
      </c>
      <c r="D43" s="10">
        <v>7</v>
      </c>
      <c r="E43" s="10">
        <v>180875848</v>
      </c>
      <c r="F43" s="10">
        <v>6</v>
      </c>
      <c r="G43" s="10">
        <v>437152594</v>
      </c>
      <c r="H43" s="10">
        <v>13</v>
      </c>
      <c r="I43" s="10">
        <v>618028442</v>
      </c>
      <c r="K43" s="12">
        <v>4</v>
      </c>
      <c r="L43" s="13" t="s">
        <v>18</v>
      </c>
      <c r="M43" s="10">
        <v>9</v>
      </c>
      <c r="N43" s="10">
        <v>661668725</v>
      </c>
      <c r="O43" s="10">
        <v>15</v>
      </c>
      <c r="P43" s="10">
        <v>522152940</v>
      </c>
      <c r="Q43" s="10">
        <v>24</v>
      </c>
      <c r="R43" s="10">
        <v>1183821665</v>
      </c>
      <c r="T43" s="12">
        <v>4</v>
      </c>
      <c r="U43" s="13" t="s">
        <v>18</v>
      </c>
      <c r="V43" s="10">
        <v>4</v>
      </c>
      <c r="W43" s="10">
        <v>359232519</v>
      </c>
      <c r="X43" s="10">
        <v>20</v>
      </c>
      <c r="Y43" s="10">
        <v>653918707</v>
      </c>
      <c r="Z43" s="10">
        <v>24</v>
      </c>
      <c r="AA43" s="10">
        <v>1013151226</v>
      </c>
      <c r="AC43" s="8">
        <v>4</v>
      </c>
      <c r="AD43" s="9" t="s">
        <v>18</v>
      </c>
      <c r="AE43" s="10">
        <v>3</v>
      </c>
      <c r="AF43" s="10">
        <v>429348480</v>
      </c>
      <c r="AG43" s="10">
        <v>11</v>
      </c>
      <c r="AH43" s="10">
        <v>788552168</v>
      </c>
      <c r="AI43" s="10">
        <v>14</v>
      </c>
      <c r="AJ43" s="10">
        <v>1217900648</v>
      </c>
      <c r="AL43" s="11">
        <v>4</v>
      </c>
      <c r="AM43" s="9" t="s">
        <v>18</v>
      </c>
      <c r="AN43" s="10">
        <v>3</v>
      </c>
      <c r="AO43" s="10">
        <v>250585370</v>
      </c>
      <c r="AP43" s="10">
        <v>7</v>
      </c>
      <c r="AQ43" s="10">
        <v>380080417</v>
      </c>
      <c r="AR43" s="10">
        <v>10</v>
      </c>
      <c r="AS43" s="10">
        <v>630665787</v>
      </c>
      <c r="AU43" s="8">
        <v>4</v>
      </c>
      <c r="AV43" s="9" t="s">
        <v>18</v>
      </c>
      <c r="AW43" s="10">
        <v>2</v>
      </c>
      <c r="AX43" s="10">
        <v>270027480</v>
      </c>
      <c r="AY43" s="10">
        <v>8</v>
      </c>
      <c r="AZ43" s="10">
        <v>494358185</v>
      </c>
      <c r="BA43" s="10">
        <v>10</v>
      </c>
      <c r="BB43" s="10">
        <v>764385665</v>
      </c>
      <c r="BD43" s="12">
        <v>4</v>
      </c>
      <c r="BE43" s="13" t="s">
        <v>18</v>
      </c>
      <c r="BF43" s="10">
        <v>2</v>
      </c>
      <c r="BG43" s="10">
        <v>76108890</v>
      </c>
      <c r="BH43" s="10">
        <v>8</v>
      </c>
      <c r="BI43" s="10">
        <v>332357555</v>
      </c>
      <c r="BJ43" s="10">
        <v>10</v>
      </c>
      <c r="BK43" s="10">
        <v>408466445</v>
      </c>
    </row>
    <row r="44" spans="1:63" ht="15" customHeight="1" x14ac:dyDescent="0.35">
      <c r="A44" s="1">
        <v>4</v>
      </c>
      <c r="B44" s="12">
        <v>5</v>
      </c>
      <c r="C44" s="13" t="s">
        <v>19</v>
      </c>
      <c r="D44" s="10">
        <v>55</v>
      </c>
      <c r="E44" s="10">
        <v>3936663018</v>
      </c>
      <c r="F44" s="10">
        <v>38</v>
      </c>
      <c r="G44" s="10">
        <v>3885805928</v>
      </c>
      <c r="H44" s="10">
        <v>93</v>
      </c>
      <c r="I44" s="10">
        <v>7822468946</v>
      </c>
      <c r="K44" s="12">
        <v>5</v>
      </c>
      <c r="L44" s="13" t="s">
        <v>19</v>
      </c>
      <c r="M44" s="10">
        <v>50</v>
      </c>
      <c r="N44" s="10">
        <v>3494336538</v>
      </c>
      <c r="O44" s="10">
        <v>61</v>
      </c>
      <c r="P44" s="10">
        <v>2998443858</v>
      </c>
      <c r="Q44" s="10">
        <v>111</v>
      </c>
      <c r="R44" s="10">
        <v>6492780396</v>
      </c>
      <c r="T44" s="12">
        <v>5</v>
      </c>
      <c r="U44" s="13" t="s">
        <v>19</v>
      </c>
      <c r="V44" s="10">
        <v>59</v>
      </c>
      <c r="W44" s="10">
        <v>4193594112</v>
      </c>
      <c r="X44" s="10">
        <v>93</v>
      </c>
      <c r="Y44" s="10">
        <v>3788355348</v>
      </c>
      <c r="Z44" s="10">
        <v>152</v>
      </c>
      <c r="AA44" s="10">
        <v>7981949460</v>
      </c>
      <c r="AC44" s="8">
        <v>5</v>
      </c>
      <c r="AD44" s="9" t="s">
        <v>19</v>
      </c>
      <c r="AE44" s="10">
        <v>55</v>
      </c>
      <c r="AF44" s="10">
        <v>3460596973</v>
      </c>
      <c r="AG44" s="10">
        <v>137</v>
      </c>
      <c r="AH44" s="10">
        <v>8673893047</v>
      </c>
      <c r="AI44" s="10">
        <v>192</v>
      </c>
      <c r="AJ44" s="10">
        <v>12134490020</v>
      </c>
      <c r="AL44" s="11">
        <v>5</v>
      </c>
      <c r="AM44" s="9" t="s">
        <v>19</v>
      </c>
      <c r="AN44" s="10">
        <v>52</v>
      </c>
      <c r="AO44" s="10">
        <v>3409760759</v>
      </c>
      <c r="AP44" s="10">
        <v>136</v>
      </c>
      <c r="AQ44" s="10">
        <v>8667469725</v>
      </c>
      <c r="AR44" s="10">
        <v>188</v>
      </c>
      <c r="AS44" s="10">
        <v>12077230484</v>
      </c>
      <c r="AU44" s="8">
        <v>5</v>
      </c>
      <c r="AV44" s="9" t="s">
        <v>19</v>
      </c>
      <c r="AW44" s="10">
        <v>54</v>
      </c>
      <c r="AX44" s="10">
        <v>3515682500</v>
      </c>
      <c r="AY44" s="10">
        <v>140</v>
      </c>
      <c r="AZ44" s="10">
        <v>9877077904</v>
      </c>
      <c r="BA44" s="10">
        <v>194</v>
      </c>
      <c r="BB44" s="10">
        <v>13392760404</v>
      </c>
      <c r="BD44" s="12">
        <v>5</v>
      </c>
      <c r="BE44" s="13" t="s">
        <v>19</v>
      </c>
      <c r="BF44" s="10">
        <v>52</v>
      </c>
      <c r="BG44" s="10">
        <v>3274474576</v>
      </c>
      <c r="BH44" s="10">
        <v>137</v>
      </c>
      <c r="BI44" s="10">
        <v>8782919448</v>
      </c>
      <c r="BJ44" s="10">
        <v>189</v>
      </c>
      <c r="BK44" s="10">
        <v>12057394024</v>
      </c>
    </row>
    <row r="45" spans="1:63" ht="15" customHeight="1" x14ac:dyDescent="0.35">
      <c r="A45" s="1">
        <v>4</v>
      </c>
      <c r="B45" s="12">
        <v>6</v>
      </c>
      <c r="C45" s="16" t="s">
        <v>10</v>
      </c>
      <c r="D45" s="15">
        <v>5321</v>
      </c>
      <c r="E45" s="15">
        <v>512449863891</v>
      </c>
      <c r="F45" s="15">
        <v>986</v>
      </c>
      <c r="G45" s="15">
        <v>265670446902</v>
      </c>
      <c r="H45" s="15">
        <v>6307</v>
      </c>
      <c r="I45" s="15">
        <v>778120310793</v>
      </c>
      <c r="K45" s="12">
        <v>6</v>
      </c>
      <c r="L45" s="16" t="s">
        <v>10</v>
      </c>
      <c r="M45" s="15">
        <v>5183</v>
      </c>
      <c r="N45" s="15">
        <v>504424987115</v>
      </c>
      <c r="O45" s="15">
        <v>1150</v>
      </c>
      <c r="P45" s="15">
        <v>498066008121</v>
      </c>
      <c r="Q45" s="15">
        <v>6334</v>
      </c>
      <c r="R45" s="15">
        <v>1002965795236</v>
      </c>
      <c r="T45" s="12">
        <v>6</v>
      </c>
      <c r="U45" s="16" t="s">
        <v>10</v>
      </c>
      <c r="V45" s="15">
        <v>5128</v>
      </c>
      <c r="W45" s="15">
        <v>507014729071</v>
      </c>
      <c r="X45" s="15">
        <v>1183</v>
      </c>
      <c r="Y45" s="15">
        <v>579605013495</v>
      </c>
      <c r="Z45" s="15">
        <v>6311</v>
      </c>
      <c r="AA45" s="15">
        <v>1086619742566</v>
      </c>
      <c r="AC45" s="8">
        <v>6</v>
      </c>
      <c r="AD45" s="14" t="s">
        <v>10</v>
      </c>
      <c r="AE45" s="15">
        <v>5236</v>
      </c>
      <c r="AF45" s="15">
        <v>557897984343</v>
      </c>
      <c r="AG45" s="15">
        <v>119</v>
      </c>
      <c r="AH45" s="15">
        <v>614848318988</v>
      </c>
      <c r="AI45" s="15">
        <v>6426</v>
      </c>
      <c r="AJ45" s="15">
        <v>1172746303331</v>
      </c>
      <c r="AL45" s="11">
        <v>6</v>
      </c>
      <c r="AM45" s="14" t="s">
        <v>10</v>
      </c>
      <c r="AN45" s="15">
        <v>5267</v>
      </c>
      <c r="AO45" s="15">
        <v>558259153254</v>
      </c>
      <c r="AP45" s="15">
        <v>1188</v>
      </c>
      <c r="AQ45" s="15">
        <v>610636868880</v>
      </c>
      <c r="AR45" s="15">
        <v>6455</v>
      </c>
      <c r="AS45" s="15">
        <v>1168896022134</v>
      </c>
      <c r="AU45" s="8">
        <v>6</v>
      </c>
      <c r="AV45" s="14" t="s">
        <v>10</v>
      </c>
      <c r="AW45" s="15">
        <v>5263</v>
      </c>
      <c r="AX45" s="15">
        <v>559815306881</v>
      </c>
      <c r="AY45" s="15">
        <v>1186</v>
      </c>
      <c r="AZ45" s="15">
        <v>668462456359</v>
      </c>
      <c r="BA45" s="15">
        <v>6449</v>
      </c>
      <c r="BB45" s="15">
        <v>1228277763240</v>
      </c>
      <c r="BD45" s="12">
        <v>6</v>
      </c>
      <c r="BE45" s="16" t="s">
        <v>10</v>
      </c>
      <c r="BF45" s="15">
        <v>5305</v>
      </c>
      <c r="BG45" s="15">
        <v>563178195542</v>
      </c>
      <c r="BH45" s="15">
        <v>1227</v>
      </c>
      <c r="BI45" s="15">
        <v>679232555568</v>
      </c>
      <c r="BJ45" s="15">
        <v>6532</v>
      </c>
      <c r="BK45" s="15">
        <v>1242410751110</v>
      </c>
    </row>
    <row r="46" spans="1:63" ht="15" customHeight="1" x14ac:dyDescent="0.35">
      <c r="A46" s="1">
        <v>4</v>
      </c>
      <c r="B46" s="12">
        <v>7</v>
      </c>
      <c r="C46" s="13" t="s">
        <v>20</v>
      </c>
      <c r="D46" s="10"/>
      <c r="E46" s="10"/>
      <c r="F46" s="10"/>
      <c r="G46" s="10"/>
      <c r="H46" s="10"/>
      <c r="I46" s="10">
        <v>1258</v>
      </c>
      <c r="K46" s="12">
        <v>7</v>
      </c>
      <c r="L46" s="13" t="s">
        <v>20</v>
      </c>
      <c r="M46" s="10"/>
      <c r="N46" s="10"/>
      <c r="O46" s="10"/>
      <c r="P46" s="10"/>
      <c r="Q46" s="10"/>
      <c r="R46" s="10" t="s">
        <v>58</v>
      </c>
      <c r="T46" s="12">
        <v>7</v>
      </c>
      <c r="U46" s="13" t="s">
        <v>20</v>
      </c>
      <c r="V46" s="10"/>
      <c r="W46" s="10"/>
      <c r="X46" s="10"/>
      <c r="Y46" s="10"/>
      <c r="Z46" s="10"/>
      <c r="AA46" s="10">
        <v>1018</v>
      </c>
      <c r="AC46" s="8">
        <v>7</v>
      </c>
      <c r="AD46" s="9" t="s">
        <v>20</v>
      </c>
      <c r="AE46" s="10"/>
      <c r="AF46" s="10"/>
      <c r="AG46" s="10"/>
      <c r="AH46" s="10"/>
      <c r="AI46" s="10"/>
      <c r="AJ46" s="17">
        <f>((0.25*AJ41)+(0.5*AJ42)+(0.75*AJ43)+(1*AJ44))/AJ45*100</f>
        <v>1.2233633412443738</v>
      </c>
      <c r="AL46" s="11">
        <v>7</v>
      </c>
      <c r="AM46" s="9" t="s">
        <v>20</v>
      </c>
      <c r="AN46" s="10"/>
      <c r="AO46" s="10"/>
      <c r="AP46" s="10"/>
      <c r="AQ46" s="10"/>
      <c r="AR46" s="10"/>
      <c r="AS46" s="17">
        <f>((0.25*AS41)+(0.5*AS42)+(0.75*AS43)+(1*AS44))/AS45*100</f>
        <v>1.2150811115406286</v>
      </c>
      <c r="AU46" s="8">
        <v>7</v>
      </c>
      <c r="AV46" s="9" t="s">
        <v>20</v>
      </c>
      <c r="AW46" s="10"/>
      <c r="AX46" s="10"/>
      <c r="AY46" s="10"/>
      <c r="AZ46" s="10"/>
      <c r="BA46" s="10"/>
      <c r="BB46" s="17">
        <f>((0.25*BB41)+(0.5*BB42)+(0.75*BB43)+(1*BB44))/BB45*100</f>
        <v>1.3268718763587604</v>
      </c>
      <c r="BD46" s="12">
        <v>7</v>
      </c>
      <c r="BE46" s="13" t="s">
        <v>20</v>
      </c>
      <c r="BF46" s="10"/>
      <c r="BG46" s="10"/>
      <c r="BH46" s="10"/>
      <c r="BI46" s="10"/>
      <c r="BJ46" s="10"/>
      <c r="BK46" s="10">
        <v>1143</v>
      </c>
    </row>
    <row r="47" spans="1:63" ht="15" customHeight="1" thickBot="1" x14ac:dyDescent="0.4">
      <c r="A47" s="1">
        <v>4</v>
      </c>
      <c r="B47" s="23">
        <v>8</v>
      </c>
      <c r="C47" s="24" t="s">
        <v>21</v>
      </c>
      <c r="D47" s="20"/>
      <c r="E47" s="20"/>
      <c r="F47" s="20"/>
      <c r="G47" s="20"/>
      <c r="H47" s="20"/>
      <c r="I47" s="20">
        <v>1215</v>
      </c>
      <c r="K47" s="23">
        <v>8</v>
      </c>
      <c r="L47" s="24" t="s">
        <v>21</v>
      </c>
      <c r="M47" s="20"/>
      <c r="N47" s="20"/>
      <c r="O47" s="20"/>
      <c r="P47" s="20"/>
      <c r="Q47" s="20"/>
      <c r="R47" s="20" t="s">
        <v>59</v>
      </c>
      <c r="T47" s="23">
        <v>8</v>
      </c>
      <c r="U47" s="24" t="s">
        <v>21</v>
      </c>
      <c r="V47" s="20"/>
      <c r="W47" s="20"/>
      <c r="X47" s="20"/>
      <c r="Y47" s="20"/>
      <c r="Z47" s="20"/>
      <c r="AA47" s="20" t="s">
        <v>76</v>
      </c>
      <c r="AC47" s="18">
        <v>8</v>
      </c>
      <c r="AD47" s="19" t="s">
        <v>21</v>
      </c>
      <c r="AE47" s="20"/>
      <c r="AF47" s="20"/>
      <c r="AG47" s="20"/>
      <c r="AH47" s="20"/>
      <c r="AI47" s="20"/>
      <c r="AJ47" s="21">
        <f>SUM(AJ42:AJ44)/AJ45*100</f>
        <v>1.1714014226248779</v>
      </c>
      <c r="AL47" s="22">
        <v>8</v>
      </c>
      <c r="AM47" s="19" t="s">
        <v>21</v>
      </c>
      <c r="AN47" s="20"/>
      <c r="AO47" s="20"/>
      <c r="AP47" s="20"/>
      <c r="AQ47" s="20"/>
      <c r="AR47" s="20"/>
      <c r="AS47" s="21">
        <f>SUM(AS42:AS44)/AS45*100</f>
        <v>1.1752553020858136</v>
      </c>
      <c r="AU47" s="18">
        <v>8</v>
      </c>
      <c r="AV47" s="19" t="s">
        <v>21</v>
      </c>
      <c r="AW47" s="20"/>
      <c r="AX47" s="20"/>
      <c r="AY47" s="20"/>
      <c r="AZ47" s="20"/>
      <c r="BA47" s="20"/>
      <c r="BB47" s="21">
        <f>SUM(BB42:BB44)/BB45*100</f>
        <v>1.1849377431215571</v>
      </c>
      <c r="BD47" s="23">
        <v>8</v>
      </c>
      <c r="BE47" s="24" t="s">
        <v>21</v>
      </c>
      <c r="BF47" s="20"/>
      <c r="BG47" s="20"/>
      <c r="BH47" s="20"/>
      <c r="BI47" s="20"/>
      <c r="BJ47" s="20"/>
      <c r="BK47" s="20">
        <v>1086</v>
      </c>
    </row>
    <row r="48" spans="1:63" ht="15" customHeight="1" x14ac:dyDescent="0.35">
      <c r="D48" s="1">
        <f>SUM(D40:D44)</f>
        <v>5321</v>
      </c>
      <c r="E48" s="1">
        <f t="shared" ref="E48:I48" si="14">SUM(E40:E44)</f>
        <v>512449863891</v>
      </c>
      <c r="F48" s="1">
        <f t="shared" si="14"/>
        <v>986</v>
      </c>
      <c r="G48" s="1">
        <f t="shared" si="14"/>
        <v>265670446902</v>
      </c>
      <c r="H48" s="1">
        <f t="shared" si="14"/>
        <v>6307</v>
      </c>
      <c r="I48" s="1">
        <f t="shared" si="14"/>
        <v>778120310793</v>
      </c>
      <c r="M48" s="1">
        <f>SUM(M40:M44)</f>
        <v>5183</v>
      </c>
      <c r="N48" s="1">
        <f t="shared" ref="N48:R48" si="15">SUM(N40:N44)</f>
        <v>504424987115</v>
      </c>
      <c r="O48" s="1">
        <f t="shared" si="15"/>
        <v>1150</v>
      </c>
      <c r="P48" s="1">
        <f t="shared" si="15"/>
        <v>498066008121</v>
      </c>
      <c r="Q48" s="1">
        <f t="shared" si="15"/>
        <v>6334</v>
      </c>
      <c r="R48" s="1">
        <f t="shared" si="15"/>
        <v>1002965795236</v>
      </c>
      <c r="V48" s="1">
        <f>SUM(V40:V44)</f>
        <v>5128</v>
      </c>
      <c r="W48" s="1">
        <f t="shared" ref="W48:AA48" si="16">SUM(W40:W44)</f>
        <v>507014729071</v>
      </c>
      <c r="X48" s="1">
        <f t="shared" si="16"/>
        <v>1183</v>
      </c>
      <c r="Y48" s="1">
        <f t="shared" si="16"/>
        <v>579605013495</v>
      </c>
      <c r="Z48" s="1">
        <f t="shared" si="16"/>
        <v>6311</v>
      </c>
      <c r="AA48" s="1">
        <f t="shared" si="16"/>
        <v>1086619742566</v>
      </c>
      <c r="AE48" s="1">
        <f>SUM(AE40:AE44)</f>
        <v>5236</v>
      </c>
      <c r="AF48" s="1">
        <f t="shared" ref="AF48:AJ48" si="17">SUM(AF40:AF44)</f>
        <v>557897984343</v>
      </c>
      <c r="AG48" s="1">
        <f t="shared" si="17"/>
        <v>1190</v>
      </c>
      <c r="AH48" s="1">
        <f t="shared" si="17"/>
        <v>614848318988</v>
      </c>
      <c r="AI48" s="1">
        <f t="shared" si="17"/>
        <v>6426</v>
      </c>
      <c r="AJ48" s="1">
        <f t="shared" si="17"/>
        <v>1172746303331</v>
      </c>
      <c r="AN48" s="1">
        <f>SUM(AN40:AN44)</f>
        <v>5267</v>
      </c>
      <c r="AO48" s="1">
        <f t="shared" ref="AO48:AS48" si="18">SUM(AO40:AO44)</f>
        <v>558259153254</v>
      </c>
      <c r="AP48" s="1">
        <f t="shared" si="18"/>
        <v>1188</v>
      </c>
      <c r="AQ48" s="1">
        <f t="shared" si="18"/>
        <v>610636868880</v>
      </c>
      <c r="AR48" s="1">
        <f t="shared" si="18"/>
        <v>6455</v>
      </c>
      <c r="AS48" s="1">
        <f t="shared" si="18"/>
        <v>1168896022134</v>
      </c>
      <c r="AW48" s="1">
        <f>SUM(AW40:AW44)</f>
        <v>5263</v>
      </c>
      <c r="AX48" s="1">
        <f t="shared" ref="AX48:BB48" si="19">SUM(AX40:AX44)</f>
        <v>559815306881</v>
      </c>
      <c r="AY48" s="1">
        <f t="shared" si="19"/>
        <v>1186</v>
      </c>
      <c r="AZ48" s="1">
        <f t="shared" si="19"/>
        <v>668462456359</v>
      </c>
      <c r="BA48" s="1">
        <f t="shared" si="19"/>
        <v>6449</v>
      </c>
      <c r="BB48" s="1">
        <f t="shared" si="19"/>
        <v>1228277763240</v>
      </c>
      <c r="BF48" s="1">
        <f>SUM(BF40:BF44)</f>
        <v>5305</v>
      </c>
      <c r="BG48" s="1">
        <f t="shared" ref="BG48:BK48" si="20">SUM(BG40:BG44)</f>
        <v>563178195542</v>
      </c>
      <c r="BH48" s="1">
        <f t="shared" si="20"/>
        <v>1227</v>
      </c>
      <c r="BI48" s="1">
        <f t="shared" si="20"/>
        <v>679232555568</v>
      </c>
      <c r="BJ48" s="1">
        <f t="shared" si="20"/>
        <v>6532</v>
      </c>
      <c r="BK48" s="1">
        <f t="shared" si="20"/>
        <v>1242410751110</v>
      </c>
    </row>
    <row r="49" spans="1:63" ht="15" customHeight="1" x14ac:dyDescent="0.35">
      <c r="B49"/>
      <c r="C49"/>
      <c r="D49" s="2"/>
      <c r="E49" s="2"/>
      <c r="F49" s="2"/>
      <c r="G49" s="2"/>
      <c r="H49" s="2"/>
      <c r="I49" s="2"/>
      <c r="K49"/>
      <c r="L49"/>
      <c r="M49" s="2"/>
      <c r="N49" s="2"/>
      <c r="O49" s="2"/>
      <c r="P49" s="2"/>
      <c r="Q49" s="2"/>
      <c r="R49" s="2"/>
      <c r="T49"/>
      <c r="U49"/>
      <c r="V49" s="2"/>
      <c r="W49" s="2"/>
      <c r="X49" s="2"/>
      <c r="Y49" s="2"/>
      <c r="Z49" s="2"/>
      <c r="AA49" s="2"/>
    </row>
    <row r="50" spans="1:63" ht="15" customHeight="1" x14ac:dyDescent="0.35">
      <c r="B50" s="6" t="s">
        <v>0</v>
      </c>
      <c r="C50"/>
      <c r="D50" s="2"/>
      <c r="E50" s="2"/>
      <c r="F50" s="2"/>
      <c r="G50" s="2"/>
      <c r="H50" s="2"/>
      <c r="I50" s="2"/>
      <c r="K50" s="6" t="s">
        <v>0</v>
      </c>
      <c r="L50"/>
      <c r="M50" s="2"/>
      <c r="N50" s="2"/>
      <c r="O50" s="2"/>
      <c r="P50" s="2"/>
      <c r="Q50" s="2"/>
      <c r="R50" s="2"/>
      <c r="T50" s="6" t="s">
        <v>0</v>
      </c>
      <c r="U50"/>
      <c r="V50" s="2"/>
      <c r="W50" s="2"/>
      <c r="X50" s="2"/>
      <c r="Y50" s="2"/>
      <c r="Z50" s="2"/>
      <c r="AA50" s="2"/>
      <c r="AC50" s="4" t="s">
        <v>0</v>
      </c>
      <c r="AL50" s="5" t="s">
        <v>0</v>
      </c>
      <c r="AU50" s="4" t="s">
        <v>0</v>
      </c>
      <c r="BD50" s="6" t="s">
        <v>0</v>
      </c>
    </row>
    <row r="51" spans="1:63" ht="15" customHeight="1" x14ac:dyDescent="0.35">
      <c r="B51" s="6" t="s">
        <v>1</v>
      </c>
      <c r="C51"/>
      <c r="D51" s="2"/>
      <c r="E51" s="2"/>
      <c r="F51" s="2"/>
      <c r="G51" s="2"/>
      <c r="H51" s="2"/>
      <c r="I51" s="2"/>
      <c r="K51" s="6" t="s">
        <v>1</v>
      </c>
      <c r="L51"/>
      <c r="M51" s="2"/>
      <c r="N51" s="2"/>
      <c r="O51" s="2"/>
      <c r="P51" s="2"/>
      <c r="Q51" s="2"/>
      <c r="R51" s="2"/>
      <c r="T51" s="6" t="s">
        <v>1</v>
      </c>
      <c r="U51"/>
      <c r="V51" s="2"/>
      <c r="W51" s="2"/>
      <c r="X51" s="2"/>
      <c r="Y51" s="2"/>
      <c r="Z51" s="2"/>
      <c r="AA51" s="2"/>
      <c r="AC51" s="4" t="s">
        <v>1</v>
      </c>
      <c r="AL51" s="5" t="s">
        <v>1</v>
      </c>
      <c r="AU51" s="4" t="s">
        <v>1</v>
      </c>
      <c r="BD51" s="6" t="s">
        <v>1</v>
      </c>
    </row>
    <row r="52" spans="1:63" ht="15" customHeight="1" thickBot="1" x14ac:dyDescent="0.4">
      <c r="B52" s="6" t="s">
        <v>34</v>
      </c>
      <c r="C52"/>
      <c r="D52" s="2"/>
      <c r="E52" s="2"/>
      <c r="F52" s="2"/>
      <c r="G52" s="2"/>
      <c r="H52" s="2"/>
      <c r="I52" s="2"/>
      <c r="K52" s="6" t="s">
        <v>57</v>
      </c>
      <c r="L52"/>
      <c r="M52" s="2"/>
      <c r="N52" s="2"/>
      <c r="O52" s="2"/>
      <c r="P52" s="2"/>
      <c r="Q52" s="2"/>
      <c r="R52" s="2"/>
      <c r="T52" s="6" t="s">
        <v>75</v>
      </c>
      <c r="U52"/>
      <c r="V52" s="2"/>
      <c r="W52" s="2"/>
      <c r="X52" s="2"/>
      <c r="Y52" s="2"/>
      <c r="Z52" s="2"/>
      <c r="AA52" s="2"/>
      <c r="AC52" s="4" t="s">
        <v>2</v>
      </c>
      <c r="AL52" s="5" t="s">
        <v>3</v>
      </c>
      <c r="AU52" s="4" t="s">
        <v>4</v>
      </c>
      <c r="BD52" s="6" t="s">
        <v>5</v>
      </c>
    </row>
    <row r="53" spans="1:63" ht="15" customHeight="1" x14ac:dyDescent="0.35">
      <c r="A53" s="1">
        <v>5</v>
      </c>
      <c r="B53" s="60" t="s">
        <v>6</v>
      </c>
      <c r="C53" s="62" t="s">
        <v>7</v>
      </c>
      <c r="D53" s="59" t="s">
        <v>8</v>
      </c>
      <c r="E53" s="59"/>
      <c r="F53" s="59" t="s">
        <v>9</v>
      </c>
      <c r="G53" s="59"/>
      <c r="H53" s="59" t="s">
        <v>10</v>
      </c>
      <c r="I53" s="59"/>
      <c r="K53" s="60" t="s">
        <v>6</v>
      </c>
      <c r="L53" s="62" t="s">
        <v>7</v>
      </c>
      <c r="M53" s="59" t="s">
        <v>8</v>
      </c>
      <c r="N53" s="59"/>
      <c r="O53" s="59" t="s">
        <v>9</v>
      </c>
      <c r="P53" s="59"/>
      <c r="Q53" s="59" t="s">
        <v>10</v>
      </c>
      <c r="R53" s="59"/>
      <c r="T53" s="60" t="s">
        <v>6</v>
      </c>
      <c r="U53" s="62" t="s">
        <v>7</v>
      </c>
      <c r="V53" s="59" t="s">
        <v>8</v>
      </c>
      <c r="W53" s="59"/>
      <c r="X53" s="59" t="s">
        <v>9</v>
      </c>
      <c r="Y53" s="59"/>
      <c r="Z53" s="59" t="s">
        <v>10</v>
      </c>
      <c r="AA53" s="59"/>
      <c r="AC53" s="57" t="s">
        <v>6</v>
      </c>
      <c r="AD53" s="59" t="s">
        <v>7</v>
      </c>
      <c r="AE53" s="59" t="s">
        <v>8</v>
      </c>
      <c r="AF53" s="59"/>
      <c r="AG53" s="59" t="s">
        <v>9</v>
      </c>
      <c r="AH53" s="59"/>
      <c r="AI53" s="59" t="s">
        <v>10</v>
      </c>
      <c r="AJ53" s="59"/>
      <c r="AL53" s="65" t="s">
        <v>6</v>
      </c>
      <c r="AM53" s="59" t="s">
        <v>7</v>
      </c>
      <c r="AN53" s="59" t="s">
        <v>8</v>
      </c>
      <c r="AO53" s="59"/>
      <c r="AP53" s="59" t="s">
        <v>9</v>
      </c>
      <c r="AQ53" s="59"/>
      <c r="AR53" s="59" t="s">
        <v>10</v>
      </c>
      <c r="AS53" s="59"/>
      <c r="AU53" s="57" t="s">
        <v>6</v>
      </c>
      <c r="AV53" s="59" t="s">
        <v>7</v>
      </c>
      <c r="AW53" s="59" t="s">
        <v>8</v>
      </c>
      <c r="AX53" s="59"/>
      <c r="AY53" s="59" t="s">
        <v>9</v>
      </c>
      <c r="AZ53" s="59"/>
      <c r="BA53" s="59" t="s">
        <v>10</v>
      </c>
      <c r="BB53" s="59"/>
      <c r="BD53" s="60" t="s">
        <v>6</v>
      </c>
      <c r="BE53" s="62" t="s">
        <v>7</v>
      </c>
      <c r="BF53" s="59" t="s">
        <v>8</v>
      </c>
      <c r="BG53" s="59"/>
      <c r="BH53" s="59" t="s">
        <v>9</v>
      </c>
      <c r="BI53" s="59"/>
      <c r="BJ53" s="59" t="s">
        <v>10</v>
      </c>
      <c r="BK53" s="59"/>
    </row>
    <row r="54" spans="1:63" ht="15" customHeight="1" x14ac:dyDescent="0.35">
      <c r="A54" s="1">
        <v>5</v>
      </c>
      <c r="B54" s="61"/>
      <c r="C54" s="63"/>
      <c r="D54" s="7" t="s">
        <v>11</v>
      </c>
      <c r="E54" s="7" t="s">
        <v>12</v>
      </c>
      <c r="F54" s="7" t="s">
        <v>11</v>
      </c>
      <c r="G54" s="7" t="s">
        <v>12</v>
      </c>
      <c r="H54" s="7" t="s">
        <v>11</v>
      </c>
      <c r="I54" s="7" t="s">
        <v>12</v>
      </c>
      <c r="K54" s="61"/>
      <c r="L54" s="63"/>
      <c r="M54" s="7" t="s">
        <v>11</v>
      </c>
      <c r="N54" s="7" t="s">
        <v>12</v>
      </c>
      <c r="O54" s="7" t="s">
        <v>11</v>
      </c>
      <c r="P54" s="7" t="s">
        <v>12</v>
      </c>
      <c r="Q54" s="7" t="s">
        <v>11</v>
      </c>
      <c r="R54" s="7" t="s">
        <v>12</v>
      </c>
      <c r="T54" s="61"/>
      <c r="U54" s="63"/>
      <c r="V54" s="7" t="s">
        <v>11</v>
      </c>
      <c r="W54" s="7" t="s">
        <v>12</v>
      </c>
      <c r="X54" s="7" t="s">
        <v>11</v>
      </c>
      <c r="Y54" s="7" t="s">
        <v>12</v>
      </c>
      <c r="Z54" s="7" t="s">
        <v>11</v>
      </c>
      <c r="AA54" s="7" t="s">
        <v>12</v>
      </c>
      <c r="AC54" s="58"/>
      <c r="AD54" s="64"/>
      <c r="AE54" s="7" t="s">
        <v>11</v>
      </c>
      <c r="AF54" s="7" t="s">
        <v>12</v>
      </c>
      <c r="AG54" s="7" t="s">
        <v>11</v>
      </c>
      <c r="AH54" s="7" t="s">
        <v>12</v>
      </c>
      <c r="AI54" s="7" t="s">
        <v>11</v>
      </c>
      <c r="AJ54" s="7" t="s">
        <v>12</v>
      </c>
      <c r="AL54" s="66"/>
      <c r="AM54" s="64"/>
      <c r="AN54" s="7" t="s">
        <v>11</v>
      </c>
      <c r="AO54" s="7" t="s">
        <v>12</v>
      </c>
      <c r="AP54" s="7" t="s">
        <v>11</v>
      </c>
      <c r="AQ54" s="7" t="s">
        <v>12</v>
      </c>
      <c r="AR54" s="7" t="s">
        <v>11</v>
      </c>
      <c r="AS54" s="7" t="s">
        <v>12</v>
      </c>
      <c r="AU54" s="58"/>
      <c r="AV54" s="64"/>
      <c r="AW54" s="7" t="s">
        <v>11</v>
      </c>
      <c r="AX54" s="7" t="s">
        <v>12</v>
      </c>
      <c r="AY54" s="7" t="s">
        <v>11</v>
      </c>
      <c r="AZ54" s="7" t="s">
        <v>12</v>
      </c>
      <c r="BA54" s="7" t="s">
        <v>11</v>
      </c>
      <c r="BB54" s="7" t="s">
        <v>12</v>
      </c>
      <c r="BD54" s="61"/>
      <c r="BE54" s="63"/>
      <c r="BF54" s="7" t="s">
        <v>11</v>
      </c>
      <c r="BG54" s="7" t="s">
        <v>12</v>
      </c>
      <c r="BH54" s="7" t="s">
        <v>11</v>
      </c>
      <c r="BI54" s="7" t="s">
        <v>12</v>
      </c>
      <c r="BJ54" s="7" t="s">
        <v>11</v>
      </c>
      <c r="BK54" s="7" t="s">
        <v>12</v>
      </c>
    </row>
    <row r="55" spans="1:63" ht="15" customHeight="1" x14ac:dyDescent="0.35">
      <c r="A55" s="1">
        <v>5</v>
      </c>
      <c r="B55" s="61"/>
      <c r="C55" s="63"/>
      <c r="D55" s="7" t="s">
        <v>13</v>
      </c>
      <c r="E55" s="7" t="s">
        <v>14</v>
      </c>
      <c r="F55" s="7" t="s">
        <v>13</v>
      </c>
      <c r="G55" s="7" t="s">
        <v>14</v>
      </c>
      <c r="H55" s="7" t="s">
        <v>13</v>
      </c>
      <c r="I55" s="7" t="s">
        <v>14</v>
      </c>
      <c r="K55" s="61"/>
      <c r="L55" s="63"/>
      <c r="M55" s="7" t="s">
        <v>13</v>
      </c>
      <c r="N55" s="7" t="s">
        <v>14</v>
      </c>
      <c r="O55" s="7" t="s">
        <v>13</v>
      </c>
      <c r="P55" s="7" t="s">
        <v>14</v>
      </c>
      <c r="Q55" s="7" t="s">
        <v>13</v>
      </c>
      <c r="R55" s="7" t="s">
        <v>14</v>
      </c>
      <c r="T55" s="61"/>
      <c r="U55" s="63"/>
      <c r="V55" s="7" t="s">
        <v>13</v>
      </c>
      <c r="W55" s="7" t="s">
        <v>14</v>
      </c>
      <c r="X55" s="7" t="s">
        <v>13</v>
      </c>
      <c r="Y55" s="7" t="s">
        <v>14</v>
      </c>
      <c r="Z55" s="7" t="s">
        <v>13</v>
      </c>
      <c r="AA55" s="7" t="s">
        <v>14</v>
      </c>
      <c r="AC55" s="58"/>
      <c r="AD55" s="64"/>
      <c r="AE55" s="7" t="s">
        <v>13</v>
      </c>
      <c r="AF55" s="7" t="s">
        <v>14</v>
      </c>
      <c r="AG55" s="7" t="s">
        <v>13</v>
      </c>
      <c r="AH55" s="7" t="s">
        <v>14</v>
      </c>
      <c r="AI55" s="7" t="s">
        <v>13</v>
      </c>
      <c r="AJ55" s="7" t="s">
        <v>14</v>
      </c>
      <c r="AL55" s="66"/>
      <c r="AM55" s="64"/>
      <c r="AN55" s="7" t="s">
        <v>13</v>
      </c>
      <c r="AO55" s="7" t="s">
        <v>14</v>
      </c>
      <c r="AP55" s="7" t="s">
        <v>13</v>
      </c>
      <c r="AQ55" s="7" t="s">
        <v>14</v>
      </c>
      <c r="AR55" s="7" t="s">
        <v>13</v>
      </c>
      <c r="AS55" s="7" t="s">
        <v>14</v>
      </c>
      <c r="AU55" s="58"/>
      <c r="AV55" s="64"/>
      <c r="AW55" s="7" t="s">
        <v>13</v>
      </c>
      <c r="AX55" s="7" t="s">
        <v>14</v>
      </c>
      <c r="AY55" s="7" t="s">
        <v>13</v>
      </c>
      <c r="AZ55" s="7" t="s">
        <v>14</v>
      </c>
      <c r="BA55" s="7" t="s">
        <v>13</v>
      </c>
      <c r="BB55" s="7" t="s">
        <v>14</v>
      </c>
      <c r="BD55" s="61"/>
      <c r="BE55" s="63"/>
      <c r="BF55" s="7" t="s">
        <v>13</v>
      </c>
      <c r="BG55" s="7" t="s">
        <v>14</v>
      </c>
      <c r="BH55" s="7" t="s">
        <v>13</v>
      </c>
      <c r="BI55" s="7" t="s">
        <v>14</v>
      </c>
      <c r="BJ55" s="7" t="s">
        <v>13</v>
      </c>
      <c r="BK55" s="7" t="s">
        <v>14</v>
      </c>
    </row>
    <row r="56" spans="1:63" ht="15" customHeight="1" x14ac:dyDescent="0.35">
      <c r="A56" s="1">
        <v>5</v>
      </c>
      <c r="B56" s="12">
        <v>1</v>
      </c>
      <c r="C56" s="13" t="s">
        <v>15</v>
      </c>
      <c r="D56" s="10">
        <v>9177</v>
      </c>
      <c r="E56" s="10">
        <v>803598817695</v>
      </c>
      <c r="F56" s="10">
        <v>2629</v>
      </c>
      <c r="G56" s="10">
        <v>562792757262</v>
      </c>
      <c r="H56" s="10">
        <v>11806</v>
      </c>
      <c r="I56" s="10">
        <v>1366391574957</v>
      </c>
      <c r="K56" s="12">
        <v>1</v>
      </c>
      <c r="L56" s="13" t="s">
        <v>15</v>
      </c>
      <c r="M56" s="10">
        <v>9032</v>
      </c>
      <c r="N56" s="10">
        <v>818316931505</v>
      </c>
      <c r="O56" s="10">
        <v>2431</v>
      </c>
      <c r="P56" s="10">
        <v>592903939718</v>
      </c>
      <c r="Q56" s="10">
        <v>11463</v>
      </c>
      <c r="R56" s="10">
        <v>1411220871223</v>
      </c>
      <c r="T56" s="12">
        <v>1</v>
      </c>
      <c r="U56" s="13" t="s">
        <v>15</v>
      </c>
      <c r="V56" s="10">
        <v>8930</v>
      </c>
      <c r="W56" s="10">
        <v>830183100171</v>
      </c>
      <c r="X56" s="10">
        <v>2268</v>
      </c>
      <c r="Y56" s="10">
        <v>535801965767</v>
      </c>
      <c r="Z56" s="10">
        <v>11198</v>
      </c>
      <c r="AA56" s="10">
        <v>1365985065938</v>
      </c>
      <c r="AC56" s="8">
        <v>1</v>
      </c>
      <c r="AD56" s="9" t="s">
        <v>15</v>
      </c>
      <c r="AE56" s="10">
        <v>9235</v>
      </c>
      <c r="AF56" s="10">
        <v>914140544078</v>
      </c>
      <c r="AG56" s="10">
        <v>2599</v>
      </c>
      <c r="AH56" s="10">
        <v>394942485773</v>
      </c>
      <c r="AI56" s="10">
        <v>11834</v>
      </c>
      <c r="AJ56" s="10">
        <v>1309083029851</v>
      </c>
      <c r="AL56" s="11">
        <v>1</v>
      </c>
      <c r="AM56" s="9" t="s">
        <v>15</v>
      </c>
      <c r="AN56" s="10">
        <v>9206</v>
      </c>
      <c r="AO56" s="10">
        <v>910903135667</v>
      </c>
      <c r="AP56" s="10">
        <v>2591</v>
      </c>
      <c r="AQ56" s="10">
        <v>391700412904</v>
      </c>
      <c r="AR56" s="10">
        <v>11797</v>
      </c>
      <c r="AS56" s="10">
        <v>1302603548571</v>
      </c>
      <c r="AU56" s="8">
        <v>1</v>
      </c>
      <c r="AV56" s="9" t="s">
        <v>15</v>
      </c>
      <c r="AW56" s="10">
        <v>9227</v>
      </c>
      <c r="AX56" s="10">
        <v>918838328360</v>
      </c>
      <c r="AY56" s="10">
        <v>2619</v>
      </c>
      <c r="AZ56" s="10">
        <v>401182129281</v>
      </c>
      <c r="BA56" s="10">
        <v>11846</v>
      </c>
      <c r="BB56" s="10">
        <v>1320020457641</v>
      </c>
      <c r="BD56" s="12">
        <v>1</v>
      </c>
      <c r="BE56" s="13" t="s">
        <v>15</v>
      </c>
      <c r="BF56" s="10">
        <v>9307</v>
      </c>
      <c r="BG56" s="10">
        <v>933858146713</v>
      </c>
      <c r="BH56" s="10">
        <v>2653</v>
      </c>
      <c r="BI56" s="10">
        <v>406892951860</v>
      </c>
      <c r="BJ56" s="10">
        <v>11960</v>
      </c>
      <c r="BK56" s="10">
        <v>1340751098573</v>
      </c>
    </row>
    <row r="57" spans="1:63" ht="15" customHeight="1" x14ac:dyDescent="0.35">
      <c r="A57" s="1">
        <v>5</v>
      </c>
      <c r="B57" s="12">
        <v>2</v>
      </c>
      <c r="C57" s="13" t="s">
        <v>16</v>
      </c>
      <c r="D57" s="10">
        <v>32</v>
      </c>
      <c r="E57" s="10">
        <v>3680915534</v>
      </c>
      <c r="F57" s="10">
        <v>120</v>
      </c>
      <c r="G57" s="10">
        <v>10203039383</v>
      </c>
      <c r="H57" s="10">
        <v>152</v>
      </c>
      <c r="I57" s="10">
        <v>13883954917</v>
      </c>
      <c r="K57" s="12">
        <v>2</v>
      </c>
      <c r="L57" s="13" t="s">
        <v>16</v>
      </c>
      <c r="M57" s="10">
        <v>26</v>
      </c>
      <c r="N57" s="10">
        <v>3249937651</v>
      </c>
      <c r="O57" s="10">
        <v>110</v>
      </c>
      <c r="P57" s="10">
        <v>6359167909</v>
      </c>
      <c r="Q57" s="10">
        <v>136</v>
      </c>
      <c r="R57" s="10">
        <v>9609105560</v>
      </c>
      <c r="T57" s="12">
        <v>2</v>
      </c>
      <c r="U57" s="13" t="s">
        <v>16</v>
      </c>
      <c r="V57" s="10">
        <v>38</v>
      </c>
      <c r="W57" s="10">
        <v>6659465911</v>
      </c>
      <c r="X57" s="10">
        <v>121</v>
      </c>
      <c r="Y57" s="10">
        <v>10974261900</v>
      </c>
      <c r="Z57" s="10">
        <v>159</v>
      </c>
      <c r="AA57" s="10">
        <v>17633727811</v>
      </c>
      <c r="AC57" s="8">
        <v>2</v>
      </c>
      <c r="AD57" s="9" t="s">
        <v>16</v>
      </c>
      <c r="AE57" s="10">
        <v>22</v>
      </c>
      <c r="AF57" s="10">
        <v>1927112997</v>
      </c>
      <c r="AG57" s="10">
        <v>55</v>
      </c>
      <c r="AH57" s="10">
        <v>8363000959</v>
      </c>
      <c r="AI57" s="10">
        <v>77</v>
      </c>
      <c r="AJ57" s="10">
        <v>10290113956</v>
      </c>
      <c r="AL57" s="11">
        <v>2</v>
      </c>
      <c r="AM57" s="9" t="s">
        <v>16</v>
      </c>
      <c r="AN57" s="10">
        <v>48</v>
      </c>
      <c r="AO57" s="10">
        <v>5250030095</v>
      </c>
      <c r="AP57" s="10">
        <v>66</v>
      </c>
      <c r="AQ57" s="10">
        <v>9977725196</v>
      </c>
      <c r="AR57" s="10">
        <v>114</v>
      </c>
      <c r="AS57" s="10">
        <v>15227755291</v>
      </c>
      <c r="AU57" s="8">
        <v>2</v>
      </c>
      <c r="AV57" s="9" t="s">
        <v>16</v>
      </c>
      <c r="AW57" s="10">
        <v>54</v>
      </c>
      <c r="AX57" s="10">
        <v>6851365487</v>
      </c>
      <c r="AY57" s="10">
        <v>61</v>
      </c>
      <c r="AZ57" s="10">
        <v>8335115083</v>
      </c>
      <c r="BA57" s="10">
        <v>115</v>
      </c>
      <c r="BB57" s="10">
        <v>15186480570</v>
      </c>
      <c r="BD57" s="12">
        <v>2</v>
      </c>
      <c r="BE57" s="13" t="s">
        <v>16</v>
      </c>
      <c r="BF57" s="10">
        <v>47</v>
      </c>
      <c r="BG57" s="10">
        <v>6327138428</v>
      </c>
      <c r="BH57" s="10">
        <v>52</v>
      </c>
      <c r="BI57" s="10">
        <v>8106609015</v>
      </c>
      <c r="BJ57" s="10">
        <v>99</v>
      </c>
      <c r="BK57" s="10">
        <v>14433747443</v>
      </c>
    </row>
    <row r="58" spans="1:63" ht="15" customHeight="1" x14ac:dyDescent="0.35">
      <c r="A58" s="1">
        <v>5</v>
      </c>
      <c r="B58" s="12">
        <v>3</v>
      </c>
      <c r="C58" s="13" t="s">
        <v>17</v>
      </c>
      <c r="D58" s="10">
        <v>4</v>
      </c>
      <c r="E58" s="10">
        <v>372756631</v>
      </c>
      <c r="F58" s="10">
        <v>17</v>
      </c>
      <c r="G58" s="10">
        <v>1133432656</v>
      </c>
      <c r="H58" s="10">
        <v>21</v>
      </c>
      <c r="I58" s="10">
        <v>1506189287</v>
      </c>
      <c r="K58" s="12">
        <v>3</v>
      </c>
      <c r="L58" s="13" t="s">
        <v>17</v>
      </c>
      <c r="M58" s="10">
        <v>5</v>
      </c>
      <c r="N58" s="10">
        <v>321523292</v>
      </c>
      <c r="O58" s="10">
        <v>23</v>
      </c>
      <c r="P58" s="10">
        <v>1577705908</v>
      </c>
      <c r="Q58" s="10">
        <v>28</v>
      </c>
      <c r="R58" s="10">
        <v>1899229200</v>
      </c>
      <c r="T58" s="12">
        <v>3</v>
      </c>
      <c r="U58" s="13" t="s">
        <v>17</v>
      </c>
      <c r="V58" s="10">
        <v>4</v>
      </c>
      <c r="W58" s="10">
        <v>963118047</v>
      </c>
      <c r="X58" s="10">
        <v>22</v>
      </c>
      <c r="Y58" s="10">
        <v>895721899</v>
      </c>
      <c r="Z58" s="10">
        <v>26</v>
      </c>
      <c r="AA58" s="10">
        <v>1858839946</v>
      </c>
      <c r="AC58" s="8">
        <v>3</v>
      </c>
      <c r="AD58" s="9" t="s">
        <v>17</v>
      </c>
      <c r="AE58" s="10">
        <v>12</v>
      </c>
      <c r="AF58" s="10">
        <v>1456656180</v>
      </c>
      <c r="AG58" s="10">
        <v>4</v>
      </c>
      <c r="AH58" s="10">
        <v>74963690</v>
      </c>
      <c r="AI58" s="10">
        <v>16</v>
      </c>
      <c r="AJ58" s="10">
        <v>1531619870</v>
      </c>
      <c r="AL58" s="11">
        <v>3</v>
      </c>
      <c r="AM58" s="9" t="s">
        <v>17</v>
      </c>
      <c r="AN58" s="10">
        <v>7</v>
      </c>
      <c r="AO58" s="10">
        <v>1415119538</v>
      </c>
      <c r="AP58" s="10">
        <v>10</v>
      </c>
      <c r="AQ58" s="10">
        <v>558333961</v>
      </c>
      <c r="AR58" s="10">
        <v>17</v>
      </c>
      <c r="AS58" s="10">
        <v>1973453499</v>
      </c>
      <c r="AU58" s="8">
        <v>3</v>
      </c>
      <c r="AV58" s="9" t="s">
        <v>17</v>
      </c>
      <c r="AW58" s="10">
        <v>6</v>
      </c>
      <c r="AX58" s="10">
        <v>548826667</v>
      </c>
      <c r="AY58" s="10">
        <v>13</v>
      </c>
      <c r="AZ58" s="10">
        <v>1429204008</v>
      </c>
      <c r="BA58" s="10">
        <v>19</v>
      </c>
      <c r="BB58" s="10">
        <v>1978030675</v>
      </c>
      <c r="BD58" s="12">
        <v>3</v>
      </c>
      <c r="BE58" s="13" t="s">
        <v>17</v>
      </c>
      <c r="BF58" s="10">
        <v>5</v>
      </c>
      <c r="BG58" s="10">
        <v>408333517</v>
      </c>
      <c r="BH58" s="10">
        <v>8</v>
      </c>
      <c r="BI58" s="10">
        <v>97771020</v>
      </c>
      <c r="BJ58" s="10">
        <v>13</v>
      </c>
      <c r="BK58" s="10">
        <v>506104537</v>
      </c>
    </row>
    <row r="59" spans="1:63" ht="15" customHeight="1" x14ac:dyDescent="0.35">
      <c r="A59" s="1">
        <v>5</v>
      </c>
      <c r="B59" s="12">
        <v>4</v>
      </c>
      <c r="C59" s="13" t="s">
        <v>18</v>
      </c>
      <c r="D59" s="10">
        <v>3</v>
      </c>
      <c r="E59" s="10">
        <v>302447479</v>
      </c>
      <c r="F59" s="10">
        <v>25</v>
      </c>
      <c r="G59" s="10">
        <v>2574966850</v>
      </c>
      <c r="H59" s="10">
        <v>28</v>
      </c>
      <c r="I59" s="10">
        <v>2877414329</v>
      </c>
      <c r="K59" s="12">
        <v>4</v>
      </c>
      <c r="L59" s="13" t="s">
        <v>18</v>
      </c>
      <c r="M59" s="10">
        <v>5</v>
      </c>
      <c r="N59" s="10">
        <v>1018971723</v>
      </c>
      <c r="O59" s="10">
        <v>35</v>
      </c>
      <c r="P59" s="10">
        <v>3070317193</v>
      </c>
      <c r="Q59" s="10">
        <v>40</v>
      </c>
      <c r="R59" s="10">
        <v>4089288916</v>
      </c>
      <c r="T59" s="12">
        <v>4</v>
      </c>
      <c r="U59" s="13" t="s">
        <v>18</v>
      </c>
      <c r="V59" s="10">
        <v>13</v>
      </c>
      <c r="W59" s="10">
        <v>1428637938</v>
      </c>
      <c r="X59" s="10">
        <v>28</v>
      </c>
      <c r="Y59" s="10">
        <v>2072477812</v>
      </c>
      <c r="Z59" s="10">
        <v>41</v>
      </c>
      <c r="AA59" s="10">
        <v>3501115750</v>
      </c>
      <c r="AC59" s="8">
        <v>4</v>
      </c>
      <c r="AD59" s="9" t="s">
        <v>18</v>
      </c>
      <c r="AE59" s="10">
        <v>8</v>
      </c>
      <c r="AF59" s="10">
        <v>259751893</v>
      </c>
      <c r="AG59" s="10">
        <v>9</v>
      </c>
      <c r="AH59" s="10">
        <v>307338501</v>
      </c>
      <c r="AI59" s="10">
        <v>17</v>
      </c>
      <c r="AJ59" s="10">
        <v>567090394</v>
      </c>
      <c r="AL59" s="11">
        <v>4</v>
      </c>
      <c r="AM59" s="9" t="s">
        <v>18</v>
      </c>
      <c r="AN59" s="10">
        <v>12</v>
      </c>
      <c r="AO59" s="10">
        <v>281687218</v>
      </c>
      <c r="AP59" s="10">
        <v>9</v>
      </c>
      <c r="AQ59" s="10">
        <v>183382537</v>
      </c>
      <c r="AR59" s="10">
        <v>21</v>
      </c>
      <c r="AS59" s="10">
        <v>465069755</v>
      </c>
      <c r="AU59" s="8">
        <v>4</v>
      </c>
      <c r="AV59" s="9" t="s">
        <v>18</v>
      </c>
      <c r="AW59" s="10">
        <v>9</v>
      </c>
      <c r="AX59" s="10">
        <v>219009367</v>
      </c>
      <c r="AY59" s="10">
        <v>10</v>
      </c>
      <c r="AZ59" s="10">
        <v>549701553</v>
      </c>
      <c r="BA59" s="10">
        <v>19</v>
      </c>
      <c r="BB59" s="10">
        <v>768710920</v>
      </c>
      <c r="BD59" s="12">
        <v>4</v>
      </c>
      <c r="BE59" s="13" t="s">
        <v>18</v>
      </c>
      <c r="BF59" s="10">
        <v>3</v>
      </c>
      <c r="BG59" s="10">
        <v>200646655</v>
      </c>
      <c r="BH59" s="10">
        <v>15</v>
      </c>
      <c r="BI59" s="10">
        <v>1797437547</v>
      </c>
      <c r="BJ59" s="10">
        <v>18</v>
      </c>
      <c r="BK59" s="10">
        <v>1998084202</v>
      </c>
    </row>
    <row r="60" spans="1:63" ht="15" customHeight="1" x14ac:dyDescent="0.35">
      <c r="A60" s="1">
        <v>5</v>
      </c>
      <c r="B60" s="12">
        <v>5</v>
      </c>
      <c r="C60" s="13" t="s">
        <v>19</v>
      </c>
      <c r="D60" s="10">
        <v>70</v>
      </c>
      <c r="E60" s="10">
        <v>3790760710</v>
      </c>
      <c r="F60" s="10">
        <v>79</v>
      </c>
      <c r="G60" s="10">
        <v>25336955923</v>
      </c>
      <c r="H60" s="10">
        <v>149</v>
      </c>
      <c r="I60" s="10">
        <v>29127716633</v>
      </c>
      <c r="K60" s="12">
        <v>5</v>
      </c>
      <c r="L60" s="13" t="s">
        <v>19</v>
      </c>
      <c r="M60" s="10">
        <v>65</v>
      </c>
      <c r="N60" s="10">
        <v>7790794529</v>
      </c>
      <c r="O60" s="10">
        <v>137</v>
      </c>
      <c r="P60" s="10">
        <v>28999832405</v>
      </c>
      <c r="Q60" s="10">
        <v>202</v>
      </c>
      <c r="R60" s="10">
        <v>36790626934</v>
      </c>
      <c r="T60" s="12">
        <v>5</v>
      </c>
      <c r="U60" s="13" t="s">
        <v>19</v>
      </c>
      <c r="V60" s="10">
        <v>77</v>
      </c>
      <c r="W60" s="10">
        <v>8697954256</v>
      </c>
      <c r="X60" s="10">
        <v>187</v>
      </c>
      <c r="Y60" s="10">
        <v>35053274553</v>
      </c>
      <c r="Z60" s="10">
        <v>264</v>
      </c>
      <c r="AA60" s="10">
        <v>43751228809</v>
      </c>
      <c r="AC60" s="8">
        <v>5</v>
      </c>
      <c r="AD60" s="9" t="s">
        <v>19</v>
      </c>
      <c r="AE60" s="10">
        <v>67</v>
      </c>
      <c r="AF60" s="10">
        <v>6549436947</v>
      </c>
      <c r="AG60" s="10">
        <v>199</v>
      </c>
      <c r="AH60" s="10">
        <v>34564066409</v>
      </c>
      <c r="AI60" s="10">
        <v>266</v>
      </c>
      <c r="AJ60" s="10">
        <v>41113503356</v>
      </c>
      <c r="AL60" s="11">
        <v>5</v>
      </c>
      <c r="AM60" s="9" t="s">
        <v>19</v>
      </c>
      <c r="AN60" s="10">
        <v>69</v>
      </c>
      <c r="AO60" s="10">
        <v>6641582913</v>
      </c>
      <c r="AP60" s="10">
        <v>195</v>
      </c>
      <c r="AQ60" s="10">
        <v>34470583819</v>
      </c>
      <c r="AR60" s="10">
        <v>264</v>
      </c>
      <c r="AS60" s="10">
        <v>41112166732</v>
      </c>
      <c r="AU60" s="8">
        <v>5</v>
      </c>
      <c r="AV60" s="9" t="s">
        <v>19</v>
      </c>
      <c r="AW60" s="10">
        <v>71</v>
      </c>
      <c r="AX60" s="10">
        <v>6555467745</v>
      </c>
      <c r="AY60" s="10">
        <v>199</v>
      </c>
      <c r="AZ60" s="10">
        <v>34452053394</v>
      </c>
      <c r="BA60" s="10">
        <v>270</v>
      </c>
      <c r="BB60" s="10">
        <v>41007521139</v>
      </c>
      <c r="BD60" s="12">
        <v>5</v>
      </c>
      <c r="BE60" s="13" t="s">
        <v>19</v>
      </c>
      <c r="BF60" s="10">
        <v>79</v>
      </c>
      <c r="BG60" s="10">
        <v>6653258123</v>
      </c>
      <c r="BH60" s="10">
        <v>191</v>
      </c>
      <c r="BI60" s="10">
        <v>33576268595</v>
      </c>
      <c r="BJ60" s="10">
        <v>270</v>
      </c>
      <c r="BK60" s="10">
        <v>40229526718</v>
      </c>
    </row>
    <row r="61" spans="1:63" ht="15" customHeight="1" x14ac:dyDescent="0.35">
      <c r="A61" s="1">
        <v>5</v>
      </c>
      <c r="B61" s="12">
        <v>6</v>
      </c>
      <c r="C61" s="16" t="s">
        <v>10</v>
      </c>
      <c r="D61" s="15">
        <v>9286</v>
      </c>
      <c r="E61" s="15">
        <v>811745698049</v>
      </c>
      <c r="F61" s="15">
        <v>2870</v>
      </c>
      <c r="G61" s="15">
        <v>602041152074</v>
      </c>
      <c r="H61" s="15">
        <v>12156</v>
      </c>
      <c r="I61" s="15">
        <v>1413786850123</v>
      </c>
      <c r="K61" s="12">
        <v>6</v>
      </c>
      <c r="L61" s="16" t="s">
        <v>10</v>
      </c>
      <c r="M61" s="15">
        <v>9133</v>
      </c>
      <c r="N61" s="15">
        <v>830698158700</v>
      </c>
      <c r="O61" s="15">
        <v>2736</v>
      </c>
      <c r="P61" s="15">
        <v>632910963133</v>
      </c>
      <c r="Q61" s="15">
        <v>11869</v>
      </c>
      <c r="R61" s="15">
        <v>1463609121833</v>
      </c>
      <c r="T61" s="12">
        <v>6</v>
      </c>
      <c r="U61" s="16" t="s">
        <v>10</v>
      </c>
      <c r="V61" s="15">
        <v>9062</v>
      </c>
      <c r="W61" s="15">
        <v>847932276323</v>
      </c>
      <c r="X61" s="15">
        <v>2626</v>
      </c>
      <c r="Y61" s="15">
        <v>584797701931</v>
      </c>
      <c r="Z61" s="15">
        <v>11688</v>
      </c>
      <c r="AA61" s="15">
        <v>1432729978254</v>
      </c>
      <c r="AC61" s="8">
        <v>6</v>
      </c>
      <c r="AD61" s="14" t="s">
        <v>10</v>
      </c>
      <c r="AE61" s="15">
        <v>9344</v>
      </c>
      <c r="AF61" s="15">
        <v>924333502095</v>
      </c>
      <c r="AG61" s="15">
        <v>2866</v>
      </c>
      <c r="AH61" s="15">
        <v>438251855332</v>
      </c>
      <c r="AI61" s="15">
        <v>12210</v>
      </c>
      <c r="AJ61" s="15">
        <v>1362585357427</v>
      </c>
      <c r="AL61" s="11">
        <v>6</v>
      </c>
      <c r="AM61" s="14" t="s">
        <v>10</v>
      </c>
      <c r="AN61" s="15">
        <v>9342</v>
      </c>
      <c r="AO61" s="15">
        <v>924491555431</v>
      </c>
      <c r="AP61" s="15">
        <v>2871</v>
      </c>
      <c r="AQ61" s="15">
        <v>436890438417</v>
      </c>
      <c r="AR61" s="15">
        <v>12213</v>
      </c>
      <c r="AS61" s="15">
        <v>1361381993848</v>
      </c>
      <c r="AU61" s="8">
        <v>6</v>
      </c>
      <c r="AV61" s="14" t="s">
        <v>10</v>
      </c>
      <c r="AW61" s="15">
        <v>9367</v>
      </c>
      <c r="AX61" s="15">
        <v>933012997626</v>
      </c>
      <c r="AY61" s="15">
        <v>2902</v>
      </c>
      <c r="AZ61" s="15">
        <v>445948203319</v>
      </c>
      <c r="BA61" s="15">
        <v>12269</v>
      </c>
      <c r="BB61" s="15">
        <v>1378961200945</v>
      </c>
      <c r="BD61" s="12">
        <v>6</v>
      </c>
      <c r="BE61" s="16" t="s">
        <v>10</v>
      </c>
      <c r="BF61" s="15">
        <v>9441</v>
      </c>
      <c r="BG61" s="15">
        <v>947447523436</v>
      </c>
      <c r="BH61" s="15">
        <v>2919</v>
      </c>
      <c r="BI61" s="15">
        <v>450471038037</v>
      </c>
      <c r="BJ61" s="15">
        <v>12360</v>
      </c>
      <c r="BK61" s="15">
        <v>1397918561473</v>
      </c>
    </row>
    <row r="62" spans="1:63" ht="15" customHeight="1" x14ac:dyDescent="0.35">
      <c r="A62" s="1">
        <v>5</v>
      </c>
      <c r="B62" s="12">
        <v>7</v>
      </c>
      <c r="C62" s="13" t="s">
        <v>20</v>
      </c>
      <c r="D62" s="10"/>
      <c r="E62" s="10"/>
      <c r="F62" s="10"/>
      <c r="G62" s="10"/>
      <c r="H62" s="10"/>
      <c r="I62" s="10">
        <v>2512</v>
      </c>
      <c r="K62" s="12">
        <v>7</v>
      </c>
      <c r="L62" s="13" t="s">
        <v>20</v>
      </c>
      <c r="M62" s="10"/>
      <c r="N62" s="10"/>
      <c r="O62" s="10"/>
      <c r="P62" s="10"/>
      <c r="Q62" s="10"/>
      <c r="R62" s="10">
        <v>2952</v>
      </c>
      <c r="T62" s="12">
        <v>7</v>
      </c>
      <c r="U62" s="13" t="s">
        <v>20</v>
      </c>
      <c r="V62" s="10"/>
      <c r="W62" s="10"/>
      <c r="X62" s="10"/>
      <c r="Y62" s="10"/>
      <c r="Z62" s="10"/>
      <c r="AA62" s="10">
        <v>3609</v>
      </c>
      <c r="AC62" s="8">
        <v>7</v>
      </c>
      <c r="AD62" s="9" t="s">
        <v>20</v>
      </c>
      <c r="AE62" s="10"/>
      <c r="AF62" s="10"/>
      <c r="AG62" s="10"/>
      <c r="AH62" s="10"/>
      <c r="AI62" s="10"/>
      <c r="AJ62" s="17">
        <f>((0.25*AJ57)+(0.5*AJ58)+(0.75*AJ59)+(1*AJ60))/AJ61*100</f>
        <v>3.2935301506719936</v>
      </c>
      <c r="AL62" s="11">
        <v>7</v>
      </c>
      <c r="AM62" s="9" t="s">
        <v>20</v>
      </c>
      <c r="AN62" s="10"/>
      <c r="AO62" s="10"/>
      <c r="AP62" s="10"/>
      <c r="AQ62" s="10"/>
      <c r="AR62" s="10"/>
      <c r="AS62" s="17">
        <f>((0.25*AS57)+(0.5*AS58)+(0.75*AS59)+(1*AS60))/AS61*100</f>
        <v>3.3976235053439661</v>
      </c>
      <c r="AU62" s="8">
        <v>7</v>
      </c>
      <c r="AV62" s="9" t="s">
        <v>20</v>
      </c>
      <c r="AW62" s="10"/>
      <c r="AX62" s="10"/>
      <c r="AY62" s="10"/>
      <c r="AZ62" s="10"/>
      <c r="BA62" s="10"/>
      <c r="BB62" s="17">
        <f>((0.25*BB57)+(0.5*BB58)+(0.75*BB59)+(1*BB60))/BB61*100</f>
        <v>3.3626536973790797</v>
      </c>
      <c r="BD62" s="12">
        <v>7</v>
      </c>
      <c r="BE62" s="13" t="s">
        <v>20</v>
      </c>
      <c r="BF62" s="10"/>
      <c r="BG62" s="10"/>
      <c r="BH62" s="10"/>
      <c r="BI62" s="10"/>
      <c r="BJ62" s="10"/>
      <c r="BK62" s="10">
        <v>3261</v>
      </c>
    </row>
    <row r="63" spans="1:63" ht="15" customHeight="1" thickBot="1" x14ac:dyDescent="0.4">
      <c r="A63" s="1">
        <v>5</v>
      </c>
      <c r="B63" s="23">
        <v>8</v>
      </c>
      <c r="C63" s="24" t="s">
        <v>21</v>
      </c>
      <c r="D63" s="20"/>
      <c r="E63" s="20"/>
      <c r="F63" s="20"/>
      <c r="G63" s="20"/>
      <c r="H63" s="20"/>
      <c r="I63" s="20">
        <v>2370</v>
      </c>
      <c r="K63" s="23">
        <v>8</v>
      </c>
      <c r="L63" s="24" t="s">
        <v>21</v>
      </c>
      <c r="M63" s="20"/>
      <c r="N63" s="20"/>
      <c r="O63" s="20"/>
      <c r="P63" s="20"/>
      <c r="Q63" s="20"/>
      <c r="R63" s="20">
        <v>2923</v>
      </c>
      <c r="T63" s="23">
        <v>8</v>
      </c>
      <c r="U63" s="24" t="s">
        <v>21</v>
      </c>
      <c r="V63" s="20"/>
      <c r="W63" s="20"/>
      <c r="X63" s="20"/>
      <c r="Y63" s="20"/>
      <c r="Z63" s="20"/>
      <c r="AA63" s="20">
        <v>3428</v>
      </c>
      <c r="AC63" s="18">
        <v>8</v>
      </c>
      <c r="AD63" s="19" t="s">
        <v>21</v>
      </c>
      <c r="AE63" s="20"/>
      <c r="AF63" s="20"/>
      <c r="AG63" s="20"/>
      <c r="AH63" s="20"/>
      <c r="AI63" s="20"/>
      <c r="AJ63" s="21">
        <f>SUM(AJ58:AJ60)/AJ61*100</f>
        <v>3.1713399373084838</v>
      </c>
      <c r="AL63" s="22">
        <v>8</v>
      </c>
      <c r="AM63" s="19" t="s">
        <v>21</v>
      </c>
      <c r="AN63" s="20"/>
      <c r="AO63" s="20"/>
      <c r="AP63" s="20"/>
      <c r="AQ63" s="20"/>
      <c r="AR63" s="20"/>
      <c r="AS63" s="21">
        <f>SUM(AS58:AS60)/AS61*100</f>
        <v>3.1990058765873823</v>
      </c>
      <c r="AU63" s="18">
        <v>8</v>
      </c>
      <c r="AV63" s="19" t="s">
        <v>21</v>
      </c>
      <c r="AW63" s="20"/>
      <c r="AX63" s="20"/>
      <c r="AY63" s="20"/>
      <c r="AZ63" s="20"/>
      <c r="BA63" s="20"/>
      <c r="BB63" s="21">
        <f>SUM(BB58:BB60)/BB61*100</f>
        <v>3.1729872242971933</v>
      </c>
      <c r="BD63" s="23">
        <v>8</v>
      </c>
      <c r="BE63" s="24" t="s">
        <v>21</v>
      </c>
      <c r="BF63" s="20"/>
      <c r="BG63" s="20"/>
      <c r="BH63" s="20"/>
      <c r="BI63" s="20"/>
      <c r="BJ63" s="20"/>
      <c r="BK63" s="20">
        <v>3057</v>
      </c>
    </row>
    <row r="64" spans="1:63" ht="15" customHeight="1" x14ac:dyDescent="0.35">
      <c r="D64" s="1">
        <f>SUM(D56:D60)</f>
        <v>9286</v>
      </c>
      <c r="E64" s="1">
        <f t="shared" ref="E64:I64" si="21">SUM(E56:E60)</f>
        <v>811745698049</v>
      </c>
      <c r="F64" s="1">
        <f t="shared" si="21"/>
        <v>2870</v>
      </c>
      <c r="G64" s="1">
        <f t="shared" si="21"/>
        <v>602041152074</v>
      </c>
      <c r="H64" s="1">
        <f t="shared" si="21"/>
        <v>12156</v>
      </c>
      <c r="I64" s="1">
        <f t="shared" si="21"/>
        <v>1413786850123</v>
      </c>
      <c r="M64" s="1">
        <f>SUM(M56:M60)</f>
        <v>9133</v>
      </c>
      <c r="N64" s="1">
        <f t="shared" ref="N64:R64" si="22">SUM(N56:N60)</f>
        <v>830698158700</v>
      </c>
      <c r="O64" s="1">
        <f t="shared" si="22"/>
        <v>2736</v>
      </c>
      <c r="P64" s="1">
        <f t="shared" si="22"/>
        <v>632910963133</v>
      </c>
      <c r="Q64" s="1">
        <f t="shared" si="22"/>
        <v>11869</v>
      </c>
      <c r="R64" s="1">
        <f t="shared" si="22"/>
        <v>1463609121833</v>
      </c>
      <c r="V64" s="1">
        <f>SUM(V56:V60)</f>
        <v>9062</v>
      </c>
      <c r="W64" s="1">
        <f t="shared" ref="W64:AA64" si="23">SUM(W56:W60)</f>
        <v>847932276323</v>
      </c>
      <c r="X64" s="1">
        <f t="shared" si="23"/>
        <v>2626</v>
      </c>
      <c r="Y64" s="1">
        <f t="shared" si="23"/>
        <v>584797701931</v>
      </c>
      <c r="Z64" s="1">
        <f t="shared" si="23"/>
        <v>11688</v>
      </c>
      <c r="AA64" s="1">
        <f t="shared" si="23"/>
        <v>1432729978254</v>
      </c>
      <c r="AE64" s="1">
        <f>SUM(AE56:AE60)</f>
        <v>9344</v>
      </c>
      <c r="AF64" s="1">
        <f t="shared" ref="AF64:AJ64" si="24">SUM(AF56:AF60)</f>
        <v>924333502095</v>
      </c>
      <c r="AG64" s="1">
        <f t="shared" si="24"/>
        <v>2866</v>
      </c>
      <c r="AH64" s="1">
        <f t="shared" si="24"/>
        <v>438251855332</v>
      </c>
      <c r="AI64" s="1">
        <f t="shared" si="24"/>
        <v>12210</v>
      </c>
      <c r="AJ64" s="1">
        <f t="shared" si="24"/>
        <v>1362585357427</v>
      </c>
      <c r="AN64" s="1">
        <f>SUM(AN56:AN60)</f>
        <v>9342</v>
      </c>
      <c r="AO64" s="1">
        <f t="shared" ref="AO64:AS64" si="25">SUM(AO56:AO60)</f>
        <v>924491555431</v>
      </c>
      <c r="AP64" s="1">
        <f t="shared" si="25"/>
        <v>2871</v>
      </c>
      <c r="AQ64" s="1">
        <f t="shared" si="25"/>
        <v>436890438417</v>
      </c>
      <c r="AR64" s="1">
        <f t="shared" si="25"/>
        <v>12213</v>
      </c>
      <c r="AS64" s="1">
        <f t="shared" si="25"/>
        <v>1361381993848</v>
      </c>
      <c r="AW64" s="1">
        <f>SUM(AW56:AW60)</f>
        <v>9367</v>
      </c>
      <c r="AX64" s="1">
        <f t="shared" ref="AX64:BB64" si="26">SUM(AX56:AX60)</f>
        <v>933012997626</v>
      </c>
      <c r="AY64" s="1">
        <f t="shared" si="26"/>
        <v>2902</v>
      </c>
      <c r="AZ64" s="1">
        <f t="shared" si="26"/>
        <v>445948203319</v>
      </c>
      <c r="BA64" s="1">
        <f t="shared" si="26"/>
        <v>12269</v>
      </c>
      <c r="BB64" s="1">
        <f t="shared" si="26"/>
        <v>1378961200945</v>
      </c>
      <c r="BF64" s="1">
        <f>SUM(BF56:BF60)</f>
        <v>9441</v>
      </c>
      <c r="BG64" s="1">
        <f t="shared" ref="BG64:BK64" si="27">SUM(BG56:BG60)</f>
        <v>947447523436</v>
      </c>
      <c r="BH64" s="1">
        <f t="shared" si="27"/>
        <v>2919</v>
      </c>
      <c r="BI64" s="1">
        <f t="shared" si="27"/>
        <v>450471038037</v>
      </c>
      <c r="BJ64" s="1">
        <f t="shared" si="27"/>
        <v>12360</v>
      </c>
      <c r="BK64" s="1">
        <f t="shared" si="27"/>
        <v>1397918561473</v>
      </c>
    </row>
    <row r="65" spans="1:63" ht="15" customHeight="1" x14ac:dyDescent="0.35">
      <c r="B65"/>
      <c r="C65"/>
      <c r="D65" s="2"/>
      <c r="E65" s="2"/>
      <c r="F65" s="2"/>
      <c r="G65" s="2"/>
      <c r="H65" s="2"/>
      <c r="I65" s="2"/>
      <c r="K65"/>
      <c r="L65"/>
      <c r="M65" s="2"/>
      <c r="N65" s="2"/>
      <c r="O65" s="2"/>
      <c r="P65" s="2"/>
      <c r="Q65" s="2"/>
      <c r="R65" s="2"/>
      <c r="T65"/>
      <c r="U65"/>
      <c r="V65" s="2"/>
      <c r="W65" s="2"/>
      <c r="X65" s="2"/>
      <c r="Y65" s="2"/>
      <c r="Z65" s="2"/>
      <c r="AA65" s="2"/>
    </row>
    <row r="66" spans="1:63" ht="15" customHeight="1" x14ac:dyDescent="0.35">
      <c r="B66" s="6" t="s">
        <v>0</v>
      </c>
      <c r="C66"/>
      <c r="D66" s="2"/>
      <c r="E66" s="2"/>
      <c r="F66" s="2"/>
      <c r="G66" s="2"/>
      <c r="H66" s="2"/>
      <c r="I66" s="2"/>
      <c r="K66" s="6" t="s">
        <v>0</v>
      </c>
      <c r="L66"/>
      <c r="M66" s="2"/>
      <c r="N66" s="2"/>
      <c r="O66" s="2"/>
      <c r="P66" s="2"/>
      <c r="Q66" s="2"/>
      <c r="R66" s="2"/>
      <c r="T66" s="6" t="s">
        <v>0</v>
      </c>
      <c r="U66"/>
      <c r="V66" s="2"/>
      <c r="W66" s="2"/>
      <c r="X66" s="2"/>
      <c r="Y66" s="2"/>
      <c r="Z66" s="2"/>
      <c r="AA66" s="2"/>
      <c r="AC66" s="4" t="s">
        <v>0</v>
      </c>
      <c r="AL66" s="5" t="s">
        <v>0</v>
      </c>
      <c r="AU66" s="4" t="s">
        <v>0</v>
      </c>
      <c r="BD66" s="6" t="s">
        <v>0</v>
      </c>
    </row>
    <row r="67" spans="1:63" ht="15" customHeight="1" x14ac:dyDescent="0.35">
      <c r="B67" s="6" t="s">
        <v>1</v>
      </c>
      <c r="C67"/>
      <c r="D67" s="2"/>
      <c r="E67" s="2"/>
      <c r="F67" s="2"/>
      <c r="G67" s="2"/>
      <c r="H67" s="2"/>
      <c r="I67" s="2"/>
      <c r="K67" s="6" t="s">
        <v>1</v>
      </c>
      <c r="L67"/>
      <c r="M67" s="2"/>
      <c r="N67" s="2"/>
      <c r="O67" s="2"/>
      <c r="P67" s="2"/>
      <c r="Q67" s="2"/>
      <c r="R67" s="2"/>
      <c r="T67" s="6" t="s">
        <v>1</v>
      </c>
      <c r="U67"/>
      <c r="V67" s="2"/>
      <c r="W67" s="2"/>
      <c r="X67" s="2"/>
      <c r="Y67" s="2"/>
      <c r="Z67" s="2"/>
      <c r="AA67" s="2"/>
      <c r="AC67" s="4" t="s">
        <v>1</v>
      </c>
      <c r="AL67" s="5" t="s">
        <v>1</v>
      </c>
      <c r="AU67" s="4" t="s">
        <v>1</v>
      </c>
      <c r="BD67" s="6" t="s">
        <v>1</v>
      </c>
    </row>
    <row r="68" spans="1:63" ht="15" customHeight="1" thickBot="1" x14ac:dyDescent="0.4">
      <c r="B68" s="6" t="s">
        <v>34</v>
      </c>
      <c r="C68"/>
      <c r="D68" s="2"/>
      <c r="E68" s="2"/>
      <c r="F68" s="2"/>
      <c r="G68" s="2"/>
      <c r="H68" s="2"/>
      <c r="I68" s="2"/>
      <c r="K68" s="6" t="s">
        <v>57</v>
      </c>
      <c r="L68"/>
      <c r="M68" s="2"/>
      <c r="N68" s="2"/>
      <c r="O68" s="2"/>
      <c r="P68" s="2"/>
      <c r="Q68" s="2"/>
      <c r="R68" s="2"/>
      <c r="T68" s="6" t="s">
        <v>75</v>
      </c>
      <c r="U68"/>
      <c r="V68" s="2"/>
      <c r="W68" s="2"/>
      <c r="X68" s="2"/>
      <c r="Y68" s="2"/>
      <c r="Z68" s="2"/>
      <c r="AA68" s="2"/>
      <c r="AC68" s="4" t="s">
        <v>2</v>
      </c>
      <c r="AL68" s="5" t="s">
        <v>3</v>
      </c>
      <c r="AU68" s="4" t="s">
        <v>4</v>
      </c>
      <c r="BD68" s="6" t="s">
        <v>5</v>
      </c>
    </row>
    <row r="69" spans="1:63" ht="15" customHeight="1" x14ac:dyDescent="0.35">
      <c r="A69" s="1">
        <v>6</v>
      </c>
      <c r="B69" s="60" t="s">
        <v>6</v>
      </c>
      <c r="C69" s="62" t="s">
        <v>7</v>
      </c>
      <c r="D69" s="59" t="s">
        <v>8</v>
      </c>
      <c r="E69" s="59"/>
      <c r="F69" s="59" t="s">
        <v>9</v>
      </c>
      <c r="G69" s="59"/>
      <c r="H69" s="59" t="s">
        <v>10</v>
      </c>
      <c r="I69" s="59"/>
      <c r="K69" s="60" t="s">
        <v>6</v>
      </c>
      <c r="L69" s="62" t="s">
        <v>7</v>
      </c>
      <c r="M69" s="59" t="s">
        <v>8</v>
      </c>
      <c r="N69" s="59"/>
      <c r="O69" s="59" t="s">
        <v>9</v>
      </c>
      <c r="P69" s="59"/>
      <c r="Q69" s="59" t="s">
        <v>10</v>
      </c>
      <c r="R69" s="59"/>
      <c r="T69" s="60" t="s">
        <v>6</v>
      </c>
      <c r="U69" s="62" t="s">
        <v>7</v>
      </c>
      <c r="V69" s="59" t="s">
        <v>8</v>
      </c>
      <c r="W69" s="59"/>
      <c r="X69" s="59" t="s">
        <v>9</v>
      </c>
      <c r="Y69" s="59"/>
      <c r="Z69" s="59" t="s">
        <v>10</v>
      </c>
      <c r="AA69" s="59"/>
      <c r="AC69" s="57" t="s">
        <v>6</v>
      </c>
      <c r="AD69" s="59" t="s">
        <v>7</v>
      </c>
      <c r="AE69" s="59" t="s">
        <v>8</v>
      </c>
      <c r="AF69" s="59"/>
      <c r="AG69" s="59" t="s">
        <v>9</v>
      </c>
      <c r="AH69" s="59"/>
      <c r="AI69" s="59" t="s">
        <v>10</v>
      </c>
      <c r="AJ69" s="59"/>
      <c r="AL69" s="65" t="s">
        <v>6</v>
      </c>
      <c r="AM69" s="59" t="s">
        <v>7</v>
      </c>
      <c r="AN69" s="59" t="s">
        <v>8</v>
      </c>
      <c r="AO69" s="59"/>
      <c r="AP69" s="59" t="s">
        <v>9</v>
      </c>
      <c r="AQ69" s="59"/>
      <c r="AR69" s="59" t="s">
        <v>10</v>
      </c>
      <c r="AS69" s="59"/>
      <c r="AU69" s="57" t="s">
        <v>6</v>
      </c>
      <c r="AV69" s="59" t="s">
        <v>7</v>
      </c>
      <c r="AW69" s="59" t="s">
        <v>8</v>
      </c>
      <c r="AX69" s="59"/>
      <c r="AY69" s="59" t="s">
        <v>9</v>
      </c>
      <c r="AZ69" s="59"/>
      <c r="BA69" s="59" t="s">
        <v>10</v>
      </c>
      <c r="BB69" s="59"/>
      <c r="BD69" s="60" t="s">
        <v>6</v>
      </c>
      <c r="BE69" s="62" t="s">
        <v>7</v>
      </c>
      <c r="BF69" s="59" t="s">
        <v>8</v>
      </c>
      <c r="BG69" s="59"/>
      <c r="BH69" s="59" t="s">
        <v>9</v>
      </c>
      <c r="BI69" s="59"/>
      <c r="BJ69" s="59" t="s">
        <v>10</v>
      </c>
      <c r="BK69" s="59"/>
    </row>
    <row r="70" spans="1:63" ht="15" customHeight="1" x14ac:dyDescent="0.35">
      <c r="A70" s="1">
        <v>6</v>
      </c>
      <c r="B70" s="61"/>
      <c r="C70" s="63"/>
      <c r="D70" s="7" t="s">
        <v>11</v>
      </c>
      <c r="E70" s="7" t="s">
        <v>12</v>
      </c>
      <c r="F70" s="7" t="s">
        <v>11</v>
      </c>
      <c r="G70" s="7" t="s">
        <v>12</v>
      </c>
      <c r="H70" s="7" t="s">
        <v>11</v>
      </c>
      <c r="I70" s="7" t="s">
        <v>12</v>
      </c>
      <c r="K70" s="61"/>
      <c r="L70" s="63"/>
      <c r="M70" s="7" t="s">
        <v>11</v>
      </c>
      <c r="N70" s="7" t="s">
        <v>12</v>
      </c>
      <c r="O70" s="7" t="s">
        <v>11</v>
      </c>
      <c r="P70" s="7" t="s">
        <v>12</v>
      </c>
      <c r="Q70" s="7" t="s">
        <v>11</v>
      </c>
      <c r="R70" s="7" t="s">
        <v>12</v>
      </c>
      <c r="T70" s="61"/>
      <c r="U70" s="63"/>
      <c r="V70" s="7" t="s">
        <v>11</v>
      </c>
      <c r="W70" s="7" t="s">
        <v>12</v>
      </c>
      <c r="X70" s="7" t="s">
        <v>11</v>
      </c>
      <c r="Y70" s="7" t="s">
        <v>12</v>
      </c>
      <c r="Z70" s="7" t="s">
        <v>11</v>
      </c>
      <c r="AA70" s="7" t="s">
        <v>12</v>
      </c>
      <c r="AC70" s="58"/>
      <c r="AD70" s="64"/>
      <c r="AE70" s="7" t="s">
        <v>11</v>
      </c>
      <c r="AF70" s="7" t="s">
        <v>12</v>
      </c>
      <c r="AG70" s="7" t="s">
        <v>11</v>
      </c>
      <c r="AH70" s="7" t="s">
        <v>12</v>
      </c>
      <c r="AI70" s="7" t="s">
        <v>11</v>
      </c>
      <c r="AJ70" s="7" t="s">
        <v>12</v>
      </c>
      <c r="AL70" s="66"/>
      <c r="AM70" s="64"/>
      <c r="AN70" s="7" t="s">
        <v>11</v>
      </c>
      <c r="AO70" s="7" t="s">
        <v>12</v>
      </c>
      <c r="AP70" s="7" t="s">
        <v>11</v>
      </c>
      <c r="AQ70" s="7" t="s">
        <v>12</v>
      </c>
      <c r="AR70" s="7" t="s">
        <v>11</v>
      </c>
      <c r="AS70" s="7" t="s">
        <v>12</v>
      </c>
      <c r="AU70" s="58"/>
      <c r="AV70" s="64"/>
      <c r="AW70" s="7" t="s">
        <v>11</v>
      </c>
      <c r="AX70" s="7" t="s">
        <v>12</v>
      </c>
      <c r="AY70" s="7" t="s">
        <v>11</v>
      </c>
      <c r="AZ70" s="7" t="s">
        <v>12</v>
      </c>
      <c r="BA70" s="7" t="s">
        <v>11</v>
      </c>
      <c r="BB70" s="7" t="s">
        <v>12</v>
      </c>
      <c r="BD70" s="61"/>
      <c r="BE70" s="63"/>
      <c r="BF70" s="7" t="s">
        <v>11</v>
      </c>
      <c r="BG70" s="7" t="s">
        <v>12</v>
      </c>
      <c r="BH70" s="7" t="s">
        <v>11</v>
      </c>
      <c r="BI70" s="7" t="s">
        <v>12</v>
      </c>
      <c r="BJ70" s="7" t="s">
        <v>11</v>
      </c>
      <c r="BK70" s="7" t="s">
        <v>12</v>
      </c>
    </row>
    <row r="71" spans="1:63" ht="15" customHeight="1" x14ac:dyDescent="0.35">
      <c r="A71" s="1">
        <v>6</v>
      </c>
      <c r="B71" s="61"/>
      <c r="C71" s="63"/>
      <c r="D71" s="7" t="s">
        <v>13</v>
      </c>
      <c r="E71" s="7" t="s">
        <v>14</v>
      </c>
      <c r="F71" s="7" t="s">
        <v>13</v>
      </c>
      <c r="G71" s="7" t="s">
        <v>14</v>
      </c>
      <c r="H71" s="7" t="s">
        <v>13</v>
      </c>
      <c r="I71" s="7" t="s">
        <v>14</v>
      </c>
      <c r="K71" s="61"/>
      <c r="L71" s="63"/>
      <c r="M71" s="7" t="s">
        <v>13</v>
      </c>
      <c r="N71" s="7" t="s">
        <v>14</v>
      </c>
      <c r="O71" s="7" t="s">
        <v>13</v>
      </c>
      <c r="P71" s="7" t="s">
        <v>14</v>
      </c>
      <c r="Q71" s="7" t="s">
        <v>13</v>
      </c>
      <c r="R71" s="7" t="s">
        <v>14</v>
      </c>
      <c r="T71" s="61"/>
      <c r="U71" s="63"/>
      <c r="V71" s="7" t="s">
        <v>13</v>
      </c>
      <c r="W71" s="7" t="s">
        <v>14</v>
      </c>
      <c r="X71" s="7" t="s">
        <v>13</v>
      </c>
      <c r="Y71" s="7" t="s">
        <v>14</v>
      </c>
      <c r="Z71" s="7" t="s">
        <v>13</v>
      </c>
      <c r="AA71" s="7" t="s">
        <v>14</v>
      </c>
      <c r="AC71" s="58"/>
      <c r="AD71" s="64"/>
      <c r="AE71" s="7" t="s">
        <v>13</v>
      </c>
      <c r="AF71" s="7" t="s">
        <v>14</v>
      </c>
      <c r="AG71" s="7" t="s">
        <v>13</v>
      </c>
      <c r="AH71" s="7" t="s">
        <v>14</v>
      </c>
      <c r="AI71" s="7" t="s">
        <v>13</v>
      </c>
      <c r="AJ71" s="7" t="s">
        <v>14</v>
      </c>
      <c r="AL71" s="66"/>
      <c r="AM71" s="64"/>
      <c r="AN71" s="7" t="s">
        <v>13</v>
      </c>
      <c r="AO71" s="7" t="s">
        <v>14</v>
      </c>
      <c r="AP71" s="7" t="s">
        <v>13</v>
      </c>
      <c r="AQ71" s="7" t="s">
        <v>14</v>
      </c>
      <c r="AR71" s="7" t="s">
        <v>13</v>
      </c>
      <c r="AS71" s="7" t="s">
        <v>14</v>
      </c>
      <c r="AU71" s="58"/>
      <c r="AV71" s="64"/>
      <c r="AW71" s="7" t="s">
        <v>13</v>
      </c>
      <c r="AX71" s="7" t="s">
        <v>14</v>
      </c>
      <c r="AY71" s="7" t="s">
        <v>13</v>
      </c>
      <c r="AZ71" s="7" t="s">
        <v>14</v>
      </c>
      <c r="BA71" s="7" t="s">
        <v>13</v>
      </c>
      <c r="BB71" s="7" t="s">
        <v>14</v>
      </c>
      <c r="BD71" s="61"/>
      <c r="BE71" s="63"/>
      <c r="BF71" s="7" t="s">
        <v>13</v>
      </c>
      <c r="BG71" s="7" t="s">
        <v>14</v>
      </c>
      <c r="BH71" s="7" t="s">
        <v>13</v>
      </c>
      <c r="BI71" s="7" t="s">
        <v>14</v>
      </c>
      <c r="BJ71" s="7" t="s">
        <v>13</v>
      </c>
      <c r="BK71" s="7" t="s">
        <v>14</v>
      </c>
    </row>
    <row r="72" spans="1:63" ht="15" customHeight="1" x14ac:dyDescent="0.35">
      <c r="A72" s="1">
        <v>6</v>
      </c>
      <c r="B72" s="12">
        <v>1</v>
      </c>
      <c r="C72" s="13" t="s">
        <v>15</v>
      </c>
      <c r="D72" s="10">
        <v>12327</v>
      </c>
      <c r="E72" s="10">
        <v>924293324794</v>
      </c>
      <c r="F72" s="10">
        <v>2003</v>
      </c>
      <c r="G72" s="10">
        <v>456758893109</v>
      </c>
      <c r="H72" s="10">
        <v>14330</v>
      </c>
      <c r="I72" s="10">
        <v>1381052217903</v>
      </c>
      <c r="K72" s="12">
        <v>1</v>
      </c>
      <c r="L72" s="13" t="s">
        <v>15</v>
      </c>
      <c r="M72" s="10">
        <v>11997</v>
      </c>
      <c r="N72" s="10">
        <v>971428437073</v>
      </c>
      <c r="O72" s="10">
        <v>2086</v>
      </c>
      <c r="P72" s="10">
        <v>442415109837</v>
      </c>
      <c r="Q72" s="10">
        <v>14083</v>
      </c>
      <c r="R72" s="10">
        <v>1413843546910</v>
      </c>
      <c r="T72" s="12">
        <v>1</v>
      </c>
      <c r="U72" s="13" t="s">
        <v>15</v>
      </c>
      <c r="V72" s="10">
        <v>11887</v>
      </c>
      <c r="W72" s="10">
        <v>1037892711442</v>
      </c>
      <c r="X72" s="10">
        <v>2066</v>
      </c>
      <c r="Y72" s="10">
        <v>504597765992</v>
      </c>
      <c r="Z72" s="10">
        <v>13953</v>
      </c>
      <c r="AA72" s="10">
        <v>1542490477434</v>
      </c>
      <c r="AC72" s="8">
        <v>1</v>
      </c>
      <c r="AD72" s="9" t="s">
        <v>15</v>
      </c>
      <c r="AE72" s="10">
        <v>11250</v>
      </c>
      <c r="AF72" s="10">
        <v>1083488645020</v>
      </c>
      <c r="AG72" s="10">
        <v>2188</v>
      </c>
      <c r="AH72" s="10">
        <v>512269797619</v>
      </c>
      <c r="AI72" s="10">
        <v>13438</v>
      </c>
      <c r="AJ72" s="10">
        <v>1595758442639</v>
      </c>
      <c r="AL72" s="11">
        <v>1</v>
      </c>
      <c r="AM72" s="9" t="s">
        <v>15</v>
      </c>
      <c r="AN72" s="10">
        <v>10921</v>
      </c>
      <c r="AO72" s="10">
        <v>1071321214651</v>
      </c>
      <c r="AP72" s="10">
        <v>2212</v>
      </c>
      <c r="AQ72" s="10">
        <v>502320235497</v>
      </c>
      <c r="AR72" s="10">
        <v>13133</v>
      </c>
      <c r="AS72" s="10">
        <v>1573641450148</v>
      </c>
      <c r="AU72" s="8">
        <v>1</v>
      </c>
      <c r="AV72" s="9" t="s">
        <v>15</v>
      </c>
      <c r="AW72" s="10">
        <v>10816</v>
      </c>
      <c r="AX72" s="10">
        <v>1068989177575</v>
      </c>
      <c r="AY72" s="10">
        <v>2229</v>
      </c>
      <c r="AZ72" s="10">
        <v>505567380183</v>
      </c>
      <c r="BA72" s="10">
        <v>13045</v>
      </c>
      <c r="BB72" s="10">
        <v>1574556557758</v>
      </c>
      <c r="BD72" s="12">
        <v>1</v>
      </c>
      <c r="BE72" s="13" t="s">
        <v>15</v>
      </c>
      <c r="BF72" s="10">
        <v>10662</v>
      </c>
      <c r="BG72" s="10">
        <v>1068225193150</v>
      </c>
      <c r="BH72" s="10">
        <v>2267</v>
      </c>
      <c r="BI72" s="10">
        <v>510815597657</v>
      </c>
      <c r="BJ72" s="10">
        <v>12929</v>
      </c>
      <c r="BK72" s="10">
        <v>1579040790807</v>
      </c>
    </row>
    <row r="73" spans="1:63" ht="15" customHeight="1" x14ac:dyDescent="0.35">
      <c r="A73" s="1">
        <v>6</v>
      </c>
      <c r="B73" s="12">
        <v>2</v>
      </c>
      <c r="C73" s="13" t="s">
        <v>16</v>
      </c>
      <c r="D73" s="10">
        <v>10</v>
      </c>
      <c r="E73" s="10">
        <v>944538103</v>
      </c>
      <c r="F73" s="10">
        <v>79</v>
      </c>
      <c r="G73" s="10">
        <v>12725936462</v>
      </c>
      <c r="H73" s="10">
        <v>89</v>
      </c>
      <c r="I73" s="10">
        <v>13670474565</v>
      </c>
      <c r="K73" s="12">
        <v>2</v>
      </c>
      <c r="L73" s="13" t="s">
        <v>16</v>
      </c>
      <c r="M73" s="10">
        <v>19</v>
      </c>
      <c r="N73" s="10">
        <v>1597624827</v>
      </c>
      <c r="O73" s="10">
        <v>79</v>
      </c>
      <c r="P73" s="10">
        <v>10582994572</v>
      </c>
      <c r="Q73" s="10">
        <v>98</v>
      </c>
      <c r="R73" s="10">
        <v>12180619399</v>
      </c>
      <c r="T73" s="12">
        <v>2</v>
      </c>
      <c r="U73" s="13" t="s">
        <v>16</v>
      </c>
      <c r="V73" s="10">
        <v>65</v>
      </c>
      <c r="W73" s="10">
        <v>4710953232</v>
      </c>
      <c r="X73" s="10">
        <v>87</v>
      </c>
      <c r="Y73" s="10">
        <v>13720712798</v>
      </c>
      <c r="Z73" s="10">
        <v>152</v>
      </c>
      <c r="AA73" s="10">
        <v>18431666030</v>
      </c>
      <c r="AC73" s="8">
        <v>2</v>
      </c>
      <c r="AD73" s="9" t="s">
        <v>16</v>
      </c>
      <c r="AE73" s="10">
        <v>45</v>
      </c>
      <c r="AF73" s="10">
        <v>4352449298</v>
      </c>
      <c r="AG73" s="10">
        <v>79</v>
      </c>
      <c r="AH73" s="10">
        <v>8475675111</v>
      </c>
      <c r="AI73" s="10">
        <v>124</v>
      </c>
      <c r="AJ73" s="10">
        <v>12828124409</v>
      </c>
      <c r="AL73" s="11">
        <v>2</v>
      </c>
      <c r="AM73" s="9" t="s">
        <v>16</v>
      </c>
      <c r="AN73" s="10">
        <v>299</v>
      </c>
      <c r="AO73" s="10">
        <v>14572125844</v>
      </c>
      <c r="AP73" s="10">
        <v>77</v>
      </c>
      <c r="AQ73" s="10">
        <v>8957045833</v>
      </c>
      <c r="AR73" s="10">
        <v>376</v>
      </c>
      <c r="AS73" s="10">
        <v>23529171677</v>
      </c>
      <c r="AU73" s="8">
        <v>2</v>
      </c>
      <c r="AV73" s="9" t="s">
        <v>16</v>
      </c>
      <c r="AW73" s="10">
        <v>333</v>
      </c>
      <c r="AX73" s="10">
        <v>16285806870</v>
      </c>
      <c r="AY73" s="10">
        <v>84</v>
      </c>
      <c r="AZ73" s="10">
        <v>13287004172</v>
      </c>
      <c r="BA73" s="10">
        <v>417</v>
      </c>
      <c r="BB73" s="10">
        <v>29572811042</v>
      </c>
      <c r="BD73" s="12">
        <v>2</v>
      </c>
      <c r="BE73" s="13" t="s">
        <v>16</v>
      </c>
      <c r="BF73" s="10">
        <v>441</v>
      </c>
      <c r="BG73" s="10">
        <v>21319036402</v>
      </c>
      <c r="BH73" s="10">
        <v>71</v>
      </c>
      <c r="BI73" s="10">
        <v>8657326064</v>
      </c>
      <c r="BJ73" s="10">
        <v>512</v>
      </c>
      <c r="BK73" s="10">
        <v>29976362466</v>
      </c>
    </row>
    <row r="74" spans="1:63" ht="15" customHeight="1" x14ac:dyDescent="0.35">
      <c r="A74" s="1">
        <v>6</v>
      </c>
      <c r="B74" s="12">
        <v>3</v>
      </c>
      <c r="C74" s="13" t="s">
        <v>17</v>
      </c>
      <c r="D74" s="10">
        <v>2</v>
      </c>
      <c r="E74" s="10">
        <v>650965890</v>
      </c>
      <c r="F74" s="10">
        <v>10</v>
      </c>
      <c r="G74" s="10">
        <v>1395225213</v>
      </c>
      <c r="H74" s="10">
        <v>12</v>
      </c>
      <c r="I74" s="10">
        <v>2046191103</v>
      </c>
      <c r="K74" s="12">
        <v>3</v>
      </c>
      <c r="L74" s="13" t="s">
        <v>17</v>
      </c>
      <c r="M74" s="10">
        <v>2</v>
      </c>
      <c r="N74" s="10">
        <v>400496660</v>
      </c>
      <c r="O74" s="10">
        <v>11</v>
      </c>
      <c r="P74" s="10">
        <v>1135548008</v>
      </c>
      <c r="Q74" s="10">
        <v>13</v>
      </c>
      <c r="R74" s="10">
        <v>1536044668</v>
      </c>
      <c r="T74" s="12">
        <v>3</v>
      </c>
      <c r="U74" s="13" t="s">
        <v>17</v>
      </c>
      <c r="V74" s="10">
        <v>5</v>
      </c>
      <c r="W74" s="10">
        <v>346944993</v>
      </c>
      <c r="X74" s="10">
        <v>11</v>
      </c>
      <c r="Y74" s="10">
        <v>3363277924</v>
      </c>
      <c r="Z74" s="10">
        <v>16</v>
      </c>
      <c r="AA74" s="10">
        <v>3710222917</v>
      </c>
      <c r="AC74" s="8">
        <v>3</v>
      </c>
      <c r="AD74" s="9" t="s">
        <v>17</v>
      </c>
      <c r="AE74" s="10">
        <v>4</v>
      </c>
      <c r="AF74" s="10">
        <v>138191284</v>
      </c>
      <c r="AG74" s="10">
        <v>8</v>
      </c>
      <c r="AH74" s="10">
        <v>535172584</v>
      </c>
      <c r="AI74" s="10">
        <v>12</v>
      </c>
      <c r="AJ74" s="10">
        <v>673363868</v>
      </c>
      <c r="AL74" s="11">
        <v>3</v>
      </c>
      <c r="AM74" s="9" t="s">
        <v>17</v>
      </c>
      <c r="AN74" s="10">
        <v>6</v>
      </c>
      <c r="AO74" s="10">
        <v>439692900</v>
      </c>
      <c r="AP74" s="10">
        <v>18</v>
      </c>
      <c r="AQ74" s="10">
        <v>961717620</v>
      </c>
      <c r="AR74" s="10">
        <v>24</v>
      </c>
      <c r="AS74" s="10">
        <v>1401410520</v>
      </c>
      <c r="AU74" s="8">
        <v>3</v>
      </c>
      <c r="AV74" s="9" t="s">
        <v>17</v>
      </c>
      <c r="AW74" s="10">
        <v>8</v>
      </c>
      <c r="AX74" s="10">
        <v>466112509</v>
      </c>
      <c r="AY74" s="10">
        <v>16</v>
      </c>
      <c r="AZ74" s="10">
        <v>1593312086</v>
      </c>
      <c r="BA74" s="10">
        <v>24</v>
      </c>
      <c r="BB74" s="10">
        <v>2059424595</v>
      </c>
      <c r="BD74" s="12">
        <v>3</v>
      </c>
      <c r="BE74" s="13" t="s">
        <v>17</v>
      </c>
      <c r="BF74" s="10">
        <v>14</v>
      </c>
      <c r="BG74" s="10">
        <v>1459760165</v>
      </c>
      <c r="BH74" s="10">
        <v>10</v>
      </c>
      <c r="BI74" s="10">
        <v>1269502273</v>
      </c>
      <c r="BJ74" s="10">
        <v>24</v>
      </c>
      <c r="BK74" s="10">
        <v>2729262438</v>
      </c>
    </row>
    <row r="75" spans="1:63" ht="15" customHeight="1" x14ac:dyDescent="0.35">
      <c r="A75" s="1">
        <v>6</v>
      </c>
      <c r="B75" s="12">
        <v>4</v>
      </c>
      <c r="C75" s="13" t="s">
        <v>18</v>
      </c>
      <c r="D75" s="10">
        <v>0</v>
      </c>
      <c r="E75" s="10">
        <v>0</v>
      </c>
      <c r="F75" s="10">
        <v>20</v>
      </c>
      <c r="G75" s="10">
        <v>4650312291</v>
      </c>
      <c r="H75" s="10">
        <v>20</v>
      </c>
      <c r="I75" s="10">
        <v>4650312291</v>
      </c>
      <c r="K75" s="12">
        <v>4</v>
      </c>
      <c r="L75" s="13" t="s">
        <v>18</v>
      </c>
      <c r="M75" s="10">
        <v>3</v>
      </c>
      <c r="N75" s="10">
        <v>306258920</v>
      </c>
      <c r="O75" s="10">
        <v>11</v>
      </c>
      <c r="P75" s="10">
        <v>4724775330</v>
      </c>
      <c r="Q75" s="10">
        <v>14</v>
      </c>
      <c r="R75" s="10">
        <v>5031034250</v>
      </c>
      <c r="T75" s="12">
        <v>4</v>
      </c>
      <c r="U75" s="13" t="s">
        <v>18</v>
      </c>
      <c r="V75" s="10">
        <v>1</v>
      </c>
      <c r="W75" s="10">
        <v>74897780</v>
      </c>
      <c r="X75" s="10">
        <v>20</v>
      </c>
      <c r="Y75" s="10">
        <v>4716843202</v>
      </c>
      <c r="Z75" s="10">
        <v>21</v>
      </c>
      <c r="AA75" s="10">
        <v>4791740982</v>
      </c>
      <c r="AC75" s="8">
        <v>4</v>
      </c>
      <c r="AD75" s="9" t="s">
        <v>18</v>
      </c>
      <c r="AE75" s="10">
        <v>3</v>
      </c>
      <c r="AF75" s="10">
        <v>325838002</v>
      </c>
      <c r="AG75" s="10">
        <v>16</v>
      </c>
      <c r="AH75" s="10">
        <v>1282807888</v>
      </c>
      <c r="AI75" s="10">
        <v>19</v>
      </c>
      <c r="AJ75" s="10">
        <v>1608645890</v>
      </c>
      <c r="AL75" s="11">
        <v>4</v>
      </c>
      <c r="AM75" s="9" t="s">
        <v>18</v>
      </c>
      <c r="AN75" s="10">
        <v>5</v>
      </c>
      <c r="AO75" s="10">
        <v>340595684</v>
      </c>
      <c r="AP75" s="10">
        <v>13</v>
      </c>
      <c r="AQ75" s="10">
        <v>928232142</v>
      </c>
      <c r="AR75" s="10">
        <v>18</v>
      </c>
      <c r="AS75" s="10">
        <v>1268827826</v>
      </c>
      <c r="AU75" s="8">
        <v>4</v>
      </c>
      <c r="AV75" s="9" t="s">
        <v>18</v>
      </c>
      <c r="AW75" s="10">
        <v>6</v>
      </c>
      <c r="AX75" s="10">
        <v>318240510</v>
      </c>
      <c r="AY75" s="10">
        <v>21</v>
      </c>
      <c r="AZ75" s="10">
        <v>1393441119</v>
      </c>
      <c r="BA75" s="10">
        <v>27</v>
      </c>
      <c r="BB75" s="10">
        <v>1711681629</v>
      </c>
      <c r="BD75" s="12">
        <v>4</v>
      </c>
      <c r="BE75" s="13" t="s">
        <v>18</v>
      </c>
      <c r="BF75" s="10">
        <v>8</v>
      </c>
      <c r="BG75" s="10">
        <v>608599259</v>
      </c>
      <c r="BH75" s="10">
        <v>29</v>
      </c>
      <c r="BI75" s="10">
        <v>1790101816</v>
      </c>
      <c r="BJ75" s="10">
        <v>37</v>
      </c>
      <c r="BK75" s="10">
        <v>2398701075</v>
      </c>
    </row>
    <row r="76" spans="1:63" ht="15" customHeight="1" x14ac:dyDescent="0.35">
      <c r="A76" s="1">
        <v>6</v>
      </c>
      <c r="B76" s="12">
        <v>5</v>
      </c>
      <c r="C76" s="13" t="s">
        <v>19</v>
      </c>
      <c r="D76" s="10">
        <v>74</v>
      </c>
      <c r="E76" s="10">
        <v>3343656178</v>
      </c>
      <c r="F76" s="10">
        <v>137</v>
      </c>
      <c r="G76" s="10">
        <v>44852031335</v>
      </c>
      <c r="H76" s="10">
        <v>211</v>
      </c>
      <c r="I76" s="10">
        <v>48195687513</v>
      </c>
      <c r="K76" s="12">
        <v>5</v>
      </c>
      <c r="L76" s="13" t="s">
        <v>19</v>
      </c>
      <c r="M76" s="10">
        <v>76</v>
      </c>
      <c r="N76" s="10">
        <v>3802538013</v>
      </c>
      <c r="O76" s="10">
        <v>171</v>
      </c>
      <c r="P76" s="10">
        <v>38499426315</v>
      </c>
      <c r="Q76" s="10">
        <v>247</v>
      </c>
      <c r="R76" s="10">
        <v>42301964328</v>
      </c>
      <c r="T76" s="12">
        <v>5</v>
      </c>
      <c r="U76" s="13" t="s">
        <v>19</v>
      </c>
      <c r="V76" s="10">
        <v>75</v>
      </c>
      <c r="W76" s="10">
        <v>3612946999</v>
      </c>
      <c r="X76" s="10">
        <v>200</v>
      </c>
      <c r="Y76" s="10">
        <v>38978017547</v>
      </c>
      <c r="Z76" s="10">
        <v>275</v>
      </c>
      <c r="AA76" s="10">
        <v>42590964546</v>
      </c>
      <c r="AC76" s="8">
        <v>5</v>
      </c>
      <c r="AD76" s="9" t="s">
        <v>19</v>
      </c>
      <c r="AE76" s="10">
        <v>55</v>
      </c>
      <c r="AF76" s="10">
        <v>2750733037</v>
      </c>
      <c r="AG76" s="10">
        <v>265</v>
      </c>
      <c r="AH76" s="10">
        <v>46498725908</v>
      </c>
      <c r="AI76" s="10">
        <v>320</v>
      </c>
      <c r="AJ76" s="10">
        <v>49249458945</v>
      </c>
      <c r="AL76" s="11">
        <v>5</v>
      </c>
      <c r="AM76" s="9" t="s">
        <v>19</v>
      </c>
      <c r="AN76" s="10">
        <v>53</v>
      </c>
      <c r="AO76" s="10">
        <v>2820533978</v>
      </c>
      <c r="AP76" s="10">
        <v>270</v>
      </c>
      <c r="AQ76" s="10">
        <v>46464913174</v>
      </c>
      <c r="AR76" s="10">
        <v>323</v>
      </c>
      <c r="AS76" s="10">
        <v>49285447152</v>
      </c>
      <c r="AU76" s="8">
        <v>5</v>
      </c>
      <c r="AV76" s="9" t="s">
        <v>19</v>
      </c>
      <c r="AW76" s="10">
        <v>54</v>
      </c>
      <c r="AX76" s="10">
        <v>3066903188</v>
      </c>
      <c r="AY76" s="10">
        <v>273</v>
      </c>
      <c r="AZ76" s="10">
        <v>45556143063</v>
      </c>
      <c r="BA76" s="10">
        <v>327</v>
      </c>
      <c r="BB76" s="10">
        <v>48623046251</v>
      </c>
      <c r="BD76" s="12">
        <v>5</v>
      </c>
      <c r="BE76" s="13" t="s">
        <v>19</v>
      </c>
      <c r="BF76" s="10">
        <v>59</v>
      </c>
      <c r="BG76" s="10">
        <v>2796177494</v>
      </c>
      <c r="BH76" s="10">
        <v>274</v>
      </c>
      <c r="BI76" s="10">
        <v>46725199094</v>
      </c>
      <c r="BJ76" s="10">
        <v>333</v>
      </c>
      <c r="BK76" s="10">
        <v>49521376588</v>
      </c>
    </row>
    <row r="77" spans="1:63" ht="15" customHeight="1" x14ac:dyDescent="0.35">
      <c r="A77" s="1">
        <v>6</v>
      </c>
      <c r="B77" s="12">
        <v>6</v>
      </c>
      <c r="C77" s="16" t="s">
        <v>10</v>
      </c>
      <c r="D77" s="15">
        <v>12413</v>
      </c>
      <c r="E77" s="15">
        <v>929232484965</v>
      </c>
      <c r="F77" s="15">
        <v>2249</v>
      </c>
      <c r="G77" s="15">
        <v>520382398410</v>
      </c>
      <c r="H77" s="15">
        <v>14662</v>
      </c>
      <c r="I77" s="15">
        <v>1449614883375</v>
      </c>
      <c r="K77" s="12">
        <v>6</v>
      </c>
      <c r="L77" s="16" t="s">
        <v>10</v>
      </c>
      <c r="M77" s="15">
        <v>12097</v>
      </c>
      <c r="N77" s="15">
        <v>977535355493</v>
      </c>
      <c r="O77" s="15">
        <v>2358</v>
      </c>
      <c r="P77" s="15">
        <v>497357854062</v>
      </c>
      <c r="Q77" s="15">
        <v>14455</v>
      </c>
      <c r="R77" s="15">
        <v>1474893209555</v>
      </c>
      <c r="T77" s="12">
        <v>6</v>
      </c>
      <c r="U77" s="16" t="s">
        <v>10</v>
      </c>
      <c r="V77" s="15">
        <v>12033</v>
      </c>
      <c r="W77" s="15">
        <v>1046638454446</v>
      </c>
      <c r="X77" s="15">
        <v>2384</v>
      </c>
      <c r="Y77" s="15">
        <v>565376617463</v>
      </c>
      <c r="Z77" s="15">
        <v>14417</v>
      </c>
      <c r="AA77" s="15">
        <v>1612015071909</v>
      </c>
      <c r="AC77" s="8">
        <v>6</v>
      </c>
      <c r="AD77" s="14" t="s">
        <v>10</v>
      </c>
      <c r="AE77" s="15">
        <v>11357</v>
      </c>
      <c r="AF77" s="15">
        <v>1091055856641</v>
      </c>
      <c r="AG77" s="15">
        <v>2556</v>
      </c>
      <c r="AH77" s="15">
        <v>569062179110</v>
      </c>
      <c r="AI77" s="15">
        <v>13913</v>
      </c>
      <c r="AJ77" s="15">
        <v>1660118035751</v>
      </c>
      <c r="AL77" s="11">
        <v>6</v>
      </c>
      <c r="AM77" s="14" t="s">
        <v>10</v>
      </c>
      <c r="AN77" s="15">
        <v>11284</v>
      </c>
      <c r="AO77" s="15">
        <v>1089494163057</v>
      </c>
      <c r="AP77" s="15">
        <v>2590</v>
      </c>
      <c r="AQ77" s="15">
        <v>559632144266</v>
      </c>
      <c r="AR77" s="15">
        <v>13874</v>
      </c>
      <c r="AS77" s="15">
        <v>1649126307323</v>
      </c>
      <c r="AU77" s="8">
        <v>6</v>
      </c>
      <c r="AV77" s="14" t="s">
        <v>10</v>
      </c>
      <c r="AW77" s="15">
        <v>11217</v>
      </c>
      <c r="AX77" s="15">
        <v>1089126240652</v>
      </c>
      <c r="AY77" s="15">
        <v>2623</v>
      </c>
      <c r="AZ77" s="15">
        <v>567397280623</v>
      </c>
      <c r="BA77" s="15">
        <v>13840</v>
      </c>
      <c r="BB77" s="15">
        <v>1656523521275</v>
      </c>
      <c r="BD77" s="12">
        <v>6</v>
      </c>
      <c r="BE77" s="16" t="s">
        <v>10</v>
      </c>
      <c r="BF77" s="15">
        <v>11184</v>
      </c>
      <c r="BG77" s="15">
        <v>1094408766470</v>
      </c>
      <c r="BH77" s="15">
        <v>2651</v>
      </c>
      <c r="BI77" s="15">
        <v>569257726904</v>
      </c>
      <c r="BJ77" s="15">
        <v>13835</v>
      </c>
      <c r="BK77" s="15">
        <v>1663666493374</v>
      </c>
    </row>
    <row r="78" spans="1:63" ht="15" customHeight="1" x14ac:dyDescent="0.35">
      <c r="A78" s="1">
        <v>6</v>
      </c>
      <c r="B78" s="12">
        <v>7</v>
      </c>
      <c r="C78" s="13" t="s">
        <v>20</v>
      </c>
      <c r="D78" s="10"/>
      <c r="E78" s="10"/>
      <c r="F78" s="10"/>
      <c r="G78" s="10"/>
      <c r="H78" s="10"/>
      <c r="I78" s="10">
        <v>3872</v>
      </c>
      <c r="K78" s="12">
        <v>7</v>
      </c>
      <c r="L78" s="13" t="s">
        <v>20</v>
      </c>
      <c r="M78" s="10"/>
      <c r="N78" s="10"/>
      <c r="O78" s="10"/>
      <c r="P78" s="10"/>
      <c r="Q78" s="10"/>
      <c r="R78" s="10">
        <v>3383</v>
      </c>
      <c r="T78" s="12">
        <v>7</v>
      </c>
      <c r="U78" s="13" t="s">
        <v>20</v>
      </c>
      <c r="V78" s="10"/>
      <c r="W78" s="10"/>
      <c r="X78" s="10"/>
      <c r="Y78" s="10"/>
      <c r="Z78" s="10"/>
      <c r="AA78" s="10">
        <v>3266</v>
      </c>
      <c r="AC78" s="8">
        <v>7</v>
      </c>
      <c r="AD78" s="9" t="s">
        <v>20</v>
      </c>
      <c r="AE78" s="10"/>
      <c r="AF78" s="10"/>
      <c r="AG78" s="10"/>
      <c r="AH78" s="10"/>
      <c r="AI78" s="10"/>
      <c r="AJ78" s="17">
        <f>((0.25*AJ73)+(0.5*AJ74)+(0.75*AJ75)+(1*AJ76))/AJ77*100</f>
        <v>3.2527600589750696</v>
      </c>
      <c r="AL78" s="11">
        <v>7</v>
      </c>
      <c r="AM78" s="9" t="s">
        <v>20</v>
      </c>
      <c r="AN78" s="10"/>
      <c r="AO78" s="10"/>
      <c r="AP78" s="10"/>
      <c r="AQ78" s="10"/>
      <c r="AR78" s="10"/>
      <c r="AS78" s="17">
        <f>((0.25*AS73)+(0.5*AS74)+(0.75*AS75)+(1*AS76))/AS77*100</f>
        <v>3.4454647863197998</v>
      </c>
      <c r="AU78" s="8">
        <v>7</v>
      </c>
      <c r="AV78" s="9" t="s">
        <v>20</v>
      </c>
      <c r="AW78" s="10"/>
      <c r="AX78" s="10"/>
      <c r="AY78" s="10"/>
      <c r="AZ78" s="10"/>
      <c r="BA78" s="10"/>
      <c r="BB78" s="17">
        <f>((0.25*BB73)+(0.5*BB74)+(0.75*BB75)+(1*BB76))/BB77*100</f>
        <v>3.5212130574430076</v>
      </c>
      <c r="BD78" s="12">
        <v>7</v>
      </c>
      <c r="BE78" s="13" t="s">
        <v>20</v>
      </c>
      <c r="BF78" s="10"/>
      <c r="BG78" s="10"/>
      <c r="BH78" s="10"/>
      <c r="BI78" s="10"/>
      <c r="BJ78" s="10"/>
      <c r="BK78" s="10">
        <v>3617</v>
      </c>
    </row>
    <row r="79" spans="1:63" ht="15" customHeight="1" thickBot="1" x14ac:dyDescent="0.4">
      <c r="A79" s="1">
        <v>6</v>
      </c>
      <c r="B79" s="23">
        <v>8</v>
      </c>
      <c r="C79" s="24" t="s">
        <v>21</v>
      </c>
      <c r="D79" s="20"/>
      <c r="E79" s="20"/>
      <c r="F79" s="20"/>
      <c r="G79" s="20"/>
      <c r="H79" s="20"/>
      <c r="I79" s="20">
        <v>3787</v>
      </c>
      <c r="K79" s="23">
        <v>8</v>
      </c>
      <c r="L79" s="24" t="s">
        <v>21</v>
      </c>
      <c r="M79" s="20"/>
      <c r="N79" s="20"/>
      <c r="O79" s="20"/>
      <c r="P79" s="20"/>
      <c r="Q79" s="20"/>
      <c r="R79" s="20">
        <v>3313</v>
      </c>
      <c r="T79" s="23">
        <v>8</v>
      </c>
      <c r="U79" s="24" t="s">
        <v>21</v>
      </c>
      <c r="V79" s="20"/>
      <c r="W79" s="20"/>
      <c r="X79" s="20"/>
      <c r="Y79" s="20"/>
      <c r="Z79" s="20"/>
      <c r="AA79" s="20">
        <v>3170</v>
      </c>
      <c r="AC79" s="18">
        <v>8</v>
      </c>
      <c r="AD79" s="19" t="s">
        <v>21</v>
      </c>
      <c r="AE79" s="20"/>
      <c r="AF79" s="20"/>
      <c r="AG79" s="20"/>
      <c r="AH79" s="20"/>
      <c r="AI79" s="20"/>
      <c r="AJ79" s="21">
        <f>SUM(AJ74:AJ76)/AJ77*100</f>
        <v>3.104084624903694</v>
      </c>
      <c r="AL79" s="22">
        <v>8</v>
      </c>
      <c r="AM79" s="19" t="s">
        <v>21</v>
      </c>
      <c r="AN79" s="20"/>
      <c r="AO79" s="20"/>
      <c r="AP79" s="20"/>
      <c r="AQ79" s="20"/>
      <c r="AR79" s="20"/>
      <c r="AS79" s="21">
        <f>SUM(AS74:AS76)/AS77*100</f>
        <v>3.1504976463773002</v>
      </c>
      <c r="AU79" s="18">
        <v>8</v>
      </c>
      <c r="AV79" s="19" t="s">
        <v>21</v>
      </c>
      <c r="AW79" s="20"/>
      <c r="AX79" s="20"/>
      <c r="AY79" s="20"/>
      <c r="AZ79" s="20"/>
      <c r="BA79" s="20"/>
      <c r="BB79" s="21">
        <f>SUM(BB74:BB76)/BB77*100</f>
        <v>3.1628981902214734</v>
      </c>
      <c r="BD79" s="23">
        <v>8</v>
      </c>
      <c r="BE79" s="24" t="s">
        <v>21</v>
      </c>
      <c r="BF79" s="20"/>
      <c r="BG79" s="20"/>
      <c r="BH79" s="20"/>
      <c r="BI79" s="20"/>
      <c r="BJ79" s="20"/>
      <c r="BK79" s="20">
        <v>3285</v>
      </c>
    </row>
    <row r="80" spans="1:63" ht="15" customHeight="1" x14ac:dyDescent="0.35">
      <c r="D80" s="1">
        <f>SUM(D72:D76)</f>
        <v>12413</v>
      </c>
      <c r="E80" s="1">
        <f t="shared" ref="E80:I80" si="28">SUM(E72:E76)</f>
        <v>929232484965</v>
      </c>
      <c r="F80" s="1">
        <f t="shared" si="28"/>
        <v>2249</v>
      </c>
      <c r="G80" s="1">
        <f t="shared" si="28"/>
        <v>520382398410</v>
      </c>
      <c r="H80" s="1">
        <f t="shared" si="28"/>
        <v>14662</v>
      </c>
      <c r="I80" s="1">
        <f t="shared" si="28"/>
        <v>1449614883375</v>
      </c>
      <c r="M80" s="1">
        <f>SUM(M72:M76)</f>
        <v>12097</v>
      </c>
      <c r="N80" s="1">
        <f t="shared" ref="N80:R80" si="29">SUM(N72:N76)</f>
        <v>977535355493</v>
      </c>
      <c r="O80" s="1">
        <f t="shared" si="29"/>
        <v>2358</v>
      </c>
      <c r="P80" s="1">
        <f t="shared" si="29"/>
        <v>497357854062</v>
      </c>
      <c r="Q80" s="1">
        <f t="shared" si="29"/>
        <v>14455</v>
      </c>
      <c r="R80" s="1">
        <f t="shared" si="29"/>
        <v>1474893209555</v>
      </c>
      <c r="V80" s="1">
        <f>SUM(V72:V76)</f>
        <v>12033</v>
      </c>
      <c r="W80" s="1">
        <f t="shared" ref="W80:AA80" si="30">SUM(W72:W76)</f>
        <v>1046638454446</v>
      </c>
      <c r="X80" s="1">
        <f t="shared" si="30"/>
        <v>2384</v>
      </c>
      <c r="Y80" s="1">
        <f t="shared" si="30"/>
        <v>565376617463</v>
      </c>
      <c r="Z80" s="1">
        <f t="shared" si="30"/>
        <v>14417</v>
      </c>
      <c r="AA80" s="1">
        <f t="shared" si="30"/>
        <v>1612015071909</v>
      </c>
      <c r="AE80" s="1">
        <f>SUM(AE72:AE76)</f>
        <v>11357</v>
      </c>
      <c r="AF80" s="1">
        <f t="shared" ref="AF80:AJ80" si="31">SUM(AF72:AF76)</f>
        <v>1091055856641</v>
      </c>
      <c r="AG80" s="1">
        <f t="shared" si="31"/>
        <v>2556</v>
      </c>
      <c r="AH80" s="1">
        <f t="shared" si="31"/>
        <v>569062179110</v>
      </c>
      <c r="AI80" s="1">
        <f t="shared" si="31"/>
        <v>13913</v>
      </c>
      <c r="AJ80" s="1">
        <f t="shared" si="31"/>
        <v>1660118035751</v>
      </c>
      <c r="AN80" s="1">
        <f>SUM(AN72:AN76)</f>
        <v>11284</v>
      </c>
      <c r="AO80" s="1">
        <f t="shared" ref="AO80:AS80" si="32">SUM(AO72:AO76)</f>
        <v>1089494163057</v>
      </c>
      <c r="AP80" s="1">
        <f t="shared" si="32"/>
        <v>2590</v>
      </c>
      <c r="AQ80" s="1">
        <f t="shared" si="32"/>
        <v>559632144266</v>
      </c>
      <c r="AR80" s="1">
        <f t="shared" si="32"/>
        <v>13874</v>
      </c>
      <c r="AS80" s="1">
        <f t="shared" si="32"/>
        <v>1649126307323</v>
      </c>
      <c r="AW80" s="1">
        <f>SUM(AW72:AW76)</f>
        <v>11217</v>
      </c>
      <c r="AX80" s="1">
        <f t="shared" ref="AX80:BB80" si="33">SUM(AX72:AX76)</f>
        <v>1089126240652</v>
      </c>
      <c r="AY80" s="1">
        <f t="shared" si="33"/>
        <v>2623</v>
      </c>
      <c r="AZ80" s="1">
        <f t="shared" si="33"/>
        <v>567397280623</v>
      </c>
      <c r="BA80" s="1">
        <f t="shared" si="33"/>
        <v>13840</v>
      </c>
      <c r="BB80" s="1">
        <f t="shared" si="33"/>
        <v>1656523521275</v>
      </c>
      <c r="BF80" s="1">
        <f>SUM(BF72:BF76)</f>
        <v>11184</v>
      </c>
      <c r="BG80" s="1">
        <f t="shared" ref="BG80:BK80" si="34">SUM(BG72:BG76)</f>
        <v>1094408766470</v>
      </c>
      <c r="BH80" s="1">
        <f t="shared" si="34"/>
        <v>2651</v>
      </c>
      <c r="BI80" s="1">
        <f t="shared" si="34"/>
        <v>569257726904</v>
      </c>
      <c r="BJ80" s="1">
        <f t="shared" si="34"/>
        <v>13835</v>
      </c>
      <c r="BK80" s="1">
        <f t="shared" si="34"/>
        <v>1663666493374</v>
      </c>
    </row>
    <row r="81" spans="1:63" ht="15" customHeight="1" x14ac:dyDescent="0.35">
      <c r="B81"/>
      <c r="C81"/>
      <c r="D81" s="2"/>
      <c r="E81" s="2"/>
      <c r="F81" s="2"/>
      <c r="G81" s="2"/>
      <c r="H81" s="2"/>
      <c r="I81" s="2"/>
      <c r="K81"/>
      <c r="L81"/>
      <c r="M81" s="2"/>
      <c r="N81" s="2"/>
      <c r="O81" s="2"/>
      <c r="P81" s="2"/>
      <c r="Q81" s="2"/>
      <c r="R81" s="2"/>
      <c r="T81"/>
      <c r="U81"/>
      <c r="V81" s="2"/>
      <c r="W81" s="2"/>
      <c r="X81" s="2"/>
      <c r="Y81" s="2"/>
      <c r="Z81" s="2"/>
      <c r="AA81" s="2"/>
    </row>
    <row r="82" spans="1:63" ht="15" customHeight="1" x14ac:dyDescent="0.35">
      <c r="B82" s="6" t="s">
        <v>0</v>
      </c>
      <c r="C82"/>
      <c r="D82" s="2"/>
      <c r="E82" s="2"/>
      <c r="F82" s="2"/>
      <c r="G82" s="2"/>
      <c r="H82" s="2"/>
      <c r="I82" s="2"/>
      <c r="K82" s="6" t="s">
        <v>0</v>
      </c>
      <c r="L82"/>
      <c r="M82" s="2"/>
      <c r="N82" s="2"/>
      <c r="O82" s="2"/>
      <c r="P82" s="2"/>
      <c r="Q82" s="2"/>
      <c r="R82" s="2"/>
      <c r="T82" s="6" t="s">
        <v>0</v>
      </c>
      <c r="U82"/>
      <c r="V82" s="2"/>
      <c r="W82" s="2"/>
      <c r="X82" s="2"/>
      <c r="Y82" s="2"/>
      <c r="Z82" s="2"/>
      <c r="AA82" s="2"/>
      <c r="AC82" s="4" t="s">
        <v>0</v>
      </c>
      <c r="AL82" s="5" t="s">
        <v>0</v>
      </c>
      <c r="AU82" s="4" t="s">
        <v>0</v>
      </c>
      <c r="BD82" s="6" t="s">
        <v>0</v>
      </c>
    </row>
    <row r="83" spans="1:63" ht="15" customHeight="1" x14ac:dyDescent="0.35">
      <c r="B83" s="6" t="s">
        <v>1</v>
      </c>
      <c r="C83"/>
      <c r="D83" s="2"/>
      <c r="E83" s="2"/>
      <c r="F83" s="2"/>
      <c r="G83" s="2"/>
      <c r="H83" s="2"/>
      <c r="I83" s="2"/>
      <c r="K83" s="6" t="s">
        <v>1</v>
      </c>
      <c r="L83"/>
      <c r="M83" s="2"/>
      <c r="N83" s="2"/>
      <c r="O83" s="2"/>
      <c r="P83" s="2"/>
      <c r="Q83" s="2"/>
      <c r="R83" s="2"/>
      <c r="T83" s="6" t="s">
        <v>1</v>
      </c>
      <c r="U83"/>
      <c r="V83" s="2"/>
      <c r="W83" s="2"/>
      <c r="X83" s="2"/>
      <c r="Y83" s="2"/>
      <c r="Z83" s="2"/>
      <c r="AA83" s="2"/>
      <c r="AC83" s="4" t="s">
        <v>1</v>
      </c>
      <c r="AL83" s="5" t="s">
        <v>1</v>
      </c>
      <c r="AU83" s="4" t="s">
        <v>1</v>
      </c>
      <c r="BD83" s="6" t="s">
        <v>1</v>
      </c>
    </row>
    <row r="84" spans="1:63" ht="15" customHeight="1" thickBot="1" x14ac:dyDescent="0.4">
      <c r="B84" s="6" t="s">
        <v>34</v>
      </c>
      <c r="C84"/>
      <c r="D84" s="2"/>
      <c r="E84" s="2"/>
      <c r="F84" s="2"/>
      <c r="G84" s="2"/>
      <c r="H84" s="2"/>
      <c r="I84" s="2"/>
      <c r="K84" s="6" t="s">
        <v>57</v>
      </c>
      <c r="L84"/>
      <c r="M84" s="2"/>
      <c r="N84" s="2"/>
      <c r="O84" s="2"/>
      <c r="P84" s="2"/>
      <c r="Q84" s="2"/>
      <c r="R84" s="2"/>
      <c r="T84" s="6" t="s">
        <v>75</v>
      </c>
      <c r="U84"/>
      <c r="V84" s="2"/>
      <c r="W84" s="2"/>
      <c r="X84" s="2"/>
      <c r="Y84" s="2"/>
      <c r="Z84" s="2"/>
      <c r="AA84" s="2"/>
      <c r="AC84" s="4" t="s">
        <v>2</v>
      </c>
      <c r="AL84" s="5" t="s">
        <v>3</v>
      </c>
      <c r="AU84" s="4" t="s">
        <v>4</v>
      </c>
      <c r="BD84" s="6" t="s">
        <v>5</v>
      </c>
    </row>
    <row r="85" spans="1:63" ht="15" customHeight="1" x14ac:dyDescent="0.35">
      <c r="A85" s="1">
        <v>7</v>
      </c>
      <c r="B85" s="60" t="s">
        <v>6</v>
      </c>
      <c r="C85" s="62" t="s">
        <v>7</v>
      </c>
      <c r="D85" s="59" t="s">
        <v>8</v>
      </c>
      <c r="E85" s="59"/>
      <c r="F85" s="59" t="s">
        <v>9</v>
      </c>
      <c r="G85" s="59"/>
      <c r="H85" s="59" t="s">
        <v>10</v>
      </c>
      <c r="I85" s="59"/>
      <c r="K85" s="60" t="s">
        <v>6</v>
      </c>
      <c r="L85" s="62" t="s">
        <v>7</v>
      </c>
      <c r="M85" s="59" t="s">
        <v>8</v>
      </c>
      <c r="N85" s="59"/>
      <c r="O85" s="59" t="s">
        <v>9</v>
      </c>
      <c r="P85" s="59"/>
      <c r="Q85" s="59" t="s">
        <v>10</v>
      </c>
      <c r="R85" s="59"/>
      <c r="T85" s="60" t="s">
        <v>6</v>
      </c>
      <c r="U85" s="62" t="s">
        <v>7</v>
      </c>
      <c r="V85" s="59" t="s">
        <v>8</v>
      </c>
      <c r="W85" s="59"/>
      <c r="X85" s="59" t="s">
        <v>9</v>
      </c>
      <c r="Y85" s="59"/>
      <c r="Z85" s="59" t="s">
        <v>10</v>
      </c>
      <c r="AA85" s="59"/>
      <c r="AC85" s="57" t="s">
        <v>6</v>
      </c>
      <c r="AD85" s="59" t="s">
        <v>7</v>
      </c>
      <c r="AE85" s="59" t="s">
        <v>8</v>
      </c>
      <c r="AF85" s="59"/>
      <c r="AG85" s="59" t="s">
        <v>9</v>
      </c>
      <c r="AH85" s="59"/>
      <c r="AI85" s="59" t="s">
        <v>10</v>
      </c>
      <c r="AJ85" s="59"/>
      <c r="AL85" s="65" t="s">
        <v>6</v>
      </c>
      <c r="AM85" s="59" t="s">
        <v>7</v>
      </c>
      <c r="AN85" s="59" t="s">
        <v>8</v>
      </c>
      <c r="AO85" s="59"/>
      <c r="AP85" s="59" t="s">
        <v>9</v>
      </c>
      <c r="AQ85" s="59"/>
      <c r="AR85" s="59" t="s">
        <v>10</v>
      </c>
      <c r="AS85" s="59"/>
      <c r="AU85" s="57" t="s">
        <v>6</v>
      </c>
      <c r="AV85" s="59" t="s">
        <v>7</v>
      </c>
      <c r="AW85" s="59" t="s">
        <v>8</v>
      </c>
      <c r="AX85" s="59"/>
      <c r="AY85" s="59" t="s">
        <v>9</v>
      </c>
      <c r="AZ85" s="59"/>
      <c r="BA85" s="59" t="s">
        <v>10</v>
      </c>
      <c r="BB85" s="59"/>
      <c r="BD85" s="60" t="s">
        <v>6</v>
      </c>
      <c r="BE85" s="62" t="s">
        <v>7</v>
      </c>
      <c r="BF85" s="59" t="s">
        <v>8</v>
      </c>
      <c r="BG85" s="59"/>
      <c r="BH85" s="59" t="s">
        <v>9</v>
      </c>
      <c r="BI85" s="59"/>
      <c r="BJ85" s="59" t="s">
        <v>10</v>
      </c>
      <c r="BK85" s="59"/>
    </row>
    <row r="86" spans="1:63" ht="15" customHeight="1" x14ac:dyDescent="0.35">
      <c r="A86" s="1">
        <v>7</v>
      </c>
      <c r="B86" s="61"/>
      <c r="C86" s="63"/>
      <c r="D86" s="7" t="s">
        <v>11</v>
      </c>
      <c r="E86" s="7" t="s">
        <v>12</v>
      </c>
      <c r="F86" s="7" t="s">
        <v>11</v>
      </c>
      <c r="G86" s="7" t="s">
        <v>12</v>
      </c>
      <c r="H86" s="7" t="s">
        <v>11</v>
      </c>
      <c r="I86" s="7" t="s">
        <v>12</v>
      </c>
      <c r="K86" s="61"/>
      <c r="L86" s="63"/>
      <c r="M86" s="7" t="s">
        <v>11</v>
      </c>
      <c r="N86" s="7" t="s">
        <v>12</v>
      </c>
      <c r="O86" s="7" t="s">
        <v>11</v>
      </c>
      <c r="P86" s="7" t="s">
        <v>12</v>
      </c>
      <c r="Q86" s="7" t="s">
        <v>11</v>
      </c>
      <c r="R86" s="7" t="s">
        <v>12</v>
      </c>
      <c r="T86" s="61"/>
      <c r="U86" s="63"/>
      <c r="V86" s="7" t="s">
        <v>11</v>
      </c>
      <c r="W86" s="7" t="s">
        <v>12</v>
      </c>
      <c r="X86" s="7" t="s">
        <v>11</v>
      </c>
      <c r="Y86" s="7" t="s">
        <v>12</v>
      </c>
      <c r="Z86" s="7" t="s">
        <v>11</v>
      </c>
      <c r="AA86" s="7" t="s">
        <v>12</v>
      </c>
      <c r="AC86" s="58"/>
      <c r="AD86" s="64"/>
      <c r="AE86" s="7" t="s">
        <v>11</v>
      </c>
      <c r="AF86" s="7" t="s">
        <v>12</v>
      </c>
      <c r="AG86" s="7" t="s">
        <v>11</v>
      </c>
      <c r="AH86" s="7" t="s">
        <v>12</v>
      </c>
      <c r="AI86" s="7" t="s">
        <v>11</v>
      </c>
      <c r="AJ86" s="7" t="s">
        <v>12</v>
      </c>
      <c r="AL86" s="66"/>
      <c r="AM86" s="64"/>
      <c r="AN86" s="7" t="s">
        <v>11</v>
      </c>
      <c r="AO86" s="7" t="s">
        <v>12</v>
      </c>
      <c r="AP86" s="7" t="s">
        <v>11</v>
      </c>
      <c r="AQ86" s="7" t="s">
        <v>12</v>
      </c>
      <c r="AR86" s="7" t="s">
        <v>11</v>
      </c>
      <c r="AS86" s="7" t="s">
        <v>12</v>
      </c>
      <c r="AU86" s="58"/>
      <c r="AV86" s="64"/>
      <c r="AW86" s="7" t="s">
        <v>11</v>
      </c>
      <c r="AX86" s="7" t="s">
        <v>12</v>
      </c>
      <c r="AY86" s="7" t="s">
        <v>11</v>
      </c>
      <c r="AZ86" s="7" t="s">
        <v>12</v>
      </c>
      <c r="BA86" s="7" t="s">
        <v>11</v>
      </c>
      <c r="BB86" s="7" t="s">
        <v>12</v>
      </c>
      <c r="BD86" s="61"/>
      <c r="BE86" s="63"/>
      <c r="BF86" s="7" t="s">
        <v>11</v>
      </c>
      <c r="BG86" s="7" t="s">
        <v>12</v>
      </c>
      <c r="BH86" s="7" t="s">
        <v>11</v>
      </c>
      <c r="BI86" s="7" t="s">
        <v>12</v>
      </c>
      <c r="BJ86" s="7" t="s">
        <v>11</v>
      </c>
      <c r="BK86" s="7" t="s">
        <v>12</v>
      </c>
    </row>
    <row r="87" spans="1:63" ht="15" customHeight="1" x14ac:dyDescent="0.35">
      <c r="A87" s="1">
        <v>7</v>
      </c>
      <c r="B87" s="61"/>
      <c r="C87" s="63"/>
      <c r="D87" s="7" t="s">
        <v>13</v>
      </c>
      <c r="E87" s="7" t="s">
        <v>14</v>
      </c>
      <c r="F87" s="7" t="s">
        <v>13</v>
      </c>
      <c r="G87" s="7" t="s">
        <v>14</v>
      </c>
      <c r="H87" s="7" t="s">
        <v>13</v>
      </c>
      <c r="I87" s="7" t="s">
        <v>14</v>
      </c>
      <c r="K87" s="61"/>
      <c r="L87" s="63"/>
      <c r="M87" s="7" t="s">
        <v>13</v>
      </c>
      <c r="N87" s="7" t="s">
        <v>14</v>
      </c>
      <c r="O87" s="7" t="s">
        <v>13</v>
      </c>
      <c r="P87" s="7" t="s">
        <v>14</v>
      </c>
      <c r="Q87" s="7" t="s">
        <v>13</v>
      </c>
      <c r="R87" s="7" t="s">
        <v>14</v>
      </c>
      <c r="T87" s="61"/>
      <c r="U87" s="63"/>
      <c r="V87" s="7" t="s">
        <v>13</v>
      </c>
      <c r="W87" s="7" t="s">
        <v>14</v>
      </c>
      <c r="X87" s="7" t="s">
        <v>13</v>
      </c>
      <c r="Y87" s="7" t="s">
        <v>14</v>
      </c>
      <c r="Z87" s="7" t="s">
        <v>13</v>
      </c>
      <c r="AA87" s="7" t="s">
        <v>14</v>
      </c>
      <c r="AC87" s="58"/>
      <c r="AD87" s="64"/>
      <c r="AE87" s="7" t="s">
        <v>13</v>
      </c>
      <c r="AF87" s="7" t="s">
        <v>14</v>
      </c>
      <c r="AG87" s="7" t="s">
        <v>13</v>
      </c>
      <c r="AH87" s="7" t="s">
        <v>14</v>
      </c>
      <c r="AI87" s="7" t="s">
        <v>13</v>
      </c>
      <c r="AJ87" s="7" t="s">
        <v>14</v>
      </c>
      <c r="AL87" s="66"/>
      <c r="AM87" s="64"/>
      <c r="AN87" s="7" t="s">
        <v>13</v>
      </c>
      <c r="AO87" s="7" t="s">
        <v>14</v>
      </c>
      <c r="AP87" s="7" t="s">
        <v>13</v>
      </c>
      <c r="AQ87" s="7" t="s">
        <v>14</v>
      </c>
      <c r="AR87" s="7" t="s">
        <v>13</v>
      </c>
      <c r="AS87" s="7" t="s">
        <v>14</v>
      </c>
      <c r="AU87" s="58"/>
      <c r="AV87" s="64"/>
      <c r="AW87" s="7" t="s">
        <v>13</v>
      </c>
      <c r="AX87" s="7" t="s">
        <v>14</v>
      </c>
      <c r="AY87" s="7" t="s">
        <v>13</v>
      </c>
      <c r="AZ87" s="7" t="s">
        <v>14</v>
      </c>
      <c r="BA87" s="7" t="s">
        <v>13</v>
      </c>
      <c r="BB87" s="7" t="s">
        <v>14</v>
      </c>
      <c r="BD87" s="61"/>
      <c r="BE87" s="63"/>
      <c r="BF87" s="7" t="s">
        <v>13</v>
      </c>
      <c r="BG87" s="7" t="s">
        <v>14</v>
      </c>
      <c r="BH87" s="7" t="s">
        <v>13</v>
      </c>
      <c r="BI87" s="7" t="s">
        <v>14</v>
      </c>
      <c r="BJ87" s="7" t="s">
        <v>13</v>
      </c>
      <c r="BK87" s="7" t="s">
        <v>14</v>
      </c>
    </row>
    <row r="88" spans="1:63" ht="15" customHeight="1" x14ac:dyDescent="0.35">
      <c r="A88" s="1">
        <v>7</v>
      </c>
      <c r="B88" s="12">
        <v>1</v>
      </c>
      <c r="C88" s="13" t="s">
        <v>15</v>
      </c>
      <c r="D88" s="10">
        <v>4443</v>
      </c>
      <c r="E88" s="10">
        <v>454259376940</v>
      </c>
      <c r="F88" s="10">
        <v>426</v>
      </c>
      <c r="G88" s="10">
        <v>214249241518</v>
      </c>
      <c r="H88" s="10">
        <v>4869</v>
      </c>
      <c r="I88" s="10">
        <v>668508618458</v>
      </c>
      <c r="K88" s="12">
        <v>1</v>
      </c>
      <c r="L88" s="13" t="s">
        <v>15</v>
      </c>
      <c r="M88" s="10">
        <v>4434</v>
      </c>
      <c r="N88" s="10">
        <v>443294958573</v>
      </c>
      <c r="O88" s="10">
        <v>479</v>
      </c>
      <c r="P88" s="10">
        <v>232161952597</v>
      </c>
      <c r="Q88" s="10">
        <v>4913</v>
      </c>
      <c r="R88" s="10">
        <v>675456911170</v>
      </c>
      <c r="T88" s="12">
        <v>1</v>
      </c>
      <c r="U88" s="13" t="s">
        <v>15</v>
      </c>
      <c r="V88" s="10">
        <v>4489</v>
      </c>
      <c r="W88" s="10">
        <v>460382748914</v>
      </c>
      <c r="X88" s="10">
        <v>434</v>
      </c>
      <c r="Y88" s="10">
        <v>270012222913</v>
      </c>
      <c r="Z88" s="10">
        <v>4923</v>
      </c>
      <c r="AA88" s="10">
        <v>730394971827</v>
      </c>
      <c r="AC88" s="8">
        <v>1</v>
      </c>
      <c r="AD88" s="9" t="s">
        <v>15</v>
      </c>
      <c r="AE88" s="10">
        <v>4484</v>
      </c>
      <c r="AF88" s="10">
        <v>461502145962</v>
      </c>
      <c r="AG88" s="10">
        <v>507</v>
      </c>
      <c r="AH88" s="10">
        <v>200924131206</v>
      </c>
      <c r="AI88" s="10">
        <v>4991</v>
      </c>
      <c r="AJ88" s="10">
        <v>662426277168</v>
      </c>
      <c r="AL88" s="11">
        <v>1</v>
      </c>
      <c r="AM88" s="9" t="s">
        <v>15</v>
      </c>
      <c r="AN88" s="10">
        <v>4449</v>
      </c>
      <c r="AO88" s="10">
        <v>453621831271</v>
      </c>
      <c r="AP88" s="10">
        <v>504</v>
      </c>
      <c r="AQ88" s="10">
        <v>199641303736</v>
      </c>
      <c r="AR88" s="10">
        <v>4953</v>
      </c>
      <c r="AS88" s="10">
        <v>653263135007</v>
      </c>
      <c r="AU88" s="8">
        <v>1</v>
      </c>
      <c r="AV88" s="9" t="s">
        <v>15</v>
      </c>
      <c r="AW88" s="10">
        <v>4404</v>
      </c>
      <c r="AX88" s="10">
        <v>452142453768</v>
      </c>
      <c r="AY88" s="10">
        <v>509</v>
      </c>
      <c r="AZ88" s="10">
        <v>199618208492</v>
      </c>
      <c r="BA88" s="10">
        <v>4913</v>
      </c>
      <c r="BB88" s="10">
        <v>651760662260</v>
      </c>
      <c r="BD88" s="12">
        <v>1</v>
      </c>
      <c r="BE88" s="13" t="s">
        <v>15</v>
      </c>
      <c r="BF88" s="10">
        <v>4478</v>
      </c>
      <c r="BG88" s="10">
        <v>455564511975</v>
      </c>
      <c r="BH88" s="10">
        <v>531</v>
      </c>
      <c r="BI88" s="10">
        <v>200347692520</v>
      </c>
      <c r="BJ88" s="10">
        <v>5009</v>
      </c>
      <c r="BK88" s="10">
        <v>655912204495</v>
      </c>
    </row>
    <row r="89" spans="1:63" ht="15" customHeight="1" x14ac:dyDescent="0.35">
      <c r="A89" s="1">
        <v>7</v>
      </c>
      <c r="B89" s="12">
        <v>2</v>
      </c>
      <c r="C89" s="13" t="s">
        <v>16</v>
      </c>
      <c r="D89" s="10">
        <v>33</v>
      </c>
      <c r="E89" s="10">
        <v>3386363628</v>
      </c>
      <c r="F89" s="10">
        <v>39</v>
      </c>
      <c r="G89" s="10">
        <v>2860162158</v>
      </c>
      <c r="H89" s="10">
        <v>72</v>
      </c>
      <c r="I89" s="10">
        <v>6246525786</v>
      </c>
      <c r="K89" s="12">
        <v>2</v>
      </c>
      <c r="L89" s="13" t="s">
        <v>16</v>
      </c>
      <c r="M89" s="10">
        <v>45</v>
      </c>
      <c r="N89" s="10">
        <v>3888281099</v>
      </c>
      <c r="O89" s="10">
        <v>16</v>
      </c>
      <c r="P89" s="10">
        <v>8064493762</v>
      </c>
      <c r="Q89" s="10">
        <v>61</v>
      </c>
      <c r="R89" s="10">
        <v>11952774861</v>
      </c>
      <c r="T89" s="12">
        <v>2</v>
      </c>
      <c r="U89" s="13" t="s">
        <v>16</v>
      </c>
      <c r="V89" s="10">
        <v>35</v>
      </c>
      <c r="W89" s="10">
        <v>3230607786</v>
      </c>
      <c r="X89" s="10">
        <v>25</v>
      </c>
      <c r="Y89" s="10">
        <v>2597793096</v>
      </c>
      <c r="Z89" s="10">
        <v>60</v>
      </c>
      <c r="AA89" s="10">
        <v>5828400882</v>
      </c>
      <c r="AC89" s="8">
        <v>2</v>
      </c>
      <c r="AD89" s="9" t="s">
        <v>16</v>
      </c>
      <c r="AE89" s="10">
        <v>18</v>
      </c>
      <c r="AF89" s="10">
        <v>1589791562</v>
      </c>
      <c r="AG89" s="10">
        <v>9</v>
      </c>
      <c r="AH89" s="10">
        <v>487326217</v>
      </c>
      <c r="AI89" s="10">
        <v>27</v>
      </c>
      <c r="AJ89" s="10">
        <v>2077117779</v>
      </c>
      <c r="AL89" s="11">
        <v>2</v>
      </c>
      <c r="AM89" s="9" t="s">
        <v>16</v>
      </c>
      <c r="AN89" s="10">
        <v>48</v>
      </c>
      <c r="AO89" s="10">
        <v>5149349876</v>
      </c>
      <c r="AP89" s="10">
        <v>16</v>
      </c>
      <c r="AQ89" s="10">
        <v>2878535872</v>
      </c>
      <c r="AR89" s="10">
        <v>64</v>
      </c>
      <c r="AS89" s="10">
        <v>8027885748</v>
      </c>
      <c r="AU89" s="8">
        <v>2</v>
      </c>
      <c r="AV89" s="9" t="s">
        <v>16</v>
      </c>
      <c r="AW89" s="10">
        <v>70</v>
      </c>
      <c r="AX89" s="10">
        <v>5329532092</v>
      </c>
      <c r="AY89" s="10">
        <v>25</v>
      </c>
      <c r="AZ89" s="10">
        <v>4045496430</v>
      </c>
      <c r="BA89" s="10">
        <v>95</v>
      </c>
      <c r="BB89" s="10">
        <v>9375028522</v>
      </c>
      <c r="BD89" s="12">
        <v>2</v>
      </c>
      <c r="BE89" s="13" t="s">
        <v>16</v>
      </c>
      <c r="BF89" s="10">
        <v>42</v>
      </c>
      <c r="BG89" s="10">
        <v>4254673328</v>
      </c>
      <c r="BH89" s="10">
        <v>14</v>
      </c>
      <c r="BI89" s="10">
        <v>1568590552</v>
      </c>
      <c r="BJ89" s="10">
        <v>56</v>
      </c>
      <c r="BK89" s="10">
        <v>5823263880</v>
      </c>
    </row>
    <row r="90" spans="1:63" ht="15" customHeight="1" x14ac:dyDescent="0.35">
      <c r="A90" s="1">
        <v>7</v>
      </c>
      <c r="B90" s="12">
        <v>3</v>
      </c>
      <c r="C90" s="13" t="s">
        <v>17</v>
      </c>
      <c r="D90" s="10">
        <v>7</v>
      </c>
      <c r="E90" s="10">
        <v>1211719118</v>
      </c>
      <c r="F90" s="10">
        <v>3</v>
      </c>
      <c r="G90" s="10">
        <v>227437105</v>
      </c>
      <c r="H90" s="10">
        <v>10</v>
      </c>
      <c r="I90" s="10">
        <v>1439156223</v>
      </c>
      <c r="K90" s="12">
        <v>3</v>
      </c>
      <c r="L90" s="13" t="s">
        <v>17</v>
      </c>
      <c r="M90" s="10">
        <v>4</v>
      </c>
      <c r="N90" s="10">
        <v>1222017742</v>
      </c>
      <c r="O90" s="10">
        <v>2</v>
      </c>
      <c r="P90" s="10">
        <v>1813416655</v>
      </c>
      <c r="Q90" s="10">
        <v>6</v>
      </c>
      <c r="R90" s="10">
        <v>3035434397</v>
      </c>
      <c r="T90" s="12">
        <v>3</v>
      </c>
      <c r="U90" s="13" t="s">
        <v>17</v>
      </c>
      <c r="V90" s="10">
        <v>3</v>
      </c>
      <c r="W90" s="10">
        <v>572746550</v>
      </c>
      <c r="X90" s="10">
        <v>4</v>
      </c>
      <c r="Y90" s="10">
        <v>34327300</v>
      </c>
      <c r="Z90" s="10">
        <v>7</v>
      </c>
      <c r="AA90" s="10">
        <v>607073850</v>
      </c>
      <c r="AC90" s="8">
        <v>3</v>
      </c>
      <c r="AD90" s="9" t="s">
        <v>17</v>
      </c>
      <c r="AE90" s="10">
        <v>3</v>
      </c>
      <c r="AF90" s="10">
        <v>1227091827</v>
      </c>
      <c r="AG90" s="10">
        <v>1</v>
      </c>
      <c r="AH90" s="10">
        <v>21709392</v>
      </c>
      <c r="AI90" s="10">
        <v>4</v>
      </c>
      <c r="AJ90" s="10">
        <v>1248801219</v>
      </c>
      <c r="AL90" s="11">
        <v>3</v>
      </c>
      <c r="AM90" s="9" t="s">
        <v>17</v>
      </c>
      <c r="AN90" s="10">
        <v>1</v>
      </c>
      <c r="AO90" s="10">
        <v>54176039</v>
      </c>
      <c r="AP90" s="10">
        <v>0</v>
      </c>
      <c r="AQ90" s="10">
        <v>0</v>
      </c>
      <c r="AR90" s="10">
        <v>1</v>
      </c>
      <c r="AS90" s="10">
        <v>54176039</v>
      </c>
      <c r="AU90" s="8">
        <v>3</v>
      </c>
      <c r="AV90" s="9" t="s">
        <v>17</v>
      </c>
      <c r="AW90" s="10">
        <v>2</v>
      </c>
      <c r="AX90" s="10">
        <v>119589528</v>
      </c>
      <c r="AY90" s="10">
        <v>1</v>
      </c>
      <c r="AZ90" s="10">
        <v>154126648</v>
      </c>
      <c r="BA90" s="10">
        <v>3</v>
      </c>
      <c r="BB90" s="10">
        <v>273716176</v>
      </c>
      <c r="BD90" s="12">
        <v>3</v>
      </c>
      <c r="BE90" s="13" t="s">
        <v>17</v>
      </c>
      <c r="BF90" s="10">
        <v>3</v>
      </c>
      <c r="BG90" s="10">
        <v>39611388</v>
      </c>
      <c r="BH90" s="10">
        <v>3</v>
      </c>
      <c r="BI90" s="10">
        <v>22137770</v>
      </c>
      <c r="BJ90" s="10">
        <v>6</v>
      </c>
      <c r="BK90" s="10">
        <v>61749158</v>
      </c>
    </row>
    <row r="91" spans="1:63" ht="15" customHeight="1" x14ac:dyDescent="0.35">
      <c r="A91" s="1">
        <v>7</v>
      </c>
      <c r="B91" s="12">
        <v>4</v>
      </c>
      <c r="C91" s="13" t="s">
        <v>18</v>
      </c>
      <c r="D91" s="10">
        <v>8</v>
      </c>
      <c r="E91" s="10">
        <v>790866793</v>
      </c>
      <c r="F91" s="10">
        <v>7</v>
      </c>
      <c r="G91" s="10">
        <v>536985113</v>
      </c>
      <c r="H91" s="10">
        <v>15</v>
      </c>
      <c r="I91" s="10">
        <v>1327851906</v>
      </c>
      <c r="K91" s="12">
        <v>4</v>
      </c>
      <c r="L91" s="13" t="s">
        <v>18</v>
      </c>
      <c r="M91" s="10">
        <v>6</v>
      </c>
      <c r="N91" s="10">
        <v>257161851</v>
      </c>
      <c r="O91" s="10">
        <v>6</v>
      </c>
      <c r="P91" s="10">
        <v>497430291</v>
      </c>
      <c r="Q91" s="10">
        <v>12</v>
      </c>
      <c r="R91" s="10">
        <v>754592142</v>
      </c>
      <c r="T91" s="12">
        <v>4</v>
      </c>
      <c r="U91" s="13" t="s">
        <v>18</v>
      </c>
      <c r="V91" s="10">
        <v>6</v>
      </c>
      <c r="W91" s="10">
        <v>716964798</v>
      </c>
      <c r="X91" s="10">
        <v>2</v>
      </c>
      <c r="Y91" s="10">
        <v>455437905</v>
      </c>
      <c r="Z91" s="10">
        <v>8</v>
      </c>
      <c r="AA91" s="10">
        <v>1172402703</v>
      </c>
      <c r="AC91" s="8">
        <v>4</v>
      </c>
      <c r="AD91" s="9" t="s">
        <v>18</v>
      </c>
      <c r="AE91" s="10">
        <v>2</v>
      </c>
      <c r="AF91" s="10">
        <v>129332409</v>
      </c>
      <c r="AG91" s="10">
        <v>3</v>
      </c>
      <c r="AH91" s="10">
        <v>1203748192</v>
      </c>
      <c r="AI91" s="10">
        <v>5</v>
      </c>
      <c r="AJ91" s="10">
        <v>1333080601</v>
      </c>
      <c r="AL91" s="11">
        <v>4</v>
      </c>
      <c r="AM91" s="9" t="s">
        <v>18</v>
      </c>
      <c r="AN91" s="10">
        <v>4</v>
      </c>
      <c r="AO91" s="10">
        <v>1281163856</v>
      </c>
      <c r="AP91" s="10">
        <v>4</v>
      </c>
      <c r="AQ91" s="10">
        <v>1219480579</v>
      </c>
      <c r="AR91" s="10">
        <v>8</v>
      </c>
      <c r="AS91" s="10">
        <v>2500644435</v>
      </c>
      <c r="AU91" s="8">
        <v>4</v>
      </c>
      <c r="AV91" s="9" t="s">
        <v>18</v>
      </c>
      <c r="AW91" s="10">
        <v>3</v>
      </c>
      <c r="AX91" s="10">
        <v>1262245630</v>
      </c>
      <c r="AY91" s="10">
        <v>2</v>
      </c>
      <c r="AZ91" s="10">
        <v>846705382</v>
      </c>
      <c r="BA91" s="10">
        <v>5</v>
      </c>
      <c r="BB91" s="10">
        <v>2108951012</v>
      </c>
      <c r="BD91" s="12">
        <v>4</v>
      </c>
      <c r="BE91" s="13" t="s">
        <v>18</v>
      </c>
      <c r="BF91" s="10">
        <v>4</v>
      </c>
      <c r="BG91" s="10">
        <v>298922661</v>
      </c>
      <c r="BH91" s="10">
        <v>1</v>
      </c>
      <c r="BI91" s="10">
        <v>154126648</v>
      </c>
      <c r="BJ91" s="10">
        <v>5</v>
      </c>
      <c r="BK91" s="10">
        <v>453049309</v>
      </c>
    </row>
    <row r="92" spans="1:63" ht="15" customHeight="1" x14ac:dyDescent="0.35">
      <c r="A92" s="1">
        <v>7</v>
      </c>
      <c r="B92" s="12">
        <v>5</v>
      </c>
      <c r="C92" s="13" t="s">
        <v>19</v>
      </c>
      <c r="D92" s="10">
        <v>34</v>
      </c>
      <c r="E92" s="10">
        <v>3434959468</v>
      </c>
      <c r="F92" s="10">
        <v>57</v>
      </c>
      <c r="G92" s="10">
        <v>10440954913</v>
      </c>
      <c r="H92" s="10">
        <v>91</v>
      </c>
      <c r="I92" s="10">
        <v>13875914381</v>
      </c>
      <c r="K92" s="12">
        <v>5</v>
      </c>
      <c r="L92" s="13" t="s">
        <v>19</v>
      </c>
      <c r="M92" s="10">
        <v>33</v>
      </c>
      <c r="N92" s="10">
        <v>2904970396</v>
      </c>
      <c r="O92" s="10">
        <v>51</v>
      </c>
      <c r="P92" s="10">
        <v>8139264236</v>
      </c>
      <c r="Q92" s="10">
        <v>84</v>
      </c>
      <c r="R92" s="10">
        <v>11044234632</v>
      </c>
      <c r="T92" s="12">
        <v>5</v>
      </c>
      <c r="U92" s="13" t="s">
        <v>19</v>
      </c>
      <c r="V92" s="10">
        <v>46</v>
      </c>
      <c r="W92" s="10">
        <v>3464620558</v>
      </c>
      <c r="X92" s="10">
        <v>57</v>
      </c>
      <c r="Y92" s="10">
        <v>16179156317</v>
      </c>
      <c r="Z92" s="10">
        <v>103</v>
      </c>
      <c r="AA92" s="10">
        <v>19643776875</v>
      </c>
      <c r="AC92" s="8">
        <v>5</v>
      </c>
      <c r="AD92" s="9" t="s">
        <v>19</v>
      </c>
      <c r="AE92" s="10">
        <v>42</v>
      </c>
      <c r="AF92" s="10">
        <v>1854389264</v>
      </c>
      <c r="AG92" s="10">
        <v>46</v>
      </c>
      <c r="AH92" s="10">
        <v>11862259472</v>
      </c>
      <c r="AI92" s="10">
        <v>88</v>
      </c>
      <c r="AJ92" s="10">
        <v>13716648736</v>
      </c>
      <c r="AL92" s="11">
        <v>5</v>
      </c>
      <c r="AM92" s="9" t="s">
        <v>19</v>
      </c>
      <c r="AN92" s="10">
        <v>43</v>
      </c>
      <c r="AO92" s="10">
        <v>2022746828</v>
      </c>
      <c r="AP92" s="10">
        <v>46</v>
      </c>
      <c r="AQ92" s="10">
        <v>11854587722</v>
      </c>
      <c r="AR92" s="10">
        <v>89</v>
      </c>
      <c r="AS92" s="10">
        <v>13877334550</v>
      </c>
      <c r="AU92" s="8">
        <v>5</v>
      </c>
      <c r="AV92" s="9" t="s">
        <v>19</v>
      </c>
      <c r="AW92" s="10">
        <v>43</v>
      </c>
      <c r="AX92" s="10">
        <v>2014538102</v>
      </c>
      <c r="AY92" s="10">
        <v>49</v>
      </c>
      <c r="AZ92" s="10">
        <v>12207727923</v>
      </c>
      <c r="BA92" s="10">
        <v>92</v>
      </c>
      <c r="BB92" s="10">
        <v>14222266025</v>
      </c>
      <c r="BD92" s="12">
        <v>5</v>
      </c>
      <c r="BE92" s="13" t="s">
        <v>19</v>
      </c>
      <c r="BF92" s="10">
        <v>44</v>
      </c>
      <c r="BG92" s="10">
        <v>1935347265</v>
      </c>
      <c r="BH92" s="10">
        <v>49</v>
      </c>
      <c r="BI92" s="10">
        <v>11721734421</v>
      </c>
      <c r="BJ92" s="10">
        <v>93</v>
      </c>
      <c r="BK92" s="10">
        <v>13657081686</v>
      </c>
    </row>
    <row r="93" spans="1:63" ht="15" customHeight="1" x14ac:dyDescent="0.35">
      <c r="A93" s="1">
        <v>7</v>
      </c>
      <c r="B93" s="12">
        <v>6</v>
      </c>
      <c r="C93" s="16" t="s">
        <v>10</v>
      </c>
      <c r="D93" s="15">
        <v>4525</v>
      </c>
      <c r="E93" s="15">
        <v>463083285947</v>
      </c>
      <c r="F93" s="15">
        <v>532</v>
      </c>
      <c r="G93" s="15">
        <v>228314780807</v>
      </c>
      <c r="H93" s="15">
        <v>5057</v>
      </c>
      <c r="I93" s="15">
        <v>691398066754</v>
      </c>
      <c r="K93" s="12">
        <v>6</v>
      </c>
      <c r="L93" s="16" t="s">
        <v>10</v>
      </c>
      <c r="M93" s="15">
        <v>4522</v>
      </c>
      <c r="N93" s="15">
        <v>451567389661</v>
      </c>
      <c r="O93" s="15">
        <v>554</v>
      </c>
      <c r="P93" s="15">
        <v>250676557541</v>
      </c>
      <c r="Q93" s="15">
        <v>5076</v>
      </c>
      <c r="R93" s="15">
        <v>702243947202</v>
      </c>
      <c r="T93" s="12">
        <v>6</v>
      </c>
      <c r="U93" s="16" t="s">
        <v>10</v>
      </c>
      <c r="V93" s="15">
        <v>4579</v>
      </c>
      <c r="W93" s="15">
        <v>468367688606</v>
      </c>
      <c r="X93" s="15">
        <v>522</v>
      </c>
      <c r="Y93" s="15">
        <v>289278937531</v>
      </c>
      <c r="Z93" s="15">
        <v>5101</v>
      </c>
      <c r="AA93" s="15">
        <v>757646626137</v>
      </c>
      <c r="AC93" s="8">
        <v>6</v>
      </c>
      <c r="AD93" s="14" t="s">
        <v>10</v>
      </c>
      <c r="AE93" s="15">
        <v>4549</v>
      </c>
      <c r="AF93" s="15">
        <v>466302751024</v>
      </c>
      <c r="AG93" s="15">
        <v>566</v>
      </c>
      <c r="AH93" s="15">
        <v>214499174479</v>
      </c>
      <c r="AI93" s="15">
        <v>5115</v>
      </c>
      <c r="AJ93" s="15">
        <v>680801925503</v>
      </c>
      <c r="AL93" s="11">
        <v>6</v>
      </c>
      <c r="AM93" s="14" t="s">
        <v>10</v>
      </c>
      <c r="AN93" s="15">
        <v>4545</v>
      </c>
      <c r="AO93" s="15">
        <v>462129267870</v>
      </c>
      <c r="AP93" s="15">
        <v>570</v>
      </c>
      <c r="AQ93" s="15">
        <v>215593907909</v>
      </c>
      <c r="AR93" s="15">
        <v>5115</v>
      </c>
      <c r="AS93" s="15">
        <v>677723175779</v>
      </c>
      <c r="AU93" s="8">
        <v>6</v>
      </c>
      <c r="AV93" s="14" t="s">
        <v>10</v>
      </c>
      <c r="AW93" s="15">
        <v>4522</v>
      </c>
      <c r="AX93" s="15">
        <v>460868359120</v>
      </c>
      <c r="AY93" s="15">
        <v>586</v>
      </c>
      <c r="AZ93" s="15">
        <v>216872264875</v>
      </c>
      <c r="BA93" s="15">
        <v>5108</v>
      </c>
      <c r="BB93" s="15">
        <v>677740623995</v>
      </c>
      <c r="BD93" s="12">
        <v>6</v>
      </c>
      <c r="BE93" s="16" t="s">
        <v>10</v>
      </c>
      <c r="BF93" s="15">
        <v>4571</v>
      </c>
      <c r="BG93" s="15">
        <v>462093066617</v>
      </c>
      <c r="BH93" s="15">
        <v>598</v>
      </c>
      <c r="BI93" s="15">
        <v>213814281911</v>
      </c>
      <c r="BJ93" s="15">
        <v>5169</v>
      </c>
      <c r="BK93" s="15">
        <v>675907348528</v>
      </c>
    </row>
    <row r="94" spans="1:63" ht="15" customHeight="1" x14ac:dyDescent="0.35">
      <c r="A94" s="1">
        <v>7</v>
      </c>
      <c r="B94" s="12">
        <v>7</v>
      </c>
      <c r="C94" s="13" t="s">
        <v>20</v>
      </c>
      <c r="D94" s="10"/>
      <c r="E94" s="10"/>
      <c r="F94" s="10"/>
      <c r="G94" s="10"/>
      <c r="H94" s="10"/>
      <c r="I94" s="10">
        <v>2481</v>
      </c>
      <c r="K94" s="12">
        <v>7</v>
      </c>
      <c r="L94" s="13" t="s">
        <v>20</v>
      </c>
      <c r="M94" s="10"/>
      <c r="N94" s="10"/>
      <c r="O94" s="10"/>
      <c r="P94" s="10"/>
      <c r="Q94" s="10"/>
      <c r="R94" s="10">
        <v>2295</v>
      </c>
      <c r="T94" s="12">
        <v>7</v>
      </c>
      <c r="U94" s="13" t="s">
        <v>20</v>
      </c>
      <c r="V94" s="10"/>
      <c r="W94" s="10"/>
      <c r="X94" s="10"/>
      <c r="Y94" s="10"/>
      <c r="Z94" s="10"/>
      <c r="AA94" s="10">
        <v>2941</v>
      </c>
      <c r="AC94" s="8">
        <v>7</v>
      </c>
      <c r="AD94" s="9" t="s">
        <v>20</v>
      </c>
      <c r="AE94" s="10"/>
      <c r="AF94" s="10"/>
      <c r="AG94" s="10"/>
      <c r="AH94" s="10"/>
      <c r="AI94" s="10"/>
      <c r="AJ94" s="17">
        <f>((0.25*AJ89)+(0.5*AJ90)+(0.75*AJ91)+(1*AJ92))/AJ93*100</f>
        <v>2.3296260846033858</v>
      </c>
      <c r="AL94" s="11">
        <v>7</v>
      </c>
      <c r="AM94" s="9" t="s">
        <v>20</v>
      </c>
      <c r="AN94" s="10"/>
      <c r="AO94" s="10"/>
      <c r="AP94" s="10"/>
      <c r="AQ94" s="10"/>
      <c r="AR94" s="10"/>
      <c r="AS94" s="17">
        <f>((0.25*AS89)+(0.5*AS90)+(0.75*AS91)+(1*AS92))/AS93*100</f>
        <v>2.6245048079262019</v>
      </c>
      <c r="AU94" s="8">
        <v>7</v>
      </c>
      <c r="AV94" s="9" t="s">
        <v>20</v>
      </c>
      <c r="AW94" s="10"/>
      <c r="AX94" s="10"/>
      <c r="AY94" s="10"/>
      <c r="AZ94" s="10"/>
      <c r="BA94" s="10"/>
      <c r="BB94" s="17">
        <f>((0.25*BB89)+(0.5*BB90)+(0.75*BB91)+(1*BB92))/BB93*100</f>
        <v>2.6978749473094732</v>
      </c>
      <c r="BD94" s="12">
        <v>7</v>
      </c>
      <c r="BE94" s="13" t="s">
        <v>20</v>
      </c>
      <c r="BF94" s="10"/>
      <c r="BG94" s="10"/>
      <c r="BH94" s="10"/>
      <c r="BI94" s="10"/>
      <c r="BJ94" s="10"/>
      <c r="BK94" s="10">
        <v>2291</v>
      </c>
    </row>
    <row r="95" spans="1:63" ht="15" customHeight="1" thickBot="1" x14ac:dyDescent="0.4">
      <c r="A95" s="1">
        <v>7</v>
      </c>
      <c r="B95" s="23">
        <v>8</v>
      </c>
      <c r="C95" s="24" t="s">
        <v>21</v>
      </c>
      <c r="D95" s="20"/>
      <c r="E95" s="20"/>
      <c r="F95" s="20"/>
      <c r="G95" s="20"/>
      <c r="H95" s="20"/>
      <c r="I95" s="20">
        <v>2407</v>
      </c>
      <c r="K95" s="23">
        <v>8</v>
      </c>
      <c r="L95" s="24" t="s">
        <v>21</v>
      </c>
      <c r="M95" s="20"/>
      <c r="N95" s="20"/>
      <c r="O95" s="20"/>
      <c r="P95" s="20"/>
      <c r="Q95" s="20"/>
      <c r="R95" s="20">
        <v>2112</v>
      </c>
      <c r="T95" s="23">
        <v>8</v>
      </c>
      <c r="U95" s="24" t="s">
        <v>21</v>
      </c>
      <c r="V95" s="20"/>
      <c r="W95" s="20"/>
      <c r="X95" s="20"/>
      <c r="Y95" s="20"/>
      <c r="Z95" s="20"/>
      <c r="AA95" s="20">
        <v>2828</v>
      </c>
      <c r="AC95" s="18">
        <v>8</v>
      </c>
      <c r="AD95" s="19" t="s">
        <v>21</v>
      </c>
      <c r="AE95" s="20"/>
      <c r="AF95" s="20"/>
      <c r="AG95" s="20"/>
      <c r="AH95" s="20"/>
      <c r="AI95" s="20"/>
      <c r="AJ95" s="21">
        <f>SUM(AJ90:AJ92)/AJ93*100</f>
        <v>2.3940194563871251</v>
      </c>
      <c r="AL95" s="22">
        <v>8</v>
      </c>
      <c r="AM95" s="19" t="s">
        <v>21</v>
      </c>
      <c r="AN95" s="20"/>
      <c r="AO95" s="20"/>
      <c r="AP95" s="20"/>
      <c r="AQ95" s="20"/>
      <c r="AR95" s="20"/>
      <c r="AS95" s="21">
        <f>SUM(AS90:AS92)/AS93*100</f>
        <v>2.4246116425208974</v>
      </c>
      <c r="AU95" s="18">
        <v>8</v>
      </c>
      <c r="AV95" s="19" t="s">
        <v>21</v>
      </c>
      <c r="AW95" s="20"/>
      <c r="AX95" s="20"/>
      <c r="AY95" s="20"/>
      <c r="AZ95" s="20"/>
      <c r="BA95" s="20"/>
      <c r="BB95" s="21">
        <f>SUM(BB90:BB92)/BB93*100</f>
        <v>2.4500424830845762</v>
      </c>
      <c r="BD95" s="23">
        <v>8</v>
      </c>
      <c r="BE95" s="24" t="s">
        <v>21</v>
      </c>
      <c r="BF95" s="20"/>
      <c r="BG95" s="20"/>
      <c r="BH95" s="20"/>
      <c r="BI95" s="20"/>
      <c r="BJ95" s="20"/>
      <c r="BK95" s="20">
        <v>2097</v>
      </c>
    </row>
    <row r="96" spans="1:63" ht="15" customHeight="1" x14ac:dyDescent="0.35">
      <c r="D96" s="1">
        <f>SUM(D88:D92)</f>
        <v>4525</v>
      </c>
      <c r="E96" s="1">
        <f t="shared" ref="E96:I96" si="35">SUM(E88:E92)</f>
        <v>463083285947</v>
      </c>
      <c r="F96" s="1">
        <f t="shared" si="35"/>
        <v>532</v>
      </c>
      <c r="G96" s="1">
        <f t="shared" si="35"/>
        <v>228314780807</v>
      </c>
      <c r="H96" s="1">
        <f t="shared" si="35"/>
        <v>5057</v>
      </c>
      <c r="I96" s="1">
        <f t="shared" si="35"/>
        <v>691398066754</v>
      </c>
      <c r="M96" s="1">
        <f>SUM(M88:M92)</f>
        <v>4522</v>
      </c>
      <c r="N96" s="1">
        <f t="shared" ref="N96:R96" si="36">SUM(N88:N92)</f>
        <v>451567389661</v>
      </c>
      <c r="O96" s="1">
        <f t="shared" si="36"/>
        <v>554</v>
      </c>
      <c r="P96" s="1">
        <f t="shared" si="36"/>
        <v>250676557541</v>
      </c>
      <c r="Q96" s="1">
        <f t="shared" si="36"/>
        <v>5076</v>
      </c>
      <c r="R96" s="1">
        <f t="shared" si="36"/>
        <v>702243947202</v>
      </c>
      <c r="V96" s="1">
        <f>SUM(V88:V92)</f>
        <v>4579</v>
      </c>
      <c r="W96" s="1">
        <f t="shared" ref="W96:AA96" si="37">SUM(W88:W92)</f>
        <v>468367688606</v>
      </c>
      <c r="X96" s="1">
        <f t="shared" si="37"/>
        <v>522</v>
      </c>
      <c r="Y96" s="1">
        <f t="shared" si="37"/>
        <v>289278937531</v>
      </c>
      <c r="Z96" s="1">
        <f t="shared" si="37"/>
        <v>5101</v>
      </c>
      <c r="AA96" s="1">
        <f t="shared" si="37"/>
        <v>757646626137</v>
      </c>
      <c r="AE96" s="1">
        <f>SUM(AE88:AE92)</f>
        <v>4549</v>
      </c>
      <c r="AF96" s="1">
        <f t="shared" ref="AF96:AJ96" si="38">SUM(AF88:AF92)</f>
        <v>466302751024</v>
      </c>
      <c r="AG96" s="1">
        <f t="shared" si="38"/>
        <v>566</v>
      </c>
      <c r="AH96" s="1">
        <f t="shared" si="38"/>
        <v>214499174479</v>
      </c>
      <c r="AI96" s="1">
        <f t="shared" si="38"/>
        <v>5115</v>
      </c>
      <c r="AJ96" s="1">
        <f t="shared" si="38"/>
        <v>680801925503</v>
      </c>
      <c r="AN96" s="1">
        <f>SUM(AN88:AN92)</f>
        <v>4545</v>
      </c>
      <c r="AO96" s="1">
        <f t="shared" ref="AO96:AS96" si="39">SUM(AO88:AO92)</f>
        <v>462129267870</v>
      </c>
      <c r="AP96" s="1">
        <f t="shared" si="39"/>
        <v>570</v>
      </c>
      <c r="AQ96" s="1">
        <f t="shared" si="39"/>
        <v>215593907909</v>
      </c>
      <c r="AR96" s="1">
        <f t="shared" si="39"/>
        <v>5115</v>
      </c>
      <c r="AS96" s="1">
        <f t="shared" si="39"/>
        <v>677723175779</v>
      </c>
      <c r="AW96" s="1">
        <f>SUM(AW88:AW92)</f>
        <v>4522</v>
      </c>
      <c r="AX96" s="1">
        <f t="shared" ref="AX96:BB96" si="40">SUM(AX88:AX92)</f>
        <v>460868359120</v>
      </c>
      <c r="AY96" s="1">
        <f t="shared" si="40"/>
        <v>586</v>
      </c>
      <c r="AZ96" s="1">
        <f t="shared" si="40"/>
        <v>216872264875</v>
      </c>
      <c r="BA96" s="1">
        <f t="shared" si="40"/>
        <v>5108</v>
      </c>
      <c r="BB96" s="1">
        <f t="shared" si="40"/>
        <v>677740623995</v>
      </c>
      <c r="BF96" s="1">
        <f>SUM(BF88:BF92)</f>
        <v>4571</v>
      </c>
      <c r="BG96" s="1">
        <f t="shared" ref="BG96:BK96" si="41">SUM(BG88:BG92)</f>
        <v>462093066617</v>
      </c>
      <c r="BH96" s="1">
        <f t="shared" si="41"/>
        <v>598</v>
      </c>
      <c r="BI96" s="1">
        <f t="shared" si="41"/>
        <v>213814281911</v>
      </c>
      <c r="BJ96" s="1">
        <f t="shared" si="41"/>
        <v>5169</v>
      </c>
      <c r="BK96" s="1">
        <f t="shared" si="41"/>
        <v>675907348528</v>
      </c>
    </row>
    <row r="97" spans="1:63" ht="15" customHeight="1" x14ac:dyDescent="0.35">
      <c r="B97"/>
      <c r="C97"/>
      <c r="D97" s="2"/>
      <c r="E97" s="2"/>
      <c r="F97" s="2"/>
      <c r="G97" s="2"/>
      <c r="H97" s="2"/>
      <c r="I97" s="2"/>
      <c r="K97"/>
      <c r="L97"/>
      <c r="M97" s="2"/>
      <c r="N97" s="2"/>
      <c r="O97" s="2"/>
      <c r="P97" s="2"/>
      <c r="Q97" s="2"/>
      <c r="R97" s="2"/>
      <c r="T97"/>
      <c r="U97"/>
      <c r="V97" s="2"/>
      <c r="W97" s="2"/>
      <c r="X97" s="2"/>
      <c r="Y97" s="2"/>
      <c r="Z97" s="2"/>
      <c r="AA97" s="2"/>
    </row>
    <row r="98" spans="1:63" ht="15" customHeight="1" x14ac:dyDescent="0.35">
      <c r="B98" s="6" t="s">
        <v>0</v>
      </c>
      <c r="C98"/>
      <c r="D98" s="2"/>
      <c r="E98" s="2"/>
      <c r="F98" s="2"/>
      <c r="G98" s="2"/>
      <c r="H98" s="2"/>
      <c r="I98" s="2"/>
      <c r="K98" s="6" t="s">
        <v>0</v>
      </c>
      <c r="L98"/>
      <c r="M98" s="2"/>
      <c r="N98" s="2"/>
      <c r="O98" s="2"/>
      <c r="P98" s="2"/>
      <c r="Q98" s="2"/>
      <c r="R98" s="2"/>
      <c r="T98" s="6" t="s">
        <v>0</v>
      </c>
      <c r="U98"/>
      <c r="V98" s="2"/>
      <c r="W98" s="2"/>
      <c r="X98" s="2"/>
      <c r="Y98" s="2"/>
      <c r="Z98" s="2"/>
      <c r="AA98" s="2"/>
      <c r="AC98" s="4" t="s">
        <v>0</v>
      </c>
      <c r="AL98" s="5" t="s">
        <v>0</v>
      </c>
      <c r="AU98" s="4" t="s">
        <v>0</v>
      </c>
      <c r="BD98" s="6" t="s">
        <v>0</v>
      </c>
    </row>
    <row r="99" spans="1:63" ht="15" customHeight="1" x14ac:dyDescent="0.35">
      <c r="B99" s="6" t="s">
        <v>1</v>
      </c>
      <c r="C99"/>
      <c r="D99" s="2"/>
      <c r="E99" s="2"/>
      <c r="F99" s="2"/>
      <c r="G99" s="2"/>
      <c r="H99" s="2"/>
      <c r="I99" s="2"/>
      <c r="K99" s="6" t="s">
        <v>1</v>
      </c>
      <c r="L99"/>
      <c r="M99" s="2"/>
      <c r="N99" s="2"/>
      <c r="O99" s="2"/>
      <c r="P99" s="2"/>
      <c r="Q99" s="2"/>
      <c r="R99" s="2"/>
      <c r="T99" s="6" t="s">
        <v>1</v>
      </c>
      <c r="U99"/>
      <c r="V99" s="2"/>
      <c r="W99" s="2"/>
      <c r="X99" s="2"/>
      <c r="Y99" s="2"/>
      <c r="Z99" s="2"/>
      <c r="AA99" s="2"/>
      <c r="AC99" s="4" t="s">
        <v>1</v>
      </c>
      <c r="AL99" s="5" t="s">
        <v>1</v>
      </c>
      <c r="AU99" s="4" t="s">
        <v>1</v>
      </c>
      <c r="BD99" s="6" t="s">
        <v>1</v>
      </c>
    </row>
    <row r="100" spans="1:63" ht="15" customHeight="1" thickBot="1" x14ac:dyDescent="0.4">
      <c r="B100" s="6" t="s">
        <v>34</v>
      </c>
      <c r="C100"/>
      <c r="D100" s="2"/>
      <c r="E100" s="2"/>
      <c r="F100" s="2"/>
      <c r="G100" s="2"/>
      <c r="H100" s="2"/>
      <c r="I100" s="2"/>
      <c r="K100" s="6" t="s">
        <v>57</v>
      </c>
      <c r="L100"/>
      <c r="M100" s="2"/>
      <c r="N100" s="2"/>
      <c r="O100" s="2"/>
      <c r="P100" s="2"/>
      <c r="Q100" s="2"/>
      <c r="R100" s="2"/>
      <c r="T100" s="6" t="s">
        <v>75</v>
      </c>
      <c r="U100"/>
      <c r="V100" s="2"/>
      <c r="W100" s="2"/>
      <c r="X100" s="2"/>
      <c r="Y100" s="2"/>
      <c r="Z100" s="2"/>
      <c r="AA100" s="2"/>
      <c r="AC100" s="4" t="s">
        <v>2</v>
      </c>
      <c r="AL100" s="5" t="s">
        <v>3</v>
      </c>
      <c r="AU100" s="4" t="s">
        <v>4</v>
      </c>
      <c r="BD100" s="6" t="s">
        <v>5</v>
      </c>
    </row>
    <row r="101" spans="1:63" ht="15" customHeight="1" x14ac:dyDescent="0.35">
      <c r="A101" s="1">
        <v>8</v>
      </c>
      <c r="B101" s="60" t="s">
        <v>6</v>
      </c>
      <c r="C101" s="62" t="s">
        <v>7</v>
      </c>
      <c r="D101" s="59" t="s">
        <v>8</v>
      </c>
      <c r="E101" s="59"/>
      <c r="F101" s="59" t="s">
        <v>9</v>
      </c>
      <c r="G101" s="59"/>
      <c r="H101" s="59" t="s">
        <v>10</v>
      </c>
      <c r="I101" s="59"/>
      <c r="K101" s="60" t="s">
        <v>6</v>
      </c>
      <c r="L101" s="62" t="s">
        <v>7</v>
      </c>
      <c r="M101" s="59" t="s">
        <v>8</v>
      </c>
      <c r="N101" s="59"/>
      <c r="O101" s="59" t="s">
        <v>9</v>
      </c>
      <c r="P101" s="59"/>
      <c r="Q101" s="59" t="s">
        <v>10</v>
      </c>
      <c r="R101" s="59"/>
      <c r="T101" s="60" t="s">
        <v>6</v>
      </c>
      <c r="U101" s="62" t="s">
        <v>7</v>
      </c>
      <c r="V101" s="59" t="s">
        <v>8</v>
      </c>
      <c r="W101" s="59"/>
      <c r="X101" s="59" t="s">
        <v>9</v>
      </c>
      <c r="Y101" s="59"/>
      <c r="Z101" s="59" t="s">
        <v>10</v>
      </c>
      <c r="AA101" s="59"/>
      <c r="AC101" s="57" t="s">
        <v>6</v>
      </c>
      <c r="AD101" s="59" t="s">
        <v>7</v>
      </c>
      <c r="AE101" s="59" t="s">
        <v>8</v>
      </c>
      <c r="AF101" s="59"/>
      <c r="AG101" s="59" t="s">
        <v>9</v>
      </c>
      <c r="AH101" s="59"/>
      <c r="AI101" s="59" t="s">
        <v>10</v>
      </c>
      <c r="AJ101" s="59"/>
      <c r="AL101" s="65" t="s">
        <v>6</v>
      </c>
      <c r="AM101" s="59" t="s">
        <v>7</v>
      </c>
      <c r="AN101" s="59" t="s">
        <v>8</v>
      </c>
      <c r="AO101" s="59"/>
      <c r="AP101" s="59" t="s">
        <v>9</v>
      </c>
      <c r="AQ101" s="59"/>
      <c r="AR101" s="59" t="s">
        <v>10</v>
      </c>
      <c r="AS101" s="59"/>
      <c r="AU101" s="57" t="s">
        <v>6</v>
      </c>
      <c r="AV101" s="59" t="s">
        <v>7</v>
      </c>
      <c r="AW101" s="59" t="s">
        <v>8</v>
      </c>
      <c r="AX101" s="59"/>
      <c r="AY101" s="59" t="s">
        <v>9</v>
      </c>
      <c r="AZ101" s="59"/>
      <c r="BA101" s="59" t="s">
        <v>10</v>
      </c>
      <c r="BB101" s="59"/>
      <c r="BD101" s="60" t="s">
        <v>6</v>
      </c>
      <c r="BE101" s="62" t="s">
        <v>7</v>
      </c>
      <c r="BF101" s="59" t="s">
        <v>8</v>
      </c>
      <c r="BG101" s="59"/>
      <c r="BH101" s="59" t="s">
        <v>9</v>
      </c>
      <c r="BI101" s="59"/>
      <c r="BJ101" s="59" t="s">
        <v>10</v>
      </c>
      <c r="BK101" s="59"/>
    </row>
    <row r="102" spans="1:63" ht="15" customHeight="1" x14ac:dyDescent="0.35">
      <c r="A102" s="1">
        <v>8</v>
      </c>
      <c r="B102" s="61"/>
      <c r="C102" s="63"/>
      <c r="D102" s="7" t="s">
        <v>11</v>
      </c>
      <c r="E102" s="7" t="s">
        <v>12</v>
      </c>
      <c r="F102" s="7" t="s">
        <v>11</v>
      </c>
      <c r="G102" s="7" t="s">
        <v>12</v>
      </c>
      <c r="H102" s="7" t="s">
        <v>11</v>
      </c>
      <c r="I102" s="7" t="s">
        <v>12</v>
      </c>
      <c r="K102" s="61"/>
      <c r="L102" s="63"/>
      <c r="M102" s="7" t="s">
        <v>11</v>
      </c>
      <c r="N102" s="7" t="s">
        <v>12</v>
      </c>
      <c r="O102" s="7" t="s">
        <v>11</v>
      </c>
      <c r="P102" s="7" t="s">
        <v>12</v>
      </c>
      <c r="Q102" s="7" t="s">
        <v>11</v>
      </c>
      <c r="R102" s="7" t="s">
        <v>12</v>
      </c>
      <c r="T102" s="61"/>
      <c r="U102" s="63"/>
      <c r="V102" s="7" t="s">
        <v>11</v>
      </c>
      <c r="W102" s="7" t="s">
        <v>12</v>
      </c>
      <c r="X102" s="7" t="s">
        <v>11</v>
      </c>
      <c r="Y102" s="7" t="s">
        <v>12</v>
      </c>
      <c r="Z102" s="7" t="s">
        <v>11</v>
      </c>
      <c r="AA102" s="7" t="s">
        <v>12</v>
      </c>
      <c r="AC102" s="58"/>
      <c r="AD102" s="64"/>
      <c r="AE102" s="7" t="s">
        <v>11</v>
      </c>
      <c r="AF102" s="7" t="s">
        <v>12</v>
      </c>
      <c r="AG102" s="7" t="s">
        <v>11</v>
      </c>
      <c r="AH102" s="7" t="s">
        <v>12</v>
      </c>
      <c r="AI102" s="7" t="s">
        <v>11</v>
      </c>
      <c r="AJ102" s="7" t="s">
        <v>12</v>
      </c>
      <c r="AL102" s="66"/>
      <c r="AM102" s="64"/>
      <c r="AN102" s="7" t="s">
        <v>11</v>
      </c>
      <c r="AO102" s="7" t="s">
        <v>12</v>
      </c>
      <c r="AP102" s="7" t="s">
        <v>11</v>
      </c>
      <c r="AQ102" s="7" t="s">
        <v>12</v>
      </c>
      <c r="AR102" s="7" t="s">
        <v>11</v>
      </c>
      <c r="AS102" s="7" t="s">
        <v>12</v>
      </c>
      <c r="AU102" s="58"/>
      <c r="AV102" s="64"/>
      <c r="AW102" s="7" t="s">
        <v>11</v>
      </c>
      <c r="AX102" s="7" t="s">
        <v>12</v>
      </c>
      <c r="AY102" s="7" t="s">
        <v>11</v>
      </c>
      <c r="AZ102" s="7" t="s">
        <v>12</v>
      </c>
      <c r="BA102" s="7" t="s">
        <v>11</v>
      </c>
      <c r="BB102" s="7" t="s">
        <v>12</v>
      </c>
      <c r="BD102" s="61"/>
      <c r="BE102" s="63"/>
      <c r="BF102" s="7" t="s">
        <v>11</v>
      </c>
      <c r="BG102" s="7" t="s">
        <v>12</v>
      </c>
      <c r="BH102" s="7" t="s">
        <v>11</v>
      </c>
      <c r="BI102" s="7" t="s">
        <v>12</v>
      </c>
      <c r="BJ102" s="7" t="s">
        <v>11</v>
      </c>
      <c r="BK102" s="7" t="s">
        <v>12</v>
      </c>
    </row>
    <row r="103" spans="1:63" ht="15" customHeight="1" x14ac:dyDescent="0.35">
      <c r="A103" s="1">
        <v>8</v>
      </c>
      <c r="B103" s="61"/>
      <c r="C103" s="63"/>
      <c r="D103" s="7" t="s">
        <v>13</v>
      </c>
      <c r="E103" s="7" t="s">
        <v>14</v>
      </c>
      <c r="F103" s="7" t="s">
        <v>13</v>
      </c>
      <c r="G103" s="7" t="s">
        <v>14</v>
      </c>
      <c r="H103" s="7" t="s">
        <v>13</v>
      </c>
      <c r="I103" s="7" t="s">
        <v>14</v>
      </c>
      <c r="K103" s="61"/>
      <c r="L103" s="63"/>
      <c r="M103" s="7" t="s">
        <v>13</v>
      </c>
      <c r="N103" s="7" t="s">
        <v>14</v>
      </c>
      <c r="O103" s="7" t="s">
        <v>13</v>
      </c>
      <c r="P103" s="7" t="s">
        <v>14</v>
      </c>
      <c r="Q103" s="7" t="s">
        <v>13</v>
      </c>
      <c r="R103" s="7" t="s">
        <v>14</v>
      </c>
      <c r="T103" s="61"/>
      <c r="U103" s="63"/>
      <c r="V103" s="7" t="s">
        <v>13</v>
      </c>
      <c r="W103" s="7" t="s">
        <v>14</v>
      </c>
      <c r="X103" s="7" t="s">
        <v>13</v>
      </c>
      <c r="Y103" s="7" t="s">
        <v>14</v>
      </c>
      <c r="Z103" s="7" t="s">
        <v>13</v>
      </c>
      <c r="AA103" s="7" t="s">
        <v>14</v>
      </c>
      <c r="AC103" s="58"/>
      <c r="AD103" s="64"/>
      <c r="AE103" s="7" t="s">
        <v>13</v>
      </c>
      <c r="AF103" s="7" t="s">
        <v>14</v>
      </c>
      <c r="AG103" s="7" t="s">
        <v>13</v>
      </c>
      <c r="AH103" s="7" t="s">
        <v>14</v>
      </c>
      <c r="AI103" s="7" t="s">
        <v>13</v>
      </c>
      <c r="AJ103" s="7" t="s">
        <v>14</v>
      </c>
      <c r="AL103" s="66"/>
      <c r="AM103" s="64"/>
      <c r="AN103" s="7" t="s">
        <v>13</v>
      </c>
      <c r="AO103" s="7" t="s">
        <v>14</v>
      </c>
      <c r="AP103" s="7" t="s">
        <v>13</v>
      </c>
      <c r="AQ103" s="7" t="s">
        <v>14</v>
      </c>
      <c r="AR103" s="7" t="s">
        <v>13</v>
      </c>
      <c r="AS103" s="7" t="s">
        <v>14</v>
      </c>
      <c r="AU103" s="58"/>
      <c r="AV103" s="64"/>
      <c r="AW103" s="7" t="s">
        <v>13</v>
      </c>
      <c r="AX103" s="7" t="s">
        <v>14</v>
      </c>
      <c r="AY103" s="7" t="s">
        <v>13</v>
      </c>
      <c r="AZ103" s="7" t="s">
        <v>14</v>
      </c>
      <c r="BA103" s="7" t="s">
        <v>13</v>
      </c>
      <c r="BB103" s="7" t="s">
        <v>14</v>
      </c>
      <c r="BD103" s="61"/>
      <c r="BE103" s="63"/>
      <c r="BF103" s="7" t="s">
        <v>13</v>
      </c>
      <c r="BG103" s="7" t="s">
        <v>14</v>
      </c>
      <c r="BH103" s="7" t="s">
        <v>13</v>
      </c>
      <c r="BI103" s="7" t="s">
        <v>14</v>
      </c>
      <c r="BJ103" s="7" t="s">
        <v>13</v>
      </c>
      <c r="BK103" s="7" t="s">
        <v>14</v>
      </c>
    </row>
    <row r="104" spans="1:63" ht="15" customHeight="1" x14ac:dyDescent="0.35">
      <c r="A104" s="1">
        <v>8</v>
      </c>
      <c r="B104" s="12">
        <v>1</v>
      </c>
      <c r="C104" s="13" t="s">
        <v>15</v>
      </c>
      <c r="D104" s="10">
        <v>8208</v>
      </c>
      <c r="E104" s="10">
        <v>683256604455</v>
      </c>
      <c r="F104" s="10">
        <v>1230</v>
      </c>
      <c r="G104" s="10">
        <v>190300298969</v>
      </c>
      <c r="H104" s="10">
        <v>9438</v>
      </c>
      <c r="I104" s="10">
        <v>873556903424</v>
      </c>
      <c r="K104" s="12">
        <v>1</v>
      </c>
      <c r="L104" s="13" t="s">
        <v>15</v>
      </c>
      <c r="M104" s="10">
        <v>7923</v>
      </c>
      <c r="N104" s="10">
        <v>678362007327</v>
      </c>
      <c r="O104" s="10">
        <v>1412</v>
      </c>
      <c r="P104" s="10">
        <v>189166305758</v>
      </c>
      <c r="Q104" s="10">
        <v>9335</v>
      </c>
      <c r="R104" s="10">
        <v>867528313085</v>
      </c>
      <c r="T104" s="12">
        <v>1</v>
      </c>
      <c r="U104" s="13" t="s">
        <v>15</v>
      </c>
      <c r="V104" s="10">
        <v>7852</v>
      </c>
      <c r="W104" s="10">
        <v>731269607382</v>
      </c>
      <c r="X104" s="10">
        <v>1515</v>
      </c>
      <c r="Y104" s="10">
        <v>214499824644</v>
      </c>
      <c r="Z104" s="10">
        <v>9367</v>
      </c>
      <c r="AA104" s="10">
        <v>945769432026</v>
      </c>
      <c r="AC104" s="8">
        <v>1</v>
      </c>
      <c r="AD104" s="9" t="s">
        <v>15</v>
      </c>
      <c r="AE104" s="10">
        <v>9478</v>
      </c>
      <c r="AF104" s="10">
        <v>860962813298</v>
      </c>
      <c r="AG104" s="10">
        <v>1652</v>
      </c>
      <c r="AH104" s="10">
        <v>233415204341</v>
      </c>
      <c r="AI104" s="10">
        <v>11130</v>
      </c>
      <c r="AJ104" s="10">
        <v>1094378017639</v>
      </c>
      <c r="AL104" s="11">
        <v>1</v>
      </c>
      <c r="AM104" s="9" t="s">
        <v>15</v>
      </c>
      <c r="AN104" s="10">
        <v>9376</v>
      </c>
      <c r="AO104" s="10">
        <v>851979051270</v>
      </c>
      <c r="AP104" s="10">
        <v>1629</v>
      </c>
      <c r="AQ104" s="10">
        <v>220926195218</v>
      </c>
      <c r="AR104" s="10">
        <v>11005</v>
      </c>
      <c r="AS104" s="10">
        <v>1072905246488</v>
      </c>
      <c r="AU104" s="8">
        <v>1</v>
      </c>
      <c r="AV104" s="9" t="s">
        <v>15</v>
      </c>
      <c r="AW104" s="10">
        <v>8762</v>
      </c>
      <c r="AX104" s="10">
        <v>814814836548</v>
      </c>
      <c r="AY104" s="10">
        <v>1646</v>
      </c>
      <c r="AZ104" s="10">
        <v>230902914106</v>
      </c>
      <c r="BA104" s="10">
        <v>10408</v>
      </c>
      <c r="BB104" s="10">
        <v>1045717750654</v>
      </c>
      <c r="BD104" s="12">
        <v>1</v>
      </c>
      <c r="BE104" s="13" t="s">
        <v>15</v>
      </c>
      <c r="BF104" s="10">
        <v>8730</v>
      </c>
      <c r="BG104" s="10">
        <v>812985926431</v>
      </c>
      <c r="BH104" s="10">
        <v>1686</v>
      </c>
      <c r="BI104" s="10">
        <v>234607845391</v>
      </c>
      <c r="BJ104" s="10">
        <v>10416</v>
      </c>
      <c r="BK104" s="10">
        <v>1047593771822</v>
      </c>
    </row>
    <row r="105" spans="1:63" ht="15" customHeight="1" x14ac:dyDescent="0.35">
      <c r="A105" s="1">
        <v>8</v>
      </c>
      <c r="B105" s="12">
        <v>2</v>
      </c>
      <c r="C105" s="13" t="s">
        <v>16</v>
      </c>
      <c r="D105" s="10">
        <v>10</v>
      </c>
      <c r="E105" s="10">
        <v>1321827778</v>
      </c>
      <c r="F105" s="10">
        <v>34</v>
      </c>
      <c r="G105" s="10">
        <v>5163012321</v>
      </c>
      <c r="H105" s="10">
        <v>44</v>
      </c>
      <c r="I105" s="10">
        <v>6484840099</v>
      </c>
      <c r="K105" s="12">
        <v>2</v>
      </c>
      <c r="L105" s="13" t="s">
        <v>16</v>
      </c>
      <c r="M105" s="10">
        <v>12</v>
      </c>
      <c r="N105" s="10">
        <v>935397469</v>
      </c>
      <c r="O105" s="10">
        <v>51</v>
      </c>
      <c r="P105" s="10">
        <v>3313182171</v>
      </c>
      <c r="Q105" s="10">
        <v>63</v>
      </c>
      <c r="R105" s="10">
        <v>4248579640</v>
      </c>
      <c r="T105" s="12">
        <v>2</v>
      </c>
      <c r="U105" s="13" t="s">
        <v>16</v>
      </c>
      <c r="V105" s="10">
        <v>12</v>
      </c>
      <c r="W105" s="10">
        <v>1911250008</v>
      </c>
      <c r="X105" s="10">
        <v>79</v>
      </c>
      <c r="Y105" s="10">
        <v>17639848241</v>
      </c>
      <c r="Z105" s="10">
        <v>91</v>
      </c>
      <c r="AA105" s="10">
        <v>19551098249</v>
      </c>
      <c r="AC105" s="8">
        <v>2</v>
      </c>
      <c r="AD105" s="9" t="s">
        <v>16</v>
      </c>
      <c r="AE105" s="10">
        <v>17</v>
      </c>
      <c r="AF105" s="10">
        <v>2068963299</v>
      </c>
      <c r="AG105" s="10">
        <v>77</v>
      </c>
      <c r="AH105" s="10">
        <v>10458944021</v>
      </c>
      <c r="AI105" s="10">
        <v>94</v>
      </c>
      <c r="AJ105" s="10">
        <v>12527907320</v>
      </c>
      <c r="AL105" s="11">
        <v>2</v>
      </c>
      <c r="AM105" s="9" t="s">
        <v>16</v>
      </c>
      <c r="AN105" s="10">
        <v>124</v>
      </c>
      <c r="AO105" s="10">
        <v>10134626019</v>
      </c>
      <c r="AP105" s="10">
        <v>103</v>
      </c>
      <c r="AQ105" s="10">
        <v>12394731684</v>
      </c>
      <c r="AR105" s="10">
        <v>227</v>
      </c>
      <c r="AS105" s="10">
        <v>22529357703</v>
      </c>
      <c r="AU105" s="8">
        <v>2</v>
      </c>
      <c r="AV105" s="9" t="s">
        <v>16</v>
      </c>
      <c r="AW105" s="10">
        <v>776</v>
      </c>
      <c r="AX105" s="10">
        <v>53358158732</v>
      </c>
      <c r="AY105" s="10">
        <v>108</v>
      </c>
      <c r="AZ105" s="10">
        <v>11812411763</v>
      </c>
      <c r="BA105" s="10">
        <v>884</v>
      </c>
      <c r="BB105" s="10">
        <v>65170570495</v>
      </c>
      <c r="BD105" s="12">
        <v>2</v>
      </c>
      <c r="BE105" s="13" t="s">
        <v>16</v>
      </c>
      <c r="BF105" s="10">
        <v>839</v>
      </c>
      <c r="BG105" s="10">
        <v>58464092691</v>
      </c>
      <c r="BH105" s="10">
        <v>90</v>
      </c>
      <c r="BI105" s="10">
        <v>11545422318</v>
      </c>
      <c r="BJ105" s="10">
        <v>929</v>
      </c>
      <c r="BK105" s="10">
        <v>70009515009</v>
      </c>
    </row>
    <row r="106" spans="1:63" ht="15" customHeight="1" x14ac:dyDescent="0.35">
      <c r="A106" s="1">
        <v>8</v>
      </c>
      <c r="B106" s="12">
        <v>3</v>
      </c>
      <c r="C106" s="13" t="s">
        <v>17</v>
      </c>
      <c r="D106" s="10">
        <v>3</v>
      </c>
      <c r="E106" s="10">
        <v>175384300</v>
      </c>
      <c r="F106" s="10">
        <v>8</v>
      </c>
      <c r="G106" s="10">
        <v>2354243316</v>
      </c>
      <c r="H106" s="10">
        <v>11</v>
      </c>
      <c r="I106" s="10">
        <v>2529627616</v>
      </c>
      <c r="K106" s="12">
        <v>3</v>
      </c>
      <c r="L106" s="13" t="s">
        <v>17</v>
      </c>
      <c r="M106" s="10">
        <v>8</v>
      </c>
      <c r="N106" s="10">
        <v>674737575</v>
      </c>
      <c r="O106" s="10">
        <v>14</v>
      </c>
      <c r="P106" s="10">
        <v>918684795</v>
      </c>
      <c r="Q106" s="10">
        <v>22</v>
      </c>
      <c r="R106" s="10">
        <v>1593422370</v>
      </c>
      <c r="T106" s="12">
        <v>3</v>
      </c>
      <c r="U106" s="13" t="s">
        <v>17</v>
      </c>
      <c r="V106" s="10">
        <v>3</v>
      </c>
      <c r="W106" s="10">
        <v>168968858</v>
      </c>
      <c r="X106" s="10">
        <v>6</v>
      </c>
      <c r="Y106" s="10">
        <v>551114272</v>
      </c>
      <c r="Z106" s="10">
        <v>9</v>
      </c>
      <c r="AA106" s="10">
        <v>720083130</v>
      </c>
      <c r="AC106" s="8">
        <v>3</v>
      </c>
      <c r="AD106" s="9" t="s">
        <v>17</v>
      </c>
      <c r="AE106" s="10">
        <v>1</v>
      </c>
      <c r="AF106" s="10">
        <v>220962530</v>
      </c>
      <c r="AG106" s="10">
        <v>3</v>
      </c>
      <c r="AH106" s="10">
        <v>96907628</v>
      </c>
      <c r="AI106" s="10">
        <v>4</v>
      </c>
      <c r="AJ106" s="10">
        <v>317870158</v>
      </c>
      <c r="AL106" s="11">
        <v>3</v>
      </c>
      <c r="AM106" s="9" t="s">
        <v>17</v>
      </c>
      <c r="AN106" s="10">
        <v>3</v>
      </c>
      <c r="AO106" s="10">
        <v>489370601</v>
      </c>
      <c r="AP106" s="10">
        <v>8</v>
      </c>
      <c r="AQ106" s="10">
        <v>889203908</v>
      </c>
      <c r="AR106" s="10">
        <v>11</v>
      </c>
      <c r="AS106" s="10">
        <v>1378574509</v>
      </c>
      <c r="AU106" s="8">
        <v>3</v>
      </c>
      <c r="AV106" s="9" t="s">
        <v>17</v>
      </c>
      <c r="AW106" s="10">
        <v>2</v>
      </c>
      <c r="AX106" s="10">
        <v>323721773</v>
      </c>
      <c r="AY106" s="10">
        <v>8</v>
      </c>
      <c r="AZ106" s="10">
        <v>817380053</v>
      </c>
      <c r="BA106" s="10">
        <v>10</v>
      </c>
      <c r="BB106" s="10">
        <v>1141101826</v>
      </c>
      <c r="BD106" s="12">
        <v>3</v>
      </c>
      <c r="BE106" s="13" t="s">
        <v>17</v>
      </c>
      <c r="BF106" s="10">
        <v>3</v>
      </c>
      <c r="BG106" s="10">
        <v>200081282</v>
      </c>
      <c r="BH106" s="10">
        <v>4</v>
      </c>
      <c r="BI106" s="10">
        <v>229436990</v>
      </c>
      <c r="BJ106" s="10">
        <v>7</v>
      </c>
      <c r="BK106" s="10">
        <v>429518272</v>
      </c>
    </row>
    <row r="107" spans="1:63" ht="15" customHeight="1" x14ac:dyDescent="0.35">
      <c r="A107" s="1">
        <v>8</v>
      </c>
      <c r="B107" s="12">
        <v>4</v>
      </c>
      <c r="C107" s="13" t="s">
        <v>18</v>
      </c>
      <c r="D107" s="10">
        <v>2</v>
      </c>
      <c r="E107" s="10">
        <v>179668976</v>
      </c>
      <c r="F107" s="10">
        <v>9</v>
      </c>
      <c r="G107" s="10">
        <v>1034719466</v>
      </c>
      <c r="H107" s="10">
        <v>11</v>
      </c>
      <c r="I107" s="10">
        <v>1214388442</v>
      </c>
      <c r="K107" s="12">
        <v>4</v>
      </c>
      <c r="L107" s="13" t="s">
        <v>18</v>
      </c>
      <c r="M107" s="10">
        <v>3</v>
      </c>
      <c r="N107" s="10">
        <v>325105230</v>
      </c>
      <c r="O107" s="10">
        <v>14</v>
      </c>
      <c r="P107" s="10">
        <v>1294407589</v>
      </c>
      <c r="Q107" s="10">
        <v>17</v>
      </c>
      <c r="R107" s="10">
        <v>1619512819</v>
      </c>
      <c r="T107" s="12">
        <v>4</v>
      </c>
      <c r="U107" s="13" t="s">
        <v>18</v>
      </c>
      <c r="V107" s="10">
        <v>2</v>
      </c>
      <c r="W107" s="10">
        <v>146633708</v>
      </c>
      <c r="X107" s="10">
        <v>11</v>
      </c>
      <c r="Y107" s="10">
        <v>1613855601</v>
      </c>
      <c r="Z107" s="10">
        <v>13</v>
      </c>
      <c r="AA107" s="10">
        <v>1760489309</v>
      </c>
      <c r="AC107" s="8">
        <v>4</v>
      </c>
      <c r="AD107" s="9" t="s">
        <v>18</v>
      </c>
      <c r="AE107" s="10">
        <v>8</v>
      </c>
      <c r="AF107" s="10">
        <v>552775878</v>
      </c>
      <c r="AG107" s="10">
        <v>3</v>
      </c>
      <c r="AH107" s="10">
        <v>216218366</v>
      </c>
      <c r="AI107" s="10">
        <v>11</v>
      </c>
      <c r="AJ107" s="10">
        <v>768994244</v>
      </c>
      <c r="AL107" s="11">
        <v>4</v>
      </c>
      <c r="AM107" s="9" t="s">
        <v>18</v>
      </c>
      <c r="AN107" s="10">
        <v>4</v>
      </c>
      <c r="AO107" s="10">
        <v>345579147</v>
      </c>
      <c r="AP107" s="10">
        <v>6</v>
      </c>
      <c r="AQ107" s="10">
        <v>424996210</v>
      </c>
      <c r="AR107" s="10">
        <v>10</v>
      </c>
      <c r="AS107" s="10">
        <v>770575357</v>
      </c>
      <c r="AU107" s="8">
        <v>4</v>
      </c>
      <c r="AV107" s="9" t="s">
        <v>18</v>
      </c>
      <c r="AW107" s="10">
        <v>3</v>
      </c>
      <c r="AX107" s="10">
        <v>332519634</v>
      </c>
      <c r="AY107" s="10">
        <v>10</v>
      </c>
      <c r="AZ107" s="10">
        <v>759567491</v>
      </c>
      <c r="BA107" s="10">
        <v>13</v>
      </c>
      <c r="BB107" s="10">
        <v>1092087125</v>
      </c>
      <c r="BD107" s="12">
        <v>4</v>
      </c>
      <c r="BE107" s="13" t="s">
        <v>18</v>
      </c>
      <c r="BF107" s="10">
        <v>3</v>
      </c>
      <c r="BG107" s="10">
        <v>435278877</v>
      </c>
      <c r="BH107" s="10">
        <v>10</v>
      </c>
      <c r="BI107" s="10">
        <v>1092195033</v>
      </c>
      <c r="BJ107" s="10">
        <v>13</v>
      </c>
      <c r="BK107" s="10">
        <v>1527473910</v>
      </c>
    </row>
    <row r="108" spans="1:63" ht="15" customHeight="1" x14ac:dyDescent="0.35">
      <c r="A108" s="1">
        <v>8</v>
      </c>
      <c r="B108" s="12">
        <v>5</v>
      </c>
      <c r="C108" s="13" t="s">
        <v>19</v>
      </c>
      <c r="D108" s="10">
        <v>20</v>
      </c>
      <c r="E108" s="10">
        <v>749853571</v>
      </c>
      <c r="F108" s="10">
        <v>64</v>
      </c>
      <c r="G108" s="10">
        <v>14131843131</v>
      </c>
      <c r="H108" s="10">
        <v>84</v>
      </c>
      <c r="I108" s="10">
        <v>14881696702</v>
      </c>
      <c r="K108" s="12">
        <v>5</v>
      </c>
      <c r="L108" s="13" t="s">
        <v>19</v>
      </c>
      <c r="M108" s="10">
        <v>17</v>
      </c>
      <c r="N108" s="10">
        <v>1236214792</v>
      </c>
      <c r="O108" s="10">
        <v>76</v>
      </c>
      <c r="P108" s="10">
        <v>16775563342</v>
      </c>
      <c r="Q108" s="10">
        <v>93</v>
      </c>
      <c r="R108" s="10">
        <v>18011778134</v>
      </c>
      <c r="T108" s="12">
        <v>5</v>
      </c>
      <c r="U108" s="13" t="s">
        <v>19</v>
      </c>
      <c r="V108" s="10">
        <v>31</v>
      </c>
      <c r="W108" s="10">
        <v>3463366812</v>
      </c>
      <c r="X108" s="10">
        <v>112</v>
      </c>
      <c r="Y108" s="10">
        <v>15370773973</v>
      </c>
      <c r="Z108" s="10">
        <v>143</v>
      </c>
      <c r="AA108" s="10">
        <v>18834140785</v>
      </c>
      <c r="AC108" s="8">
        <v>5</v>
      </c>
      <c r="AD108" s="9" t="s">
        <v>19</v>
      </c>
      <c r="AE108" s="10">
        <v>30</v>
      </c>
      <c r="AF108" s="10">
        <v>2571194669</v>
      </c>
      <c r="AG108" s="10">
        <v>146</v>
      </c>
      <c r="AH108" s="10">
        <v>24078972879</v>
      </c>
      <c r="AI108" s="10">
        <v>176</v>
      </c>
      <c r="AJ108" s="10">
        <v>26650167548</v>
      </c>
      <c r="AL108" s="11">
        <v>5</v>
      </c>
      <c r="AM108" s="9" t="s">
        <v>19</v>
      </c>
      <c r="AN108" s="10">
        <v>33</v>
      </c>
      <c r="AO108" s="10">
        <v>2861518780</v>
      </c>
      <c r="AP108" s="10">
        <v>143</v>
      </c>
      <c r="AQ108" s="10">
        <v>23633174889</v>
      </c>
      <c r="AR108" s="10">
        <v>176</v>
      </c>
      <c r="AS108" s="10">
        <v>26494693669</v>
      </c>
      <c r="AU108" s="8">
        <v>5</v>
      </c>
      <c r="AV108" s="9" t="s">
        <v>19</v>
      </c>
      <c r="AW108" s="10">
        <v>32</v>
      </c>
      <c r="AX108" s="10">
        <v>2938533312</v>
      </c>
      <c r="AY108" s="10">
        <v>146</v>
      </c>
      <c r="AZ108" s="10">
        <v>23274833911</v>
      </c>
      <c r="BA108" s="10">
        <v>178</v>
      </c>
      <c r="BB108" s="10">
        <v>26213367223</v>
      </c>
      <c r="BD108" s="12">
        <v>5</v>
      </c>
      <c r="BE108" s="13" t="s">
        <v>19</v>
      </c>
      <c r="BF108" s="10">
        <v>37</v>
      </c>
      <c r="BG108" s="10">
        <v>3076233067</v>
      </c>
      <c r="BH108" s="10">
        <v>146</v>
      </c>
      <c r="BI108" s="10">
        <v>23293513579</v>
      </c>
      <c r="BJ108" s="10">
        <v>183</v>
      </c>
      <c r="BK108" s="10">
        <v>26369746646</v>
      </c>
    </row>
    <row r="109" spans="1:63" ht="15" customHeight="1" x14ac:dyDescent="0.35">
      <c r="A109" s="1">
        <v>8</v>
      </c>
      <c r="B109" s="12">
        <v>6</v>
      </c>
      <c r="C109" s="16" t="s">
        <v>10</v>
      </c>
      <c r="D109" s="15">
        <v>8243</v>
      </c>
      <c r="E109" s="15">
        <v>685683339080</v>
      </c>
      <c r="F109" s="15">
        <v>1345</v>
      </c>
      <c r="G109" s="15">
        <v>212984117203</v>
      </c>
      <c r="H109" s="15">
        <v>9588</v>
      </c>
      <c r="I109" s="15">
        <v>898667456283</v>
      </c>
      <c r="K109" s="12">
        <v>6</v>
      </c>
      <c r="L109" s="16" t="s">
        <v>10</v>
      </c>
      <c r="M109" s="15">
        <v>7963</v>
      </c>
      <c r="N109" s="15">
        <v>681533462393</v>
      </c>
      <c r="O109" s="15">
        <v>1567</v>
      </c>
      <c r="P109" s="15">
        <v>211468143655</v>
      </c>
      <c r="Q109" s="15">
        <v>9530</v>
      </c>
      <c r="R109" s="15">
        <v>893001606048</v>
      </c>
      <c r="T109" s="12">
        <v>6</v>
      </c>
      <c r="U109" s="16" t="s">
        <v>10</v>
      </c>
      <c r="V109" s="15">
        <v>7900</v>
      </c>
      <c r="W109" s="15">
        <v>736959826768</v>
      </c>
      <c r="X109" s="15">
        <v>1723</v>
      </c>
      <c r="Y109" s="15">
        <v>249675416731</v>
      </c>
      <c r="Z109" s="15">
        <v>9623</v>
      </c>
      <c r="AA109" s="15">
        <v>986635243499</v>
      </c>
      <c r="AC109" s="8">
        <v>6</v>
      </c>
      <c r="AD109" s="14" t="s">
        <v>10</v>
      </c>
      <c r="AE109" s="15">
        <v>9534</v>
      </c>
      <c r="AF109" s="15">
        <v>866376709674</v>
      </c>
      <c r="AG109" s="15">
        <v>1881</v>
      </c>
      <c r="AH109" s="15">
        <v>268266247235</v>
      </c>
      <c r="AI109" s="15">
        <v>11415</v>
      </c>
      <c r="AJ109" s="15">
        <v>1134642956909</v>
      </c>
      <c r="AL109" s="11">
        <v>6</v>
      </c>
      <c r="AM109" s="14" t="s">
        <v>10</v>
      </c>
      <c r="AN109" s="15">
        <v>9540</v>
      </c>
      <c r="AO109" s="15">
        <v>865810145817</v>
      </c>
      <c r="AP109" s="15">
        <v>1889</v>
      </c>
      <c r="AQ109" s="15">
        <v>258268301909</v>
      </c>
      <c r="AR109" s="15">
        <v>11429</v>
      </c>
      <c r="AS109" s="15">
        <v>1124078447726</v>
      </c>
      <c r="AU109" s="8">
        <v>6</v>
      </c>
      <c r="AV109" s="14" t="s">
        <v>10</v>
      </c>
      <c r="AW109" s="15">
        <v>9575</v>
      </c>
      <c r="AX109" s="15">
        <v>871767769999</v>
      </c>
      <c r="AY109" s="15">
        <v>1918</v>
      </c>
      <c r="AZ109" s="15">
        <v>267567107324</v>
      </c>
      <c r="BA109" s="15">
        <v>11493</v>
      </c>
      <c r="BB109" s="15">
        <v>1139334877323</v>
      </c>
      <c r="BD109" s="12">
        <v>6</v>
      </c>
      <c r="BE109" s="16" t="s">
        <v>10</v>
      </c>
      <c r="BF109" s="15">
        <v>9612</v>
      </c>
      <c r="BG109" s="15">
        <v>875161612348</v>
      </c>
      <c r="BH109" s="15">
        <v>1936</v>
      </c>
      <c r="BI109" s="15">
        <v>270768413311</v>
      </c>
      <c r="BJ109" s="15">
        <v>11548</v>
      </c>
      <c r="BK109" s="15">
        <v>1145930025659</v>
      </c>
    </row>
    <row r="110" spans="1:63" ht="15" customHeight="1" x14ac:dyDescent="0.35">
      <c r="A110" s="1">
        <v>8</v>
      </c>
      <c r="B110" s="12">
        <v>7</v>
      </c>
      <c r="C110" s="13" t="s">
        <v>20</v>
      </c>
      <c r="D110" s="10"/>
      <c r="E110" s="10"/>
      <c r="F110" s="10"/>
      <c r="G110" s="10"/>
      <c r="H110" s="10"/>
      <c r="I110" s="10">
        <v>2078</v>
      </c>
      <c r="K110" s="12">
        <v>7</v>
      </c>
      <c r="L110" s="13" t="s">
        <v>20</v>
      </c>
      <c r="M110" s="10"/>
      <c r="N110" s="10"/>
      <c r="O110" s="10"/>
      <c r="P110" s="10"/>
      <c r="Q110" s="10"/>
      <c r="R110" s="10">
        <v>2361</v>
      </c>
      <c r="T110" s="12">
        <v>7</v>
      </c>
      <c r="U110" s="13" t="s">
        <v>20</v>
      </c>
      <c r="V110" s="10"/>
      <c r="W110" s="10"/>
      <c r="X110" s="10"/>
      <c r="Y110" s="10"/>
      <c r="Z110" s="10"/>
      <c r="AA110" s="10">
        <v>2575</v>
      </c>
      <c r="AC110" s="8">
        <v>7</v>
      </c>
      <c r="AD110" s="9" t="s">
        <v>20</v>
      </c>
      <c r="AE110" s="10"/>
      <c r="AF110" s="10"/>
      <c r="AG110" s="10"/>
      <c r="AH110" s="10"/>
      <c r="AI110" s="10"/>
      <c r="AJ110" s="17">
        <f>((0.25*AJ105)+(0.5*AJ106)+(0.75*AJ107)+(1*AJ108))/AJ109*100</f>
        <v>2.6896412615239611</v>
      </c>
      <c r="AL110" s="11">
        <v>7</v>
      </c>
      <c r="AM110" s="9" t="s">
        <v>20</v>
      </c>
      <c r="AN110" s="10"/>
      <c r="AO110" s="10"/>
      <c r="AP110" s="10"/>
      <c r="AQ110" s="10"/>
      <c r="AR110" s="10"/>
      <c r="AS110" s="17">
        <f>((0.25*AS105)+(0.5*AS106)+(0.75*AS107)+(1*AS108))/AS109*100</f>
        <v>2.9708115064883822</v>
      </c>
      <c r="AU110" s="8">
        <v>7</v>
      </c>
      <c r="AV110" s="9" t="s">
        <v>20</v>
      </c>
      <c r="AW110" s="10"/>
      <c r="AX110" s="10"/>
      <c r="AY110" s="10"/>
      <c r="AZ110" s="10"/>
      <c r="BA110" s="10"/>
      <c r="BB110" s="17">
        <f>((0.25*BB105)+(0.5*BB106)+(0.75*BB107)+(1*BB108))/BB109*100</f>
        <v>3.8527413649126485</v>
      </c>
      <c r="BD110" s="12">
        <v>7</v>
      </c>
      <c r="BE110" s="13" t="s">
        <v>20</v>
      </c>
      <c r="BF110" s="10"/>
      <c r="BG110" s="10"/>
      <c r="BH110" s="10"/>
      <c r="BI110" s="10"/>
      <c r="BJ110" s="10"/>
      <c r="BK110" s="10">
        <v>3947</v>
      </c>
    </row>
    <row r="111" spans="1:63" ht="15" customHeight="1" thickBot="1" x14ac:dyDescent="0.4">
      <c r="A111" s="1">
        <v>8</v>
      </c>
      <c r="B111" s="23">
        <v>8</v>
      </c>
      <c r="C111" s="24" t="s">
        <v>21</v>
      </c>
      <c r="D111" s="20"/>
      <c r="E111" s="20"/>
      <c r="F111" s="20"/>
      <c r="G111" s="20"/>
      <c r="H111" s="20"/>
      <c r="I111" s="20">
        <v>2073</v>
      </c>
      <c r="K111" s="23">
        <v>8</v>
      </c>
      <c r="L111" s="24" t="s">
        <v>21</v>
      </c>
      <c r="M111" s="20"/>
      <c r="N111" s="20"/>
      <c r="O111" s="20"/>
      <c r="P111" s="20"/>
      <c r="Q111" s="20"/>
      <c r="R111" s="20">
        <v>2377</v>
      </c>
      <c r="T111" s="23">
        <v>8</v>
      </c>
      <c r="U111" s="24" t="s">
        <v>21</v>
      </c>
      <c r="V111" s="20"/>
      <c r="W111" s="20"/>
      <c r="X111" s="20"/>
      <c r="Y111" s="20"/>
      <c r="Z111" s="20"/>
      <c r="AA111" s="20">
        <v>2160</v>
      </c>
      <c r="AC111" s="18">
        <v>8</v>
      </c>
      <c r="AD111" s="19" t="s">
        <v>21</v>
      </c>
      <c r="AE111" s="20"/>
      <c r="AF111" s="20"/>
      <c r="AG111" s="20"/>
      <c r="AH111" s="20"/>
      <c r="AI111" s="20"/>
      <c r="AJ111" s="21">
        <f>SUM(AJ106:AJ108)/AJ109*100</f>
        <v>2.4445603598123378</v>
      </c>
      <c r="AL111" s="22">
        <v>8</v>
      </c>
      <c r="AM111" s="19" t="s">
        <v>21</v>
      </c>
      <c r="AN111" s="20"/>
      <c r="AO111" s="20"/>
      <c r="AP111" s="20"/>
      <c r="AQ111" s="20"/>
      <c r="AR111" s="20"/>
      <c r="AS111" s="21">
        <f>SUM(AS106:AS108)/AS109*100</f>
        <v>2.5482068082477891</v>
      </c>
      <c r="AU111" s="18">
        <v>8</v>
      </c>
      <c r="AV111" s="19" t="s">
        <v>21</v>
      </c>
      <c r="AW111" s="20"/>
      <c r="AX111" s="20"/>
      <c r="AY111" s="20"/>
      <c r="AZ111" s="20"/>
      <c r="BA111" s="20"/>
      <c r="BB111" s="21">
        <f>SUM(BB106:BB108)/BB109*100</f>
        <v>2.4967686621547562</v>
      </c>
      <c r="BD111" s="23">
        <v>8</v>
      </c>
      <c r="BE111" s="24" t="s">
        <v>21</v>
      </c>
      <c r="BF111" s="20"/>
      <c r="BG111" s="20"/>
      <c r="BH111" s="20"/>
      <c r="BI111" s="20"/>
      <c r="BJ111" s="20"/>
      <c r="BK111" s="20">
        <v>2472</v>
      </c>
    </row>
    <row r="112" spans="1:63" ht="15" customHeight="1" x14ac:dyDescent="0.35">
      <c r="D112" s="1">
        <f>SUM(D104:D108)</f>
        <v>8243</v>
      </c>
      <c r="E112" s="1">
        <f t="shared" ref="E112:I112" si="42">SUM(E104:E108)</f>
        <v>685683339080</v>
      </c>
      <c r="F112" s="1">
        <f t="shared" si="42"/>
        <v>1345</v>
      </c>
      <c r="G112" s="1">
        <f t="shared" si="42"/>
        <v>212984117203</v>
      </c>
      <c r="H112" s="1">
        <f t="shared" si="42"/>
        <v>9588</v>
      </c>
      <c r="I112" s="1">
        <f t="shared" si="42"/>
        <v>898667456283</v>
      </c>
      <c r="M112" s="1">
        <f>SUM(M104:M108)</f>
        <v>7963</v>
      </c>
      <c r="N112" s="1">
        <f t="shared" ref="N112:R112" si="43">SUM(N104:N108)</f>
        <v>681533462393</v>
      </c>
      <c r="O112" s="1">
        <f t="shared" si="43"/>
        <v>1567</v>
      </c>
      <c r="P112" s="1">
        <f t="shared" si="43"/>
        <v>211468143655</v>
      </c>
      <c r="Q112" s="1">
        <f t="shared" si="43"/>
        <v>9530</v>
      </c>
      <c r="R112" s="1">
        <f t="shared" si="43"/>
        <v>893001606048</v>
      </c>
      <c r="V112" s="1">
        <f>SUM(V104:V108)</f>
        <v>7900</v>
      </c>
      <c r="W112" s="1">
        <f t="shared" ref="W112:AA112" si="44">SUM(W104:W108)</f>
        <v>736959826768</v>
      </c>
      <c r="X112" s="1">
        <f t="shared" si="44"/>
        <v>1723</v>
      </c>
      <c r="Y112" s="1">
        <f t="shared" si="44"/>
        <v>249675416731</v>
      </c>
      <c r="Z112" s="1">
        <f t="shared" si="44"/>
        <v>9623</v>
      </c>
      <c r="AA112" s="1">
        <f t="shared" si="44"/>
        <v>986635243499</v>
      </c>
      <c r="AE112" s="1">
        <f>SUM(AE104:AE108)</f>
        <v>9534</v>
      </c>
      <c r="AF112" s="1">
        <f t="shared" ref="AF112:AJ112" si="45">SUM(AF104:AF108)</f>
        <v>866376709674</v>
      </c>
      <c r="AG112" s="1">
        <f t="shared" si="45"/>
        <v>1881</v>
      </c>
      <c r="AH112" s="1">
        <f t="shared" si="45"/>
        <v>268266247235</v>
      </c>
      <c r="AI112" s="1">
        <f t="shared" si="45"/>
        <v>11415</v>
      </c>
      <c r="AJ112" s="1">
        <f t="shared" si="45"/>
        <v>1134642956909</v>
      </c>
      <c r="AN112" s="1">
        <f>SUM(AN104:AN108)</f>
        <v>9540</v>
      </c>
      <c r="AO112" s="1">
        <f t="shared" ref="AO112:AS112" si="46">SUM(AO104:AO108)</f>
        <v>865810145817</v>
      </c>
      <c r="AP112" s="1">
        <f t="shared" si="46"/>
        <v>1889</v>
      </c>
      <c r="AQ112" s="1">
        <f t="shared" si="46"/>
        <v>258268301909</v>
      </c>
      <c r="AR112" s="1">
        <f t="shared" si="46"/>
        <v>11429</v>
      </c>
      <c r="AS112" s="1">
        <f t="shared" si="46"/>
        <v>1124078447726</v>
      </c>
      <c r="AW112" s="1">
        <f>SUM(AW104:AW108)</f>
        <v>9575</v>
      </c>
      <c r="AX112" s="1">
        <f t="shared" ref="AX112:BB112" si="47">SUM(AX104:AX108)</f>
        <v>871767769999</v>
      </c>
      <c r="AY112" s="1">
        <f t="shared" si="47"/>
        <v>1918</v>
      </c>
      <c r="AZ112" s="1">
        <f t="shared" si="47"/>
        <v>267567107324</v>
      </c>
      <c r="BA112" s="1">
        <f t="shared" si="47"/>
        <v>11493</v>
      </c>
      <c r="BB112" s="1">
        <f t="shared" si="47"/>
        <v>1139334877323</v>
      </c>
      <c r="BF112" s="1">
        <f>SUM(BF104:BF108)</f>
        <v>9612</v>
      </c>
      <c r="BG112" s="1">
        <f t="shared" ref="BG112:BK112" si="48">SUM(BG104:BG108)</f>
        <v>875161612348</v>
      </c>
      <c r="BH112" s="1">
        <f t="shared" si="48"/>
        <v>1936</v>
      </c>
      <c r="BI112" s="1">
        <f t="shared" si="48"/>
        <v>270768413311</v>
      </c>
      <c r="BJ112" s="1">
        <f t="shared" si="48"/>
        <v>11548</v>
      </c>
      <c r="BK112" s="1">
        <f t="shared" si="48"/>
        <v>1145930025659</v>
      </c>
    </row>
    <row r="113" spans="1:63" ht="15" customHeight="1" x14ac:dyDescent="0.35">
      <c r="B113"/>
      <c r="C113"/>
      <c r="D113" s="2"/>
      <c r="E113" s="2"/>
      <c r="F113" s="2"/>
      <c r="G113" s="2"/>
      <c r="H113" s="2"/>
      <c r="I113" s="2"/>
      <c r="K113"/>
      <c r="L113"/>
      <c r="M113" s="2"/>
      <c r="N113" s="2"/>
      <c r="O113" s="2"/>
      <c r="P113" s="2"/>
      <c r="Q113" s="2"/>
      <c r="R113" s="2"/>
      <c r="T113"/>
      <c r="U113"/>
      <c r="V113" s="2"/>
      <c r="W113" s="2"/>
      <c r="X113" s="2"/>
      <c r="Y113" s="2"/>
      <c r="Z113" s="2"/>
      <c r="AA113" s="2"/>
    </row>
    <row r="114" spans="1:63" ht="15" customHeight="1" x14ac:dyDescent="0.35">
      <c r="B114" s="6" t="s">
        <v>0</v>
      </c>
      <c r="C114"/>
      <c r="D114" s="2"/>
      <c r="E114" s="2"/>
      <c r="F114" s="2"/>
      <c r="G114" s="2"/>
      <c r="H114" s="2"/>
      <c r="I114" s="2"/>
      <c r="K114" s="6" t="s">
        <v>0</v>
      </c>
      <c r="L114"/>
      <c r="M114" s="2"/>
      <c r="N114" s="2"/>
      <c r="O114" s="2"/>
      <c r="P114" s="2"/>
      <c r="Q114" s="2"/>
      <c r="R114" s="2"/>
      <c r="T114" s="6" t="s">
        <v>0</v>
      </c>
      <c r="U114"/>
      <c r="V114" s="2"/>
      <c r="W114" s="2"/>
      <c r="X114" s="2"/>
      <c r="Y114" s="2"/>
      <c r="Z114" s="2"/>
      <c r="AA114" s="2"/>
      <c r="AC114" s="4" t="s">
        <v>0</v>
      </c>
      <c r="AL114" s="5" t="s">
        <v>0</v>
      </c>
      <c r="AU114" s="4" t="s">
        <v>0</v>
      </c>
      <c r="BD114" s="6" t="s">
        <v>0</v>
      </c>
    </row>
    <row r="115" spans="1:63" ht="15" customHeight="1" x14ac:dyDescent="0.35">
      <c r="B115" s="6" t="s">
        <v>1</v>
      </c>
      <c r="C115"/>
      <c r="D115" s="2"/>
      <c r="E115" s="2"/>
      <c r="F115" s="2"/>
      <c r="G115" s="2"/>
      <c r="H115" s="2"/>
      <c r="I115" s="2"/>
      <c r="K115" s="6" t="s">
        <v>1</v>
      </c>
      <c r="L115"/>
      <c r="M115" s="2"/>
      <c r="N115" s="2"/>
      <c r="O115" s="2"/>
      <c r="P115" s="2"/>
      <c r="Q115" s="2"/>
      <c r="R115" s="2"/>
      <c r="T115" s="6" t="s">
        <v>1</v>
      </c>
      <c r="U115"/>
      <c r="V115" s="2"/>
      <c r="W115" s="2"/>
      <c r="X115" s="2"/>
      <c r="Y115" s="2"/>
      <c r="Z115" s="2"/>
      <c r="AA115" s="2"/>
      <c r="AC115" s="4" t="s">
        <v>1</v>
      </c>
      <c r="AL115" s="5" t="s">
        <v>1</v>
      </c>
      <c r="AU115" s="4" t="s">
        <v>1</v>
      </c>
      <c r="BD115" s="6" t="s">
        <v>1</v>
      </c>
    </row>
    <row r="116" spans="1:63" ht="15" customHeight="1" thickBot="1" x14ac:dyDescent="0.4">
      <c r="B116" s="6" t="s">
        <v>34</v>
      </c>
      <c r="C116"/>
      <c r="D116" s="2"/>
      <c r="E116" s="2"/>
      <c r="F116" s="2"/>
      <c r="G116" s="2"/>
      <c r="H116" s="2"/>
      <c r="I116" s="2"/>
      <c r="K116" s="6" t="s">
        <v>57</v>
      </c>
      <c r="L116"/>
      <c r="M116" s="2"/>
      <c r="N116" s="2"/>
      <c r="O116" s="2"/>
      <c r="P116" s="2"/>
      <c r="Q116" s="2"/>
      <c r="R116" s="2"/>
      <c r="T116" s="6" t="s">
        <v>75</v>
      </c>
      <c r="U116"/>
      <c r="V116" s="2"/>
      <c r="W116" s="2"/>
      <c r="X116" s="2"/>
      <c r="Y116" s="2"/>
      <c r="Z116" s="2"/>
      <c r="AA116" s="2"/>
      <c r="AC116" s="4" t="s">
        <v>2</v>
      </c>
      <c r="AL116" s="5" t="s">
        <v>3</v>
      </c>
      <c r="AU116" s="4" t="s">
        <v>4</v>
      </c>
      <c r="BD116" s="6" t="s">
        <v>5</v>
      </c>
    </row>
    <row r="117" spans="1:63" ht="15" customHeight="1" x14ac:dyDescent="0.35">
      <c r="A117" s="1">
        <v>9</v>
      </c>
      <c r="B117" s="60" t="s">
        <v>6</v>
      </c>
      <c r="C117" s="62" t="s">
        <v>7</v>
      </c>
      <c r="D117" s="59" t="s">
        <v>8</v>
      </c>
      <c r="E117" s="59"/>
      <c r="F117" s="59" t="s">
        <v>9</v>
      </c>
      <c r="G117" s="59"/>
      <c r="H117" s="59" t="s">
        <v>10</v>
      </c>
      <c r="I117" s="59"/>
      <c r="K117" s="60" t="s">
        <v>6</v>
      </c>
      <c r="L117" s="62" t="s">
        <v>7</v>
      </c>
      <c r="M117" s="59" t="s">
        <v>8</v>
      </c>
      <c r="N117" s="59"/>
      <c r="O117" s="59" t="s">
        <v>9</v>
      </c>
      <c r="P117" s="59"/>
      <c r="Q117" s="59" t="s">
        <v>10</v>
      </c>
      <c r="R117" s="59"/>
      <c r="T117" s="60" t="s">
        <v>6</v>
      </c>
      <c r="U117" s="62" t="s">
        <v>7</v>
      </c>
      <c r="V117" s="59" t="s">
        <v>8</v>
      </c>
      <c r="W117" s="59"/>
      <c r="X117" s="59" t="s">
        <v>9</v>
      </c>
      <c r="Y117" s="59"/>
      <c r="Z117" s="59" t="s">
        <v>10</v>
      </c>
      <c r="AA117" s="59"/>
      <c r="AC117" s="57" t="s">
        <v>6</v>
      </c>
      <c r="AD117" s="59" t="s">
        <v>7</v>
      </c>
      <c r="AE117" s="59" t="s">
        <v>8</v>
      </c>
      <c r="AF117" s="59"/>
      <c r="AG117" s="59" t="s">
        <v>9</v>
      </c>
      <c r="AH117" s="59"/>
      <c r="AI117" s="59" t="s">
        <v>10</v>
      </c>
      <c r="AJ117" s="59"/>
      <c r="AL117" s="65" t="s">
        <v>6</v>
      </c>
      <c r="AM117" s="59" t="s">
        <v>7</v>
      </c>
      <c r="AN117" s="59" t="s">
        <v>8</v>
      </c>
      <c r="AO117" s="59"/>
      <c r="AP117" s="59" t="s">
        <v>9</v>
      </c>
      <c r="AQ117" s="59"/>
      <c r="AR117" s="59" t="s">
        <v>10</v>
      </c>
      <c r="AS117" s="59"/>
      <c r="AU117" s="57" t="s">
        <v>6</v>
      </c>
      <c r="AV117" s="59" t="s">
        <v>7</v>
      </c>
      <c r="AW117" s="59" t="s">
        <v>8</v>
      </c>
      <c r="AX117" s="59"/>
      <c r="AY117" s="59" t="s">
        <v>9</v>
      </c>
      <c r="AZ117" s="59"/>
      <c r="BA117" s="59" t="s">
        <v>10</v>
      </c>
      <c r="BB117" s="59"/>
      <c r="BD117" s="60" t="s">
        <v>6</v>
      </c>
      <c r="BE117" s="62" t="s">
        <v>7</v>
      </c>
      <c r="BF117" s="59" t="s">
        <v>8</v>
      </c>
      <c r="BG117" s="59"/>
      <c r="BH117" s="59" t="s">
        <v>9</v>
      </c>
      <c r="BI117" s="59"/>
      <c r="BJ117" s="59" t="s">
        <v>10</v>
      </c>
      <c r="BK117" s="59"/>
    </row>
    <row r="118" spans="1:63" ht="15" customHeight="1" x14ac:dyDescent="0.35">
      <c r="A118" s="1">
        <v>9</v>
      </c>
      <c r="B118" s="61"/>
      <c r="C118" s="63"/>
      <c r="D118" s="7" t="s">
        <v>11</v>
      </c>
      <c r="E118" s="7" t="s">
        <v>12</v>
      </c>
      <c r="F118" s="7" t="s">
        <v>11</v>
      </c>
      <c r="G118" s="7" t="s">
        <v>12</v>
      </c>
      <c r="H118" s="7" t="s">
        <v>11</v>
      </c>
      <c r="I118" s="7" t="s">
        <v>12</v>
      </c>
      <c r="K118" s="61"/>
      <c r="L118" s="63"/>
      <c r="M118" s="7" t="s">
        <v>11</v>
      </c>
      <c r="N118" s="7" t="s">
        <v>12</v>
      </c>
      <c r="O118" s="7" t="s">
        <v>11</v>
      </c>
      <c r="P118" s="7" t="s">
        <v>12</v>
      </c>
      <c r="Q118" s="7" t="s">
        <v>11</v>
      </c>
      <c r="R118" s="7" t="s">
        <v>12</v>
      </c>
      <c r="T118" s="61"/>
      <c r="U118" s="63"/>
      <c r="V118" s="7" t="s">
        <v>11</v>
      </c>
      <c r="W118" s="7" t="s">
        <v>12</v>
      </c>
      <c r="X118" s="7" t="s">
        <v>11</v>
      </c>
      <c r="Y118" s="7" t="s">
        <v>12</v>
      </c>
      <c r="Z118" s="7" t="s">
        <v>11</v>
      </c>
      <c r="AA118" s="7" t="s">
        <v>12</v>
      </c>
      <c r="AC118" s="58"/>
      <c r="AD118" s="64"/>
      <c r="AE118" s="7" t="s">
        <v>11</v>
      </c>
      <c r="AF118" s="7" t="s">
        <v>12</v>
      </c>
      <c r="AG118" s="7" t="s">
        <v>11</v>
      </c>
      <c r="AH118" s="7" t="s">
        <v>12</v>
      </c>
      <c r="AI118" s="7" t="s">
        <v>11</v>
      </c>
      <c r="AJ118" s="7" t="s">
        <v>12</v>
      </c>
      <c r="AL118" s="66"/>
      <c r="AM118" s="64"/>
      <c r="AN118" s="7" t="s">
        <v>11</v>
      </c>
      <c r="AO118" s="7" t="s">
        <v>12</v>
      </c>
      <c r="AP118" s="7" t="s">
        <v>11</v>
      </c>
      <c r="AQ118" s="7" t="s">
        <v>12</v>
      </c>
      <c r="AR118" s="7" t="s">
        <v>11</v>
      </c>
      <c r="AS118" s="7" t="s">
        <v>12</v>
      </c>
      <c r="AU118" s="58"/>
      <c r="AV118" s="64"/>
      <c r="AW118" s="7" t="s">
        <v>11</v>
      </c>
      <c r="AX118" s="7" t="s">
        <v>12</v>
      </c>
      <c r="AY118" s="7" t="s">
        <v>11</v>
      </c>
      <c r="AZ118" s="7" t="s">
        <v>12</v>
      </c>
      <c r="BA118" s="7" t="s">
        <v>11</v>
      </c>
      <c r="BB118" s="7" t="s">
        <v>12</v>
      </c>
      <c r="BD118" s="61"/>
      <c r="BE118" s="63"/>
      <c r="BF118" s="7" t="s">
        <v>11</v>
      </c>
      <c r="BG118" s="7" t="s">
        <v>12</v>
      </c>
      <c r="BH118" s="7" t="s">
        <v>11</v>
      </c>
      <c r="BI118" s="7" t="s">
        <v>12</v>
      </c>
      <c r="BJ118" s="7" t="s">
        <v>11</v>
      </c>
      <c r="BK118" s="7" t="s">
        <v>12</v>
      </c>
    </row>
    <row r="119" spans="1:63" ht="15" customHeight="1" x14ac:dyDescent="0.35">
      <c r="A119" s="1">
        <v>9</v>
      </c>
      <c r="B119" s="61"/>
      <c r="C119" s="63"/>
      <c r="D119" s="7" t="s">
        <v>13</v>
      </c>
      <c r="E119" s="7" t="s">
        <v>14</v>
      </c>
      <c r="F119" s="7" t="s">
        <v>13</v>
      </c>
      <c r="G119" s="7" t="s">
        <v>14</v>
      </c>
      <c r="H119" s="7" t="s">
        <v>13</v>
      </c>
      <c r="I119" s="7" t="s">
        <v>14</v>
      </c>
      <c r="K119" s="61"/>
      <c r="L119" s="63"/>
      <c r="M119" s="7" t="s">
        <v>13</v>
      </c>
      <c r="N119" s="7" t="s">
        <v>14</v>
      </c>
      <c r="O119" s="7" t="s">
        <v>13</v>
      </c>
      <c r="P119" s="7" t="s">
        <v>14</v>
      </c>
      <c r="Q119" s="7" t="s">
        <v>13</v>
      </c>
      <c r="R119" s="7" t="s">
        <v>14</v>
      </c>
      <c r="T119" s="61"/>
      <c r="U119" s="63"/>
      <c r="V119" s="7" t="s">
        <v>13</v>
      </c>
      <c r="W119" s="7" t="s">
        <v>14</v>
      </c>
      <c r="X119" s="7" t="s">
        <v>13</v>
      </c>
      <c r="Y119" s="7" t="s">
        <v>14</v>
      </c>
      <c r="Z119" s="7" t="s">
        <v>13</v>
      </c>
      <c r="AA119" s="7" t="s">
        <v>14</v>
      </c>
      <c r="AC119" s="58"/>
      <c r="AD119" s="64"/>
      <c r="AE119" s="7" t="s">
        <v>13</v>
      </c>
      <c r="AF119" s="7" t="s">
        <v>14</v>
      </c>
      <c r="AG119" s="7" t="s">
        <v>13</v>
      </c>
      <c r="AH119" s="7" t="s">
        <v>14</v>
      </c>
      <c r="AI119" s="7" t="s">
        <v>13</v>
      </c>
      <c r="AJ119" s="7" t="s">
        <v>14</v>
      </c>
      <c r="AL119" s="66"/>
      <c r="AM119" s="64"/>
      <c r="AN119" s="7" t="s">
        <v>13</v>
      </c>
      <c r="AO119" s="7" t="s">
        <v>14</v>
      </c>
      <c r="AP119" s="7" t="s">
        <v>13</v>
      </c>
      <c r="AQ119" s="7" t="s">
        <v>14</v>
      </c>
      <c r="AR119" s="7" t="s">
        <v>13</v>
      </c>
      <c r="AS119" s="7" t="s">
        <v>14</v>
      </c>
      <c r="AU119" s="58"/>
      <c r="AV119" s="64"/>
      <c r="AW119" s="7" t="s">
        <v>13</v>
      </c>
      <c r="AX119" s="7" t="s">
        <v>14</v>
      </c>
      <c r="AY119" s="7" t="s">
        <v>13</v>
      </c>
      <c r="AZ119" s="7" t="s">
        <v>14</v>
      </c>
      <c r="BA119" s="7" t="s">
        <v>13</v>
      </c>
      <c r="BB119" s="7" t="s">
        <v>14</v>
      </c>
      <c r="BD119" s="61"/>
      <c r="BE119" s="63"/>
      <c r="BF119" s="7" t="s">
        <v>13</v>
      </c>
      <c r="BG119" s="7" t="s">
        <v>14</v>
      </c>
      <c r="BH119" s="7" t="s">
        <v>13</v>
      </c>
      <c r="BI119" s="7" t="s">
        <v>14</v>
      </c>
      <c r="BJ119" s="7" t="s">
        <v>13</v>
      </c>
      <c r="BK119" s="7" t="s">
        <v>14</v>
      </c>
    </row>
    <row r="120" spans="1:63" ht="15" customHeight="1" x14ac:dyDescent="0.35">
      <c r="A120" s="1">
        <v>9</v>
      </c>
      <c r="B120" s="12">
        <v>1</v>
      </c>
      <c r="C120" s="13" t="s">
        <v>15</v>
      </c>
      <c r="D120" s="10">
        <v>10481</v>
      </c>
      <c r="E120" s="10">
        <v>917260832700</v>
      </c>
      <c r="F120" s="10">
        <v>2298</v>
      </c>
      <c r="G120" s="10">
        <v>280562377811</v>
      </c>
      <c r="H120" s="10">
        <v>12779</v>
      </c>
      <c r="I120" s="10">
        <v>1197823210511</v>
      </c>
      <c r="K120" s="12">
        <v>1</v>
      </c>
      <c r="L120" s="13" t="s">
        <v>15</v>
      </c>
      <c r="M120" s="10">
        <v>10331</v>
      </c>
      <c r="N120" s="10">
        <v>929881850224</v>
      </c>
      <c r="O120" s="10">
        <v>2304</v>
      </c>
      <c r="P120" s="10">
        <v>282341974906</v>
      </c>
      <c r="Q120" s="10">
        <v>12635</v>
      </c>
      <c r="R120" s="10">
        <v>1212223825130</v>
      </c>
      <c r="T120" s="12">
        <v>1</v>
      </c>
      <c r="U120" s="13" t="s">
        <v>15</v>
      </c>
      <c r="V120" s="10">
        <v>10511</v>
      </c>
      <c r="W120" s="10">
        <v>1009354991854</v>
      </c>
      <c r="X120" s="10">
        <v>2127</v>
      </c>
      <c r="Y120" s="10">
        <v>265495177244</v>
      </c>
      <c r="Z120" s="10">
        <v>12638</v>
      </c>
      <c r="AA120" s="10">
        <v>1274850169098</v>
      </c>
      <c r="AC120" s="8">
        <v>1</v>
      </c>
      <c r="AD120" s="9" t="s">
        <v>15</v>
      </c>
      <c r="AE120" s="10">
        <v>10498</v>
      </c>
      <c r="AF120" s="10">
        <v>1023073989685</v>
      </c>
      <c r="AG120" s="10">
        <v>2279</v>
      </c>
      <c r="AH120" s="10">
        <v>326860324168</v>
      </c>
      <c r="AI120" s="10">
        <v>12777</v>
      </c>
      <c r="AJ120" s="10">
        <v>1349934313853</v>
      </c>
      <c r="AL120" s="11">
        <v>1</v>
      </c>
      <c r="AM120" s="9" t="s">
        <v>15</v>
      </c>
      <c r="AN120" s="10">
        <v>10428</v>
      </c>
      <c r="AO120" s="10">
        <v>1012538505839</v>
      </c>
      <c r="AP120" s="10">
        <v>2277</v>
      </c>
      <c r="AQ120" s="10">
        <v>322937226654</v>
      </c>
      <c r="AR120" s="10">
        <v>12705</v>
      </c>
      <c r="AS120" s="10">
        <v>1335475732493</v>
      </c>
      <c r="AU120" s="8">
        <v>1</v>
      </c>
      <c r="AV120" s="9" t="s">
        <v>15</v>
      </c>
      <c r="AW120" s="10">
        <v>10373</v>
      </c>
      <c r="AX120" s="10">
        <v>1006946312769</v>
      </c>
      <c r="AY120" s="10">
        <v>2278</v>
      </c>
      <c r="AZ120" s="10">
        <v>327269598106</v>
      </c>
      <c r="BA120" s="10">
        <v>12651</v>
      </c>
      <c r="BB120" s="10">
        <v>1334215910875</v>
      </c>
      <c r="BD120" s="12">
        <v>1</v>
      </c>
      <c r="BE120" s="13" t="s">
        <v>15</v>
      </c>
      <c r="BF120" s="10">
        <v>10383</v>
      </c>
      <c r="BG120" s="10">
        <v>1007981750533</v>
      </c>
      <c r="BH120" s="10">
        <v>2308</v>
      </c>
      <c r="BI120" s="10">
        <v>338250369156</v>
      </c>
      <c r="BJ120" s="10">
        <v>12691</v>
      </c>
      <c r="BK120" s="10">
        <v>1346232119689</v>
      </c>
    </row>
    <row r="121" spans="1:63" ht="15" customHeight="1" x14ac:dyDescent="0.35">
      <c r="A121" s="1">
        <v>9</v>
      </c>
      <c r="B121" s="12">
        <v>2</v>
      </c>
      <c r="C121" s="13" t="s">
        <v>16</v>
      </c>
      <c r="D121" s="10">
        <v>29</v>
      </c>
      <c r="E121" s="10">
        <v>2833139665</v>
      </c>
      <c r="F121" s="10">
        <v>116</v>
      </c>
      <c r="G121" s="10">
        <v>13890781309</v>
      </c>
      <c r="H121" s="10">
        <v>145</v>
      </c>
      <c r="I121" s="10">
        <v>16723920974</v>
      </c>
      <c r="K121" s="12">
        <v>2</v>
      </c>
      <c r="L121" s="13" t="s">
        <v>16</v>
      </c>
      <c r="M121" s="10">
        <v>26</v>
      </c>
      <c r="N121" s="10">
        <v>2868080615</v>
      </c>
      <c r="O121" s="10">
        <v>95</v>
      </c>
      <c r="P121" s="10">
        <v>17909038167</v>
      </c>
      <c r="Q121" s="10">
        <v>121</v>
      </c>
      <c r="R121" s="10">
        <v>20777118782</v>
      </c>
      <c r="T121" s="12">
        <v>2</v>
      </c>
      <c r="U121" s="13" t="s">
        <v>16</v>
      </c>
      <c r="V121" s="10">
        <v>32</v>
      </c>
      <c r="W121" s="10">
        <v>3799097729</v>
      </c>
      <c r="X121" s="10">
        <v>113</v>
      </c>
      <c r="Y121" s="10">
        <v>16816123991</v>
      </c>
      <c r="Z121" s="10">
        <v>145</v>
      </c>
      <c r="AA121" s="10">
        <v>20615221720</v>
      </c>
      <c r="AC121" s="8">
        <v>2</v>
      </c>
      <c r="AD121" s="9" t="s">
        <v>16</v>
      </c>
      <c r="AE121" s="10">
        <v>22</v>
      </c>
      <c r="AF121" s="10">
        <v>2411668147</v>
      </c>
      <c r="AG121" s="10">
        <v>65</v>
      </c>
      <c r="AH121" s="10">
        <v>6852667261</v>
      </c>
      <c r="AI121" s="10">
        <v>87</v>
      </c>
      <c r="AJ121" s="10">
        <v>9264335408</v>
      </c>
      <c r="AL121" s="11">
        <v>2</v>
      </c>
      <c r="AM121" s="9" t="s">
        <v>16</v>
      </c>
      <c r="AN121" s="10">
        <v>39</v>
      </c>
      <c r="AO121" s="10">
        <v>5490350361</v>
      </c>
      <c r="AP121" s="10">
        <v>80</v>
      </c>
      <c r="AQ121" s="10">
        <v>7198586502</v>
      </c>
      <c r="AR121" s="10">
        <v>119</v>
      </c>
      <c r="AS121" s="10">
        <v>12688936863</v>
      </c>
      <c r="AU121" s="8">
        <v>2</v>
      </c>
      <c r="AV121" s="9" t="s">
        <v>16</v>
      </c>
      <c r="AW121" s="10">
        <v>37</v>
      </c>
      <c r="AX121" s="10">
        <v>5116618711</v>
      </c>
      <c r="AY121" s="10">
        <v>94</v>
      </c>
      <c r="AZ121" s="10">
        <v>11069540990</v>
      </c>
      <c r="BA121" s="10">
        <v>131</v>
      </c>
      <c r="BB121" s="10">
        <v>16186159701</v>
      </c>
      <c r="BD121" s="12">
        <v>2</v>
      </c>
      <c r="BE121" s="13" t="s">
        <v>16</v>
      </c>
      <c r="BF121" s="10">
        <v>32</v>
      </c>
      <c r="BG121" s="10">
        <v>3518195845</v>
      </c>
      <c r="BH121" s="10">
        <v>63</v>
      </c>
      <c r="BI121" s="10">
        <v>4538574129</v>
      </c>
      <c r="BJ121" s="10">
        <v>95</v>
      </c>
      <c r="BK121" s="10">
        <v>8056769974</v>
      </c>
    </row>
    <row r="122" spans="1:63" ht="15" customHeight="1" x14ac:dyDescent="0.35">
      <c r="A122" s="1">
        <v>9</v>
      </c>
      <c r="B122" s="12">
        <v>3</v>
      </c>
      <c r="C122" s="13" t="s">
        <v>17</v>
      </c>
      <c r="D122" s="10">
        <v>4</v>
      </c>
      <c r="E122" s="10">
        <v>434847926</v>
      </c>
      <c r="F122" s="10">
        <v>18</v>
      </c>
      <c r="G122" s="10">
        <v>3228531645</v>
      </c>
      <c r="H122" s="10">
        <v>22</v>
      </c>
      <c r="I122" s="10">
        <v>3663379571</v>
      </c>
      <c r="K122" s="12">
        <v>3</v>
      </c>
      <c r="L122" s="13" t="s">
        <v>17</v>
      </c>
      <c r="M122" s="10">
        <v>5</v>
      </c>
      <c r="N122" s="10">
        <v>476396241</v>
      </c>
      <c r="O122" s="10">
        <v>11</v>
      </c>
      <c r="P122" s="10">
        <v>1813948304</v>
      </c>
      <c r="Q122" s="10">
        <v>16</v>
      </c>
      <c r="R122" s="10">
        <v>2290344545</v>
      </c>
      <c r="T122" s="12">
        <v>3</v>
      </c>
      <c r="U122" s="13" t="s">
        <v>17</v>
      </c>
      <c r="V122" s="10">
        <v>10</v>
      </c>
      <c r="W122" s="10">
        <v>1898445062</v>
      </c>
      <c r="X122" s="10">
        <v>18</v>
      </c>
      <c r="Y122" s="10">
        <v>2617277586</v>
      </c>
      <c r="Z122" s="10">
        <v>28</v>
      </c>
      <c r="AA122" s="10">
        <v>4515722648</v>
      </c>
      <c r="AC122" s="8">
        <v>3</v>
      </c>
      <c r="AD122" s="9" t="s">
        <v>17</v>
      </c>
      <c r="AE122" s="10">
        <v>1</v>
      </c>
      <c r="AF122" s="10">
        <v>122203990</v>
      </c>
      <c r="AG122" s="10">
        <v>4</v>
      </c>
      <c r="AH122" s="10">
        <v>141515334</v>
      </c>
      <c r="AI122" s="10">
        <v>5</v>
      </c>
      <c r="AJ122" s="10">
        <v>263719324</v>
      </c>
      <c r="AL122" s="11">
        <v>3</v>
      </c>
      <c r="AM122" s="9" t="s">
        <v>17</v>
      </c>
      <c r="AN122" s="10">
        <v>2</v>
      </c>
      <c r="AO122" s="10">
        <v>130022880</v>
      </c>
      <c r="AP122" s="10">
        <v>3</v>
      </c>
      <c r="AQ122" s="10">
        <v>137160221</v>
      </c>
      <c r="AR122" s="10">
        <v>5</v>
      </c>
      <c r="AS122" s="10">
        <v>267183101</v>
      </c>
      <c r="AU122" s="8">
        <v>3</v>
      </c>
      <c r="AV122" s="9" t="s">
        <v>17</v>
      </c>
      <c r="AW122" s="10">
        <v>4</v>
      </c>
      <c r="AX122" s="10">
        <v>478076927</v>
      </c>
      <c r="AY122" s="10">
        <v>10</v>
      </c>
      <c r="AZ122" s="10">
        <v>379921016</v>
      </c>
      <c r="BA122" s="10">
        <v>14</v>
      </c>
      <c r="BB122" s="10">
        <v>857997943</v>
      </c>
      <c r="BD122" s="12">
        <v>3</v>
      </c>
      <c r="BE122" s="13" t="s">
        <v>17</v>
      </c>
      <c r="BF122" s="10">
        <v>1</v>
      </c>
      <c r="BG122" s="10">
        <v>51772900</v>
      </c>
      <c r="BH122" s="10">
        <v>11</v>
      </c>
      <c r="BI122" s="10">
        <v>521492509</v>
      </c>
      <c r="BJ122" s="10">
        <v>12</v>
      </c>
      <c r="BK122" s="10">
        <v>573265409</v>
      </c>
    </row>
    <row r="123" spans="1:63" ht="15" customHeight="1" x14ac:dyDescent="0.35">
      <c r="A123" s="1">
        <v>9</v>
      </c>
      <c r="B123" s="12">
        <v>4</v>
      </c>
      <c r="C123" s="13" t="s">
        <v>18</v>
      </c>
      <c r="D123" s="10">
        <v>2</v>
      </c>
      <c r="E123" s="10">
        <v>128351531</v>
      </c>
      <c r="F123" s="10">
        <v>18</v>
      </c>
      <c r="G123" s="10">
        <v>1140598818</v>
      </c>
      <c r="H123" s="10">
        <v>20</v>
      </c>
      <c r="I123" s="10">
        <v>1268950349</v>
      </c>
      <c r="K123" s="12">
        <v>4</v>
      </c>
      <c r="L123" s="13" t="s">
        <v>18</v>
      </c>
      <c r="M123" s="10">
        <v>2</v>
      </c>
      <c r="N123" s="10">
        <v>117932250</v>
      </c>
      <c r="O123" s="10">
        <v>11</v>
      </c>
      <c r="P123" s="10">
        <v>1411046403</v>
      </c>
      <c r="Q123" s="10">
        <v>13</v>
      </c>
      <c r="R123" s="10">
        <v>1528978653</v>
      </c>
      <c r="T123" s="12">
        <v>4</v>
      </c>
      <c r="U123" s="13" t="s">
        <v>18</v>
      </c>
      <c r="V123" s="10">
        <v>2</v>
      </c>
      <c r="W123" s="10">
        <v>26963449</v>
      </c>
      <c r="X123" s="10">
        <v>10</v>
      </c>
      <c r="Y123" s="10">
        <v>1871028017</v>
      </c>
      <c r="Z123" s="10">
        <v>12</v>
      </c>
      <c r="AA123" s="10">
        <v>1897991466</v>
      </c>
      <c r="AC123" s="8">
        <v>4</v>
      </c>
      <c r="AD123" s="9" t="s">
        <v>18</v>
      </c>
      <c r="AE123" s="10">
        <v>6</v>
      </c>
      <c r="AF123" s="10">
        <v>927112516</v>
      </c>
      <c r="AG123" s="10">
        <v>3</v>
      </c>
      <c r="AH123" s="10">
        <v>497714747</v>
      </c>
      <c r="AI123" s="10">
        <v>9</v>
      </c>
      <c r="AJ123" s="10">
        <v>1424827263</v>
      </c>
      <c r="AL123" s="11">
        <v>4</v>
      </c>
      <c r="AM123" s="9" t="s">
        <v>18</v>
      </c>
      <c r="AN123" s="10">
        <v>6</v>
      </c>
      <c r="AO123" s="10">
        <v>983741976</v>
      </c>
      <c r="AP123" s="10">
        <v>2</v>
      </c>
      <c r="AQ123" s="10">
        <v>328733644</v>
      </c>
      <c r="AR123" s="10">
        <v>8</v>
      </c>
      <c r="AS123" s="10">
        <v>1312475620</v>
      </c>
      <c r="AU123" s="8">
        <v>4</v>
      </c>
      <c r="AV123" s="9" t="s">
        <v>18</v>
      </c>
      <c r="AW123" s="10">
        <v>2</v>
      </c>
      <c r="AX123" s="10">
        <v>150314160</v>
      </c>
      <c r="AY123" s="10">
        <v>0</v>
      </c>
      <c r="AZ123" s="10">
        <v>0</v>
      </c>
      <c r="BA123" s="10">
        <v>2</v>
      </c>
      <c r="BB123" s="10">
        <v>150314160</v>
      </c>
      <c r="BD123" s="12">
        <v>4</v>
      </c>
      <c r="BE123" s="13" t="s">
        <v>18</v>
      </c>
      <c r="BF123" s="10">
        <v>5</v>
      </c>
      <c r="BG123" s="10">
        <v>387882817</v>
      </c>
      <c r="BH123" s="10">
        <v>6</v>
      </c>
      <c r="BI123" s="10">
        <v>333977122</v>
      </c>
      <c r="BJ123" s="10">
        <v>11</v>
      </c>
      <c r="BK123" s="10">
        <v>721859939</v>
      </c>
    </row>
    <row r="124" spans="1:63" ht="15" customHeight="1" x14ac:dyDescent="0.35">
      <c r="A124" s="1">
        <v>9</v>
      </c>
      <c r="B124" s="12">
        <v>5</v>
      </c>
      <c r="C124" s="13" t="s">
        <v>19</v>
      </c>
      <c r="D124" s="10">
        <v>27</v>
      </c>
      <c r="E124" s="10">
        <v>1996420122</v>
      </c>
      <c r="F124" s="10">
        <v>160</v>
      </c>
      <c r="G124" s="10">
        <v>28464728020</v>
      </c>
      <c r="H124" s="10">
        <v>187</v>
      </c>
      <c r="I124" s="10">
        <v>30461148142</v>
      </c>
      <c r="K124" s="12">
        <v>5</v>
      </c>
      <c r="L124" s="13" t="s">
        <v>19</v>
      </c>
      <c r="M124" s="10">
        <v>30</v>
      </c>
      <c r="N124" s="10">
        <v>2002075019</v>
      </c>
      <c r="O124" s="10">
        <v>186</v>
      </c>
      <c r="P124" s="10">
        <v>30651460209</v>
      </c>
      <c r="Q124" s="10">
        <v>216</v>
      </c>
      <c r="R124" s="10">
        <v>32653535228</v>
      </c>
      <c r="T124" s="12">
        <v>5</v>
      </c>
      <c r="U124" s="13" t="s">
        <v>19</v>
      </c>
      <c r="V124" s="10">
        <v>27</v>
      </c>
      <c r="W124" s="10">
        <v>1576643950</v>
      </c>
      <c r="X124" s="10">
        <v>178</v>
      </c>
      <c r="Y124" s="10">
        <v>35448229987</v>
      </c>
      <c r="Z124" s="10">
        <v>205</v>
      </c>
      <c r="AA124" s="10">
        <v>37024873937</v>
      </c>
      <c r="AC124" s="8">
        <v>5</v>
      </c>
      <c r="AD124" s="9" t="s">
        <v>19</v>
      </c>
      <c r="AE124" s="10">
        <v>32</v>
      </c>
      <c r="AF124" s="10">
        <v>2279986447</v>
      </c>
      <c r="AG124" s="10">
        <v>142</v>
      </c>
      <c r="AH124" s="10">
        <v>27468047339</v>
      </c>
      <c r="AI124" s="10">
        <v>174</v>
      </c>
      <c r="AJ124" s="10">
        <v>29748033786</v>
      </c>
      <c r="AL124" s="11">
        <v>5</v>
      </c>
      <c r="AM124" s="9" t="s">
        <v>19</v>
      </c>
      <c r="AN124" s="10">
        <v>31</v>
      </c>
      <c r="AO124" s="10">
        <v>1908939577</v>
      </c>
      <c r="AP124" s="10">
        <v>143</v>
      </c>
      <c r="AQ124" s="10">
        <v>27562083829</v>
      </c>
      <c r="AR124" s="10">
        <v>174</v>
      </c>
      <c r="AS124" s="10">
        <v>29471023406</v>
      </c>
      <c r="AU124" s="8">
        <v>5</v>
      </c>
      <c r="AV124" s="9" t="s">
        <v>19</v>
      </c>
      <c r="AW124" s="10">
        <v>35</v>
      </c>
      <c r="AX124" s="10">
        <v>2389457851</v>
      </c>
      <c r="AY124" s="10">
        <v>138</v>
      </c>
      <c r="AZ124" s="10">
        <v>27520147964</v>
      </c>
      <c r="BA124" s="10">
        <v>173</v>
      </c>
      <c r="BB124" s="10">
        <v>29909605815</v>
      </c>
      <c r="BD124" s="12">
        <v>5</v>
      </c>
      <c r="BE124" s="13" t="s">
        <v>19</v>
      </c>
      <c r="BF124" s="10">
        <v>35</v>
      </c>
      <c r="BG124" s="10">
        <v>2372972771</v>
      </c>
      <c r="BH124" s="10">
        <v>137</v>
      </c>
      <c r="BI124" s="10">
        <v>27381757750</v>
      </c>
      <c r="BJ124" s="10">
        <v>172</v>
      </c>
      <c r="BK124" s="10">
        <v>29754730521</v>
      </c>
    </row>
    <row r="125" spans="1:63" ht="15" customHeight="1" x14ac:dyDescent="0.35">
      <c r="A125" s="1">
        <v>9</v>
      </c>
      <c r="B125" s="12">
        <v>6</v>
      </c>
      <c r="C125" s="16" t="s">
        <v>10</v>
      </c>
      <c r="D125" s="15">
        <v>10543</v>
      </c>
      <c r="E125" s="15">
        <v>922653591944</v>
      </c>
      <c r="F125" s="15">
        <v>2610</v>
      </c>
      <c r="G125" s="15">
        <v>327287017603</v>
      </c>
      <c r="H125" s="15">
        <v>13153</v>
      </c>
      <c r="I125" s="15">
        <v>1249940609547</v>
      </c>
      <c r="K125" s="12">
        <v>6</v>
      </c>
      <c r="L125" s="16" t="s">
        <v>10</v>
      </c>
      <c r="M125" s="15">
        <v>10394</v>
      </c>
      <c r="N125" s="15">
        <v>935346334349</v>
      </c>
      <c r="O125" s="15">
        <v>2607</v>
      </c>
      <c r="P125" s="15">
        <v>334127467989</v>
      </c>
      <c r="Q125" s="15">
        <v>13001</v>
      </c>
      <c r="R125" s="15">
        <v>1269473802338</v>
      </c>
      <c r="T125" s="12">
        <v>6</v>
      </c>
      <c r="U125" s="16" t="s">
        <v>10</v>
      </c>
      <c r="V125" s="15">
        <v>10582</v>
      </c>
      <c r="W125" s="15">
        <v>1016656142044</v>
      </c>
      <c r="X125" s="15">
        <v>2446</v>
      </c>
      <c r="Y125" s="15">
        <v>322247836825</v>
      </c>
      <c r="Z125" s="15">
        <v>13028</v>
      </c>
      <c r="AA125" s="15">
        <v>1338903978869</v>
      </c>
      <c r="AC125" s="8">
        <v>6</v>
      </c>
      <c r="AD125" s="14" t="s">
        <v>10</v>
      </c>
      <c r="AE125" s="15">
        <v>10559</v>
      </c>
      <c r="AF125" s="15">
        <v>1028814960785</v>
      </c>
      <c r="AG125" s="15">
        <v>2493</v>
      </c>
      <c r="AH125" s="15">
        <v>361820268849</v>
      </c>
      <c r="AI125" s="15">
        <v>13052</v>
      </c>
      <c r="AJ125" s="15">
        <v>1390635229634</v>
      </c>
      <c r="AL125" s="11">
        <v>6</v>
      </c>
      <c r="AM125" s="14" t="s">
        <v>10</v>
      </c>
      <c r="AN125" s="15">
        <v>10506</v>
      </c>
      <c r="AO125" s="15">
        <v>1021051560633</v>
      </c>
      <c r="AP125" s="15">
        <v>2505</v>
      </c>
      <c r="AQ125" s="15">
        <v>358163790850</v>
      </c>
      <c r="AR125" s="15">
        <v>13011</v>
      </c>
      <c r="AS125" s="15">
        <v>1379215351483</v>
      </c>
      <c r="AU125" s="8">
        <v>6</v>
      </c>
      <c r="AV125" s="14" t="s">
        <v>10</v>
      </c>
      <c r="AW125" s="15">
        <v>10451</v>
      </c>
      <c r="AX125" s="15">
        <v>1015080780418</v>
      </c>
      <c r="AY125" s="15">
        <v>2520</v>
      </c>
      <c r="AZ125" s="15">
        <v>366239208076</v>
      </c>
      <c r="BA125" s="15">
        <v>12971</v>
      </c>
      <c r="BB125" s="15">
        <v>1381319988494</v>
      </c>
      <c r="BD125" s="12">
        <v>6</v>
      </c>
      <c r="BE125" s="16" t="s">
        <v>10</v>
      </c>
      <c r="BF125" s="15">
        <v>10456</v>
      </c>
      <c r="BG125" s="15">
        <v>1014312574866</v>
      </c>
      <c r="BH125" s="15">
        <v>2525</v>
      </c>
      <c r="BI125" s="15">
        <v>371026170666</v>
      </c>
      <c r="BJ125" s="15">
        <v>12981</v>
      </c>
      <c r="BK125" s="15">
        <v>1385338745532</v>
      </c>
    </row>
    <row r="126" spans="1:63" ht="15" customHeight="1" x14ac:dyDescent="0.35">
      <c r="A126" s="1">
        <v>9</v>
      </c>
      <c r="B126" s="12">
        <v>7</v>
      </c>
      <c r="C126" s="13" t="s">
        <v>20</v>
      </c>
      <c r="D126" s="10"/>
      <c r="E126" s="10"/>
      <c r="F126" s="10"/>
      <c r="G126" s="10"/>
      <c r="H126" s="10"/>
      <c r="I126" s="10">
        <v>2994</v>
      </c>
      <c r="K126" s="12">
        <v>7</v>
      </c>
      <c r="L126" s="13" t="s">
        <v>20</v>
      </c>
      <c r="M126" s="10"/>
      <c r="N126" s="10"/>
      <c r="O126" s="10"/>
      <c r="P126" s="10"/>
      <c r="Q126" s="10"/>
      <c r="R126" s="10">
        <v>3162</v>
      </c>
      <c r="T126" s="12">
        <v>7</v>
      </c>
      <c r="U126" s="13" t="s">
        <v>20</v>
      </c>
      <c r="V126" s="10"/>
      <c r="W126" s="10"/>
      <c r="X126" s="10"/>
      <c r="Y126" s="10"/>
      <c r="Z126" s="10"/>
      <c r="AA126" s="10">
        <v>3425</v>
      </c>
      <c r="AC126" s="8">
        <v>7</v>
      </c>
      <c r="AD126" s="9" t="s">
        <v>20</v>
      </c>
      <c r="AE126" s="10"/>
      <c r="AF126" s="10"/>
      <c r="AG126" s="10"/>
      <c r="AH126" s="10"/>
      <c r="AI126" s="10"/>
      <c r="AJ126" s="17">
        <f>((0.25*AJ121)+(0.5*AJ122)+(0.75*AJ123)+(1*AJ124))/AJ125*100</f>
        <v>2.3920433653910003</v>
      </c>
      <c r="AL126" s="11">
        <v>7</v>
      </c>
      <c r="AM126" s="9" t="s">
        <v>20</v>
      </c>
      <c r="AN126" s="10"/>
      <c r="AO126" s="10"/>
      <c r="AP126" s="10"/>
      <c r="AQ126" s="10"/>
      <c r="AR126" s="10"/>
      <c r="AS126" s="17">
        <f>((0.25*AS121)+(0.5*AS122)+(0.75*AS123)+(1*AS124))/AS125*100</f>
        <v>2.4478560110970555</v>
      </c>
      <c r="AU126" s="8">
        <v>7</v>
      </c>
      <c r="AV126" s="9" t="s">
        <v>20</v>
      </c>
      <c r="AW126" s="10"/>
      <c r="AX126" s="10"/>
      <c r="AY126" s="10"/>
      <c r="AZ126" s="10"/>
      <c r="BA126" s="10"/>
      <c r="BB126" s="17">
        <f>((0.25*BB121)+(0.5*BB122)+(0.75*BB123)+(1*BB124))/BB125*100</f>
        <v>2.4974575492360542</v>
      </c>
      <c r="BD126" s="12">
        <v>7</v>
      </c>
      <c r="BE126" s="13" t="s">
        <v>20</v>
      </c>
      <c r="BF126" s="10"/>
      <c r="BG126" s="10"/>
      <c r="BH126" s="10"/>
      <c r="BI126" s="10"/>
      <c r="BJ126" s="10"/>
      <c r="BK126" s="10">
        <v>2353</v>
      </c>
    </row>
    <row r="127" spans="1:63" ht="15" customHeight="1" thickBot="1" x14ac:dyDescent="0.4">
      <c r="A127" s="1">
        <v>9</v>
      </c>
      <c r="B127" s="23">
        <v>8</v>
      </c>
      <c r="C127" s="24" t="s">
        <v>21</v>
      </c>
      <c r="D127" s="20"/>
      <c r="E127" s="20"/>
      <c r="F127" s="20"/>
      <c r="G127" s="20"/>
      <c r="H127" s="20"/>
      <c r="I127" s="20">
        <v>2832</v>
      </c>
      <c r="K127" s="23">
        <v>8</v>
      </c>
      <c r="L127" s="24" t="s">
        <v>21</v>
      </c>
      <c r="M127" s="20"/>
      <c r="N127" s="20"/>
      <c r="O127" s="20"/>
      <c r="P127" s="20"/>
      <c r="Q127" s="20"/>
      <c r="R127" s="20">
        <v>2873</v>
      </c>
      <c r="T127" s="23">
        <v>8</v>
      </c>
      <c r="U127" s="24" t="s">
        <v>21</v>
      </c>
      <c r="V127" s="20"/>
      <c r="W127" s="20"/>
      <c r="X127" s="20"/>
      <c r="Y127" s="20"/>
      <c r="Z127" s="20"/>
      <c r="AA127" s="20">
        <v>3244</v>
      </c>
      <c r="AC127" s="18">
        <v>8</v>
      </c>
      <c r="AD127" s="19" t="s">
        <v>21</v>
      </c>
      <c r="AE127" s="20"/>
      <c r="AF127" s="20"/>
      <c r="AG127" s="20"/>
      <c r="AH127" s="20"/>
      <c r="AI127" s="20"/>
      <c r="AJ127" s="21">
        <f>SUM(AJ122:AJ124)/AJ125*100</f>
        <v>2.2605913975927221</v>
      </c>
      <c r="AL127" s="22">
        <v>8</v>
      </c>
      <c r="AM127" s="19" t="s">
        <v>21</v>
      </c>
      <c r="AN127" s="20"/>
      <c r="AO127" s="20"/>
      <c r="AP127" s="20"/>
      <c r="AQ127" s="20"/>
      <c r="AR127" s="20"/>
      <c r="AS127" s="21">
        <f>SUM(AS122:AS124)/AS125*100</f>
        <v>2.2513295036640062</v>
      </c>
      <c r="AU127" s="18">
        <v>8</v>
      </c>
      <c r="AV127" s="19" t="s">
        <v>21</v>
      </c>
      <c r="AW127" s="20"/>
      <c r="AX127" s="20"/>
      <c r="AY127" s="20"/>
      <c r="AZ127" s="20"/>
      <c r="BA127" s="20"/>
      <c r="BB127" s="21">
        <f>SUM(BB122:BB124)/BB125*100</f>
        <v>2.2382878822819769</v>
      </c>
      <c r="BD127" s="23">
        <v>8</v>
      </c>
      <c r="BE127" s="24" t="s">
        <v>21</v>
      </c>
      <c r="BF127" s="20"/>
      <c r="BG127" s="20"/>
      <c r="BH127" s="20"/>
      <c r="BI127" s="20"/>
      <c r="BJ127" s="20"/>
      <c r="BK127" s="20">
        <v>2241</v>
      </c>
    </row>
    <row r="128" spans="1:63" ht="15" customHeight="1" x14ac:dyDescent="0.35">
      <c r="D128" s="1">
        <f>SUM(D120:D124)</f>
        <v>10543</v>
      </c>
      <c r="E128" s="1">
        <f t="shared" ref="E128:I128" si="49">SUM(E120:E124)</f>
        <v>922653591944</v>
      </c>
      <c r="F128" s="1">
        <f t="shared" si="49"/>
        <v>2610</v>
      </c>
      <c r="G128" s="1">
        <f t="shared" si="49"/>
        <v>327287017603</v>
      </c>
      <c r="H128" s="1">
        <f t="shared" si="49"/>
        <v>13153</v>
      </c>
      <c r="I128" s="1">
        <f t="shared" si="49"/>
        <v>1249940609547</v>
      </c>
      <c r="M128" s="1">
        <f>SUM(M120:M124)</f>
        <v>10394</v>
      </c>
      <c r="N128" s="1">
        <f t="shared" ref="N128:R128" si="50">SUM(N120:N124)</f>
        <v>935346334349</v>
      </c>
      <c r="O128" s="1">
        <f t="shared" si="50"/>
        <v>2607</v>
      </c>
      <c r="P128" s="1">
        <f t="shared" si="50"/>
        <v>334127467989</v>
      </c>
      <c r="Q128" s="1">
        <f t="shared" si="50"/>
        <v>13001</v>
      </c>
      <c r="R128" s="1">
        <f t="shared" si="50"/>
        <v>1269473802338</v>
      </c>
      <c r="V128" s="1">
        <f>SUM(V120:V124)</f>
        <v>10582</v>
      </c>
      <c r="W128" s="1">
        <f t="shared" ref="W128:AA128" si="51">SUM(W120:W124)</f>
        <v>1016656142044</v>
      </c>
      <c r="X128" s="1">
        <f t="shared" si="51"/>
        <v>2446</v>
      </c>
      <c r="Y128" s="1">
        <f t="shared" si="51"/>
        <v>322247836825</v>
      </c>
      <c r="Z128" s="1">
        <f t="shared" si="51"/>
        <v>13028</v>
      </c>
      <c r="AA128" s="1">
        <f t="shared" si="51"/>
        <v>1338903978869</v>
      </c>
      <c r="AE128" s="1">
        <f>SUM(AE120:AE124)</f>
        <v>10559</v>
      </c>
      <c r="AF128" s="1">
        <f t="shared" ref="AF128:AJ128" si="52">SUM(AF120:AF124)</f>
        <v>1028814960785</v>
      </c>
      <c r="AG128" s="1">
        <f t="shared" si="52"/>
        <v>2493</v>
      </c>
      <c r="AH128" s="1">
        <f t="shared" si="52"/>
        <v>361820268849</v>
      </c>
      <c r="AI128" s="1">
        <f t="shared" si="52"/>
        <v>13052</v>
      </c>
      <c r="AJ128" s="1">
        <f t="shared" si="52"/>
        <v>1390635229634</v>
      </c>
      <c r="AN128" s="1">
        <f>SUM(AN120:AN124)</f>
        <v>10506</v>
      </c>
      <c r="AO128" s="1">
        <f t="shared" ref="AO128:AS128" si="53">SUM(AO120:AO124)</f>
        <v>1021051560633</v>
      </c>
      <c r="AP128" s="1">
        <f t="shared" si="53"/>
        <v>2505</v>
      </c>
      <c r="AQ128" s="1">
        <f t="shared" si="53"/>
        <v>358163790850</v>
      </c>
      <c r="AR128" s="1">
        <f t="shared" si="53"/>
        <v>13011</v>
      </c>
      <c r="AS128" s="1">
        <f t="shared" si="53"/>
        <v>1379215351483</v>
      </c>
      <c r="AW128" s="1">
        <f>SUM(AW120:AW124)</f>
        <v>10451</v>
      </c>
      <c r="AX128" s="1">
        <f t="shared" ref="AX128:BB128" si="54">SUM(AX120:AX124)</f>
        <v>1015080780418</v>
      </c>
      <c r="AY128" s="1">
        <f t="shared" si="54"/>
        <v>2520</v>
      </c>
      <c r="AZ128" s="1">
        <f t="shared" si="54"/>
        <v>366239208076</v>
      </c>
      <c r="BA128" s="1">
        <f t="shared" si="54"/>
        <v>12971</v>
      </c>
      <c r="BB128" s="1">
        <f t="shared" si="54"/>
        <v>1381319988494</v>
      </c>
      <c r="BF128" s="1">
        <f>SUM(BF120:BF124)</f>
        <v>10456</v>
      </c>
      <c r="BG128" s="1">
        <f t="shared" ref="BG128:BK128" si="55">SUM(BG120:BG124)</f>
        <v>1014312574866</v>
      </c>
      <c r="BH128" s="1">
        <f t="shared" si="55"/>
        <v>2525</v>
      </c>
      <c r="BI128" s="1">
        <f t="shared" si="55"/>
        <v>371026170666</v>
      </c>
      <c r="BJ128" s="1">
        <f t="shared" si="55"/>
        <v>12981</v>
      </c>
      <c r="BK128" s="1">
        <f t="shared" si="55"/>
        <v>1385338745532</v>
      </c>
    </row>
    <row r="129" spans="1:63" ht="15" customHeight="1" x14ac:dyDescent="0.35">
      <c r="B129"/>
      <c r="C129"/>
      <c r="D129" s="2"/>
      <c r="E129" s="2"/>
      <c r="F129" s="2"/>
      <c r="G129" s="2"/>
      <c r="H129" s="2"/>
      <c r="I129" s="2"/>
      <c r="K129"/>
      <c r="L129"/>
      <c r="M129" s="2"/>
      <c r="N129" s="2"/>
      <c r="O129" s="2"/>
      <c r="P129" s="2"/>
      <c r="Q129" s="2"/>
      <c r="R129" s="2"/>
      <c r="T129"/>
      <c r="U129"/>
      <c r="V129" s="2"/>
      <c r="W129" s="2"/>
      <c r="X129" s="2"/>
      <c r="Y129" s="2"/>
      <c r="Z129" s="2"/>
      <c r="AA129" s="2"/>
    </row>
    <row r="130" spans="1:63" ht="15" customHeight="1" x14ac:dyDescent="0.35">
      <c r="B130" s="6" t="s">
        <v>0</v>
      </c>
      <c r="C130"/>
      <c r="D130" s="2"/>
      <c r="E130" s="2"/>
      <c r="F130" s="2"/>
      <c r="G130" s="2"/>
      <c r="H130" s="2"/>
      <c r="I130" s="2"/>
      <c r="K130" s="6" t="s">
        <v>0</v>
      </c>
      <c r="L130"/>
      <c r="M130" s="2"/>
      <c r="N130" s="2"/>
      <c r="O130" s="2"/>
      <c r="P130" s="2"/>
      <c r="Q130" s="2"/>
      <c r="R130" s="2"/>
      <c r="T130" s="6" t="s">
        <v>0</v>
      </c>
      <c r="U130"/>
      <c r="V130" s="2"/>
      <c r="W130" s="2"/>
      <c r="X130" s="2"/>
      <c r="Y130" s="2"/>
      <c r="Z130" s="2"/>
      <c r="AA130" s="2"/>
      <c r="AC130" s="4" t="s">
        <v>0</v>
      </c>
      <c r="AL130" s="5" t="s">
        <v>0</v>
      </c>
      <c r="AU130" s="4" t="s">
        <v>0</v>
      </c>
      <c r="BD130" s="6" t="s">
        <v>0</v>
      </c>
    </row>
    <row r="131" spans="1:63" ht="15" customHeight="1" x14ac:dyDescent="0.35">
      <c r="B131" s="6" t="s">
        <v>1</v>
      </c>
      <c r="C131"/>
      <c r="D131" s="2"/>
      <c r="E131" s="2"/>
      <c r="F131" s="2"/>
      <c r="G131" s="2"/>
      <c r="H131" s="2"/>
      <c r="I131" s="2"/>
      <c r="K131" s="6" t="s">
        <v>1</v>
      </c>
      <c r="L131"/>
      <c r="M131" s="2"/>
      <c r="N131" s="2"/>
      <c r="O131" s="2"/>
      <c r="P131" s="2"/>
      <c r="Q131" s="2"/>
      <c r="R131" s="2"/>
      <c r="T131" s="6" t="s">
        <v>1</v>
      </c>
      <c r="U131"/>
      <c r="V131" s="2"/>
      <c r="W131" s="2"/>
      <c r="X131" s="2"/>
      <c r="Y131" s="2"/>
      <c r="Z131" s="2"/>
      <c r="AA131" s="2"/>
      <c r="AC131" s="4" t="s">
        <v>1</v>
      </c>
      <c r="AL131" s="5" t="s">
        <v>1</v>
      </c>
      <c r="AU131" s="4" t="s">
        <v>1</v>
      </c>
      <c r="BD131" s="6" t="s">
        <v>1</v>
      </c>
    </row>
    <row r="132" spans="1:63" ht="15" customHeight="1" thickBot="1" x14ac:dyDescent="0.4">
      <c r="B132" s="6" t="s">
        <v>34</v>
      </c>
      <c r="C132"/>
      <c r="D132" s="2"/>
      <c r="E132" s="2"/>
      <c r="F132" s="2"/>
      <c r="G132" s="2"/>
      <c r="H132" s="2"/>
      <c r="I132" s="2"/>
      <c r="K132" s="6" t="s">
        <v>57</v>
      </c>
      <c r="L132"/>
      <c r="M132" s="2"/>
      <c r="N132" s="2"/>
      <c r="O132" s="2"/>
      <c r="P132" s="2"/>
      <c r="Q132" s="2"/>
      <c r="R132" s="2"/>
      <c r="T132" s="6" t="s">
        <v>75</v>
      </c>
      <c r="U132"/>
      <c r="V132" s="2"/>
      <c r="W132" s="2"/>
      <c r="X132" s="2"/>
      <c r="Y132" s="2"/>
      <c r="Z132" s="2"/>
      <c r="AA132" s="2"/>
      <c r="AC132" s="4" t="s">
        <v>2</v>
      </c>
      <c r="AL132" s="5" t="s">
        <v>3</v>
      </c>
      <c r="AU132" s="4" t="s">
        <v>4</v>
      </c>
      <c r="BD132" s="6" t="s">
        <v>5</v>
      </c>
    </row>
    <row r="133" spans="1:63" ht="15" customHeight="1" x14ac:dyDescent="0.35">
      <c r="A133" s="1">
        <v>10</v>
      </c>
      <c r="B133" s="60" t="s">
        <v>6</v>
      </c>
      <c r="C133" s="62" t="s">
        <v>7</v>
      </c>
      <c r="D133" s="59" t="s">
        <v>8</v>
      </c>
      <c r="E133" s="59"/>
      <c r="F133" s="59" t="s">
        <v>9</v>
      </c>
      <c r="G133" s="59"/>
      <c r="H133" s="59" t="s">
        <v>10</v>
      </c>
      <c r="I133" s="59"/>
      <c r="K133" s="60" t="s">
        <v>6</v>
      </c>
      <c r="L133" s="62" t="s">
        <v>7</v>
      </c>
      <c r="M133" s="59" t="s">
        <v>8</v>
      </c>
      <c r="N133" s="59"/>
      <c r="O133" s="59" t="s">
        <v>9</v>
      </c>
      <c r="P133" s="59"/>
      <c r="Q133" s="59" t="s">
        <v>10</v>
      </c>
      <c r="R133" s="59"/>
      <c r="T133" s="60" t="s">
        <v>6</v>
      </c>
      <c r="U133" s="62" t="s">
        <v>7</v>
      </c>
      <c r="V133" s="59" t="s">
        <v>8</v>
      </c>
      <c r="W133" s="59"/>
      <c r="X133" s="59" t="s">
        <v>9</v>
      </c>
      <c r="Y133" s="59"/>
      <c r="Z133" s="59" t="s">
        <v>10</v>
      </c>
      <c r="AA133" s="59"/>
      <c r="AC133" s="57" t="s">
        <v>6</v>
      </c>
      <c r="AD133" s="59" t="s">
        <v>7</v>
      </c>
      <c r="AE133" s="59" t="s">
        <v>8</v>
      </c>
      <c r="AF133" s="59"/>
      <c r="AG133" s="59" t="s">
        <v>9</v>
      </c>
      <c r="AH133" s="59"/>
      <c r="AI133" s="59" t="s">
        <v>10</v>
      </c>
      <c r="AJ133" s="59"/>
      <c r="AL133" s="65" t="s">
        <v>6</v>
      </c>
      <c r="AM133" s="59" t="s">
        <v>7</v>
      </c>
      <c r="AN133" s="59" t="s">
        <v>8</v>
      </c>
      <c r="AO133" s="59"/>
      <c r="AP133" s="59" t="s">
        <v>9</v>
      </c>
      <c r="AQ133" s="59"/>
      <c r="AR133" s="59" t="s">
        <v>10</v>
      </c>
      <c r="AS133" s="59"/>
      <c r="AU133" s="57" t="s">
        <v>6</v>
      </c>
      <c r="AV133" s="59" t="s">
        <v>7</v>
      </c>
      <c r="AW133" s="59" t="s">
        <v>8</v>
      </c>
      <c r="AX133" s="59"/>
      <c r="AY133" s="59" t="s">
        <v>9</v>
      </c>
      <c r="AZ133" s="59"/>
      <c r="BA133" s="59" t="s">
        <v>10</v>
      </c>
      <c r="BB133" s="59"/>
      <c r="BD133" s="60" t="s">
        <v>6</v>
      </c>
      <c r="BE133" s="62" t="s">
        <v>7</v>
      </c>
      <c r="BF133" s="59" t="s">
        <v>8</v>
      </c>
      <c r="BG133" s="59"/>
      <c r="BH133" s="59" t="s">
        <v>9</v>
      </c>
      <c r="BI133" s="59"/>
      <c r="BJ133" s="59" t="s">
        <v>10</v>
      </c>
      <c r="BK133" s="59"/>
    </row>
    <row r="134" spans="1:63" ht="15" customHeight="1" x14ac:dyDescent="0.35">
      <c r="A134" s="1">
        <v>10</v>
      </c>
      <c r="B134" s="61"/>
      <c r="C134" s="63"/>
      <c r="D134" s="7" t="s">
        <v>11</v>
      </c>
      <c r="E134" s="7" t="s">
        <v>12</v>
      </c>
      <c r="F134" s="7" t="s">
        <v>11</v>
      </c>
      <c r="G134" s="7" t="s">
        <v>12</v>
      </c>
      <c r="H134" s="7" t="s">
        <v>11</v>
      </c>
      <c r="I134" s="7" t="s">
        <v>12</v>
      </c>
      <c r="K134" s="61"/>
      <c r="L134" s="63"/>
      <c r="M134" s="7" t="s">
        <v>11</v>
      </c>
      <c r="N134" s="7" t="s">
        <v>12</v>
      </c>
      <c r="O134" s="7" t="s">
        <v>11</v>
      </c>
      <c r="P134" s="7" t="s">
        <v>12</v>
      </c>
      <c r="Q134" s="7" t="s">
        <v>11</v>
      </c>
      <c r="R134" s="7" t="s">
        <v>12</v>
      </c>
      <c r="T134" s="61"/>
      <c r="U134" s="63"/>
      <c r="V134" s="7" t="s">
        <v>11</v>
      </c>
      <c r="W134" s="7" t="s">
        <v>12</v>
      </c>
      <c r="X134" s="7" t="s">
        <v>11</v>
      </c>
      <c r="Y134" s="7" t="s">
        <v>12</v>
      </c>
      <c r="Z134" s="7" t="s">
        <v>11</v>
      </c>
      <c r="AA134" s="7" t="s">
        <v>12</v>
      </c>
      <c r="AC134" s="58"/>
      <c r="AD134" s="64"/>
      <c r="AE134" s="7" t="s">
        <v>11</v>
      </c>
      <c r="AF134" s="7" t="s">
        <v>12</v>
      </c>
      <c r="AG134" s="7" t="s">
        <v>11</v>
      </c>
      <c r="AH134" s="7" t="s">
        <v>12</v>
      </c>
      <c r="AI134" s="7" t="s">
        <v>11</v>
      </c>
      <c r="AJ134" s="7" t="s">
        <v>12</v>
      </c>
      <c r="AL134" s="66"/>
      <c r="AM134" s="64"/>
      <c r="AN134" s="7" t="s">
        <v>11</v>
      </c>
      <c r="AO134" s="7" t="s">
        <v>12</v>
      </c>
      <c r="AP134" s="7" t="s">
        <v>11</v>
      </c>
      <c r="AQ134" s="7" t="s">
        <v>12</v>
      </c>
      <c r="AR134" s="7" t="s">
        <v>11</v>
      </c>
      <c r="AS134" s="7" t="s">
        <v>12</v>
      </c>
      <c r="AU134" s="58"/>
      <c r="AV134" s="64"/>
      <c r="AW134" s="7" t="s">
        <v>11</v>
      </c>
      <c r="AX134" s="7" t="s">
        <v>12</v>
      </c>
      <c r="AY134" s="7" t="s">
        <v>11</v>
      </c>
      <c r="AZ134" s="7" t="s">
        <v>12</v>
      </c>
      <c r="BA134" s="7" t="s">
        <v>11</v>
      </c>
      <c r="BB134" s="7" t="s">
        <v>12</v>
      </c>
      <c r="BD134" s="61"/>
      <c r="BE134" s="63"/>
      <c r="BF134" s="7" t="s">
        <v>11</v>
      </c>
      <c r="BG134" s="7" t="s">
        <v>12</v>
      </c>
      <c r="BH134" s="7" t="s">
        <v>11</v>
      </c>
      <c r="BI134" s="7" t="s">
        <v>12</v>
      </c>
      <c r="BJ134" s="7" t="s">
        <v>11</v>
      </c>
      <c r="BK134" s="7" t="s">
        <v>12</v>
      </c>
    </row>
    <row r="135" spans="1:63" ht="15" customHeight="1" x14ac:dyDescent="0.35">
      <c r="A135" s="1">
        <v>10</v>
      </c>
      <c r="B135" s="61"/>
      <c r="C135" s="63"/>
      <c r="D135" s="7" t="s">
        <v>13</v>
      </c>
      <c r="E135" s="7" t="s">
        <v>14</v>
      </c>
      <c r="F135" s="7" t="s">
        <v>13</v>
      </c>
      <c r="G135" s="7" t="s">
        <v>14</v>
      </c>
      <c r="H135" s="7" t="s">
        <v>13</v>
      </c>
      <c r="I135" s="7" t="s">
        <v>14</v>
      </c>
      <c r="K135" s="61"/>
      <c r="L135" s="63"/>
      <c r="M135" s="7" t="s">
        <v>13</v>
      </c>
      <c r="N135" s="7" t="s">
        <v>14</v>
      </c>
      <c r="O135" s="7" t="s">
        <v>13</v>
      </c>
      <c r="P135" s="7" t="s">
        <v>14</v>
      </c>
      <c r="Q135" s="7" t="s">
        <v>13</v>
      </c>
      <c r="R135" s="7" t="s">
        <v>14</v>
      </c>
      <c r="T135" s="61"/>
      <c r="U135" s="63"/>
      <c r="V135" s="7" t="s">
        <v>13</v>
      </c>
      <c r="W135" s="7" t="s">
        <v>14</v>
      </c>
      <c r="X135" s="7" t="s">
        <v>13</v>
      </c>
      <c r="Y135" s="7" t="s">
        <v>14</v>
      </c>
      <c r="Z135" s="7" t="s">
        <v>13</v>
      </c>
      <c r="AA135" s="7" t="s">
        <v>14</v>
      </c>
      <c r="AC135" s="58"/>
      <c r="AD135" s="64"/>
      <c r="AE135" s="7" t="s">
        <v>13</v>
      </c>
      <c r="AF135" s="7" t="s">
        <v>14</v>
      </c>
      <c r="AG135" s="7" t="s">
        <v>13</v>
      </c>
      <c r="AH135" s="7" t="s">
        <v>14</v>
      </c>
      <c r="AI135" s="7" t="s">
        <v>13</v>
      </c>
      <c r="AJ135" s="7" t="s">
        <v>14</v>
      </c>
      <c r="AL135" s="66"/>
      <c r="AM135" s="64"/>
      <c r="AN135" s="7" t="s">
        <v>13</v>
      </c>
      <c r="AO135" s="7" t="s">
        <v>14</v>
      </c>
      <c r="AP135" s="7" t="s">
        <v>13</v>
      </c>
      <c r="AQ135" s="7" t="s">
        <v>14</v>
      </c>
      <c r="AR135" s="7" t="s">
        <v>13</v>
      </c>
      <c r="AS135" s="7" t="s">
        <v>14</v>
      </c>
      <c r="AU135" s="58"/>
      <c r="AV135" s="64"/>
      <c r="AW135" s="7" t="s">
        <v>13</v>
      </c>
      <c r="AX135" s="7" t="s">
        <v>14</v>
      </c>
      <c r="AY135" s="7" t="s">
        <v>13</v>
      </c>
      <c r="AZ135" s="7" t="s">
        <v>14</v>
      </c>
      <c r="BA135" s="7" t="s">
        <v>13</v>
      </c>
      <c r="BB135" s="7" t="s">
        <v>14</v>
      </c>
      <c r="BD135" s="61"/>
      <c r="BE135" s="63"/>
      <c r="BF135" s="7" t="s">
        <v>13</v>
      </c>
      <c r="BG135" s="7" t="s">
        <v>14</v>
      </c>
      <c r="BH135" s="7" t="s">
        <v>13</v>
      </c>
      <c r="BI135" s="7" t="s">
        <v>14</v>
      </c>
      <c r="BJ135" s="7" t="s">
        <v>13</v>
      </c>
      <c r="BK135" s="7" t="s">
        <v>14</v>
      </c>
    </row>
    <row r="136" spans="1:63" ht="15" customHeight="1" x14ac:dyDescent="0.35">
      <c r="A136" s="1">
        <v>10</v>
      </c>
      <c r="B136" s="12">
        <v>1</v>
      </c>
      <c r="C136" s="13" t="s">
        <v>15</v>
      </c>
      <c r="D136" s="10">
        <v>7553</v>
      </c>
      <c r="E136" s="10">
        <v>770200766183</v>
      </c>
      <c r="F136" s="10">
        <v>1500</v>
      </c>
      <c r="G136" s="10">
        <v>183445382333</v>
      </c>
      <c r="H136" s="10">
        <v>9053</v>
      </c>
      <c r="I136" s="10">
        <v>953646148516</v>
      </c>
      <c r="K136" s="12">
        <v>1</v>
      </c>
      <c r="L136" s="13" t="s">
        <v>15</v>
      </c>
      <c r="M136" s="10">
        <v>7269</v>
      </c>
      <c r="N136" s="10">
        <v>756169810888</v>
      </c>
      <c r="O136" s="10">
        <v>1684</v>
      </c>
      <c r="P136" s="10">
        <v>382752210504</v>
      </c>
      <c r="Q136" s="10">
        <v>8953</v>
      </c>
      <c r="R136" s="10">
        <v>1138922021392</v>
      </c>
      <c r="T136" s="12">
        <v>1</v>
      </c>
      <c r="U136" s="13" t="s">
        <v>15</v>
      </c>
      <c r="V136" s="10">
        <v>7279</v>
      </c>
      <c r="W136" s="10">
        <v>793055401686</v>
      </c>
      <c r="X136" s="10">
        <v>1756</v>
      </c>
      <c r="Y136" s="10">
        <v>336457276320</v>
      </c>
      <c r="Z136" s="10">
        <v>9035</v>
      </c>
      <c r="AA136" s="10">
        <v>1129512678006</v>
      </c>
      <c r="AC136" s="8">
        <v>1</v>
      </c>
      <c r="AD136" s="9" t="s">
        <v>15</v>
      </c>
      <c r="AE136" s="10">
        <v>7497</v>
      </c>
      <c r="AF136" s="10">
        <v>848450285041</v>
      </c>
      <c r="AG136" s="10">
        <v>2006</v>
      </c>
      <c r="AH136" s="10">
        <v>338706490209</v>
      </c>
      <c r="AI136" s="10">
        <v>9503</v>
      </c>
      <c r="AJ136" s="10">
        <v>1187156775250</v>
      </c>
      <c r="AL136" s="11">
        <v>1</v>
      </c>
      <c r="AM136" s="9" t="s">
        <v>15</v>
      </c>
      <c r="AN136" s="10">
        <v>7481</v>
      </c>
      <c r="AO136" s="10">
        <v>841672037803</v>
      </c>
      <c r="AP136" s="10">
        <v>2014</v>
      </c>
      <c r="AQ136" s="10">
        <v>340313356218</v>
      </c>
      <c r="AR136" s="10">
        <v>9495</v>
      </c>
      <c r="AS136" s="10">
        <v>1181985394021</v>
      </c>
      <c r="AU136" s="8">
        <v>1</v>
      </c>
      <c r="AV136" s="9" t="s">
        <v>15</v>
      </c>
      <c r="AW136" s="10">
        <v>7471</v>
      </c>
      <c r="AX136" s="10">
        <v>841655195520</v>
      </c>
      <c r="AY136" s="10">
        <v>2044</v>
      </c>
      <c r="AZ136" s="10">
        <v>344046916586</v>
      </c>
      <c r="BA136" s="10">
        <v>9515</v>
      </c>
      <c r="BB136" s="10">
        <v>1185702112106</v>
      </c>
      <c r="BD136" s="12">
        <v>1</v>
      </c>
      <c r="BE136" s="13" t="s">
        <v>15</v>
      </c>
      <c r="BF136" s="10">
        <v>7468</v>
      </c>
      <c r="BG136" s="10">
        <v>843191936179</v>
      </c>
      <c r="BH136" s="10">
        <v>2090</v>
      </c>
      <c r="BI136" s="10">
        <v>351051157652</v>
      </c>
      <c r="BJ136" s="10">
        <v>9558</v>
      </c>
      <c r="BK136" s="10">
        <v>1194243093831</v>
      </c>
    </row>
    <row r="137" spans="1:63" ht="15" customHeight="1" x14ac:dyDescent="0.35">
      <c r="A137" s="1">
        <v>10</v>
      </c>
      <c r="B137" s="12">
        <v>2</v>
      </c>
      <c r="C137" s="13" t="s">
        <v>16</v>
      </c>
      <c r="D137" s="10">
        <v>3</v>
      </c>
      <c r="E137" s="10">
        <v>517174510</v>
      </c>
      <c r="F137" s="10">
        <v>24</v>
      </c>
      <c r="G137" s="10">
        <v>8529073309</v>
      </c>
      <c r="H137" s="10">
        <v>27</v>
      </c>
      <c r="I137" s="10">
        <v>9046247819</v>
      </c>
      <c r="K137" s="12">
        <v>2</v>
      </c>
      <c r="L137" s="13" t="s">
        <v>16</v>
      </c>
      <c r="M137" s="10">
        <v>3</v>
      </c>
      <c r="N137" s="10">
        <v>842109139</v>
      </c>
      <c r="O137" s="10">
        <v>21</v>
      </c>
      <c r="P137" s="10">
        <v>3992035092</v>
      </c>
      <c r="Q137" s="10">
        <v>24</v>
      </c>
      <c r="R137" s="10">
        <v>4834144231</v>
      </c>
      <c r="T137" s="12">
        <v>2</v>
      </c>
      <c r="U137" s="13" t="s">
        <v>16</v>
      </c>
      <c r="V137" s="10">
        <v>9</v>
      </c>
      <c r="W137" s="10">
        <v>3573487382</v>
      </c>
      <c r="X137" s="10">
        <v>25</v>
      </c>
      <c r="Y137" s="10">
        <v>3949933239</v>
      </c>
      <c r="Z137" s="10">
        <v>34</v>
      </c>
      <c r="AA137" s="10">
        <v>7523420621</v>
      </c>
      <c r="AC137" s="8">
        <v>2</v>
      </c>
      <c r="AD137" s="9" t="s">
        <v>16</v>
      </c>
      <c r="AE137" s="10">
        <v>3</v>
      </c>
      <c r="AF137" s="10">
        <v>532881886</v>
      </c>
      <c r="AG137" s="10">
        <v>27</v>
      </c>
      <c r="AH137" s="10">
        <v>5412689858</v>
      </c>
      <c r="AI137" s="10">
        <v>30</v>
      </c>
      <c r="AJ137" s="10">
        <v>5945571744</v>
      </c>
      <c r="AL137" s="11">
        <v>2</v>
      </c>
      <c r="AM137" s="9" t="s">
        <v>16</v>
      </c>
      <c r="AN137" s="10">
        <v>14</v>
      </c>
      <c r="AO137" s="10">
        <v>1861084574</v>
      </c>
      <c r="AP137" s="10">
        <v>37</v>
      </c>
      <c r="AQ137" s="10">
        <v>3907039995</v>
      </c>
      <c r="AR137" s="10">
        <v>51</v>
      </c>
      <c r="AS137" s="10">
        <v>5768124569</v>
      </c>
      <c r="AU137" s="8">
        <v>2</v>
      </c>
      <c r="AV137" s="9" t="s">
        <v>16</v>
      </c>
      <c r="AW137" s="10">
        <v>6</v>
      </c>
      <c r="AX137" s="10">
        <v>943755956</v>
      </c>
      <c r="AY137" s="10">
        <v>33</v>
      </c>
      <c r="AZ137" s="10">
        <v>2763028536</v>
      </c>
      <c r="BA137" s="10">
        <v>39</v>
      </c>
      <c r="BB137" s="10">
        <v>3706784492</v>
      </c>
      <c r="BD137" s="12">
        <v>2</v>
      </c>
      <c r="BE137" s="13" t="s">
        <v>16</v>
      </c>
      <c r="BF137" s="10">
        <v>10</v>
      </c>
      <c r="BG137" s="10">
        <v>1195610005</v>
      </c>
      <c r="BH137" s="10">
        <v>16</v>
      </c>
      <c r="BI137" s="10">
        <v>2235695305</v>
      </c>
      <c r="BJ137" s="10">
        <v>26</v>
      </c>
      <c r="BK137" s="10">
        <v>3431305310</v>
      </c>
    </row>
    <row r="138" spans="1:63" ht="15" customHeight="1" x14ac:dyDescent="0.35">
      <c r="A138" s="1">
        <v>10</v>
      </c>
      <c r="B138" s="12">
        <v>3</v>
      </c>
      <c r="C138" s="13" t="s">
        <v>17</v>
      </c>
      <c r="D138" s="10">
        <v>1</v>
      </c>
      <c r="E138" s="10">
        <v>315002150</v>
      </c>
      <c r="F138" s="10">
        <v>5</v>
      </c>
      <c r="G138" s="10">
        <v>2189944723</v>
      </c>
      <c r="H138" s="10">
        <v>6</v>
      </c>
      <c r="I138" s="10">
        <v>2504946873</v>
      </c>
      <c r="K138" s="12">
        <v>3</v>
      </c>
      <c r="L138" s="13" t="s">
        <v>17</v>
      </c>
      <c r="M138" s="10">
        <v>0</v>
      </c>
      <c r="N138" s="10">
        <v>0</v>
      </c>
      <c r="O138" s="10">
        <v>3</v>
      </c>
      <c r="P138" s="10">
        <v>233753889</v>
      </c>
      <c r="Q138" s="10">
        <v>3</v>
      </c>
      <c r="R138" s="10">
        <v>233753889</v>
      </c>
      <c r="T138" s="12">
        <v>3</v>
      </c>
      <c r="U138" s="13" t="s">
        <v>17</v>
      </c>
      <c r="V138" s="10">
        <v>0</v>
      </c>
      <c r="W138" s="10">
        <v>0</v>
      </c>
      <c r="X138" s="10">
        <v>3</v>
      </c>
      <c r="Y138" s="10">
        <v>313210968</v>
      </c>
      <c r="Z138" s="10">
        <v>3</v>
      </c>
      <c r="AA138" s="10">
        <v>313210968</v>
      </c>
      <c r="AC138" s="8">
        <v>3</v>
      </c>
      <c r="AD138" s="9" t="s">
        <v>17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L138" s="11">
        <v>3</v>
      </c>
      <c r="AM138" s="9" t="s">
        <v>17</v>
      </c>
      <c r="AN138" s="10">
        <v>0</v>
      </c>
      <c r="AO138" s="10">
        <v>0</v>
      </c>
      <c r="AP138" s="10">
        <v>3</v>
      </c>
      <c r="AQ138" s="10">
        <v>141414008</v>
      </c>
      <c r="AR138" s="10">
        <v>3</v>
      </c>
      <c r="AS138" s="10">
        <v>141414008</v>
      </c>
      <c r="AU138" s="8">
        <v>3</v>
      </c>
      <c r="AV138" s="9" t="s">
        <v>17</v>
      </c>
      <c r="AW138" s="10">
        <v>0</v>
      </c>
      <c r="AX138" s="10">
        <v>0</v>
      </c>
      <c r="AY138" s="10">
        <v>3</v>
      </c>
      <c r="AZ138" s="10">
        <v>168617459</v>
      </c>
      <c r="BA138" s="10">
        <v>3</v>
      </c>
      <c r="BB138" s="10">
        <v>168617459</v>
      </c>
      <c r="BD138" s="12">
        <v>3</v>
      </c>
      <c r="BE138" s="13" t="s">
        <v>17</v>
      </c>
      <c r="BF138" s="10">
        <v>1</v>
      </c>
      <c r="BG138" s="10">
        <v>175232160</v>
      </c>
      <c r="BH138" s="10">
        <v>5</v>
      </c>
      <c r="BI138" s="10">
        <v>406457612</v>
      </c>
      <c r="BJ138" s="10">
        <v>6</v>
      </c>
      <c r="BK138" s="10">
        <v>581689772</v>
      </c>
    </row>
    <row r="139" spans="1:63" ht="15" customHeight="1" x14ac:dyDescent="0.35">
      <c r="A139" s="1">
        <v>10</v>
      </c>
      <c r="B139" s="12">
        <v>4</v>
      </c>
      <c r="C139" s="13" t="s">
        <v>18</v>
      </c>
      <c r="D139" s="10">
        <v>1</v>
      </c>
      <c r="E139" s="10">
        <v>262780280</v>
      </c>
      <c r="F139" s="10">
        <v>5</v>
      </c>
      <c r="G139" s="10">
        <v>786266802</v>
      </c>
      <c r="H139" s="10">
        <v>6</v>
      </c>
      <c r="I139" s="10">
        <v>1049047082</v>
      </c>
      <c r="K139" s="12">
        <v>4</v>
      </c>
      <c r="L139" s="13" t="s">
        <v>18</v>
      </c>
      <c r="M139" s="10">
        <v>1</v>
      </c>
      <c r="N139" s="10">
        <v>253353556</v>
      </c>
      <c r="O139" s="10">
        <v>3</v>
      </c>
      <c r="P139" s="10">
        <v>116492997</v>
      </c>
      <c r="Q139" s="10">
        <v>4</v>
      </c>
      <c r="R139" s="10">
        <v>369846553</v>
      </c>
      <c r="T139" s="12">
        <v>4</v>
      </c>
      <c r="U139" s="13" t="s">
        <v>18</v>
      </c>
      <c r="V139" s="10">
        <v>1</v>
      </c>
      <c r="W139" s="10">
        <v>963523210</v>
      </c>
      <c r="X139" s="10">
        <v>9</v>
      </c>
      <c r="Y139" s="10">
        <v>797844069</v>
      </c>
      <c r="Z139" s="10">
        <v>10</v>
      </c>
      <c r="AA139" s="10">
        <v>1761367279</v>
      </c>
      <c r="AC139" s="8">
        <v>4</v>
      </c>
      <c r="AD139" s="9" t="s">
        <v>18</v>
      </c>
      <c r="AE139" s="10">
        <v>0</v>
      </c>
      <c r="AF139" s="10">
        <v>0</v>
      </c>
      <c r="AG139" s="10">
        <v>2</v>
      </c>
      <c r="AH139" s="10">
        <v>52690675</v>
      </c>
      <c r="AI139" s="10">
        <v>2</v>
      </c>
      <c r="AJ139" s="10">
        <v>52690675</v>
      </c>
      <c r="AL139" s="11">
        <v>4</v>
      </c>
      <c r="AM139" s="9" t="s">
        <v>18</v>
      </c>
      <c r="AN139" s="10">
        <v>0</v>
      </c>
      <c r="AO139" s="10">
        <v>0</v>
      </c>
      <c r="AP139" s="10">
        <v>1</v>
      </c>
      <c r="AQ139" s="10">
        <v>43055555</v>
      </c>
      <c r="AR139" s="10">
        <v>1</v>
      </c>
      <c r="AS139" s="10">
        <v>43055555</v>
      </c>
      <c r="AU139" s="8">
        <v>4</v>
      </c>
      <c r="AV139" s="9" t="s">
        <v>18</v>
      </c>
      <c r="AW139" s="10">
        <v>0</v>
      </c>
      <c r="AX139" s="10">
        <v>0</v>
      </c>
      <c r="AY139" s="10">
        <v>3</v>
      </c>
      <c r="AZ139" s="10">
        <v>141121508</v>
      </c>
      <c r="BA139" s="10">
        <v>3</v>
      </c>
      <c r="BB139" s="10">
        <v>141121508</v>
      </c>
      <c r="BD139" s="12">
        <v>4</v>
      </c>
      <c r="BE139" s="13" t="s">
        <v>18</v>
      </c>
      <c r="BF139" s="10">
        <v>0</v>
      </c>
      <c r="BG139" s="10">
        <v>0</v>
      </c>
      <c r="BH139" s="10">
        <v>6</v>
      </c>
      <c r="BI139" s="10">
        <v>299458967</v>
      </c>
      <c r="BJ139" s="10">
        <v>6</v>
      </c>
      <c r="BK139" s="10">
        <v>299458967</v>
      </c>
    </row>
    <row r="140" spans="1:63" ht="15" customHeight="1" x14ac:dyDescent="0.35">
      <c r="A140" s="1">
        <v>10</v>
      </c>
      <c r="B140" s="12">
        <v>5</v>
      </c>
      <c r="C140" s="13" t="s">
        <v>19</v>
      </c>
      <c r="D140" s="10">
        <v>7</v>
      </c>
      <c r="E140" s="10">
        <v>412136637</v>
      </c>
      <c r="F140" s="10">
        <v>70</v>
      </c>
      <c r="G140" s="10">
        <v>10894159497</v>
      </c>
      <c r="H140" s="10">
        <v>77</v>
      </c>
      <c r="I140" s="10">
        <v>11306296134</v>
      </c>
      <c r="K140" s="12">
        <v>5</v>
      </c>
      <c r="L140" s="13" t="s">
        <v>19</v>
      </c>
      <c r="M140" s="10">
        <v>14</v>
      </c>
      <c r="N140" s="10">
        <v>4104587219</v>
      </c>
      <c r="O140" s="10">
        <v>78</v>
      </c>
      <c r="P140" s="10">
        <v>20832018850</v>
      </c>
      <c r="Q140" s="10">
        <v>92</v>
      </c>
      <c r="R140" s="10">
        <v>24936606069</v>
      </c>
      <c r="T140" s="12">
        <v>5</v>
      </c>
      <c r="U140" s="13" t="s">
        <v>19</v>
      </c>
      <c r="V140" s="10">
        <v>19</v>
      </c>
      <c r="W140" s="10">
        <v>4638399452</v>
      </c>
      <c r="X140" s="10">
        <v>68</v>
      </c>
      <c r="Y140" s="10">
        <v>17781853385</v>
      </c>
      <c r="Z140" s="10">
        <v>87</v>
      </c>
      <c r="AA140" s="10">
        <v>22420252837</v>
      </c>
      <c r="AC140" s="8">
        <v>5</v>
      </c>
      <c r="AD140" s="9" t="s">
        <v>19</v>
      </c>
      <c r="AE140" s="10">
        <v>9</v>
      </c>
      <c r="AF140" s="10">
        <v>3900329199</v>
      </c>
      <c r="AG140" s="10">
        <v>70</v>
      </c>
      <c r="AH140" s="10">
        <v>11256823973</v>
      </c>
      <c r="AI140" s="10">
        <v>79</v>
      </c>
      <c r="AJ140" s="10">
        <v>15157153172</v>
      </c>
      <c r="AL140" s="11">
        <v>5</v>
      </c>
      <c r="AM140" s="9" t="s">
        <v>19</v>
      </c>
      <c r="AN140" s="10">
        <v>9</v>
      </c>
      <c r="AO140" s="10">
        <v>3894726289</v>
      </c>
      <c r="AP140" s="10">
        <v>69</v>
      </c>
      <c r="AQ140" s="10">
        <v>11533480069</v>
      </c>
      <c r="AR140" s="10">
        <v>78</v>
      </c>
      <c r="AS140" s="10">
        <v>15428206358</v>
      </c>
      <c r="AU140" s="8">
        <v>5</v>
      </c>
      <c r="AV140" s="9" t="s">
        <v>19</v>
      </c>
      <c r="AW140" s="10">
        <v>9</v>
      </c>
      <c r="AX140" s="10">
        <v>3879236289</v>
      </c>
      <c r="AY140" s="10">
        <v>68</v>
      </c>
      <c r="AZ140" s="10">
        <v>11521493884</v>
      </c>
      <c r="BA140" s="10">
        <v>77</v>
      </c>
      <c r="BB140" s="10">
        <v>15400730173</v>
      </c>
      <c r="BD140" s="12">
        <v>5</v>
      </c>
      <c r="BE140" s="13" t="s">
        <v>19</v>
      </c>
      <c r="BF140" s="10">
        <v>10</v>
      </c>
      <c r="BG140" s="10">
        <v>3874710171</v>
      </c>
      <c r="BH140" s="10">
        <v>68</v>
      </c>
      <c r="BI140" s="10">
        <v>11473384075</v>
      </c>
      <c r="BJ140" s="10">
        <v>78</v>
      </c>
      <c r="BK140" s="10">
        <v>15348094246</v>
      </c>
    </row>
    <row r="141" spans="1:63" ht="15" customHeight="1" x14ac:dyDescent="0.35">
      <c r="A141" s="1">
        <v>10</v>
      </c>
      <c r="B141" s="12">
        <v>6</v>
      </c>
      <c r="C141" s="16" t="s">
        <v>10</v>
      </c>
      <c r="D141" s="15">
        <v>7565</v>
      </c>
      <c r="E141" s="15">
        <v>771707859760</v>
      </c>
      <c r="F141" s="15">
        <v>1604</v>
      </c>
      <c r="G141" s="15">
        <v>205844826664</v>
      </c>
      <c r="H141" s="15">
        <v>9169</v>
      </c>
      <c r="I141" s="15">
        <v>977552686424</v>
      </c>
      <c r="K141" s="12">
        <v>6</v>
      </c>
      <c r="L141" s="16" t="s">
        <v>10</v>
      </c>
      <c r="M141" s="15">
        <v>7287</v>
      </c>
      <c r="N141" s="15">
        <v>761369860802</v>
      </c>
      <c r="O141" s="15">
        <v>1789</v>
      </c>
      <c r="P141" s="15">
        <v>407926511332</v>
      </c>
      <c r="Q141" s="15">
        <v>9076</v>
      </c>
      <c r="R141" s="15">
        <v>1169296372134</v>
      </c>
      <c r="T141" s="12">
        <v>6</v>
      </c>
      <c r="U141" s="16" t="s">
        <v>10</v>
      </c>
      <c r="V141" s="15">
        <v>7308</v>
      </c>
      <c r="W141" s="15">
        <v>802230811730</v>
      </c>
      <c r="X141" s="15">
        <v>1861</v>
      </c>
      <c r="Y141" s="15">
        <v>359300117981</v>
      </c>
      <c r="Z141" s="15">
        <v>9169</v>
      </c>
      <c r="AA141" s="15">
        <v>1161530929711</v>
      </c>
      <c r="AC141" s="8">
        <v>6</v>
      </c>
      <c r="AD141" s="14" t="s">
        <v>10</v>
      </c>
      <c r="AE141" s="15">
        <v>7509</v>
      </c>
      <c r="AF141" s="15">
        <v>852883496126</v>
      </c>
      <c r="AG141" s="15">
        <v>2105</v>
      </c>
      <c r="AH141" s="15">
        <v>355428694715</v>
      </c>
      <c r="AI141" s="15">
        <v>9614</v>
      </c>
      <c r="AJ141" s="15">
        <v>1208312190841</v>
      </c>
      <c r="AL141" s="11">
        <v>6</v>
      </c>
      <c r="AM141" s="14" t="s">
        <v>10</v>
      </c>
      <c r="AN141" s="15">
        <v>7504</v>
      </c>
      <c r="AO141" s="15">
        <v>847427848666</v>
      </c>
      <c r="AP141" s="15">
        <v>2124</v>
      </c>
      <c r="AQ141" s="15">
        <v>355938345845</v>
      </c>
      <c r="AR141" s="15">
        <v>9628</v>
      </c>
      <c r="AS141" s="15">
        <v>1203366194511</v>
      </c>
      <c r="AU141" s="8">
        <v>6</v>
      </c>
      <c r="AV141" s="14" t="s">
        <v>10</v>
      </c>
      <c r="AW141" s="15">
        <v>7486</v>
      </c>
      <c r="AX141" s="15">
        <v>846478187765</v>
      </c>
      <c r="AY141" s="15">
        <v>2151</v>
      </c>
      <c r="AZ141" s="15">
        <v>358641177973</v>
      </c>
      <c r="BA141" s="15">
        <v>9637</v>
      </c>
      <c r="BB141" s="15">
        <v>1205119365738</v>
      </c>
      <c r="BD141" s="12">
        <v>6</v>
      </c>
      <c r="BE141" s="16" t="s">
        <v>10</v>
      </c>
      <c r="BF141" s="15">
        <v>7489</v>
      </c>
      <c r="BG141" s="15">
        <v>848437488515</v>
      </c>
      <c r="BH141" s="15">
        <v>2185</v>
      </c>
      <c r="BI141" s="15">
        <v>365466153611</v>
      </c>
      <c r="BJ141" s="15">
        <v>9674</v>
      </c>
      <c r="BK141" s="15">
        <v>1213903642126</v>
      </c>
    </row>
    <row r="142" spans="1:63" ht="15" customHeight="1" x14ac:dyDescent="0.35">
      <c r="A142" s="1">
        <v>10</v>
      </c>
      <c r="B142" s="12">
        <v>7</v>
      </c>
      <c r="C142" s="13" t="s">
        <v>20</v>
      </c>
      <c r="D142" s="10"/>
      <c r="E142" s="10"/>
      <c r="F142" s="10"/>
      <c r="G142" s="10"/>
      <c r="H142" s="10"/>
      <c r="I142" s="10">
        <v>1596</v>
      </c>
      <c r="K142" s="12">
        <v>7</v>
      </c>
      <c r="L142" s="13" t="s">
        <v>20</v>
      </c>
      <c r="M142" s="10"/>
      <c r="N142" s="10"/>
      <c r="O142" s="10"/>
      <c r="P142" s="10"/>
      <c r="Q142" s="10"/>
      <c r="R142" s="10">
        <v>2270</v>
      </c>
      <c r="T142" s="12">
        <v>7</v>
      </c>
      <c r="U142" s="13" t="s">
        <v>20</v>
      </c>
      <c r="V142" s="10"/>
      <c r="W142" s="10"/>
      <c r="X142" s="10"/>
      <c r="Y142" s="10"/>
      <c r="Z142" s="10"/>
      <c r="AA142" s="10">
        <v>2219</v>
      </c>
      <c r="AC142" s="8">
        <v>7</v>
      </c>
      <c r="AD142" s="9" t="s">
        <v>20</v>
      </c>
      <c r="AE142" s="10"/>
      <c r="AF142" s="10"/>
      <c r="AG142" s="10"/>
      <c r="AH142" s="10"/>
      <c r="AI142" s="10"/>
      <c r="AJ142" s="17">
        <f>((0.25*AJ137)+(0.5*AJ138)+(0.75*AJ139)+(1*AJ140))/AJ141*100</f>
        <v>1.3806915332566814</v>
      </c>
      <c r="AL142" s="11">
        <v>7</v>
      </c>
      <c r="AM142" s="9" t="s">
        <v>20</v>
      </c>
      <c r="AN142" s="10"/>
      <c r="AO142" s="10"/>
      <c r="AP142" s="10"/>
      <c r="AQ142" s="10"/>
      <c r="AR142" s="10"/>
      <c r="AS142" s="17">
        <f>((0.25*AS137)+(0.5*AS138)+(0.75*AS139)+(1*AS140))/AS141*100</f>
        <v>1.4104797232896547</v>
      </c>
      <c r="AU142" s="8">
        <v>7</v>
      </c>
      <c r="AV142" s="9" t="s">
        <v>20</v>
      </c>
      <c r="AW142" s="10"/>
      <c r="AX142" s="10"/>
      <c r="AY142" s="10"/>
      <c r="AZ142" s="10"/>
      <c r="BA142" s="10"/>
      <c r="BB142" s="17">
        <f>((0.25*BB137)+(0.5*BB138)+(0.75*BB139)+(1*BB140))/BB141*100</f>
        <v>1.370617436421731</v>
      </c>
      <c r="BD142" s="12">
        <v>7</v>
      </c>
      <c r="BE142" s="13" t="s">
        <v>20</v>
      </c>
      <c r="BF142" s="10"/>
      <c r="BG142" s="10"/>
      <c r="BH142" s="10"/>
      <c r="BI142" s="10"/>
      <c r="BJ142" s="10"/>
      <c r="BK142" s="10">
        <v>1378</v>
      </c>
    </row>
    <row r="143" spans="1:63" ht="15" customHeight="1" thickBot="1" x14ac:dyDescent="0.4">
      <c r="A143" s="1">
        <v>10</v>
      </c>
      <c r="B143" s="23">
        <v>8</v>
      </c>
      <c r="C143" s="24" t="s">
        <v>21</v>
      </c>
      <c r="D143" s="20"/>
      <c r="E143" s="20"/>
      <c r="F143" s="20"/>
      <c r="G143" s="20"/>
      <c r="H143" s="20"/>
      <c r="I143" s="20">
        <v>1520</v>
      </c>
      <c r="K143" s="23">
        <v>8</v>
      </c>
      <c r="L143" s="24" t="s">
        <v>21</v>
      </c>
      <c r="M143" s="20"/>
      <c r="N143" s="20"/>
      <c r="O143" s="20"/>
      <c r="P143" s="20"/>
      <c r="Q143" s="20"/>
      <c r="R143" s="20">
        <v>2184</v>
      </c>
      <c r="T143" s="23">
        <v>8</v>
      </c>
      <c r="U143" s="24" t="s">
        <v>21</v>
      </c>
      <c r="V143" s="20"/>
      <c r="W143" s="20"/>
      <c r="X143" s="20"/>
      <c r="Y143" s="20"/>
      <c r="Z143" s="20"/>
      <c r="AA143" s="20">
        <v>2109</v>
      </c>
      <c r="AC143" s="18">
        <v>8</v>
      </c>
      <c r="AD143" s="19" t="s">
        <v>21</v>
      </c>
      <c r="AE143" s="20"/>
      <c r="AF143" s="20"/>
      <c r="AG143" s="20"/>
      <c r="AH143" s="20"/>
      <c r="AI143" s="20"/>
      <c r="AJ143" s="21">
        <f>SUM(AJ138:AJ140)/AJ141*100</f>
        <v>1.2587677226374554</v>
      </c>
      <c r="AL143" s="22">
        <v>8</v>
      </c>
      <c r="AM143" s="19" t="s">
        <v>21</v>
      </c>
      <c r="AN143" s="20"/>
      <c r="AO143" s="20"/>
      <c r="AP143" s="20"/>
      <c r="AQ143" s="20"/>
      <c r="AR143" s="20"/>
      <c r="AS143" s="21">
        <f>SUM(AS138:AS140)/AS141*100</f>
        <v>1.2974168621501261</v>
      </c>
      <c r="AU143" s="18">
        <v>8</v>
      </c>
      <c r="AV143" s="19" t="s">
        <v>21</v>
      </c>
      <c r="AW143" s="20"/>
      <c r="AX143" s="20"/>
      <c r="AY143" s="20"/>
      <c r="AZ143" s="20"/>
      <c r="BA143" s="20"/>
      <c r="BB143" s="21">
        <f>SUM(BB138:BB140)/BB141*100</f>
        <v>1.3036442353060276</v>
      </c>
      <c r="BD143" s="23">
        <v>8</v>
      </c>
      <c r="BE143" s="24" t="s">
        <v>21</v>
      </c>
      <c r="BF143" s="20"/>
      <c r="BG143" s="20"/>
      <c r="BH143" s="20"/>
      <c r="BI143" s="20"/>
      <c r="BJ143" s="20"/>
      <c r="BK143" s="20">
        <v>1337</v>
      </c>
    </row>
    <row r="144" spans="1:63" ht="15" customHeight="1" x14ac:dyDescent="0.35">
      <c r="D144" s="1">
        <f>SUM(D136:D140)</f>
        <v>7565</v>
      </c>
      <c r="E144" s="1">
        <f t="shared" ref="E144:I144" si="56">SUM(E136:E140)</f>
        <v>771707859760</v>
      </c>
      <c r="F144" s="1">
        <f t="shared" si="56"/>
        <v>1604</v>
      </c>
      <c r="G144" s="1">
        <f t="shared" si="56"/>
        <v>205844826664</v>
      </c>
      <c r="H144" s="1">
        <f t="shared" si="56"/>
        <v>9169</v>
      </c>
      <c r="I144" s="1">
        <f t="shared" si="56"/>
        <v>977552686424</v>
      </c>
      <c r="M144" s="1">
        <f>SUM(M136:M140)</f>
        <v>7287</v>
      </c>
      <c r="N144" s="1">
        <f t="shared" ref="N144:R144" si="57">SUM(N136:N140)</f>
        <v>761369860802</v>
      </c>
      <c r="O144" s="1">
        <f t="shared" si="57"/>
        <v>1789</v>
      </c>
      <c r="P144" s="1">
        <f t="shared" si="57"/>
        <v>407926511332</v>
      </c>
      <c r="Q144" s="1">
        <f t="shared" si="57"/>
        <v>9076</v>
      </c>
      <c r="R144" s="1">
        <f t="shared" si="57"/>
        <v>1169296372134</v>
      </c>
      <c r="V144" s="1">
        <f>SUM(V136:V140)</f>
        <v>7308</v>
      </c>
      <c r="W144" s="1">
        <f t="shared" ref="W144:AA144" si="58">SUM(W136:W140)</f>
        <v>802230811730</v>
      </c>
      <c r="X144" s="1">
        <f t="shared" si="58"/>
        <v>1861</v>
      </c>
      <c r="Y144" s="1">
        <f t="shared" si="58"/>
        <v>359300117981</v>
      </c>
      <c r="Z144" s="1">
        <f t="shared" si="58"/>
        <v>9169</v>
      </c>
      <c r="AA144" s="1">
        <f t="shared" si="58"/>
        <v>1161530929711</v>
      </c>
      <c r="AE144" s="1">
        <f>SUM(AE136:AE140)</f>
        <v>7509</v>
      </c>
      <c r="AF144" s="1">
        <f t="shared" ref="AF144:AJ144" si="59">SUM(AF136:AF140)</f>
        <v>852883496126</v>
      </c>
      <c r="AG144" s="1">
        <f t="shared" si="59"/>
        <v>2105</v>
      </c>
      <c r="AH144" s="1">
        <f t="shared" si="59"/>
        <v>355428694715</v>
      </c>
      <c r="AI144" s="1">
        <f t="shared" si="59"/>
        <v>9614</v>
      </c>
      <c r="AJ144" s="1">
        <f t="shared" si="59"/>
        <v>1208312190841</v>
      </c>
      <c r="AN144" s="1">
        <f>SUM(AN136:AN140)</f>
        <v>7504</v>
      </c>
      <c r="AO144" s="1">
        <f t="shared" ref="AO144:AS144" si="60">SUM(AO136:AO140)</f>
        <v>847427848666</v>
      </c>
      <c r="AP144" s="1">
        <f t="shared" si="60"/>
        <v>2124</v>
      </c>
      <c r="AQ144" s="1">
        <f t="shared" si="60"/>
        <v>355938345845</v>
      </c>
      <c r="AR144" s="1">
        <f t="shared" si="60"/>
        <v>9628</v>
      </c>
      <c r="AS144" s="1">
        <f t="shared" si="60"/>
        <v>1203366194511</v>
      </c>
      <c r="AW144" s="1">
        <f>SUM(AW136:AW140)</f>
        <v>7486</v>
      </c>
      <c r="AX144" s="1">
        <f t="shared" ref="AX144:BB144" si="61">SUM(AX136:AX140)</f>
        <v>846478187765</v>
      </c>
      <c r="AY144" s="1">
        <f t="shared" si="61"/>
        <v>2151</v>
      </c>
      <c r="AZ144" s="1">
        <f t="shared" si="61"/>
        <v>358641177973</v>
      </c>
      <c r="BA144" s="1">
        <f t="shared" si="61"/>
        <v>9637</v>
      </c>
      <c r="BB144" s="1">
        <f t="shared" si="61"/>
        <v>1205119365738</v>
      </c>
      <c r="BF144" s="1">
        <f>SUM(BF136:BF140)</f>
        <v>7489</v>
      </c>
      <c r="BG144" s="1">
        <f t="shared" ref="BG144:BK144" si="62">SUM(BG136:BG140)</f>
        <v>848437488515</v>
      </c>
      <c r="BH144" s="1">
        <f t="shared" si="62"/>
        <v>2185</v>
      </c>
      <c r="BI144" s="1">
        <f t="shared" si="62"/>
        <v>365466153611</v>
      </c>
      <c r="BJ144" s="1">
        <f t="shared" si="62"/>
        <v>9674</v>
      </c>
      <c r="BK144" s="1">
        <f t="shared" si="62"/>
        <v>1213903642126</v>
      </c>
    </row>
    <row r="145" spans="1:63" ht="15" customHeight="1" x14ac:dyDescent="0.35">
      <c r="B145"/>
      <c r="C145"/>
      <c r="D145" s="2"/>
      <c r="E145" s="2"/>
      <c r="F145" s="2"/>
      <c r="G145" s="2"/>
      <c r="H145" s="2"/>
      <c r="I145" s="2"/>
      <c r="K145"/>
      <c r="L145"/>
      <c r="M145" s="2"/>
      <c r="N145" s="2"/>
      <c r="O145" s="2"/>
      <c r="P145" s="2"/>
      <c r="Q145" s="2"/>
      <c r="R145" s="2"/>
      <c r="T145"/>
      <c r="U145"/>
      <c r="V145" s="2"/>
      <c r="W145" s="2"/>
      <c r="X145" s="2"/>
      <c r="Y145" s="2"/>
      <c r="Z145" s="2"/>
      <c r="AA145" s="2"/>
    </row>
    <row r="146" spans="1:63" ht="15" customHeight="1" x14ac:dyDescent="0.35">
      <c r="B146" s="6" t="s">
        <v>0</v>
      </c>
      <c r="C146"/>
      <c r="D146" s="2"/>
      <c r="E146" s="2"/>
      <c r="F146" s="2"/>
      <c r="G146" s="2"/>
      <c r="H146" s="2"/>
      <c r="I146" s="2"/>
      <c r="K146" s="6" t="s">
        <v>0</v>
      </c>
      <c r="L146"/>
      <c r="M146" s="2"/>
      <c r="N146" s="2"/>
      <c r="O146" s="2"/>
      <c r="P146" s="2"/>
      <c r="Q146" s="2"/>
      <c r="R146" s="2"/>
      <c r="T146" s="6" t="s">
        <v>0</v>
      </c>
      <c r="U146"/>
      <c r="V146" s="2"/>
      <c r="W146" s="2"/>
      <c r="X146" s="2"/>
      <c r="Y146" s="2"/>
      <c r="Z146" s="2"/>
      <c r="AA146" s="2"/>
      <c r="AC146" s="4" t="s">
        <v>0</v>
      </c>
      <c r="AL146" s="5" t="s">
        <v>0</v>
      </c>
      <c r="AU146" s="4" t="s">
        <v>0</v>
      </c>
      <c r="BD146" s="6" t="s">
        <v>0</v>
      </c>
    </row>
    <row r="147" spans="1:63" ht="15" customHeight="1" x14ac:dyDescent="0.35">
      <c r="B147" s="6" t="s">
        <v>1</v>
      </c>
      <c r="C147"/>
      <c r="D147" s="2"/>
      <c r="E147" s="2"/>
      <c r="F147" s="2"/>
      <c r="G147" s="2"/>
      <c r="H147" s="2"/>
      <c r="I147" s="2"/>
      <c r="K147" s="6" t="s">
        <v>1</v>
      </c>
      <c r="L147"/>
      <c r="M147" s="2"/>
      <c r="N147" s="2"/>
      <c r="O147" s="2"/>
      <c r="P147" s="2"/>
      <c r="Q147" s="2"/>
      <c r="R147" s="2"/>
      <c r="T147" s="6" t="s">
        <v>1</v>
      </c>
      <c r="U147"/>
      <c r="V147" s="2"/>
      <c r="W147" s="2"/>
      <c r="X147" s="2"/>
      <c r="Y147" s="2"/>
      <c r="Z147" s="2"/>
      <c r="AA147" s="2"/>
      <c r="AC147" s="4" t="s">
        <v>1</v>
      </c>
      <c r="AL147" s="5" t="s">
        <v>1</v>
      </c>
      <c r="AU147" s="4" t="s">
        <v>1</v>
      </c>
      <c r="BD147" s="6" t="s">
        <v>1</v>
      </c>
    </row>
    <row r="148" spans="1:63" ht="15" customHeight="1" thickBot="1" x14ac:dyDescent="0.4">
      <c r="B148" s="6" t="s">
        <v>34</v>
      </c>
      <c r="C148"/>
      <c r="D148" s="2"/>
      <c r="E148" s="2"/>
      <c r="F148" s="2"/>
      <c r="G148" s="2"/>
      <c r="H148" s="2"/>
      <c r="I148" s="2"/>
      <c r="K148" s="6" t="s">
        <v>57</v>
      </c>
      <c r="L148"/>
      <c r="M148" s="2"/>
      <c r="N148" s="2"/>
      <c r="O148" s="2"/>
      <c r="P148" s="2"/>
      <c r="Q148" s="2"/>
      <c r="R148" s="2"/>
      <c r="T148" s="6" t="s">
        <v>75</v>
      </c>
      <c r="U148"/>
      <c r="V148" s="2"/>
      <c r="W148" s="2"/>
      <c r="X148" s="2"/>
      <c r="Y148" s="2"/>
      <c r="Z148" s="2"/>
      <c r="AA148" s="2"/>
      <c r="AC148" s="4" t="s">
        <v>2</v>
      </c>
      <c r="AL148" s="5" t="s">
        <v>3</v>
      </c>
      <c r="AU148" s="4" t="s">
        <v>4</v>
      </c>
      <c r="BD148" s="6" t="s">
        <v>5</v>
      </c>
    </row>
    <row r="149" spans="1:63" ht="15" customHeight="1" x14ac:dyDescent="0.35">
      <c r="A149" s="1">
        <v>11</v>
      </c>
      <c r="B149" s="60" t="s">
        <v>6</v>
      </c>
      <c r="C149" s="62" t="s">
        <v>7</v>
      </c>
      <c r="D149" s="59" t="s">
        <v>8</v>
      </c>
      <c r="E149" s="59"/>
      <c r="F149" s="59" t="s">
        <v>9</v>
      </c>
      <c r="G149" s="59"/>
      <c r="H149" s="59" t="s">
        <v>10</v>
      </c>
      <c r="I149" s="59"/>
      <c r="K149" s="60" t="s">
        <v>6</v>
      </c>
      <c r="L149" s="62" t="s">
        <v>7</v>
      </c>
      <c r="M149" s="59" t="s">
        <v>8</v>
      </c>
      <c r="N149" s="59"/>
      <c r="O149" s="59" t="s">
        <v>9</v>
      </c>
      <c r="P149" s="59"/>
      <c r="Q149" s="59" t="s">
        <v>10</v>
      </c>
      <c r="R149" s="59"/>
      <c r="T149" s="60" t="s">
        <v>6</v>
      </c>
      <c r="U149" s="62" t="s">
        <v>7</v>
      </c>
      <c r="V149" s="59" t="s">
        <v>8</v>
      </c>
      <c r="W149" s="59"/>
      <c r="X149" s="59" t="s">
        <v>9</v>
      </c>
      <c r="Y149" s="59"/>
      <c r="Z149" s="59" t="s">
        <v>10</v>
      </c>
      <c r="AA149" s="59"/>
      <c r="AC149" s="57" t="s">
        <v>6</v>
      </c>
      <c r="AD149" s="59" t="s">
        <v>7</v>
      </c>
      <c r="AE149" s="59" t="s">
        <v>8</v>
      </c>
      <c r="AF149" s="59"/>
      <c r="AG149" s="59" t="s">
        <v>9</v>
      </c>
      <c r="AH149" s="59"/>
      <c r="AI149" s="59" t="s">
        <v>10</v>
      </c>
      <c r="AJ149" s="59"/>
      <c r="AL149" s="65" t="s">
        <v>6</v>
      </c>
      <c r="AM149" s="59" t="s">
        <v>7</v>
      </c>
      <c r="AN149" s="59" t="s">
        <v>8</v>
      </c>
      <c r="AO149" s="59"/>
      <c r="AP149" s="59" t="s">
        <v>9</v>
      </c>
      <c r="AQ149" s="59"/>
      <c r="AR149" s="59" t="s">
        <v>10</v>
      </c>
      <c r="AS149" s="59"/>
      <c r="AU149" s="57" t="s">
        <v>6</v>
      </c>
      <c r="AV149" s="59" t="s">
        <v>7</v>
      </c>
      <c r="AW149" s="59" t="s">
        <v>8</v>
      </c>
      <c r="AX149" s="59"/>
      <c r="AY149" s="59" t="s">
        <v>9</v>
      </c>
      <c r="AZ149" s="59"/>
      <c r="BA149" s="59" t="s">
        <v>10</v>
      </c>
      <c r="BB149" s="59"/>
      <c r="BD149" s="60" t="s">
        <v>6</v>
      </c>
      <c r="BE149" s="62" t="s">
        <v>7</v>
      </c>
      <c r="BF149" s="59" t="s">
        <v>8</v>
      </c>
      <c r="BG149" s="59"/>
      <c r="BH149" s="59" t="s">
        <v>9</v>
      </c>
      <c r="BI149" s="59"/>
      <c r="BJ149" s="59" t="s">
        <v>10</v>
      </c>
      <c r="BK149" s="59"/>
    </row>
    <row r="150" spans="1:63" ht="15" customHeight="1" x14ac:dyDescent="0.35">
      <c r="A150" s="1">
        <v>11</v>
      </c>
      <c r="B150" s="61"/>
      <c r="C150" s="63"/>
      <c r="D150" s="7" t="s">
        <v>11</v>
      </c>
      <c r="E150" s="7" t="s">
        <v>12</v>
      </c>
      <c r="F150" s="7" t="s">
        <v>11</v>
      </c>
      <c r="G150" s="7" t="s">
        <v>12</v>
      </c>
      <c r="H150" s="7" t="s">
        <v>11</v>
      </c>
      <c r="I150" s="7" t="s">
        <v>12</v>
      </c>
      <c r="K150" s="61"/>
      <c r="L150" s="63"/>
      <c r="M150" s="7" t="s">
        <v>11</v>
      </c>
      <c r="N150" s="7" t="s">
        <v>12</v>
      </c>
      <c r="O150" s="7" t="s">
        <v>11</v>
      </c>
      <c r="P150" s="7" t="s">
        <v>12</v>
      </c>
      <c r="Q150" s="7" t="s">
        <v>11</v>
      </c>
      <c r="R150" s="7" t="s">
        <v>12</v>
      </c>
      <c r="T150" s="61"/>
      <c r="U150" s="63"/>
      <c r="V150" s="7" t="s">
        <v>11</v>
      </c>
      <c r="W150" s="7" t="s">
        <v>12</v>
      </c>
      <c r="X150" s="7" t="s">
        <v>11</v>
      </c>
      <c r="Y150" s="7" t="s">
        <v>12</v>
      </c>
      <c r="Z150" s="7" t="s">
        <v>11</v>
      </c>
      <c r="AA150" s="7" t="s">
        <v>12</v>
      </c>
      <c r="AC150" s="58"/>
      <c r="AD150" s="64"/>
      <c r="AE150" s="7" t="s">
        <v>11</v>
      </c>
      <c r="AF150" s="7" t="s">
        <v>12</v>
      </c>
      <c r="AG150" s="7" t="s">
        <v>11</v>
      </c>
      <c r="AH150" s="7" t="s">
        <v>12</v>
      </c>
      <c r="AI150" s="7" t="s">
        <v>11</v>
      </c>
      <c r="AJ150" s="7" t="s">
        <v>12</v>
      </c>
      <c r="AL150" s="66"/>
      <c r="AM150" s="64"/>
      <c r="AN150" s="7" t="s">
        <v>11</v>
      </c>
      <c r="AO150" s="7" t="s">
        <v>12</v>
      </c>
      <c r="AP150" s="7" t="s">
        <v>11</v>
      </c>
      <c r="AQ150" s="7" t="s">
        <v>12</v>
      </c>
      <c r="AR150" s="7" t="s">
        <v>11</v>
      </c>
      <c r="AS150" s="7" t="s">
        <v>12</v>
      </c>
      <c r="AU150" s="58"/>
      <c r="AV150" s="64"/>
      <c r="AW150" s="7" t="s">
        <v>11</v>
      </c>
      <c r="AX150" s="7" t="s">
        <v>12</v>
      </c>
      <c r="AY150" s="7" t="s">
        <v>11</v>
      </c>
      <c r="AZ150" s="7" t="s">
        <v>12</v>
      </c>
      <c r="BA150" s="7" t="s">
        <v>11</v>
      </c>
      <c r="BB150" s="7" t="s">
        <v>12</v>
      </c>
      <c r="BD150" s="61"/>
      <c r="BE150" s="63"/>
      <c r="BF150" s="7" t="s">
        <v>11</v>
      </c>
      <c r="BG150" s="7" t="s">
        <v>12</v>
      </c>
      <c r="BH150" s="7" t="s">
        <v>11</v>
      </c>
      <c r="BI150" s="7" t="s">
        <v>12</v>
      </c>
      <c r="BJ150" s="7" t="s">
        <v>11</v>
      </c>
      <c r="BK150" s="7" t="s">
        <v>12</v>
      </c>
    </row>
    <row r="151" spans="1:63" ht="15" customHeight="1" x14ac:dyDescent="0.35">
      <c r="A151" s="1">
        <v>11</v>
      </c>
      <c r="B151" s="61"/>
      <c r="C151" s="63"/>
      <c r="D151" s="7" t="s">
        <v>13</v>
      </c>
      <c r="E151" s="7" t="s">
        <v>14</v>
      </c>
      <c r="F151" s="7" t="s">
        <v>13</v>
      </c>
      <c r="G151" s="7" t="s">
        <v>14</v>
      </c>
      <c r="H151" s="7" t="s">
        <v>13</v>
      </c>
      <c r="I151" s="7" t="s">
        <v>14</v>
      </c>
      <c r="K151" s="61"/>
      <c r="L151" s="63"/>
      <c r="M151" s="7" t="s">
        <v>13</v>
      </c>
      <c r="N151" s="7" t="s">
        <v>14</v>
      </c>
      <c r="O151" s="7" t="s">
        <v>13</v>
      </c>
      <c r="P151" s="7" t="s">
        <v>14</v>
      </c>
      <c r="Q151" s="7" t="s">
        <v>13</v>
      </c>
      <c r="R151" s="7" t="s">
        <v>14</v>
      </c>
      <c r="T151" s="61"/>
      <c r="U151" s="63"/>
      <c r="V151" s="7" t="s">
        <v>13</v>
      </c>
      <c r="W151" s="7" t="s">
        <v>14</v>
      </c>
      <c r="X151" s="7" t="s">
        <v>13</v>
      </c>
      <c r="Y151" s="7" t="s">
        <v>14</v>
      </c>
      <c r="Z151" s="7" t="s">
        <v>13</v>
      </c>
      <c r="AA151" s="7" t="s">
        <v>14</v>
      </c>
      <c r="AC151" s="58"/>
      <c r="AD151" s="64"/>
      <c r="AE151" s="7" t="s">
        <v>13</v>
      </c>
      <c r="AF151" s="7" t="s">
        <v>14</v>
      </c>
      <c r="AG151" s="7" t="s">
        <v>13</v>
      </c>
      <c r="AH151" s="7" t="s">
        <v>14</v>
      </c>
      <c r="AI151" s="7" t="s">
        <v>13</v>
      </c>
      <c r="AJ151" s="7" t="s">
        <v>14</v>
      </c>
      <c r="AL151" s="66"/>
      <c r="AM151" s="64"/>
      <c r="AN151" s="7" t="s">
        <v>13</v>
      </c>
      <c r="AO151" s="7" t="s">
        <v>14</v>
      </c>
      <c r="AP151" s="7" t="s">
        <v>13</v>
      </c>
      <c r="AQ151" s="7" t="s">
        <v>14</v>
      </c>
      <c r="AR151" s="7" t="s">
        <v>13</v>
      </c>
      <c r="AS151" s="7" t="s">
        <v>14</v>
      </c>
      <c r="AU151" s="58"/>
      <c r="AV151" s="64"/>
      <c r="AW151" s="7" t="s">
        <v>13</v>
      </c>
      <c r="AX151" s="7" t="s">
        <v>14</v>
      </c>
      <c r="AY151" s="7" t="s">
        <v>13</v>
      </c>
      <c r="AZ151" s="7" t="s">
        <v>14</v>
      </c>
      <c r="BA151" s="7" t="s">
        <v>13</v>
      </c>
      <c r="BB151" s="7" t="s">
        <v>14</v>
      </c>
      <c r="BD151" s="61"/>
      <c r="BE151" s="63"/>
      <c r="BF151" s="7" t="s">
        <v>13</v>
      </c>
      <c r="BG151" s="7" t="s">
        <v>14</v>
      </c>
      <c r="BH151" s="7" t="s">
        <v>13</v>
      </c>
      <c r="BI151" s="7" t="s">
        <v>14</v>
      </c>
      <c r="BJ151" s="7" t="s">
        <v>13</v>
      </c>
      <c r="BK151" s="7" t="s">
        <v>14</v>
      </c>
    </row>
    <row r="152" spans="1:63" ht="15" customHeight="1" x14ac:dyDescent="0.35">
      <c r="A152" s="1">
        <v>11</v>
      </c>
      <c r="B152" s="12">
        <v>1</v>
      </c>
      <c r="C152" s="13" t="s">
        <v>15</v>
      </c>
      <c r="D152" s="10">
        <v>9092</v>
      </c>
      <c r="E152" s="10">
        <v>881757717889</v>
      </c>
      <c r="F152" s="10">
        <v>1231</v>
      </c>
      <c r="G152" s="10">
        <v>197024810054</v>
      </c>
      <c r="H152" s="10">
        <v>10323</v>
      </c>
      <c r="I152" s="10">
        <v>1078782527943</v>
      </c>
      <c r="K152" s="12">
        <v>1</v>
      </c>
      <c r="L152" s="13" t="s">
        <v>15</v>
      </c>
      <c r="M152" s="10">
        <v>8816</v>
      </c>
      <c r="N152" s="10">
        <v>897883330218</v>
      </c>
      <c r="O152" s="10">
        <v>1222</v>
      </c>
      <c r="P152" s="10">
        <v>193578397835</v>
      </c>
      <c r="Q152" s="10">
        <v>10038</v>
      </c>
      <c r="R152" s="10">
        <v>1091461728053</v>
      </c>
      <c r="T152" s="12">
        <v>1</v>
      </c>
      <c r="U152" s="13" t="s">
        <v>15</v>
      </c>
      <c r="V152" s="10">
        <v>9099</v>
      </c>
      <c r="W152" s="10">
        <v>985810384394</v>
      </c>
      <c r="X152" s="10">
        <v>1459</v>
      </c>
      <c r="Y152" s="10">
        <v>233552812884</v>
      </c>
      <c r="Z152" s="10">
        <v>10558</v>
      </c>
      <c r="AA152" s="10">
        <v>1219363197278</v>
      </c>
      <c r="AC152" s="8">
        <v>1</v>
      </c>
      <c r="AD152" s="9" t="s">
        <v>15</v>
      </c>
      <c r="AE152" s="10">
        <v>9380</v>
      </c>
      <c r="AF152" s="10">
        <v>1045339679492</v>
      </c>
      <c r="AG152" s="10">
        <v>2175</v>
      </c>
      <c r="AH152" s="10">
        <v>363154742838</v>
      </c>
      <c r="AI152" s="10">
        <v>11555</v>
      </c>
      <c r="AJ152" s="10">
        <v>1408494422330</v>
      </c>
      <c r="AL152" s="11">
        <v>1</v>
      </c>
      <c r="AM152" s="9" t="s">
        <v>15</v>
      </c>
      <c r="AN152" s="10">
        <v>9347</v>
      </c>
      <c r="AO152" s="10">
        <v>1039341109525</v>
      </c>
      <c r="AP152" s="10">
        <v>2199</v>
      </c>
      <c r="AQ152" s="10">
        <v>371658570545</v>
      </c>
      <c r="AR152" s="10">
        <v>11546</v>
      </c>
      <c r="AS152" s="10">
        <v>1410999680070</v>
      </c>
      <c r="AU152" s="8">
        <v>1</v>
      </c>
      <c r="AV152" s="9" t="s">
        <v>15</v>
      </c>
      <c r="AW152" s="10">
        <v>9341</v>
      </c>
      <c r="AX152" s="10">
        <v>1040889682567</v>
      </c>
      <c r="AY152" s="10">
        <v>2270</v>
      </c>
      <c r="AZ152" s="10">
        <v>381205071795</v>
      </c>
      <c r="BA152" s="10">
        <v>11611</v>
      </c>
      <c r="BB152" s="10">
        <v>1422094754362</v>
      </c>
      <c r="BD152" s="12">
        <v>1</v>
      </c>
      <c r="BE152" s="13" t="s">
        <v>15</v>
      </c>
      <c r="BF152" s="10">
        <v>9347</v>
      </c>
      <c r="BG152" s="10">
        <v>1042304614510</v>
      </c>
      <c r="BH152" s="10">
        <v>2331</v>
      </c>
      <c r="BI152" s="10">
        <v>397664094416</v>
      </c>
      <c r="BJ152" s="10">
        <v>11678</v>
      </c>
      <c r="BK152" s="10">
        <v>1439968708926</v>
      </c>
    </row>
    <row r="153" spans="1:63" ht="15" customHeight="1" x14ac:dyDescent="0.35">
      <c r="A153" s="1">
        <v>11</v>
      </c>
      <c r="B153" s="12">
        <v>2</v>
      </c>
      <c r="C153" s="13" t="s">
        <v>16</v>
      </c>
      <c r="D153" s="10">
        <v>10</v>
      </c>
      <c r="E153" s="10">
        <v>2819069933</v>
      </c>
      <c r="F153" s="10">
        <v>60</v>
      </c>
      <c r="G153" s="10">
        <v>5775340301</v>
      </c>
      <c r="H153" s="10">
        <v>70</v>
      </c>
      <c r="I153" s="10">
        <v>8594410234</v>
      </c>
      <c r="K153" s="12">
        <v>2</v>
      </c>
      <c r="L153" s="13" t="s">
        <v>16</v>
      </c>
      <c r="M153" s="10">
        <v>39</v>
      </c>
      <c r="N153" s="10">
        <v>8103087649</v>
      </c>
      <c r="O153" s="10">
        <v>75</v>
      </c>
      <c r="P153" s="10">
        <v>8831014742</v>
      </c>
      <c r="Q153" s="10">
        <v>114</v>
      </c>
      <c r="R153" s="10">
        <v>16934102391</v>
      </c>
      <c r="T153" s="12">
        <v>2</v>
      </c>
      <c r="U153" s="13" t="s">
        <v>16</v>
      </c>
      <c r="V153" s="10">
        <v>37</v>
      </c>
      <c r="W153" s="10">
        <v>11843783038</v>
      </c>
      <c r="X153" s="10">
        <v>61</v>
      </c>
      <c r="Y153" s="10">
        <v>17154165815</v>
      </c>
      <c r="Z153" s="10">
        <v>98</v>
      </c>
      <c r="AA153" s="10">
        <v>28997948853</v>
      </c>
      <c r="AC153" s="8">
        <v>2</v>
      </c>
      <c r="AD153" s="9" t="s">
        <v>16</v>
      </c>
      <c r="AE153" s="10">
        <v>14</v>
      </c>
      <c r="AF153" s="10">
        <v>4466514945</v>
      </c>
      <c r="AG153" s="10">
        <v>19</v>
      </c>
      <c r="AH153" s="10">
        <v>5307718196</v>
      </c>
      <c r="AI153" s="10">
        <v>33</v>
      </c>
      <c r="AJ153" s="10">
        <v>9774233141</v>
      </c>
      <c r="AL153" s="11">
        <v>2</v>
      </c>
      <c r="AM153" s="9" t="s">
        <v>16</v>
      </c>
      <c r="AN153" s="10">
        <v>23</v>
      </c>
      <c r="AO153" s="10">
        <v>5751389867</v>
      </c>
      <c r="AP153" s="10">
        <v>25</v>
      </c>
      <c r="AQ153" s="10">
        <v>3087373071</v>
      </c>
      <c r="AR153" s="10">
        <v>48</v>
      </c>
      <c r="AS153" s="10">
        <v>8838762938</v>
      </c>
      <c r="AU153" s="8">
        <v>2</v>
      </c>
      <c r="AV153" s="9" t="s">
        <v>16</v>
      </c>
      <c r="AW153" s="10">
        <v>26</v>
      </c>
      <c r="AX153" s="10">
        <v>5738341776</v>
      </c>
      <c r="AY153" s="10">
        <v>29</v>
      </c>
      <c r="AZ153" s="10">
        <v>6859136162</v>
      </c>
      <c r="BA153" s="10">
        <v>55</v>
      </c>
      <c r="BB153" s="10">
        <v>12597477938</v>
      </c>
      <c r="BD153" s="12">
        <v>2</v>
      </c>
      <c r="BE153" s="13" t="s">
        <v>16</v>
      </c>
      <c r="BF153" s="10">
        <v>37</v>
      </c>
      <c r="BG153" s="10">
        <v>7705968815</v>
      </c>
      <c r="BH153" s="10">
        <v>34</v>
      </c>
      <c r="BI153" s="10">
        <v>4403520405</v>
      </c>
      <c r="BJ153" s="10">
        <v>71</v>
      </c>
      <c r="BK153" s="10">
        <v>12109489220</v>
      </c>
    </row>
    <row r="154" spans="1:63" ht="15" customHeight="1" x14ac:dyDescent="0.35">
      <c r="A154" s="1">
        <v>11</v>
      </c>
      <c r="B154" s="12">
        <v>3</v>
      </c>
      <c r="C154" s="13" t="s">
        <v>17</v>
      </c>
      <c r="D154" s="10">
        <v>0</v>
      </c>
      <c r="E154" s="10">
        <v>0</v>
      </c>
      <c r="F154" s="10">
        <v>13</v>
      </c>
      <c r="G154" s="10">
        <v>1895356778</v>
      </c>
      <c r="H154" s="10">
        <v>13</v>
      </c>
      <c r="I154" s="10">
        <v>1895356778</v>
      </c>
      <c r="K154" s="12">
        <v>3</v>
      </c>
      <c r="L154" s="13" t="s">
        <v>17</v>
      </c>
      <c r="M154" s="10">
        <v>2</v>
      </c>
      <c r="N154" s="10">
        <v>254586727</v>
      </c>
      <c r="O154" s="10">
        <v>13</v>
      </c>
      <c r="P154" s="10">
        <v>1304804023</v>
      </c>
      <c r="Q154" s="10">
        <v>15</v>
      </c>
      <c r="R154" s="10">
        <v>1559390750</v>
      </c>
      <c r="T154" s="12">
        <v>3</v>
      </c>
      <c r="U154" s="13" t="s">
        <v>17</v>
      </c>
      <c r="V154" s="10">
        <v>3</v>
      </c>
      <c r="W154" s="10">
        <v>594711844</v>
      </c>
      <c r="X154" s="10">
        <v>6</v>
      </c>
      <c r="Y154" s="10">
        <v>393778428</v>
      </c>
      <c r="Z154" s="10">
        <v>9</v>
      </c>
      <c r="AA154" s="10">
        <v>988490272</v>
      </c>
      <c r="AC154" s="8">
        <v>3</v>
      </c>
      <c r="AD154" s="9" t="s">
        <v>17</v>
      </c>
      <c r="AE154" s="10">
        <v>2</v>
      </c>
      <c r="AF154" s="10">
        <v>369375257</v>
      </c>
      <c r="AG154" s="10">
        <v>4</v>
      </c>
      <c r="AH154" s="10">
        <v>23265796</v>
      </c>
      <c r="AI154" s="10">
        <v>6</v>
      </c>
      <c r="AJ154" s="10">
        <v>392641053</v>
      </c>
      <c r="AL154" s="11">
        <v>3</v>
      </c>
      <c r="AM154" s="9" t="s">
        <v>17</v>
      </c>
      <c r="AN154" s="10">
        <v>0</v>
      </c>
      <c r="AO154" s="10">
        <v>0</v>
      </c>
      <c r="AP154" s="10">
        <v>4</v>
      </c>
      <c r="AQ154" s="10">
        <v>33599963</v>
      </c>
      <c r="AR154" s="10">
        <v>4</v>
      </c>
      <c r="AS154" s="10">
        <v>33599963</v>
      </c>
      <c r="AU154" s="8">
        <v>3</v>
      </c>
      <c r="AV154" s="9" t="s">
        <v>17</v>
      </c>
      <c r="AW154" s="10">
        <v>1</v>
      </c>
      <c r="AX154" s="10">
        <v>241378130</v>
      </c>
      <c r="AY154" s="10">
        <v>0</v>
      </c>
      <c r="AZ154" s="10">
        <v>0</v>
      </c>
      <c r="BA154" s="10">
        <v>1</v>
      </c>
      <c r="BB154" s="10">
        <v>241378130</v>
      </c>
      <c r="BD154" s="12">
        <v>3</v>
      </c>
      <c r="BE154" s="13" t="s">
        <v>17</v>
      </c>
      <c r="BF154" s="10">
        <v>0</v>
      </c>
      <c r="BG154" s="10">
        <v>0</v>
      </c>
      <c r="BH154" s="10">
        <v>1</v>
      </c>
      <c r="BI154" s="10">
        <v>13338892</v>
      </c>
      <c r="BJ154" s="10">
        <v>1</v>
      </c>
      <c r="BK154" s="10">
        <v>13338892</v>
      </c>
    </row>
    <row r="155" spans="1:63" ht="15" customHeight="1" x14ac:dyDescent="0.35">
      <c r="A155" s="1">
        <v>11</v>
      </c>
      <c r="B155" s="12">
        <v>4</v>
      </c>
      <c r="C155" s="13" t="s">
        <v>18</v>
      </c>
      <c r="D155" s="10">
        <v>4</v>
      </c>
      <c r="E155" s="10">
        <v>818292595</v>
      </c>
      <c r="F155" s="10">
        <v>12</v>
      </c>
      <c r="G155" s="10">
        <v>1702802124</v>
      </c>
      <c r="H155" s="10">
        <v>16</v>
      </c>
      <c r="I155" s="10">
        <v>2521094719</v>
      </c>
      <c r="K155" s="12">
        <v>4</v>
      </c>
      <c r="L155" s="13" t="s">
        <v>18</v>
      </c>
      <c r="M155" s="10">
        <v>2</v>
      </c>
      <c r="N155" s="10">
        <v>303391514</v>
      </c>
      <c r="O155" s="10">
        <v>13</v>
      </c>
      <c r="P155" s="10">
        <v>2195240920</v>
      </c>
      <c r="Q155" s="10">
        <v>15</v>
      </c>
      <c r="R155" s="10">
        <v>2498632434</v>
      </c>
      <c r="T155" s="12">
        <v>4</v>
      </c>
      <c r="U155" s="13" t="s">
        <v>18</v>
      </c>
      <c r="V155" s="10">
        <v>19</v>
      </c>
      <c r="W155" s="10">
        <v>1027634727</v>
      </c>
      <c r="X155" s="10">
        <v>10</v>
      </c>
      <c r="Y155" s="10">
        <v>1653742950</v>
      </c>
      <c r="Z155" s="10">
        <v>29</v>
      </c>
      <c r="AA155" s="10">
        <v>2681377677</v>
      </c>
      <c r="AC155" s="8">
        <v>4</v>
      </c>
      <c r="AD155" s="9" t="s">
        <v>18</v>
      </c>
      <c r="AE155" s="10">
        <v>3</v>
      </c>
      <c r="AF155" s="10">
        <v>253338937</v>
      </c>
      <c r="AG155" s="10">
        <v>2</v>
      </c>
      <c r="AH155" s="10">
        <v>154039856</v>
      </c>
      <c r="AI155" s="10">
        <v>5</v>
      </c>
      <c r="AJ155" s="10">
        <v>407378793</v>
      </c>
      <c r="AL155" s="11">
        <v>4</v>
      </c>
      <c r="AM155" s="9" t="s">
        <v>18</v>
      </c>
      <c r="AN155" s="10">
        <v>2</v>
      </c>
      <c r="AO155" s="10">
        <v>25245719</v>
      </c>
      <c r="AP155" s="10">
        <v>4</v>
      </c>
      <c r="AQ155" s="10">
        <v>133018730</v>
      </c>
      <c r="AR155" s="10">
        <v>6</v>
      </c>
      <c r="AS155" s="10">
        <v>158264449</v>
      </c>
      <c r="AU155" s="8">
        <v>4</v>
      </c>
      <c r="AV155" s="9" t="s">
        <v>18</v>
      </c>
      <c r="AW155" s="10">
        <v>1</v>
      </c>
      <c r="AX155" s="10">
        <v>4092564</v>
      </c>
      <c r="AY155" s="10">
        <v>4</v>
      </c>
      <c r="AZ155" s="10">
        <v>17073514</v>
      </c>
      <c r="BA155" s="10">
        <v>5</v>
      </c>
      <c r="BB155" s="10">
        <v>21166078</v>
      </c>
      <c r="BD155" s="12">
        <v>4</v>
      </c>
      <c r="BE155" s="13" t="s">
        <v>18</v>
      </c>
      <c r="BF155" s="10">
        <v>1</v>
      </c>
      <c r="BG155" s="10">
        <v>4092564</v>
      </c>
      <c r="BH155" s="10">
        <v>2</v>
      </c>
      <c r="BI155" s="10">
        <v>10420385</v>
      </c>
      <c r="BJ155" s="10">
        <v>3</v>
      </c>
      <c r="BK155" s="10">
        <v>14512949</v>
      </c>
    </row>
    <row r="156" spans="1:63" ht="15" customHeight="1" x14ac:dyDescent="0.35">
      <c r="A156" s="1">
        <v>11</v>
      </c>
      <c r="B156" s="12">
        <v>5</v>
      </c>
      <c r="C156" s="13" t="s">
        <v>19</v>
      </c>
      <c r="D156" s="10">
        <v>25</v>
      </c>
      <c r="E156" s="10">
        <v>933033823</v>
      </c>
      <c r="F156" s="10">
        <v>112</v>
      </c>
      <c r="G156" s="10">
        <v>15987188708</v>
      </c>
      <c r="H156" s="10">
        <v>137</v>
      </c>
      <c r="I156" s="10">
        <v>16920222531</v>
      </c>
      <c r="K156" s="12">
        <v>5</v>
      </c>
      <c r="L156" s="13" t="s">
        <v>19</v>
      </c>
      <c r="M156" s="10">
        <v>29</v>
      </c>
      <c r="N156" s="10">
        <v>2491356545</v>
      </c>
      <c r="O156" s="10">
        <v>126</v>
      </c>
      <c r="P156" s="10">
        <v>18878792753</v>
      </c>
      <c r="Q156" s="10">
        <v>155</v>
      </c>
      <c r="R156" s="10">
        <v>21370149298</v>
      </c>
      <c r="T156" s="12">
        <v>5</v>
      </c>
      <c r="U156" s="13" t="s">
        <v>19</v>
      </c>
      <c r="V156" s="10">
        <v>30</v>
      </c>
      <c r="W156" s="10">
        <v>2850677400</v>
      </c>
      <c r="X156" s="10">
        <v>127</v>
      </c>
      <c r="Y156" s="10">
        <v>20975342649</v>
      </c>
      <c r="Z156" s="10">
        <v>157</v>
      </c>
      <c r="AA156" s="10">
        <v>23826020049</v>
      </c>
      <c r="AC156" s="8">
        <v>5</v>
      </c>
      <c r="AD156" s="9" t="s">
        <v>19</v>
      </c>
      <c r="AE156" s="10">
        <v>19</v>
      </c>
      <c r="AF156" s="10">
        <v>910221662</v>
      </c>
      <c r="AG156" s="10">
        <v>107</v>
      </c>
      <c r="AH156" s="10">
        <v>14314852740</v>
      </c>
      <c r="AI156" s="10">
        <v>126</v>
      </c>
      <c r="AJ156" s="10">
        <v>15225074402</v>
      </c>
      <c r="AL156" s="11">
        <v>5</v>
      </c>
      <c r="AM156" s="9" t="s">
        <v>19</v>
      </c>
      <c r="AN156" s="10">
        <v>15</v>
      </c>
      <c r="AO156" s="10">
        <v>1010466494</v>
      </c>
      <c r="AP156" s="10">
        <v>107</v>
      </c>
      <c r="AQ156" s="10">
        <v>14317712070</v>
      </c>
      <c r="AR156" s="10">
        <v>122</v>
      </c>
      <c r="AS156" s="10">
        <v>15328178564</v>
      </c>
      <c r="AU156" s="8">
        <v>5</v>
      </c>
      <c r="AV156" s="9" t="s">
        <v>19</v>
      </c>
      <c r="AW156" s="10">
        <v>14</v>
      </c>
      <c r="AX156" s="10">
        <v>977041848</v>
      </c>
      <c r="AY156" s="10">
        <v>105</v>
      </c>
      <c r="AZ156" s="10">
        <v>13431334719</v>
      </c>
      <c r="BA156" s="10">
        <v>119</v>
      </c>
      <c r="BB156" s="10">
        <v>14408376567</v>
      </c>
      <c r="BD156" s="12">
        <v>5</v>
      </c>
      <c r="BE156" s="13" t="s">
        <v>19</v>
      </c>
      <c r="BF156" s="10">
        <v>15</v>
      </c>
      <c r="BG156" s="10">
        <v>981351170</v>
      </c>
      <c r="BH156" s="10">
        <v>107</v>
      </c>
      <c r="BI156" s="10">
        <v>13250138711</v>
      </c>
      <c r="BJ156" s="10">
        <v>122</v>
      </c>
      <c r="BK156" s="10">
        <v>14231489881</v>
      </c>
    </row>
    <row r="157" spans="1:63" ht="15" customHeight="1" x14ac:dyDescent="0.35">
      <c r="A157" s="1">
        <v>11</v>
      </c>
      <c r="B157" s="12">
        <v>6</v>
      </c>
      <c r="C157" s="16" t="s">
        <v>10</v>
      </c>
      <c r="D157" s="15">
        <v>9131</v>
      </c>
      <c r="E157" s="15">
        <v>886328114240</v>
      </c>
      <c r="F157" s="15">
        <v>1428</v>
      </c>
      <c r="G157" s="15">
        <v>222385497965</v>
      </c>
      <c r="H157" s="15">
        <v>10559</v>
      </c>
      <c r="I157" s="15">
        <v>1108713612205</v>
      </c>
      <c r="K157" s="12">
        <v>6</v>
      </c>
      <c r="L157" s="16" t="s">
        <v>10</v>
      </c>
      <c r="M157" s="15">
        <v>8888</v>
      </c>
      <c r="N157" s="15">
        <v>909035752653</v>
      </c>
      <c r="O157" s="15">
        <v>1449</v>
      </c>
      <c r="P157" s="15">
        <v>224788250273</v>
      </c>
      <c r="Q157" s="15">
        <v>10337</v>
      </c>
      <c r="R157" s="15">
        <v>1133824002926</v>
      </c>
      <c r="T157" s="12">
        <v>6</v>
      </c>
      <c r="U157" s="16" t="s">
        <v>10</v>
      </c>
      <c r="V157" s="15">
        <v>9188</v>
      </c>
      <c r="W157" s="15">
        <v>1002127191403</v>
      </c>
      <c r="X157" s="15">
        <v>1663</v>
      </c>
      <c r="Y157" s="15">
        <v>273729842726</v>
      </c>
      <c r="Z157" s="15">
        <v>10851</v>
      </c>
      <c r="AA157" s="15">
        <v>1275857034129</v>
      </c>
      <c r="AC157" s="8">
        <v>6</v>
      </c>
      <c r="AD157" s="14" t="s">
        <v>10</v>
      </c>
      <c r="AE157" s="15">
        <v>9418</v>
      </c>
      <c r="AF157" s="15">
        <v>1051339130293</v>
      </c>
      <c r="AG157" s="15">
        <v>2307</v>
      </c>
      <c r="AH157" s="15">
        <v>382954619426</v>
      </c>
      <c r="AI157" s="15">
        <v>11725</v>
      </c>
      <c r="AJ157" s="15">
        <v>1434293749719</v>
      </c>
      <c r="AL157" s="11">
        <v>6</v>
      </c>
      <c r="AM157" s="14" t="s">
        <v>10</v>
      </c>
      <c r="AN157" s="15">
        <v>9387</v>
      </c>
      <c r="AO157" s="15">
        <v>1046128211605</v>
      </c>
      <c r="AP157" s="15">
        <v>2339</v>
      </c>
      <c r="AQ157" s="15">
        <v>389230274379</v>
      </c>
      <c r="AR157" s="15">
        <v>11726</v>
      </c>
      <c r="AS157" s="15">
        <v>1435358485984</v>
      </c>
      <c r="AU157" s="8">
        <v>6</v>
      </c>
      <c r="AV157" s="14" t="s">
        <v>10</v>
      </c>
      <c r="AW157" s="15">
        <v>9383</v>
      </c>
      <c r="AX157" s="15">
        <v>1047850536885</v>
      </c>
      <c r="AY157" s="15">
        <v>2408</v>
      </c>
      <c r="AZ157" s="15">
        <v>401512616190</v>
      </c>
      <c r="BA157" s="15">
        <v>11791</v>
      </c>
      <c r="BB157" s="15">
        <v>1449363153075</v>
      </c>
      <c r="BD157" s="12">
        <v>6</v>
      </c>
      <c r="BE157" s="16" t="s">
        <v>10</v>
      </c>
      <c r="BF157" s="15">
        <v>9400</v>
      </c>
      <c r="BG157" s="15">
        <v>1050996027059</v>
      </c>
      <c r="BH157" s="15">
        <v>2475</v>
      </c>
      <c r="BI157" s="15">
        <v>415341512809</v>
      </c>
      <c r="BJ157" s="15">
        <v>11875</v>
      </c>
      <c r="BK157" s="15">
        <v>1466337539868</v>
      </c>
    </row>
    <row r="158" spans="1:63" ht="15" customHeight="1" x14ac:dyDescent="0.35">
      <c r="A158" s="1">
        <v>11</v>
      </c>
      <c r="B158" s="12">
        <v>7</v>
      </c>
      <c r="C158" s="13" t="s">
        <v>20</v>
      </c>
      <c r="D158" s="10"/>
      <c r="E158" s="10"/>
      <c r="F158" s="10"/>
      <c r="G158" s="10"/>
      <c r="H158" s="10"/>
      <c r="I158" s="10">
        <v>1976</v>
      </c>
      <c r="K158" s="12">
        <v>7</v>
      </c>
      <c r="L158" s="13" t="s">
        <v>20</v>
      </c>
      <c r="M158" s="10"/>
      <c r="N158" s="10"/>
      <c r="O158" s="10"/>
      <c r="P158" s="10"/>
      <c r="Q158" s="10"/>
      <c r="R158" s="10">
        <v>2492</v>
      </c>
      <c r="T158" s="12">
        <v>7</v>
      </c>
      <c r="U158" s="13" t="s">
        <v>20</v>
      </c>
      <c r="V158" s="10"/>
      <c r="W158" s="10"/>
      <c r="X158" s="10"/>
      <c r="Y158" s="10"/>
      <c r="Z158" s="10"/>
      <c r="AA158" s="10">
        <v>2632</v>
      </c>
      <c r="AC158" s="8">
        <v>7</v>
      </c>
      <c r="AD158" s="9" t="s">
        <v>20</v>
      </c>
      <c r="AE158" s="10"/>
      <c r="AF158" s="10"/>
      <c r="AG158" s="10"/>
      <c r="AH158" s="10"/>
      <c r="AI158" s="10"/>
      <c r="AJ158" s="17">
        <f>((0.25*AJ153)+(0.5*AJ154)+(0.75*AJ155)+(1*AJ156))/AJ157*100</f>
        <v>1.2668595475689604</v>
      </c>
      <c r="AL158" s="11">
        <v>7</v>
      </c>
      <c r="AM158" s="9" t="s">
        <v>20</v>
      </c>
      <c r="AN158" s="10"/>
      <c r="AO158" s="10"/>
      <c r="AP158" s="10"/>
      <c r="AQ158" s="10"/>
      <c r="AR158" s="10"/>
      <c r="AS158" s="17">
        <f>((0.25*AS153)+(0.5*AS154)+(0.75*AS155)+(1*AS156))/AS157*100</f>
        <v>1.2312859671870855</v>
      </c>
      <c r="AU158" s="8">
        <v>7</v>
      </c>
      <c r="AV158" s="9" t="s">
        <v>20</v>
      </c>
      <c r="AW158" s="10"/>
      <c r="AX158" s="10"/>
      <c r="AY158" s="10"/>
      <c r="AZ158" s="10"/>
      <c r="BA158" s="10"/>
      <c r="BB158" s="17">
        <f>((0.25*BB153)+(0.5*BB154)+(0.75*BB155)+(1*BB156))/BB157*100</f>
        <v>1.2208334148318434</v>
      </c>
      <c r="BD158" s="12">
        <v>7</v>
      </c>
      <c r="BE158" s="13" t="s">
        <v>20</v>
      </c>
      <c r="BF158" s="10"/>
      <c r="BG158" s="10"/>
      <c r="BH158" s="10"/>
      <c r="BI158" s="10"/>
      <c r="BJ158" s="10"/>
      <c r="BK158" s="10">
        <v>1178</v>
      </c>
    </row>
    <row r="159" spans="1:63" ht="15" customHeight="1" thickBot="1" x14ac:dyDescent="0.4">
      <c r="A159" s="1">
        <v>11</v>
      </c>
      <c r="B159" s="23">
        <v>8</v>
      </c>
      <c r="C159" s="24" t="s">
        <v>21</v>
      </c>
      <c r="D159" s="20"/>
      <c r="E159" s="20"/>
      <c r="F159" s="20"/>
      <c r="G159" s="20"/>
      <c r="H159" s="20"/>
      <c r="I159" s="20">
        <v>1924</v>
      </c>
      <c r="K159" s="23">
        <v>8</v>
      </c>
      <c r="L159" s="24" t="s">
        <v>21</v>
      </c>
      <c r="M159" s="20"/>
      <c r="N159" s="20"/>
      <c r="O159" s="20"/>
      <c r="P159" s="20"/>
      <c r="Q159" s="20"/>
      <c r="R159" s="20">
        <v>2243</v>
      </c>
      <c r="T159" s="23">
        <v>8</v>
      </c>
      <c r="U159" s="24" t="s">
        <v>21</v>
      </c>
      <c r="V159" s="20"/>
      <c r="W159" s="20"/>
      <c r="X159" s="20"/>
      <c r="Y159" s="20"/>
      <c r="Z159" s="20"/>
      <c r="AA159" s="20">
        <v>2155</v>
      </c>
      <c r="AC159" s="18">
        <v>8</v>
      </c>
      <c r="AD159" s="19" t="s">
        <v>21</v>
      </c>
      <c r="AE159" s="20"/>
      <c r="AF159" s="20"/>
      <c r="AG159" s="20"/>
      <c r="AH159" s="20"/>
      <c r="AI159" s="20"/>
      <c r="AJ159" s="21">
        <f>SUM(AJ154:AJ156)/AJ157*100</f>
        <v>1.1172811881206037</v>
      </c>
      <c r="AL159" s="22">
        <v>8</v>
      </c>
      <c r="AM159" s="19" t="s">
        <v>21</v>
      </c>
      <c r="AN159" s="20"/>
      <c r="AO159" s="20"/>
      <c r="AP159" s="20"/>
      <c r="AQ159" s="20"/>
      <c r="AR159" s="20"/>
      <c r="AS159" s="21">
        <f>SUM(AS154:AS156)/AS157*100</f>
        <v>1.0812659783287757</v>
      </c>
      <c r="AU159" s="18">
        <v>8</v>
      </c>
      <c r="AV159" s="19" t="s">
        <v>21</v>
      </c>
      <c r="AW159" s="20"/>
      <c r="AX159" s="20"/>
      <c r="AY159" s="20"/>
      <c r="AZ159" s="20"/>
      <c r="BA159" s="20"/>
      <c r="BB159" s="21">
        <f>SUM(BB154:BB156)/BB157*100</f>
        <v>1.0122322168791071</v>
      </c>
      <c r="BD159" s="23">
        <v>8</v>
      </c>
      <c r="BE159" s="24" t="s">
        <v>21</v>
      </c>
      <c r="BF159" s="20"/>
      <c r="BG159" s="20"/>
      <c r="BH159" s="20"/>
      <c r="BI159" s="20"/>
      <c r="BJ159" s="20"/>
      <c r="BK159" s="20" t="s">
        <v>22</v>
      </c>
    </row>
    <row r="160" spans="1:63" ht="15" customHeight="1" x14ac:dyDescent="0.35">
      <c r="D160" s="1">
        <f>SUM(D152:D156)</f>
        <v>9131</v>
      </c>
      <c r="E160" s="1">
        <f t="shared" ref="E160:I160" si="63">SUM(E152:E156)</f>
        <v>886328114240</v>
      </c>
      <c r="F160" s="1">
        <f t="shared" si="63"/>
        <v>1428</v>
      </c>
      <c r="G160" s="1">
        <f t="shared" si="63"/>
        <v>222385497965</v>
      </c>
      <c r="H160" s="1">
        <f t="shared" si="63"/>
        <v>10559</v>
      </c>
      <c r="I160" s="1">
        <f t="shared" si="63"/>
        <v>1108713612205</v>
      </c>
      <c r="M160" s="1">
        <f>SUM(M152:M156)</f>
        <v>8888</v>
      </c>
      <c r="N160" s="1">
        <f t="shared" ref="N160:R160" si="64">SUM(N152:N156)</f>
        <v>909035752653</v>
      </c>
      <c r="O160" s="1">
        <f t="shared" si="64"/>
        <v>1449</v>
      </c>
      <c r="P160" s="1">
        <f t="shared" si="64"/>
        <v>224788250273</v>
      </c>
      <c r="Q160" s="1">
        <f t="shared" si="64"/>
        <v>10337</v>
      </c>
      <c r="R160" s="1">
        <f t="shared" si="64"/>
        <v>1133824002926</v>
      </c>
      <c r="V160" s="1">
        <f>SUM(V152:V156)</f>
        <v>9188</v>
      </c>
      <c r="W160" s="1">
        <f t="shared" ref="W160:AA160" si="65">SUM(W152:W156)</f>
        <v>1002127191403</v>
      </c>
      <c r="X160" s="1">
        <f t="shared" si="65"/>
        <v>1663</v>
      </c>
      <c r="Y160" s="1">
        <f t="shared" si="65"/>
        <v>273729842726</v>
      </c>
      <c r="Z160" s="1">
        <f t="shared" si="65"/>
        <v>10851</v>
      </c>
      <c r="AA160" s="1">
        <f t="shared" si="65"/>
        <v>1275857034129</v>
      </c>
      <c r="AE160" s="1">
        <f>SUM(AE152:AE156)</f>
        <v>9418</v>
      </c>
      <c r="AF160" s="1">
        <f t="shared" ref="AF160:AJ160" si="66">SUM(AF152:AF156)</f>
        <v>1051339130293</v>
      </c>
      <c r="AG160" s="1">
        <f t="shared" si="66"/>
        <v>2307</v>
      </c>
      <c r="AH160" s="1">
        <f t="shared" si="66"/>
        <v>382954619426</v>
      </c>
      <c r="AI160" s="1">
        <f t="shared" si="66"/>
        <v>11725</v>
      </c>
      <c r="AJ160" s="1">
        <f t="shared" si="66"/>
        <v>1434293749719</v>
      </c>
      <c r="AN160" s="1">
        <f>SUM(AN152:AN156)</f>
        <v>9387</v>
      </c>
      <c r="AO160" s="1">
        <f t="shared" ref="AO160:AS160" si="67">SUM(AO152:AO156)</f>
        <v>1046128211605</v>
      </c>
      <c r="AP160" s="1">
        <f t="shared" si="67"/>
        <v>2339</v>
      </c>
      <c r="AQ160" s="1">
        <f t="shared" si="67"/>
        <v>389230274379</v>
      </c>
      <c r="AR160" s="1">
        <f t="shared" si="67"/>
        <v>11726</v>
      </c>
      <c r="AS160" s="1">
        <f t="shared" si="67"/>
        <v>1435358485984</v>
      </c>
      <c r="AW160" s="1">
        <f>SUM(AW152:AW156)</f>
        <v>9383</v>
      </c>
      <c r="AX160" s="1">
        <f t="shared" ref="AX160:BB160" si="68">SUM(AX152:AX156)</f>
        <v>1047850536885</v>
      </c>
      <c r="AY160" s="1">
        <f t="shared" si="68"/>
        <v>2408</v>
      </c>
      <c r="AZ160" s="1">
        <f t="shared" si="68"/>
        <v>401512616190</v>
      </c>
      <c r="BA160" s="1">
        <f t="shared" si="68"/>
        <v>11791</v>
      </c>
      <c r="BB160" s="1">
        <f t="shared" si="68"/>
        <v>1449363153075</v>
      </c>
      <c r="BF160" s="1">
        <f>SUM(BF152:BF156)</f>
        <v>9400</v>
      </c>
      <c r="BG160" s="1">
        <f t="shared" ref="BG160:BK160" si="69">SUM(BG152:BG156)</f>
        <v>1050996027059</v>
      </c>
      <c r="BH160" s="1">
        <f t="shared" si="69"/>
        <v>2475</v>
      </c>
      <c r="BI160" s="1">
        <f t="shared" si="69"/>
        <v>415341512809</v>
      </c>
      <c r="BJ160" s="1">
        <f t="shared" si="69"/>
        <v>11875</v>
      </c>
      <c r="BK160" s="1">
        <f t="shared" si="69"/>
        <v>1466337539868</v>
      </c>
    </row>
    <row r="161" spans="1:63" ht="15" customHeight="1" x14ac:dyDescent="0.35">
      <c r="B161"/>
      <c r="C161"/>
      <c r="D161" s="2"/>
      <c r="E161" s="2"/>
      <c r="F161" s="2"/>
      <c r="G161" s="2"/>
      <c r="H161" s="2"/>
      <c r="I161" s="2"/>
      <c r="K161"/>
      <c r="L161"/>
      <c r="M161" s="2"/>
      <c r="N161" s="2"/>
      <c r="O161" s="2"/>
      <c r="P161" s="2"/>
      <c r="Q161" s="2"/>
      <c r="R161" s="2"/>
      <c r="T161"/>
      <c r="U161"/>
      <c r="V161" s="2"/>
      <c r="W161" s="2"/>
      <c r="X161" s="2"/>
      <c r="Y161" s="2"/>
      <c r="Z161" s="2"/>
      <c r="AA161" s="2"/>
    </row>
    <row r="162" spans="1:63" ht="15" customHeight="1" x14ac:dyDescent="0.35">
      <c r="B162" s="6" t="s">
        <v>0</v>
      </c>
      <c r="C162"/>
      <c r="D162" s="2"/>
      <c r="E162" s="2"/>
      <c r="F162" s="2"/>
      <c r="G162" s="2"/>
      <c r="H162" s="2"/>
      <c r="I162" s="2"/>
      <c r="K162" s="6" t="s">
        <v>0</v>
      </c>
      <c r="L162"/>
      <c r="M162" s="2"/>
      <c r="N162" s="2"/>
      <c r="O162" s="2"/>
      <c r="P162" s="2"/>
      <c r="Q162" s="2"/>
      <c r="R162" s="2"/>
      <c r="T162" s="6" t="s">
        <v>0</v>
      </c>
      <c r="U162"/>
      <c r="V162" s="2"/>
      <c r="W162" s="2"/>
      <c r="X162" s="2"/>
      <c r="Y162" s="2"/>
      <c r="Z162" s="2"/>
      <c r="AA162" s="2"/>
      <c r="AC162" s="4" t="s">
        <v>0</v>
      </c>
      <c r="AL162" s="5" t="s">
        <v>0</v>
      </c>
      <c r="AU162" s="4" t="s">
        <v>0</v>
      </c>
      <c r="BD162" s="6" t="s">
        <v>0</v>
      </c>
    </row>
    <row r="163" spans="1:63" ht="15" customHeight="1" x14ac:dyDescent="0.35">
      <c r="B163" s="6" t="s">
        <v>1</v>
      </c>
      <c r="C163"/>
      <c r="D163" s="2"/>
      <c r="E163" s="2"/>
      <c r="F163" s="2"/>
      <c r="G163" s="2"/>
      <c r="H163" s="2"/>
      <c r="I163" s="2"/>
      <c r="K163" s="6" t="s">
        <v>1</v>
      </c>
      <c r="L163"/>
      <c r="M163" s="2"/>
      <c r="N163" s="2"/>
      <c r="O163" s="2"/>
      <c r="P163" s="2"/>
      <c r="Q163" s="2"/>
      <c r="R163" s="2"/>
      <c r="T163" s="6" t="s">
        <v>1</v>
      </c>
      <c r="U163"/>
      <c r="V163" s="2"/>
      <c r="W163" s="2"/>
      <c r="X163" s="2"/>
      <c r="Y163" s="2"/>
      <c r="Z163" s="2"/>
      <c r="AA163" s="2"/>
      <c r="AC163" s="4" t="s">
        <v>1</v>
      </c>
      <c r="AL163" s="5" t="s">
        <v>1</v>
      </c>
      <c r="AU163" s="4" t="s">
        <v>1</v>
      </c>
      <c r="BD163" s="6" t="s">
        <v>1</v>
      </c>
    </row>
    <row r="164" spans="1:63" ht="15" customHeight="1" thickBot="1" x14ac:dyDescent="0.4">
      <c r="B164" s="6" t="s">
        <v>34</v>
      </c>
      <c r="C164"/>
      <c r="D164" s="2"/>
      <c r="E164" s="2"/>
      <c r="F164" s="2"/>
      <c r="G164" s="2"/>
      <c r="H164" s="2"/>
      <c r="I164" s="2"/>
      <c r="K164" s="6" t="s">
        <v>57</v>
      </c>
      <c r="L164"/>
      <c r="M164" s="2"/>
      <c r="N164" s="2"/>
      <c r="O164" s="2"/>
      <c r="P164" s="2"/>
      <c r="Q164" s="2"/>
      <c r="R164" s="2"/>
      <c r="T164" s="6" t="s">
        <v>75</v>
      </c>
      <c r="U164"/>
      <c r="V164" s="2"/>
      <c r="W164" s="2"/>
      <c r="X164" s="2"/>
      <c r="Y164" s="2"/>
      <c r="Z164" s="2"/>
      <c r="AA164" s="2"/>
      <c r="AC164" s="4" t="s">
        <v>2</v>
      </c>
      <c r="AL164" s="5" t="s">
        <v>3</v>
      </c>
      <c r="AU164" s="4" t="s">
        <v>4</v>
      </c>
      <c r="BD164" s="6" t="s">
        <v>5</v>
      </c>
    </row>
    <row r="165" spans="1:63" ht="15" customHeight="1" x14ac:dyDescent="0.35">
      <c r="A165" s="1">
        <v>12</v>
      </c>
      <c r="B165" s="60" t="s">
        <v>6</v>
      </c>
      <c r="C165" s="62" t="s">
        <v>7</v>
      </c>
      <c r="D165" s="59" t="s">
        <v>8</v>
      </c>
      <c r="E165" s="59"/>
      <c r="F165" s="59" t="s">
        <v>9</v>
      </c>
      <c r="G165" s="59"/>
      <c r="H165" s="59" t="s">
        <v>10</v>
      </c>
      <c r="I165" s="59"/>
      <c r="K165" s="60" t="s">
        <v>6</v>
      </c>
      <c r="L165" s="62" t="s">
        <v>7</v>
      </c>
      <c r="M165" s="59" t="s">
        <v>8</v>
      </c>
      <c r="N165" s="59"/>
      <c r="O165" s="59" t="s">
        <v>9</v>
      </c>
      <c r="P165" s="59"/>
      <c r="Q165" s="59" t="s">
        <v>10</v>
      </c>
      <c r="R165" s="59"/>
      <c r="T165" s="60" t="s">
        <v>6</v>
      </c>
      <c r="U165" s="62" t="s">
        <v>7</v>
      </c>
      <c r="V165" s="59" t="s">
        <v>8</v>
      </c>
      <c r="W165" s="59"/>
      <c r="X165" s="59" t="s">
        <v>9</v>
      </c>
      <c r="Y165" s="59"/>
      <c r="Z165" s="59" t="s">
        <v>10</v>
      </c>
      <c r="AA165" s="59"/>
      <c r="AC165" s="57" t="s">
        <v>6</v>
      </c>
      <c r="AD165" s="59" t="s">
        <v>7</v>
      </c>
      <c r="AE165" s="59" t="s">
        <v>8</v>
      </c>
      <c r="AF165" s="59"/>
      <c r="AG165" s="59" t="s">
        <v>9</v>
      </c>
      <c r="AH165" s="59"/>
      <c r="AI165" s="59" t="s">
        <v>10</v>
      </c>
      <c r="AJ165" s="59"/>
      <c r="AL165" s="65" t="s">
        <v>6</v>
      </c>
      <c r="AM165" s="59" t="s">
        <v>7</v>
      </c>
      <c r="AN165" s="59" t="s">
        <v>8</v>
      </c>
      <c r="AO165" s="59"/>
      <c r="AP165" s="59" t="s">
        <v>9</v>
      </c>
      <c r="AQ165" s="59"/>
      <c r="AR165" s="59" t="s">
        <v>10</v>
      </c>
      <c r="AS165" s="59"/>
      <c r="AU165" s="57" t="s">
        <v>6</v>
      </c>
      <c r="AV165" s="59" t="s">
        <v>7</v>
      </c>
      <c r="AW165" s="59" t="s">
        <v>8</v>
      </c>
      <c r="AX165" s="59"/>
      <c r="AY165" s="59" t="s">
        <v>9</v>
      </c>
      <c r="AZ165" s="59"/>
      <c r="BA165" s="59" t="s">
        <v>10</v>
      </c>
      <c r="BB165" s="59"/>
      <c r="BD165" s="60" t="s">
        <v>6</v>
      </c>
      <c r="BE165" s="62" t="s">
        <v>7</v>
      </c>
      <c r="BF165" s="59" t="s">
        <v>8</v>
      </c>
      <c r="BG165" s="59"/>
      <c r="BH165" s="59" t="s">
        <v>9</v>
      </c>
      <c r="BI165" s="59"/>
      <c r="BJ165" s="59" t="s">
        <v>10</v>
      </c>
      <c r="BK165" s="59"/>
    </row>
    <row r="166" spans="1:63" ht="15" customHeight="1" x14ac:dyDescent="0.35">
      <c r="A166" s="1">
        <v>12</v>
      </c>
      <c r="B166" s="61"/>
      <c r="C166" s="63"/>
      <c r="D166" s="7" t="s">
        <v>11</v>
      </c>
      <c r="E166" s="7" t="s">
        <v>12</v>
      </c>
      <c r="F166" s="7" t="s">
        <v>11</v>
      </c>
      <c r="G166" s="7" t="s">
        <v>12</v>
      </c>
      <c r="H166" s="7" t="s">
        <v>11</v>
      </c>
      <c r="I166" s="7" t="s">
        <v>12</v>
      </c>
      <c r="K166" s="61"/>
      <c r="L166" s="63"/>
      <c r="M166" s="7" t="s">
        <v>11</v>
      </c>
      <c r="N166" s="7" t="s">
        <v>12</v>
      </c>
      <c r="O166" s="7" t="s">
        <v>11</v>
      </c>
      <c r="P166" s="7" t="s">
        <v>12</v>
      </c>
      <c r="Q166" s="7" t="s">
        <v>11</v>
      </c>
      <c r="R166" s="7" t="s">
        <v>12</v>
      </c>
      <c r="T166" s="61"/>
      <c r="U166" s="63"/>
      <c r="V166" s="7" t="s">
        <v>11</v>
      </c>
      <c r="W166" s="7" t="s">
        <v>12</v>
      </c>
      <c r="X166" s="7" t="s">
        <v>11</v>
      </c>
      <c r="Y166" s="7" t="s">
        <v>12</v>
      </c>
      <c r="Z166" s="7" t="s">
        <v>11</v>
      </c>
      <c r="AA166" s="7" t="s">
        <v>12</v>
      </c>
      <c r="AC166" s="58"/>
      <c r="AD166" s="64"/>
      <c r="AE166" s="7" t="s">
        <v>11</v>
      </c>
      <c r="AF166" s="7" t="s">
        <v>12</v>
      </c>
      <c r="AG166" s="7" t="s">
        <v>11</v>
      </c>
      <c r="AH166" s="7" t="s">
        <v>12</v>
      </c>
      <c r="AI166" s="7" t="s">
        <v>11</v>
      </c>
      <c r="AJ166" s="7" t="s">
        <v>12</v>
      </c>
      <c r="AL166" s="66"/>
      <c r="AM166" s="64"/>
      <c r="AN166" s="7" t="s">
        <v>11</v>
      </c>
      <c r="AO166" s="7" t="s">
        <v>12</v>
      </c>
      <c r="AP166" s="7" t="s">
        <v>11</v>
      </c>
      <c r="AQ166" s="7" t="s">
        <v>12</v>
      </c>
      <c r="AR166" s="7" t="s">
        <v>11</v>
      </c>
      <c r="AS166" s="7" t="s">
        <v>12</v>
      </c>
      <c r="AU166" s="58"/>
      <c r="AV166" s="64"/>
      <c r="AW166" s="7" t="s">
        <v>11</v>
      </c>
      <c r="AX166" s="7" t="s">
        <v>12</v>
      </c>
      <c r="AY166" s="7" t="s">
        <v>11</v>
      </c>
      <c r="AZ166" s="7" t="s">
        <v>12</v>
      </c>
      <c r="BA166" s="7" t="s">
        <v>11</v>
      </c>
      <c r="BB166" s="7" t="s">
        <v>12</v>
      </c>
      <c r="BD166" s="61"/>
      <c r="BE166" s="63"/>
      <c r="BF166" s="7" t="s">
        <v>11</v>
      </c>
      <c r="BG166" s="7" t="s">
        <v>12</v>
      </c>
      <c r="BH166" s="7" t="s">
        <v>11</v>
      </c>
      <c r="BI166" s="7" t="s">
        <v>12</v>
      </c>
      <c r="BJ166" s="7" t="s">
        <v>11</v>
      </c>
      <c r="BK166" s="7" t="s">
        <v>12</v>
      </c>
    </row>
    <row r="167" spans="1:63" ht="15" customHeight="1" x14ac:dyDescent="0.35">
      <c r="A167" s="1">
        <v>12</v>
      </c>
      <c r="B167" s="61"/>
      <c r="C167" s="63"/>
      <c r="D167" s="7" t="s">
        <v>13</v>
      </c>
      <c r="E167" s="7" t="s">
        <v>14</v>
      </c>
      <c r="F167" s="7" t="s">
        <v>13</v>
      </c>
      <c r="G167" s="7" t="s">
        <v>14</v>
      </c>
      <c r="H167" s="7" t="s">
        <v>13</v>
      </c>
      <c r="I167" s="7" t="s">
        <v>14</v>
      </c>
      <c r="K167" s="61"/>
      <c r="L167" s="63"/>
      <c r="M167" s="7" t="s">
        <v>13</v>
      </c>
      <c r="N167" s="7" t="s">
        <v>14</v>
      </c>
      <c r="O167" s="7" t="s">
        <v>13</v>
      </c>
      <c r="P167" s="7" t="s">
        <v>14</v>
      </c>
      <c r="Q167" s="7" t="s">
        <v>13</v>
      </c>
      <c r="R167" s="7" t="s">
        <v>14</v>
      </c>
      <c r="T167" s="61"/>
      <c r="U167" s="63"/>
      <c r="V167" s="7" t="s">
        <v>13</v>
      </c>
      <c r="W167" s="7" t="s">
        <v>14</v>
      </c>
      <c r="X167" s="7" t="s">
        <v>13</v>
      </c>
      <c r="Y167" s="7" t="s">
        <v>14</v>
      </c>
      <c r="Z167" s="7" t="s">
        <v>13</v>
      </c>
      <c r="AA167" s="7" t="s">
        <v>14</v>
      </c>
      <c r="AC167" s="58"/>
      <c r="AD167" s="64"/>
      <c r="AE167" s="7" t="s">
        <v>13</v>
      </c>
      <c r="AF167" s="7" t="s">
        <v>14</v>
      </c>
      <c r="AG167" s="7" t="s">
        <v>13</v>
      </c>
      <c r="AH167" s="7" t="s">
        <v>14</v>
      </c>
      <c r="AI167" s="7" t="s">
        <v>13</v>
      </c>
      <c r="AJ167" s="7" t="s">
        <v>14</v>
      </c>
      <c r="AL167" s="66"/>
      <c r="AM167" s="64"/>
      <c r="AN167" s="7" t="s">
        <v>13</v>
      </c>
      <c r="AO167" s="7" t="s">
        <v>14</v>
      </c>
      <c r="AP167" s="7" t="s">
        <v>13</v>
      </c>
      <c r="AQ167" s="7" t="s">
        <v>14</v>
      </c>
      <c r="AR167" s="7" t="s">
        <v>13</v>
      </c>
      <c r="AS167" s="7" t="s">
        <v>14</v>
      </c>
      <c r="AU167" s="58"/>
      <c r="AV167" s="64"/>
      <c r="AW167" s="7" t="s">
        <v>13</v>
      </c>
      <c r="AX167" s="7" t="s">
        <v>14</v>
      </c>
      <c r="AY167" s="7" t="s">
        <v>13</v>
      </c>
      <c r="AZ167" s="7" t="s">
        <v>14</v>
      </c>
      <c r="BA167" s="7" t="s">
        <v>13</v>
      </c>
      <c r="BB167" s="7" t="s">
        <v>14</v>
      </c>
      <c r="BD167" s="61"/>
      <c r="BE167" s="63"/>
      <c r="BF167" s="7" t="s">
        <v>13</v>
      </c>
      <c r="BG167" s="7" t="s">
        <v>14</v>
      </c>
      <c r="BH167" s="7" t="s">
        <v>13</v>
      </c>
      <c r="BI167" s="7" t="s">
        <v>14</v>
      </c>
      <c r="BJ167" s="7" t="s">
        <v>13</v>
      </c>
      <c r="BK167" s="7" t="s">
        <v>14</v>
      </c>
    </row>
    <row r="168" spans="1:63" ht="15" customHeight="1" x14ac:dyDescent="0.35">
      <c r="A168" s="1">
        <v>12</v>
      </c>
      <c r="B168" s="12">
        <v>1</v>
      </c>
      <c r="C168" s="13" t="s">
        <v>15</v>
      </c>
      <c r="D168" s="10">
        <v>8936</v>
      </c>
      <c r="E168" s="10">
        <v>812412426944</v>
      </c>
      <c r="F168" s="10">
        <v>1250</v>
      </c>
      <c r="G168" s="10">
        <v>199452760018</v>
      </c>
      <c r="H168" s="10">
        <v>10186</v>
      </c>
      <c r="I168" s="10">
        <v>1011865186962</v>
      </c>
      <c r="K168" s="12">
        <v>1</v>
      </c>
      <c r="L168" s="13" t="s">
        <v>15</v>
      </c>
      <c r="M168" s="10">
        <v>8854</v>
      </c>
      <c r="N168" s="10">
        <v>810167392639</v>
      </c>
      <c r="O168" s="10">
        <v>1209</v>
      </c>
      <c r="P168" s="10">
        <v>248152114805</v>
      </c>
      <c r="Q168" s="10">
        <v>10063</v>
      </c>
      <c r="R168" s="10">
        <v>1058319507444</v>
      </c>
      <c r="T168" s="12">
        <v>1</v>
      </c>
      <c r="U168" s="13" t="s">
        <v>15</v>
      </c>
      <c r="V168" s="10">
        <v>9805</v>
      </c>
      <c r="W168" s="10">
        <v>903544296503</v>
      </c>
      <c r="X168" s="10">
        <v>1275</v>
      </c>
      <c r="Y168" s="10">
        <v>276416488821</v>
      </c>
      <c r="Z168" s="10">
        <v>11080</v>
      </c>
      <c r="AA168" s="10">
        <v>1179960785324</v>
      </c>
      <c r="AC168" s="8">
        <v>1</v>
      </c>
      <c r="AD168" s="9" t="s">
        <v>15</v>
      </c>
      <c r="AE168" s="10">
        <v>11052</v>
      </c>
      <c r="AF168" s="10">
        <v>1045692127891</v>
      </c>
      <c r="AG168" s="10">
        <v>1465</v>
      </c>
      <c r="AH168" s="10">
        <v>288281921429</v>
      </c>
      <c r="AI168" s="10">
        <v>12517</v>
      </c>
      <c r="AJ168" s="10">
        <v>1333974049320</v>
      </c>
      <c r="AL168" s="11">
        <v>1</v>
      </c>
      <c r="AM168" s="9" t="s">
        <v>15</v>
      </c>
      <c r="AN168" s="10">
        <v>11092</v>
      </c>
      <c r="AO168" s="10">
        <v>1046044144830</v>
      </c>
      <c r="AP168" s="10">
        <v>1471</v>
      </c>
      <c r="AQ168" s="10">
        <v>289400763024</v>
      </c>
      <c r="AR168" s="10">
        <v>12563</v>
      </c>
      <c r="AS168" s="10">
        <v>1335444907854</v>
      </c>
      <c r="AU168" s="8">
        <v>1</v>
      </c>
      <c r="AV168" s="9" t="s">
        <v>15</v>
      </c>
      <c r="AW168" s="10">
        <v>11129</v>
      </c>
      <c r="AX168" s="10">
        <v>1050555493181</v>
      </c>
      <c r="AY168" s="10">
        <v>1498</v>
      </c>
      <c r="AZ168" s="10">
        <v>295429694039</v>
      </c>
      <c r="BA168" s="10">
        <v>12627</v>
      </c>
      <c r="BB168" s="10">
        <v>1345985187220</v>
      </c>
      <c r="BD168" s="12">
        <v>1</v>
      </c>
      <c r="BE168" s="13" t="s">
        <v>15</v>
      </c>
      <c r="BF168" s="10">
        <v>11201</v>
      </c>
      <c r="BG168" s="10">
        <v>1059175859787</v>
      </c>
      <c r="BH168" s="10">
        <v>1541</v>
      </c>
      <c r="BI168" s="10">
        <v>301773139757</v>
      </c>
      <c r="BJ168" s="10">
        <v>12742</v>
      </c>
      <c r="BK168" s="10">
        <v>1360948999544</v>
      </c>
    </row>
    <row r="169" spans="1:63" ht="15" customHeight="1" x14ac:dyDescent="0.35">
      <c r="A169" s="1">
        <v>12</v>
      </c>
      <c r="B169" s="12">
        <v>2</v>
      </c>
      <c r="C169" s="13" t="s">
        <v>16</v>
      </c>
      <c r="D169" s="10">
        <v>40</v>
      </c>
      <c r="E169" s="10">
        <v>3442031826</v>
      </c>
      <c r="F169" s="10">
        <v>37</v>
      </c>
      <c r="G169" s="10">
        <v>3727204405</v>
      </c>
      <c r="H169" s="10">
        <v>77</v>
      </c>
      <c r="I169" s="10">
        <v>7169236231</v>
      </c>
      <c r="K169" s="12">
        <v>2</v>
      </c>
      <c r="L169" s="13" t="s">
        <v>16</v>
      </c>
      <c r="M169" s="10">
        <v>91</v>
      </c>
      <c r="N169" s="10">
        <v>5318578560</v>
      </c>
      <c r="O169" s="10">
        <v>70</v>
      </c>
      <c r="P169" s="10">
        <v>4712365388</v>
      </c>
      <c r="Q169" s="10">
        <v>161</v>
      </c>
      <c r="R169" s="10">
        <v>10030943948</v>
      </c>
      <c r="T169" s="12">
        <v>2</v>
      </c>
      <c r="U169" s="13" t="s">
        <v>16</v>
      </c>
      <c r="V169" s="10">
        <v>73</v>
      </c>
      <c r="W169" s="10">
        <v>5322813949</v>
      </c>
      <c r="X169" s="10">
        <v>64</v>
      </c>
      <c r="Y169" s="10">
        <v>12105828175</v>
      </c>
      <c r="Z169" s="10">
        <v>137</v>
      </c>
      <c r="AA169" s="10">
        <v>17428642124</v>
      </c>
      <c r="AC169" s="8">
        <v>2</v>
      </c>
      <c r="AD169" s="9" t="s">
        <v>16</v>
      </c>
      <c r="AE169" s="10">
        <v>43</v>
      </c>
      <c r="AF169" s="10">
        <v>2834670811</v>
      </c>
      <c r="AG169" s="10">
        <v>14</v>
      </c>
      <c r="AH169" s="10">
        <v>752592793</v>
      </c>
      <c r="AI169" s="10">
        <v>57</v>
      </c>
      <c r="AJ169" s="10">
        <v>3587263604</v>
      </c>
      <c r="AL169" s="11">
        <v>2</v>
      </c>
      <c r="AM169" s="9" t="s">
        <v>16</v>
      </c>
      <c r="AN169" s="10">
        <v>52</v>
      </c>
      <c r="AO169" s="10">
        <v>4577865621</v>
      </c>
      <c r="AP169" s="10">
        <v>14</v>
      </c>
      <c r="AQ169" s="10">
        <v>555364961</v>
      </c>
      <c r="AR169" s="10">
        <v>66</v>
      </c>
      <c r="AS169" s="10">
        <v>5133230582</v>
      </c>
      <c r="AU169" s="8">
        <v>2</v>
      </c>
      <c r="AV169" s="9" t="s">
        <v>16</v>
      </c>
      <c r="AW169" s="10">
        <v>67</v>
      </c>
      <c r="AX169" s="10">
        <v>4571815327</v>
      </c>
      <c r="AY169" s="10">
        <v>19</v>
      </c>
      <c r="AZ169" s="10">
        <v>852840021</v>
      </c>
      <c r="BA169" s="10">
        <v>86</v>
      </c>
      <c r="BB169" s="10">
        <v>5424655348</v>
      </c>
      <c r="BD169" s="12">
        <v>2</v>
      </c>
      <c r="BE169" s="13" t="s">
        <v>16</v>
      </c>
      <c r="BF169" s="10">
        <v>45</v>
      </c>
      <c r="BG169" s="10">
        <v>3546708692</v>
      </c>
      <c r="BH169" s="10">
        <v>15</v>
      </c>
      <c r="BI169" s="10">
        <v>1382207987</v>
      </c>
      <c r="BJ169" s="10">
        <v>60</v>
      </c>
      <c r="BK169" s="10">
        <v>4928916679</v>
      </c>
    </row>
    <row r="170" spans="1:63" ht="15" customHeight="1" x14ac:dyDescent="0.35">
      <c r="A170" s="1">
        <v>12</v>
      </c>
      <c r="B170" s="12">
        <v>3</v>
      </c>
      <c r="C170" s="13" t="s">
        <v>17</v>
      </c>
      <c r="D170" s="10">
        <v>3</v>
      </c>
      <c r="E170" s="10">
        <v>817470815</v>
      </c>
      <c r="F170" s="10">
        <v>9</v>
      </c>
      <c r="G170" s="10">
        <v>575173762</v>
      </c>
      <c r="H170" s="10">
        <v>12</v>
      </c>
      <c r="I170" s="10">
        <v>1392644577</v>
      </c>
      <c r="K170" s="12">
        <v>3</v>
      </c>
      <c r="L170" s="13" t="s">
        <v>17</v>
      </c>
      <c r="M170" s="10">
        <v>12</v>
      </c>
      <c r="N170" s="10">
        <v>651338641</v>
      </c>
      <c r="O170" s="10">
        <v>10</v>
      </c>
      <c r="P170" s="10">
        <v>560657069</v>
      </c>
      <c r="Q170" s="10">
        <v>22</v>
      </c>
      <c r="R170" s="10">
        <v>1211995710</v>
      </c>
      <c r="T170" s="12">
        <v>3</v>
      </c>
      <c r="U170" s="13" t="s">
        <v>17</v>
      </c>
      <c r="V170" s="10">
        <v>4</v>
      </c>
      <c r="W170" s="10">
        <v>391343378</v>
      </c>
      <c r="X170" s="10">
        <v>9</v>
      </c>
      <c r="Y170" s="10">
        <v>523780616</v>
      </c>
      <c r="Z170" s="10">
        <v>13</v>
      </c>
      <c r="AA170" s="10">
        <v>915123994</v>
      </c>
      <c r="AC170" s="8">
        <v>3</v>
      </c>
      <c r="AD170" s="9" t="s">
        <v>17</v>
      </c>
      <c r="AE170" s="10">
        <v>1</v>
      </c>
      <c r="AF170" s="10">
        <v>5061100</v>
      </c>
      <c r="AG170" s="10">
        <v>2</v>
      </c>
      <c r="AH170" s="10">
        <v>40424006</v>
      </c>
      <c r="AI170" s="10">
        <v>3</v>
      </c>
      <c r="AJ170" s="10">
        <v>45485106</v>
      </c>
      <c r="AL170" s="11">
        <v>3</v>
      </c>
      <c r="AM170" s="9" t="s">
        <v>17</v>
      </c>
      <c r="AN170" s="10">
        <v>1</v>
      </c>
      <c r="AO170" s="10">
        <v>11723356</v>
      </c>
      <c r="AP170" s="10">
        <v>2</v>
      </c>
      <c r="AQ170" s="10">
        <v>69206065</v>
      </c>
      <c r="AR170" s="10">
        <v>3</v>
      </c>
      <c r="AS170" s="10">
        <v>80929421</v>
      </c>
      <c r="AU170" s="8">
        <v>3</v>
      </c>
      <c r="AV170" s="9" t="s">
        <v>17</v>
      </c>
      <c r="AW170" s="10">
        <v>0</v>
      </c>
      <c r="AX170" s="10">
        <v>0</v>
      </c>
      <c r="AY170" s="10">
        <v>2</v>
      </c>
      <c r="AZ170" s="10">
        <v>62576140</v>
      </c>
      <c r="BA170" s="10">
        <v>2</v>
      </c>
      <c r="BB170" s="10">
        <v>62576140</v>
      </c>
      <c r="BD170" s="12">
        <v>3</v>
      </c>
      <c r="BE170" s="13" t="s">
        <v>17</v>
      </c>
      <c r="BF170" s="10">
        <v>4</v>
      </c>
      <c r="BG170" s="10">
        <v>618231014</v>
      </c>
      <c r="BH170" s="10">
        <v>1</v>
      </c>
      <c r="BI170" s="10">
        <v>3541586</v>
      </c>
      <c r="BJ170" s="10">
        <v>5</v>
      </c>
      <c r="BK170" s="10">
        <v>621772600</v>
      </c>
    </row>
    <row r="171" spans="1:63" ht="15" customHeight="1" x14ac:dyDescent="0.35">
      <c r="A171" s="1">
        <v>12</v>
      </c>
      <c r="B171" s="12">
        <v>4</v>
      </c>
      <c r="C171" s="13" t="s">
        <v>18</v>
      </c>
      <c r="D171" s="10">
        <v>12</v>
      </c>
      <c r="E171" s="10">
        <v>1688943190</v>
      </c>
      <c r="F171" s="10">
        <v>10</v>
      </c>
      <c r="G171" s="10">
        <v>639315249</v>
      </c>
      <c r="H171" s="10">
        <v>22</v>
      </c>
      <c r="I171" s="10">
        <v>2328258439</v>
      </c>
      <c r="K171" s="12">
        <v>4</v>
      </c>
      <c r="L171" s="13" t="s">
        <v>18</v>
      </c>
      <c r="M171" s="10">
        <v>4</v>
      </c>
      <c r="N171" s="10">
        <v>494133418</v>
      </c>
      <c r="O171" s="10">
        <v>19</v>
      </c>
      <c r="P171" s="10">
        <v>559370479</v>
      </c>
      <c r="Q171" s="10">
        <v>23</v>
      </c>
      <c r="R171" s="10">
        <v>1053503897</v>
      </c>
      <c r="T171" s="12">
        <v>4</v>
      </c>
      <c r="U171" s="13" t="s">
        <v>18</v>
      </c>
      <c r="V171" s="10">
        <v>4</v>
      </c>
      <c r="W171" s="10">
        <v>837659996</v>
      </c>
      <c r="X171" s="10">
        <v>10</v>
      </c>
      <c r="Y171" s="10">
        <v>463035617</v>
      </c>
      <c r="Z171" s="10">
        <v>14</v>
      </c>
      <c r="AA171" s="10">
        <v>1300695613</v>
      </c>
      <c r="AC171" s="8">
        <v>4</v>
      </c>
      <c r="AD171" s="9" t="s">
        <v>18</v>
      </c>
      <c r="AE171" s="10">
        <v>1</v>
      </c>
      <c r="AF171" s="10">
        <v>425997368</v>
      </c>
      <c r="AG171" s="10">
        <v>3</v>
      </c>
      <c r="AH171" s="10">
        <v>33259192</v>
      </c>
      <c r="AI171" s="10">
        <v>4</v>
      </c>
      <c r="AJ171" s="10">
        <v>459256560</v>
      </c>
      <c r="AL171" s="11">
        <v>4</v>
      </c>
      <c r="AM171" s="9" t="s">
        <v>18</v>
      </c>
      <c r="AN171" s="10">
        <v>1</v>
      </c>
      <c r="AO171" s="10">
        <v>5061100</v>
      </c>
      <c r="AP171" s="10">
        <v>1</v>
      </c>
      <c r="AQ171" s="10">
        <v>2662324</v>
      </c>
      <c r="AR171" s="10">
        <v>2</v>
      </c>
      <c r="AS171" s="10">
        <v>7723424</v>
      </c>
      <c r="AU171" s="8">
        <v>4</v>
      </c>
      <c r="AV171" s="9" t="s">
        <v>18</v>
      </c>
      <c r="AW171" s="10">
        <v>1</v>
      </c>
      <c r="AX171" s="10">
        <v>5061100</v>
      </c>
      <c r="AY171" s="10">
        <v>0</v>
      </c>
      <c r="AZ171" s="10">
        <v>0</v>
      </c>
      <c r="BA171" s="10">
        <v>1</v>
      </c>
      <c r="BB171" s="10">
        <v>5061100</v>
      </c>
      <c r="BD171" s="12">
        <v>4</v>
      </c>
      <c r="BE171" s="13" t="s">
        <v>18</v>
      </c>
      <c r="BF171" s="10">
        <v>0</v>
      </c>
      <c r="BG171" s="10">
        <v>0</v>
      </c>
      <c r="BH171" s="10">
        <v>0</v>
      </c>
      <c r="BI171" s="10">
        <v>0</v>
      </c>
      <c r="BJ171" s="10">
        <v>0</v>
      </c>
      <c r="BK171" s="10">
        <v>0</v>
      </c>
    </row>
    <row r="172" spans="1:63" ht="15" customHeight="1" x14ac:dyDescent="0.35">
      <c r="A172" s="1">
        <v>12</v>
      </c>
      <c r="B172" s="12">
        <v>5</v>
      </c>
      <c r="C172" s="13" t="s">
        <v>19</v>
      </c>
      <c r="D172" s="10">
        <v>30</v>
      </c>
      <c r="E172" s="10">
        <v>1235837321</v>
      </c>
      <c r="F172" s="10">
        <v>37</v>
      </c>
      <c r="G172" s="10">
        <v>2792795267</v>
      </c>
      <c r="H172" s="10">
        <v>67</v>
      </c>
      <c r="I172" s="10">
        <v>4028632588</v>
      </c>
      <c r="K172" s="12">
        <v>5</v>
      </c>
      <c r="L172" s="13" t="s">
        <v>19</v>
      </c>
      <c r="M172" s="10">
        <v>30</v>
      </c>
      <c r="N172" s="10">
        <v>1633878417</v>
      </c>
      <c r="O172" s="10">
        <v>56</v>
      </c>
      <c r="P172" s="10">
        <v>3056928301</v>
      </c>
      <c r="Q172" s="10">
        <v>86</v>
      </c>
      <c r="R172" s="10">
        <v>4690806718</v>
      </c>
      <c r="T172" s="12">
        <v>5</v>
      </c>
      <c r="U172" s="13" t="s">
        <v>19</v>
      </c>
      <c r="V172" s="10">
        <v>31</v>
      </c>
      <c r="W172" s="10">
        <v>1390110847</v>
      </c>
      <c r="X172" s="10">
        <v>100</v>
      </c>
      <c r="Y172" s="10">
        <v>4336642285</v>
      </c>
      <c r="Z172" s="10">
        <v>131</v>
      </c>
      <c r="AA172" s="10">
        <v>5726753132</v>
      </c>
      <c r="AC172" s="8">
        <v>5</v>
      </c>
      <c r="AD172" s="9" t="s">
        <v>19</v>
      </c>
      <c r="AE172" s="10">
        <v>20</v>
      </c>
      <c r="AF172" s="10">
        <v>833095988</v>
      </c>
      <c r="AG172" s="10">
        <v>115</v>
      </c>
      <c r="AH172" s="10">
        <v>26423359798</v>
      </c>
      <c r="AI172" s="10">
        <v>135</v>
      </c>
      <c r="AJ172" s="10">
        <v>27256455786</v>
      </c>
      <c r="AL172" s="11">
        <v>5</v>
      </c>
      <c r="AM172" s="9" t="s">
        <v>19</v>
      </c>
      <c r="AN172" s="10">
        <v>21</v>
      </c>
      <c r="AO172" s="10">
        <v>1070147728</v>
      </c>
      <c r="AP172" s="10">
        <v>119</v>
      </c>
      <c r="AQ172" s="10">
        <v>26420607649</v>
      </c>
      <c r="AR172" s="10">
        <v>140</v>
      </c>
      <c r="AS172" s="10">
        <v>27490755377</v>
      </c>
      <c r="AU172" s="8">
        <v>5</v>
      </c>
      <c r="AV172" s="9" t="s">
        <v>19</v>
      </c>
      <c r="AW172" s="10">
        <v>19</v>
      </c>
      <c r="AX172" s="10">
        <v>408716210</v>
      </c>
      <c r="AY172" s="10">
        <v>115</v>
      </c>
      <c r="AZ172" s="10">
        <v>26269058846</v>
      </c>
      <c r="BA172" s="10">
        <v>134</v>
      </c>
      <c r="BB172" s="10">
        <v>26677775056</v>
      </c>
      <c r="BD172" s="12">
        <v>5</v>
      </c>
      <c r="BE172" s="13" t="s">
        <v>19</v>
      </c>
      <c r="BF172" s="10">
        <v>19</v>
      </c>
      <c r="BG172" s="10">
        <v>406596597</v>
      </c>
      <c r="BH172" s="10">
        <v>113</v>
      </c>
      <c r="BI172" s="10">
        <v>26263545517</v>
      </c>
      <c r="BJ172" s="10">
        <v>132</v>
      </c>
      <c r="BK172" s="10">
        <v>26670142114</v>
      </c>
    </row>
    <row r="173" spans="1:63" ht="15" customHeight="1" x14ac:dyDescent="0.35">
      <c r="A173" s="1">
        <v>12</v>
      </c>
      <c r="B173" s="12">
        <v>6</v>
      </c>
      <c r="C173" s="16" t="s">
        <v>10</v>
      </c>
      <c r="D173" s="15">
        <v>9021</v>
      </c>
      <c r="E173" s="15">
        <v>819596710096</v>
      </c>
      <c r="F173" s="15">
        <v>1343</v>
      </c>
      <c r="G173" s="15">
        <v>207187248701</v>
      </c>
      <c r="H173" s="15">
        <v>10364</v>
      </c>
      <c r="I173" s="15">
        <v>1026783958797</v>
      </c>
      <c r="K173" s="12">
        <v>6</v>
      </c>
      <c r="L173" s="16" t="s">
        <v>10</v>
      </c>
      <c r="M173" s="15">
        <v>8991</v>
      </c>
      <c r="N173" s="15">
        <v>818265321675</v>
      </c>
      <c r="O173" s="15">
        <v>1364</v>
      </c>
      <c r="P173" s="15">
        <v>257041436042</v>
      </c>
      <c r="Q173" s="15">
        <v>10355</v>
      </c>
      <c r="R173" s="15">
        <v>1075306757717</v>
      </c>
      <c r="T173" s="12">
        <v>6</v>
      </c>
      <c r="U173" s="16" t="s">
        <v>10</v>
      </c>
      <c r="V173" s="15">
        <v>9917</v>
      </c>
      <c r="W173" s="15">
        <v>911486224673</v>
      </c>
      <c r="X173" s="15">
        <v>1458</v>
      </c>
      <c r="Y173" s="15">
        <v>293845775514</v>
      </c>
      <c r="Z173" s="15">
        <v>11375</v>
      </c>
      <c r="AA173" s="15">
        <v>1205332000187</v>
      </c>
      <c r="AC173" s="8">
        <v>6</v>
      </c>
      <c r="AD173" s="14" t="s">
        <v>10</v>
      </c>
      <c r="AE173" s="15">
        <v>11117</v>
      </c>
      <c r="AF173" s="15">
        <v>1049790953158</v>
      </c>
      <c r="AG173" s="15">
        <v>1599</v>
      </c>
      <c r="AH173" s="15">
        <v>315531557218</v>
      </c>
      <c r="AI173" s="15">
        <v>12716</v>
      </c>
      <c r="AJ173" s="15">
        <v>1365322510376</v>
      </c>
      <c r="AL173" s="11">
        <v>6</v>
      </c>
      <c r="AM173" s="14" t="s">
        <v>10</v>
      </c>
      <c r="AN173" s="15">
        <v>11167</v>
      </c>
      <c r="AO173" s="15">
        <v>1051708942635</v>
      </c>
      <c r="AP173" s="15">
        <v>1607</v>
      </c>
      <c r="AQ173" s="15">
        <v>316448604023</v>
      </c>
      <c r="AR173" s="15">
        <v>12774</v>
      </c>
      <c r="AS173" s="15">
        <v>1368157546658</v>
      </c>
      <c r="AU173" s="8">
        <v>6</v>
      </c>
      <c r="AV173" s="14" t="s">
        <v>10</v>
      </c>
      <c r="AW173" s="15">
        <v>11216</v>
      </c>
      <c r="AX173" s="15">
        <v>1055541085818</v>
      </c>
      <c r="AY173" s="15">
        <v>1634</v>
      </c>
      <c r="AZ173" s="15">
        <v>322614169046</v>
      </c>
      <c r="BA173" s="15">
        <v>12850</v>
      </c>
      <c r="BB173" s="15">
        <v>1378155254864</v>
      </c>
      <c r="BD173" s="12">
        <v>6</v>
      </c>
      <c r="BE173" s="16" t="s">
        <v>10</v>
      </c>
      <c r="BF173" s="15">
        <v>11269</v>
      </c>
      <c r="BG173" s="15">
        <v>1063747396090</v>
      </c>
      <c r="BH173" s="15">
        <v>1670</v>
      </c>
      <c r="BI173" s="15">
        <v>329422434847</v>
      </c>
      <c r="BJ173" s="15">
        <v>12939</v>
      </c>
      <c r="BK173" s="15">
        <v>1393169830937</v>
      </c>
    </row>
    <row r="174" spans="1:63" ht="15" customHeight="1" x14ac:dyDescent="0.35">
      <c r="A174" s="1">
        <v>12</v>
      </c>
      <c r="B174" s="12">
        <v>7</v>
      </c>
      <c r="C174" s="13" t="s">
        <v>20</v>
      </c>
      <c r="D174" s="10"/>
      <c r="E174" s="10"/>
      <c r="F174" s="10"/>
      <c r="G174" s="10"/>
      <c r="H174" s="10"/>
      <c r="I174" s="10" t="s">
        <v>35</v>
      </c>
      <c r="K174" s="12">
        <v>7</v>
      </c>
      <c r="L174" s="13" t="s">
        <v>20</v>
      </c>
      <c r="M174" s="10"/>
      <c r="N174" s="10"/>
      <c r="O174" s="10"/>
      <c r="P174" s="10"/>
      <c r="Q174" s="10"/>
      <c r="R174" s="10" t="s">
        <v>60</v>
      </c>
      <c r="T174" s="12">
        <v>7</v>
      </c>
      <c r="U174" s="13" t="s">
        <v>20</v>
      </c>
      <c r="V174" s="10"/>
      <c r="W174" s="10"/>
      <c r="X174" s="10"/>
      <c r="Y174" s="10"/>
      <c r="Z174" s="10"/>
      <c r="AA174" s="10" t="s">
        <v>77</v>
      </c>
      <c r="AC174" s="8">
        <v>7</v>
      </c>
      <c r="AD174" s="9" t="s">
        <v>20</v>
      </c>
      <c r="AE174" s="10"/>
      <c r="AF174" s="10"/>
      <c r="AG174" s="10"/>
      <c r="AH174" s="10"/>
      <c r="AI174" s="10"/>
      <c r="AJ174" s="17">
        <f>((0.25*AJ169)+(0.5*AJ170)+(0.75*AJ171)+(1*AJ172))/AJ173*100</f>
        <v>2.0889171930627346</v>
      </c>
      <c r="AL174" s="11">
        <v>7</v>
      </c>
      <c r="AM174" s="9" t="s">
        <v>20</v>
      </c>
      <c r="AN174" s="10"/>
      <c r="AO174" s="10"/>
      <c r="AP174" s="10"/>
      <c r="AQ174" s="10"/>
      <c r="AR174" s="10"/>
      <c r="AS174" s="17">
        <f>((0.25*AS169)+(0.5*AS170)+(0.75*AS171)+(1*AS172))/AS173*100</f>
        <v>2.1065059628110392</v>
      </c>
      <c r="AU174" s="8">
        <v>7</v>
      </c>
      <c r="AV174" s="9" t="s">
        <v>20</v>
      </c>
      <c r="AW174" s="10"/>
      <c r="AX174" s="10"/>
      <c r="AY174" s="10"/>
      <c r="AZ174" s="10"/>
      <c r="BA174" s="10"/>
      <c r="BB174" s="17">
        <f>((0.25*BB169)+(0.5*BB170)+(0.75*BB171)+(1*BB172))/BB173*100</f>
        <v>2.0367097748192329</v>
      </c>
      <c r="BD174" s="12">
        <v>7</v>
      </c>
      <c r="BE174" s="13" t="s">
        <v>20</v>
      </c>
      <c r="BF174" s="10"/>
      <c r="BG174" s="10"/>
      <c r="BH174" s="10"/>
      <c r="BI174" s="10"/>
      <c r="BJ174" s="10"/>
      <c r="BK174" s="10">
        <v>2025</v>
      </c>
    </row>
    <row r="175" spans="1:63" ht="15" customHeight="1" thickBot="1" x14ac:dyDescent="0.4">
      <c r="A175" s="1">
        <v>12</v>
      </c>
      <c r="B175" s="23">
        <v>8</v>
      </c>
      <c r="C175" s="24" t="s">
        <v>21</v>
      </c>
      <c r="D175" s="20"/>
      <c r="E175" s="20"/>
      <c r="F175" s="20"/>
      <c r="G175" s="20"/>
      <c r="H175" s="20"/>
      <c r="I175" s="20" t="s">
        <v>36</v>
      </c>
      <c r="K175" s="23">
        <v>8</v>
      </c>
      <c r="L175" s="24" t="s">
        <v>21</v>
      </c>
      <c r="M175" s="20"/>
      <c r="N175" s="20"/>
      <c r="O175" s="20"/>
      <c r="P175" s="20"/>
      <c r="Q175" s="20"/>
      <c r="R175" s="20" t="s">
        <v>61</v>
      </c>
      <c r="T175" s="23">
        <v>8</v>
      </c>
      <c r="U175" s="24" t="s">
        <v>21</v>
      </c>
      <c r="V175" s="20"/>
      <c r="W175" s="20"/>
      <c r="X175" s="20"/>
      <c r="Y175" s="20"/>
      <c r="Z175" s="20"/>
      <c r="AA175" s="20" t="s">
        <v>78</v>
      </c>
      <c r="AC175" s="18">
        <v>8</v>
      </c>
      <c r="AD175" s="19" t="s">
        <v>21</v>
      </c>
      <c r="AE175" s="20"/>
      <c r="AF175" s="20"/>
      <c r="AG175" s="20"/>
      <c r="AH175" s="20"/>
      <c r="AI175" s="20"/>
      <c r="AJ175" s="21">
        <f>SUM(AJ170:AJ172)/AJ173*100</f>
        <v>2.0333069469685054</v>
      </c>
      <c r="AL175" s="22">
        <v>8</v>
      </c>
      <c r="AM175" s="19" t="s">
        <v>21</v>
      </c>
      <c r="AN175" s="20"/>
      <c r="AO175" s="20"/>
      <c r="AP175" s="20"/>
      <c r="AQ175" s="20"/>
      <c r="AR175" s="20"/>
      <c r="AS175" s="21">
        <f>SUM(AS170:AS172)/AS173*100</f>
        <v>2.0158064609860356</v>
      </c>
      <c r="AU175" s="18">
        <v>8</v>
      </c>
      <c r="AV175" s="19" t="s">
        <v>21</v>
      </c>
      <c r="AW175" s="20"/>
      <c r="AX175" s="20"/>
      <c r="AY175" s="20"/>
      <c r="AZ175" s="20"/>
      <c r="BA175" s="20"/>
      <c r="BB175" s="21">
        <f>SUM(BB170:BB172)/BB173*100</f>
        <v>1.9406675845559436</v>
      </c>
      <c r="BD175" s="23">
        <v>8</v>
      </c>
      <c r="BE175" s="24" t="s">
        <v>21</v>
      </c>
      <c r="BF175" s="20"/>
      <c r="BG175" s="20"/>
      <c r="BH175" s="20"/>
      <c r="BI175" s="20"/>
      <c r="BJ175" s="20"/>
      <c r="BK175" s="20">
        <v>1959</v>
      </c>
    </row>
    <row r="176" spans="1:63" ht="15" customHeight="1" x14ac:dyDescent="0.35">
      <c r="D176" s="1">
        <f>SUM(D168:D172)</f>
        <v>9021</v>
      </c>
      <c r="E176" s="1">
        <f t="shared" ref="E176:I176" si="70">SUM(E168:E172)</f>
        <v>819596710096</v>
      </c>
      <c r="F176" s="1">
        <f t="shared" si="70"/>
        <v>1343</v>
      </c>
      <c r="G176" s="1">
        <f t="shared" si="70"/>
        <v>207187248701</v>
      </c>
      <c r="H176" s="1">
        <f t="shared" si="70"/>
        <v>10364</v>
      </c>
      <c r="I176" s="1">
        <f t="shared" si="70"/>
        <v>1026783958797</v>
      </c>
      <c r="M176" s="1">
        <f>SUM(M168:M172)</f>
        <v>8991</v>
      </c>
      <c r="N176" s="1">
        <f t="shared" ref="N176:R176" si="71">SUM(N168:N172)</f>
        <v>818265321675</v>
      </c>
      <c r="O176" s="1">
        <f t="shared" si="71"/>
        <v>1364</v>
      </c>
      <c r="P176" s="1">
        <f t="shared" si="71"/>
        <v>257041436042</v>
      </c>
      <c r="Q176" s="1">
        <f t="shared" si="71"/>
        <v>10355</v>
      </c>
      <c r="R176" s="1">
        <f t="shared" si="71"/>
        <v>1075306757717</v>
      </c>
      <c r="V176" s="1">
        <f>SUM(V168:V172)</f>
        <v>9917</v>
      </c>
      <c r="W176" s="1">
        <f t="shared" ref="W176:AA176" si="72">SUM(W168:W172)</f>
        <v>911486224673</v>
      </c>
      <c r="X176" s="1">
        <f t="shared" si="72"/>
        <v>1458</v>
      </c>
      <c r="Y176" s="1">
        <f t="shared" si="72"/>
        <v>293845775514</v>
      </c>
      <c r="Z176" s="1">
        <f t="shared" si="72"/>
        <v>11375</v>
      </c>
      <c r="AA176" s="1">
        <f t="shared" si="72"/>
        <v>1205332000187</v>
      </c>
      <c r="AE176" s="1">
        <f>SUM(AE168:AE172)</f>
        <v>11117</v>
      </c>
      <c r="AF176" s="1">
        <f t="shared" ref="AF176:AJ176" si="73">SUM(AF168:AF172)</f>
        <v>1049790953158</v>
      </c>
      <c r="AG176" s="1">
        <f t="shared" si="73"/>
        <v>1599</v>
      </c>
      <c r="AH176" s="1">
        <f t="shared" si="73"/>
        <v>315531557218</v>
      </c>
      <c r="AI176" s="1">
        <f t="shared" si="73"/>
        <v>12716</v>
      </c>
      <c r="AJ176" s="1">
        <f t="shared" si="73"/>
        <v>1365322510376</v>
      </c>
      <c r="AN176" s="1">
        <f>SUM(AN168:AN172)</f>
        <v>11167</v>
      </c>
      <c r="AO176" s="1">
        <f t="shared" ref="AO176:AS176" si="74">SUM(AO168:AO172)</f>
        <v>1051708942635</v>
      </c>
      <c r="AP176" s="1">
        <f t="shared" si="74"/>
        <v>1607</v>
      </c>
      <c r="AQ176" s="1">
        <f t="shared" si="74"/>
        <v>316448604023</v>
      </c>
      <c r="AR176" s="1">
        <f t="shared" si="74"/>
        <v>12774</v>
      </c>
      <c r="AS176" s="1">
        <f t="shared" si="74"/>
        <v>1368157546658</v>
      </c>
      <c r="AW176" s="1">
        <f>SUM(AW168:AW172)</f>
        <v>11216</v>
      </c>
      <c r="AX176" s="1">
        <f t="shared" ref="AX176:BB176" si="75">SUM(AX168:AX172)</f>
        <v>1055541085818</v>
      </c>
      <c r="AY176" s="1">
        <f t="shared" si="75"/>
        <v>1634</v>
      </c>
      <c r="AZ176" s="1">
        <f t="shared" si="75"/>
        <v>322614169046</v>
      </c>
      <c r="BA176" s="1">
        <f t="shared" si="75"/>
        <v>12850</v>
      </c>
      <c r="BB176" s="1">
        <f t="shared" si="75"/>
        <v>1378155254864</v>
      </c>
      <c r="BF176" s="1">
        <f>SUM(BF168:BF172)</f>
        <v>11269</v>
      </c>
      <c r="BG176" s="1">
        <f t="shared" ref="BG176:BK176" si="76">SUM(BG168:BG172)</f>
        <v>1063747396090</v>
      </c>
      <c r="BH176" s="1">
        <f t="shared" si="76"/>
        <v>1670</v>
      </c>
      <c r="BI176" s="1">
        <f t="shared" si="76"/>
        <v>329422434847</v>
      </c>
      <c r="BJ176" s="1">
        <f t="shared" si="76"/>
        <v>12939</v>
      </c>
      <c r="BK176" s="1">
        <f t="shared" si="76"/>
        <v>1393169830937</v>
      </c>
    </row>
    <row r="177" spans="1:63" ht="15" customHeight="1" x14ac:dyDescent="0.35">
      <c r="B177"/>
      <c r="C177"/>
      <c r="D177" s="2"/>
      <c r="E177" s="2"/>
      <c r="F177" s="2"/>
      <c r="G177" s="2"/>
      <c r="H177" s="2"/>
      <c r="I177" s="2"/>
      <c r="K177"/>
      <c r="L177"/>
      <c r="M177" s="2"/>
      <c r="N177" s="2"/>
      <c r="O177" s="2"/>
      <c r="P177" s="2"/>
      <c r="Q177" s="2"/>
      <c r="R177" s="2"/>
      <c r="T177"/>
      <c r="U177"/>
      <c r="V177" s="2"/>
      <c r="W177" s="2"/>
      <c r="X177" s="2"/>
      <c r="Y177" s="2"/>
      <c r="Z177" s="2"/>
      <c r="AA177" s="2"/>
    </row>
    <row r="178" spans="1:63" ht="15" customHeight="1" x14ac:dyDescent="0.35">
      <c r="B178" s="6" t="s">
        <v>0</v>
      </c>
      <c r="C178"/>
      <c r="D178" s="2"/>
      <c r="E178" s="2"/>
      <c r="F178" s="2"/>
      <c r="G178" s="2"/>
      <c r="H178" s="2"/>
      <c r="I178" s="2"/>
      <c r="K178" s="6" t="s">
        <v>0</v>
      </c>
      <c r="L178"/>
      <c r="M178" s="2"/>
      <c r="N178" s="2"/>
      <c r="O178" s="2"/>
      <c r="P178" s="2"/>
      <c r="Q178" s="2"/>
      <c r="R178" s="2"/>
      <c r="T178" s="6" t="s">
        <v>0</v>
      </c>
      <c r="U178"/>
      <c r="V178" s="2"/>
      <c r="W178" s="2"/>
      <c r="X178" s="2"/>
      <c r="Y178" s="2"/>
      <c r="Z178" s="2"/>
      <c r="AA178" s="2"/>
      <c r="AC178" s="4" t="s">
        <v>0</v>
      </c>
      <c r="AL178" s="5" t="s">
        <v>0</v>
      </c>
      <c r="AU178" s="4" t="s">
        <v>0</v>
      </c>
      <c r="BD178" s="6" t="s">
        <v>0</v>
      </c>
    </row>
    <row r="179" spans="1:63" ht="15" customHeight="1" x14ac:dyDescent="0.35">
      <c r="B179" s="6" t="s">
        <v>1</v>
      </c>
      <c r="C179"/>
      <c r="D179" s="2"/>
      <c r="E179" s="2"/>
      <c r="F179" s="2"/>
      <c r="G179" s="2"/>
      <c r="H179" s="2"/>
      <c r="I179" s="2"/>
      <c r="K179" s="6" t="s">
        <v>1</v>
      </c>
      <c r="L179"/>
      <c r="M179" s="2"/>
      <c r="N179" s="2"/>
      <c r="O179" s="2"/>
      <c r="P179" s="2"/>
      <c r="Q179" s="2"/>
      <c r="R179" s="2"/>
      <c r="T179" s="6" t="s">
        <v>1</v>
      </c>
      <c r="U179"/>
      <c r="V179" s="2"/>
      <c r="W179" s="2"/>
      <c r="X179" s="2"/>
      <c r="Y179" s="2"/>
      <c r="Z179" s="2"/>
      <c r="AA179" s="2"/>
      <c r="AC179" s="4" t="s">
        <v>1</v>
      </c>
      <c r="AL179" s="5" t="s">
        <v>1</v>
      </c>
      <c r="AU179" s="4" t="s">
        <v>1</v>
      </c>
      <c r="BD179" s="6" t="s">
        <v>1</v>
      </c>
    </row>
    <row r="180" spans="1:63" ht="15" customHeight="1" thickBot="1" x14ac:dyDescent="0.4">
      <c r="B180" s="6" t="s">
        <v>34</v>
      </c>
      <c r="C180"/>
      <c r="D180" s="2"/>
      <c r="E180" s="2"/>
      <c r="F180" s="2"/>
      <c r="G180" s="2"/>
      <c r="H180" s="2"/>
      <c r="I180" s="2"/>
      <c r="K180" s="6" t="s">
        <v>57</v>
      </c>
      <c r="L180"/>
      <c r="M180" s="2"/>
      <c r="N180" s="2"/>
      <c r="O180" s="2"/>
      <c r="P180" s="2"/>
      <c r="Q180" s="2"/>
      <c r="R180" s="2"/>
      <c r="T180" s="6" t="s">
        <v>75</v>
      </c>
      <c r="U180"/>
      <c r="V180" s="2"/>
      <c r="W180" s="2"/>
      <c r="X180" s="2"/>
      <c r="Y180" s="2"/>
      <c r="Z180" s="2"/>
      <c r="AA180" s="2"/>
      <c r="AC180" s="4" t="s">
        <v>2</v>
      </c>
      <c r="AL180" s="5" t="s">
        <v>3</v>
      </c>
      <c r="AU180" s="4" t="s">
        <v>4</v>
      </c>
      <c r="BD180" s="6" t="s">
        <v>5</v>
      </c>
    </row>
    <row r="181" spans="1:63" ht="15" customHeight="1" x14ac:dyDescent="0.35">
      <c r="A181" s="1">
        <v>13</v>
      </c>
      <c r="B181" s="60" t="s">
        <v>6</v>
      </c>
      <c r="C181" s="62" t="s">
        <v>7</v>
      </c>
      <c r="D181" s="59" t="s">
        <v>8</v>
      </c>
      <c r="E181" s="59"/>
      <c r="F181" s="59" t="s">
        <v>9</v>
      </c>
      <c r="G181" s="59"/>
      <c r="H181" s="59" t="s">
        <v>10</v>
      </c>
      <c r="I181" s="59"/>
      <c r="K181" s="60" t="s">
        <v>6</v>
      </c>
      <c r="L181" s="62" t="s">
        <v>7</v>
      </c>
      <c r="M181" s="59" t="s">
        <v>8</v>
      </c>
      <c r="N181" s="59"/>
      <c r="O181" s="59" t="s">
        <v>9</v>
      </c>
      <c r="P181" s="59"/>
      <c r="Q181" s="59" t="s">
        <v>10</v>
      </c>
      <c r="R181" s="59"/>
      <c r="T181" s="60" t="s">
        <v>6</v>
      </c>
      <c r="U181" s="62" t="s">
        <v>7</v>
      </c>
      <c r="V181" s="59" t="s">
        <v>8</v>
      </c>
      <c r="W181" s="59"/>
      <c r="X181" s="59" t="s">
        <v>9</v>
      </c>
      <c r="Y181" s="59"/>
      <c r="Z181" s="59" t="s">
        <v>10</v>
      </c>
      <c r="AA181" s="59"/>
      <c r="AC181" s="57" t="s">
        <v>6</v>
      </c>
      <c r="AD181" s="59" t="s">
        <v>7</v>
      </c>
      <c r="AE181" s="59" t="s">
        <v>8</v>
      </c>
      <c r="AF181" s="59"/>
      <c r="AG181" s="59" t="s">
        <v>9</v>
      </c>
      <c r="AH181" s="59"/>
      <c r="AI181" s="59" t="s">
        <v>10</v>
      </c>
      <c r="AJ181" s="59"/>
      <c r="AL181" s="65" t="s">
        <v>6</v>
      </c>
      <c r="AM181" s="59" t="s">
        <v>7</v>
      </c>
      <c r="AN181" s="59" t="s">
        <v>8</v>
      </c>
      <c r="AO181" s="59"/>
      <c r="AP181" s="59" t="s">
        <v>9</v>
      </c>
      <c r="AQ181" s="59"/>
      <c r="AR181" s="59" t="s">
        <v>10</v>
      </c>
      <c r="AS181" s="59"/>
      <c r="AU181" s="57" t="s">
        <v>6</v>
      </c>
      <c r="AV181" s="59" t="s">
        <v>7</v>
      </c>
      <c r="AW181" s="59" t="s">
        <v>8</v>
      </c>
      <c r="AX181" s="59"/>
      <c r="AY181" s="59" t="s">
        <v>9</v>
      </c>
      <c r="AZ181" s="59"/>
      <c r="BA181" s="59" t="s">
        <v>10</v>
      </c>
      <c r="BB181" s="59"/>
      <c r="BD181" s="60" t="s">
        <v>6</v>
      </c>
      <c r="BE181" s="62" t="s">
        <v>7</v>
      </c>
      <c r="BF181" s="59" t="s">
        <v>8</v>
      </c>
      <c r="BG181" s="59"/>
      <c r="BH181" s="59" t="s">
        <v>9</v>
      </c>
      <c r="BI181" s="59"/>
      <c r="BJ181" s="59" t="s">
        <v>10</v>
      </c>
      <c r="BK181" s="59"/>
    </row>
    <row r="182" spans="1:63" ht="15" customHeight="1" x14ac:dyDescent="0.35">
      <c r="A182" s="1">
        <v>13</v>
      </c>
      <c r="B182" s="61"/>
      <c r="C182" s="63"/>
      <c r="D182" s="7" t="s">
        <v>11</v>
      </c>
      <c r="E182" s="7" t="s">
        <v>12</v>
      </c>
      <c r="F182" s="7" t="s">
        <v>11</v>
      </c>
      <c r="G182" s="7" t="s">
        <v>12</v>
      </c>
      <c r="H182" s="7" t="s">
        <v>11</v>
      </c>
      <c r="I182" s="7" t="s">
        <v>12</v>
      </c>
      <c r="K182" s="61"/>
      <c r="L182" s="63"/>
      <c r="M182" s="7" t="s">
        <v>11</v>
      </c>
      <c r="N182" s="7" t="s">
        <v>12</v>
      </c>
      <c r="O182" s="7" t="s">
        <v>11</v>
      </c>
      <c r="P182" s="7" t="s">
        <v>12</v>
      </c>
      <c r="Q182" s="7" t="s">
        <v>11</v>
      </c>
      <c r="R182" s="7" t="s">
        <v>12</v>
      </c>
      <c r="T182" s="61"/>
      <c r="U182" s="63"/>
      <c r="V182" s="7" t="s">
        <v>11</v>
      </c>
      <c r="W182" s="7" t="s">
        <v>12</v>
      </c>
      <c r="X182" s="7" t="s">
        <v>11</v>
      </c>
      <c r="Y182" s="7" t="s">
        <v>12</v>
      </c>
      <c r="Z182" s="7" t="s">
        <v>11</v>
      </c>
      <c r="AA182" s="7" t="s">
        <v>12</v>
      </c>
      <c r="AC182" s="58"/>
      <c r="AD182" s="64"/>
      <c r="AE182" s="7" t="s">
        <v>11</v>
      </c>
      <c r="AF182" s="7" t="s">
        <v>12</v>
      </c>
      <c r="AG182" s="7" t="s">
        <v>11</v>
      </c>
      <c r="AH182" s="7" t="s">
        <v>12</v>
      </c>
      <c r="AI182" s="7" t="s">
        <v>11</v>
      </c>
      <c r="AJ182" s="7" t="s">
        <v>12</v>
      </c>
      <c r="AL182" s="66"/>
      <c r="AM182" s="64"/>
      <c r="AN182" s="7" t="s">
        <v>11</v>
      </c>
      <c r="AO182" s="7" t="s">
        <v>12</v>
      </c>
      <c r="AP182" s="7" t="s">
        <v>11</v>
      </c>
      <c r="AQ182" s="7" t="s">
        <v>12</v>
      </c>
      <c r="AR182" s="7" t="s">
        <v>11</v>
      </c>
      <c r="AS182" s="7" t="s">
        <v>12</v>
      </c>
      <c r="AU182" s="58"/>
      <c r="AV182" s="64"/>
      <c r="AW182" s="7" t="s">
        <v>11</v>
      </c>
      <c r="AX182" s="7" t="s">
        <v>12</v>
      </c>
      <c r="AY182" s="7" t="s">
        <v>11</v>
      </c>
      <c r="AZ182" s="7" t="s">
        <v>12</v>
      </c>
      <c r="BA182" s="7" t="s">
        <v>11</v>
      </c>
      <c r="BB182" s="7" t="s">
        <v>12</v>
      </c>
      <c r="BD182" s="61"/>
      <c r="BE182" s="63"/>
      <c r="BF182" s="7" t="s">
        <v>11</v>
      </c>
      <c r="BG182" s="7" t="s">
        <v>12</v>
      </c>
      <c r="BH182" s="7" t="s">
        <v>11</v>
      </c>
      <c r="BI182" s="7" t="s">
        <v>12</v>
      </c>
      <c r="BJ182" s="7" t="s">
        <v>11</v>
      </c>
      <c r="BK182" s="7" t="s">
        <v>12</v>
      </c>
    </row>
    <row r="183" spans="1:63" ht="15" customHeight="1" x14ac:dyDescent="0.35">
      <c r="A183" s="1">
        <v>13</v>
      </c>
      <c r="B183" s="61"/>
      <c r="C183" s="63"/>
      <c r="D183" s="7" t="s">
        <v>13</v>
      </c>
      <c r="E183" s="7" t="s">
        <v>14</v>
      </c>
      <c r="F183" s="7" t="s">
        <v>13</v>
      </c>
      <c r="G183" s="7" t="s">
        <v>14</v>
      </c>
      <c r="H183" s="7" t="s">
        <v>13</v>
      </c>
      <c r="I183" s="7" t="s">
        <v>14</v>
      </c>
      <c r="K183" s="61"/>
      <c r="L183" s="63"/>
      <c r="M183" s="7" t="s">
        <v>13</v>
      </c>
      <c r="N183" s="7" t="s">
        <v>14</v>
      </c>
      <c r="O183" s="7" t="s">
        <v>13</v>
      </c>
      <c r="P183" s="7" t="s">
        <v>14</v>
      </c>
      <c r="Q183" s="7" t="s">
        <v>13</v>
      </c>
      <c r="R183" s="7" t="s">
        <v>14</v>
      </c>
      <c r="T183" s="61"/>
      <c r="U183" s="63"/>
      <c r="V183" s="7" t="s">
        <v>13</v>
      </c>
      <c r="W183" s="7" t="s">
        <v>14</v>
      </c>
      <c r="X183" s="7" t="s">
        <v>13</v>
      </c>
      <c r="Y183" s="7" t="s">
        <v>14</v>
      </c>
      <c r="Z183" s="7" t="s">
        <v>13</v>
      </c>
      <c r="AA183" s="7" t="s">
        <v>14</v>
      </c>
      <c r="AC183" s="58"/>
      <c r="AD183" s="64"/>
      <c r="AE183" s="7" t="s">
        <v>13</v>
      </c>
      <c r="AF183" s="7" t="s">
        <v>14</v>
      </c>
      <c r="AG183" s="7" t="s">
        <v>13</v>
      </c>
      <c r="AH183" s="7" t="s">
        <v>14</v>
      </c>
      <c r="AI183" s="7" t="s">
        <v>13</v>
      </c>
      <c r="AJ183" s="7" t="s">
        <v>14</v>
      </c>
      <c r="AL183" s="66"/>
      <c r="AM183" s="64"/>
      <c r="AN183" s="7" t="s">
        <v>13</v>
      </c>
      <c r="AO183" s="7" t="s">
        <v>14</v>
      </c>
      <c r="AP183" s="7" t="s">
        <v>13</v>
      </c>
      <c r="AQ183" s="7" t="s">
        <v>14</v>
      </c>
      <c r="AR183" s="7" t="s">
        <v>13</v>
      </c>
      <c r="AS183" s="7" t="s">
        <v>14</v>
      </c>
      <c r="AU183" s="58"/>
      <c r="AV183" s="64"/>
      <c r="AW183" s="7" t="s">
        <v>13</v>
      </c>
      <c r="AX183" s="7" t="s">
        <v>14</v>
      </c>
      <c r="AY183" s="7" t="s">
        <v>13</v>
      </c>
      <c r="AZ183" s="7" t="s">
        <v>14</v>
      </c>
      <c r="BA183" s="7" t="s">
        <v>13</v>
      </c>
      <c r="BB183" s="7" t="s">
        <v>14</v>
      </c>
      <c r="BD183" s="61"/>
      <c r="BE183" s="63"/>
      <c r="BF183" s="7" t="s">
        <v>13</v>
      </c>
      <c r="BG183" s="7" t="s">
        <v>14</v>
      </c>
      <c r="BH183" s="7" t="s">
        <v>13</v>
      </c>
      <c r="BI183" s="7" t="s">
        <v>14</v>
      </c>
      <c r="BJ183" s="7" t="s">
        <v>13</v>
      </c>
      <c r="BK183" s="7" t="s">
        <v>14</v>
      </c>
    </row>
    <row r="184" spans="1:63" ht="15" customHeight="1" x14ac:dyDescent="0.35">
      <c r="A184" s="1">
        <v>13</v>
      </c>
      <c r="B184" s="12">
        <v>1</v>
      </c>
      <c r="C184" s="13" t="s">
        <v>15</v>
      </c>
      <c r="D184" s="10">
        <v>7711</v>
      </c>
      <c r="E184" s="10">
        <v>655470980618</v>
      </c>
      <c r="F184" s="10">
        <v>1358</v>
      </c>
      <c r="G184" s="10">
        <v>148331789512</v>
      </c>
      <c r="H184" s="10">
        <v>9069</v>
      </c>
      <c r="I184" s="10">
        <v>803802770130</v>
      </c>
      <c r="K184" s="12">
        <v>1</v>
      </c>
      <c r="L184" s="13" t="s">
        <v>15</v>
      </c>
      <c r="M184" s="10">
        <v>7934</v>
      </c>
      <c r="N184" s="10">
        <v>675695692306</v>
      </c>
      <c r="O184" s="10">
        <v>1286</v>
      </c>
      <c r="P184" s="10">
        <v>190730760218</v>
      </c>
      <c r="Q184" s="10">
        <v>9220</v>
      </c>
      <c r="R184" s="10">
        <v>866426452524</v>
      </c>
      <c r="T184" s="12">
        <v>1</v>
      </c>
      <c r="U184" s="13" t="s">
        <v>15</v>
      </c>
      <c r="V184" s="10">
        <v>8326</v>
      </c>
      <c r="W184" s="10">
        <v>735809554620</v>
      </c>
      <c r="X184" s="10">
        <v>1142</v>
      </c>
      <c r="Y184" s="10">
        <v>294404599905</v>
      </c>
      <c r="Z184" s="10">
        <v>9468</v>
      </c>
      <c r="AA184" s="10">
        <v>1030214154525</v>
      </c>
      <c r="AC184" s="8">
        <v>1</v>
      </c>
      <c r="AD184" s="9" t="s">
        <v>15</v>
      </c>
      <c r="AE184" s="10">
        <v>9002</v>
      </c>
      <c r="AF184" s="10">
        <v>818308442809</v>
      </c>
      <c r="AG184" s="10">
        <v>1016</v>
      </c>
      <c r="AH184" s="10">
        <v>306017263930</v>
      </c>
      <c r="AI184" s="10">
        <v>10018</v>
      </c>
      <c r="AJ184" s="10">
        <v>1124325706739</v>
      </c>
      <c r="AL184" s="11">
        <v>1</v>
      </c>
      <c r="AM184" s="9" t="s">
        <v>15</v>
      </c>
      <c r="AN184" s="10">
        <v>9000</v>
      </c>
      <c r="AO184" s="10">
        <v>817063232948</v>
      </c>
      <c r="AP184" s="10">
        <v>1009</v>
      </c>
      <c r="AQ184" s="10">
        <v>300137001083</v>
      </c>
      <c r="AR184" s="10">
        <v>10009</v>
      </c>
      <c r="AS184" s="10">
        <v>1117200234031</v>
      </c>
      <c r="AU184" s="8">
        <v>1</v>
      </c>
      <c r="AV184" s="9" t="s">
        <v>15</v>
      </c>
      <c r="AW184" s="10">
        <v>9043</v>
      </c>
      <c r="AX184" s="10">
        <v>823975398278</v>
      </c>
      <c r="AY184" s="10">
        <v>1014</v>
      </c>
      <c r="AZ184" s="10">
        <v>300659246950</v>
      </c>
      <c r="BA184" s="10">
        <v>10057</v>
      </c>
      <c r="BB184" s="10">
        <v>1124634645228</v>
      </c>
      <c r="BD184" s="12">
        <v>1</v>
      </c>
      <c r="BE184" s="13" t="s">
        <v>15</v>
      </c>
      <c r="BF184" s="10">
        <v>9114</v>
      </c>
      <c r="BG184" s="10">
        <v>831215600658</v>
      </c>
      <c r="BH184" s="10">
        <v>1028</v>
      </c>
      <c r="BI184" s="10">
        <v>299783890348</v>
      </c>
      <c r="BJ184" s="10">
        <v>10142</v>
      </c>
      <c r="BK184" s="10">
        <v>1130999491006</v>
      </c>
    </row>
    <row r="185" spans="1:63" ht="15" customHeight="1" x14ac:dyDescent="0.35">
      <c r="A185" s="1">
        <v>13</v>
      </c>
      <c r="B185" s="12">
        <v>2</v>
      </c>
      <c r="C185" s="13" t="s">
        <v>16</v>
      </c>
      <c r="D185" s="10">
        <v>3</v>
      </c>
      <c r="E185" s="10">
        <v>487777622</v>
      </c>
      <c r="F185" s="10">
        <v>31</v>
      </c>
      <c r="G185" s="10">
        <v>1516188295</v>
      </c>
      <c r="H185" s="10">
        <v>34</v>
      </c>
      <c r="I185" s="10">
        <v>2003965917</v>
      </c>
      <c r="K185" s="12">
        <v>2</v>
      </c>
      <c r="L185" s="13" t="s">
        <v>16</v>
      </c>
      <c r="M185" s="10">
        <v>6</v>
      </c>
      <c r="N185" s="10">
        <v>674723010</v>
      </c>
      <c r="O185" s="10">
        <v>35</v>
      </c>
      <c r="P185" s="10">
        <v>3305227397</v>
      </c>
      <c r="Q185" s="10">
        <v>41</v>
      </c>
      <c r="R185" s="10">
        <v>3979950407</v>
      </c>
      <c r="T185" s="12">
        <v>2</v>
      </c>
      <c r="U185" s="13" t="s">
        <v>16</v>
      </c>
      <c r="V185" s="10">
        <v>6</v>
      </c>
      <c r="W185" s="10">
        <v>1185663754</v>
      </c>
      <c r="X185" s="10">
        <v>45</v>
      </c>
      <c r="Y185" s="10">
        <v>5996023238</v>
      </c>
      <c r="Z185" s="10">
        <v>51</v>
      </c>
      <c r="AA185" s="10">
        <v>7181686992</v>
      </c>
      <c r="AC185" s="8">
        <v>2</v>
      </c>
      <c r="AD185" s="9" t="s">
        <v>16</v>
      </c>
      <c r="AE185" s="10">
        <v>6</v>
      </c>
      <c r="AF185" s="10">
        <v>575681200</v>
      </c>
      <c r="AG185" s="10">
        <v>24</v>
      </c>
      <c r="AH185" s="10">
        <v>2708049635</v>
      </c>
      <c r="AI185" s="10">
        <v>30</v>
      </c>
      <c r="AJ185" s="10">
        <v>3283730835</v>
      </c>
      <c r="AL185" s="11">
        <v>2</v>
      </c>
      <c r="AM185" s="9" t="s">
        <v>16</v>
      </c>
      <c r="AN185" s="10">
        <v>9</v>
      </c>
      <c r="AO185" s="10">
        <v>782711322</v>
      </c>
      <c r="AP185" s="10">
        <v>20</v>
      </c>
      <c r="AQ185" s="10">
        <v>855960142</v>
      </c>
      <c r="AR185" s="10">
        <v>29</v>
      </c>
      <c r="AS185" s="10">
        <v>1638671464</v>
      </c>
      <c r="AU185" s="8">
        <v>2</v>
      </c>
      <c r="AV185" s="9" t="s">
        <v>16</v>
      </c>
      <c r="AW185" s="10">
        <v>23</v>
      </c>
      <c r="AX185" s="10">
        <v>1987338620</v>
      </c>
      <c r="AY185" s="10">
        <v>28</v>
      </c>
      <c r="AZ185" s="10">
        <v>1556845777</v>
      </c>
      <c r="BA185" s="10">
        <v>51</v>
      </c>
      <c r="BB185" s="10">
        <v>3544184397</v>
      </c>
      <c r="BD185" s="12">
        <v>2</v>
      </c>
      <c r="BE185" s="13" t="s">
        <v>16</v>
      </c>
      <c r="BF185" s="10">
        <v>13</v>
      </c>
      <c r="BG185" s="10">
        <v>1181861680</v>
      </c>
      <c r="BH185" s="10">
        <v>28</v>
      </c>
      <c r="BI185" s="10">
        <v>1262411175</v>
      </c>
      <c r="BJ185" s="10">
        <v>41</v>
      </c>
      <c r="BK185" s="10">
        <v>2444272855</v>
      </c>
    </row>
    <row r="186" spans="1:63" ht="15" customHeight="1" x14ac:dyDescent="0.35">
      <c r="A186" s="1">
        <v>13</v>
      </c>
      <c r="B186" s="12">
        <v>3</v>
      </c>
      <c r="C186" s="13" t="s">
        <v>17</v>
      </c>
      <c r="D186" s="10">
        <v>1</v>
      </c>
      <c r="E186" s="10">
        <v>942055946</v>
      </c>
      <c r="F186" s="10">
        <v>7</v>
      </c>
      <c r="G186" s="10">
        <v>728402158</v>
      </c>
      <c r="H186" s="10">
        <v>8</v>
      </c>
      <c r="I186" s="10">
        <v>1670458104</v>
      </c>
      <c r="K186" s="12">
        <v>3</v>
      </c>
      <c r="L186" s="13" t="s">
        <v>17</v>
      </c>
      <c r="M186" s="10">
        <v>1</v>
      </c>
      <c r="N186" s="10">
        <v>0</v>
      </c>
      <c r="O186" s="10">
        <v>6</v>
      </c>
      <c r="P186" s="10">
        <v>140109858</v>
      </c>
      <c r="Q186" s="10">
        <v>7</v>
      </c>
      <c r="R186" s="10">
        <v>140109858</v>
      </c>
      <c r="T186" s="12">
        <v>3</v>
      </c>
      <c r="U186" s="13" t="s">
        <v>17</v>
      </c>
      <c r="V186" s="10">
        <v>0</v>
      </c>
      <c r="W186" s="10">
        <v>0</v>
      </c>
      <c r="X186" s="10">
        <v>6</v>
      </c>
      <c r="Y186" s="10">
        <v>677097701</v>
      </c>
      <c r="Z186" s="10">
        <v>6</v>
      </c>
      <c r="AA186" s="10">
        <v>677097701</v>
      </c>
      <c r="AC186" s="8">
        <v>3</v>
      </c>
      <c r="AD186" s="9" t="s">
        <v>17</v>
      </c>
      <c r="AE186" s="10">
        <v>1</v>
      </c>
      <c r="AF186" s="10">
        <v>316595696</v>
      </c>
      <c r="AG186" s="10">
        <v>1</v>
      </c>
      <c r="AH186" s="10">
        <v>10461302</v>
      </c>
      <c r="AI186" s="10">
        <v>2</v>
      </c>
      <c r="AJ186" s="10">
        <v>327056998</v>
      </c>
      <c r="AL186" s="11">
        <v>3</v>
      </c>
      <c r="AM186" s="9" t="s">
        <v>17</v>
      </c>
      <c r="AN186" s="10">
        <v>1</v>
      </c>
      <c r="AO186" s="10">
        <v>4395472</v>
      </c>
      <c r="AP186" s="10">
        <v>0</v>
      </c>
      <c r="AQ186" s="10">
        <v>0</v>
      </c>
      <c r="AR186" s="10">
        <v>1</v>
      </c>
      <c r="AS186" s="10">
        <v>4395472</v>
      </c>
      <c r="AU186" s="8">
        <v>3</v>
      </c>
      <c r="AV186" s="9" t="s">
        <v>17</v>
      </c>
      <c r="AW186" s="10">
        <v>1</v>
      </c>
      <c r="AX186" s="10">
        <v>3395472</v>
      </c>
      <c r="AY186" s="10">
        <v>1</v>
      </c>
      <c r="AZ186" s="10">
        <v>58655165</v>
      </c>
      <c r="BA186" s="10">
        <v>2</v>
      </c>
      <c r="BB186" s="10">
        <v>62050637</v>
      </c>
      <c r="BD186" s="12">
        <v>3</v>
      </c>
      <c r="BE186" s="13" t="s">
        <v>17</v>
      </c>
      <c r="BF186" s="10">
        <v>1</v>
      </c>
      <c r="BG186" s="10">
        <v>163692449</v>
      </c>
      <c r="BH186" s="10">
        <v>2</v>
      </c>
      <c r="BI186" s="10">
        <v>118671573</v>
      </c>
      <c r="BJ186" s="10">
        <v>3</v>
      </c>
      <c r="BK186" s="10">
        <v>282364022</v>
      </c>
    </row>
    <row r="187" spans="1:63" ht="15" customHeight="1" x14ac:dyDescent="0.35">
      <c r="A187" s="1">
        <v>13</v>
      </c>
      <c r="B187" s="12">
        <v>4</v>
      </c>
      <c r="C187" s="13" t="s">
        <v>18</v>
      </c>
      <c r="D187" s="10">
        <v>1</v>
      </c>
      <c r="E187" s="10">
        <v>96940678</v>
      </c>
      <c r="F187" s="10">
        <v>3</v>
      </c>
      <c r="G187" s="10">
        <v>147595366</v>
      </c>
      <c r="H187" s="10">
        <v>4</v>
      </c>
      <c r="I187" s="10">
        <v>244536044</v>
      </c>
      <c r="K187" s="12">
        <v>4</v>
      </c>
      <c r="L187" s="13" t="s">
        <v>18</v>
      </c>
      <c r="M187" s="10">
        <v>1</v>
      </c>
      <c r="N187" s="10">
        <v>84101337</v>
      </c>
      <c r="O187" s="10">
        <v>5</v>
      </c>
      <c r="P187" s="10">
        <v>968308729</v>
      </c>
      <c r="Q187" s="10">
        <v>6</v>
      </c>
      <c r="R187" s="10">
        <v>1052410066</v>
      </c>
      <c r="T187" s="12">
        <v>4</v>
      </c>
      <c r="U187" s="13" t="s">
        <v>18</v>
      </c>
      <c r="V187" s="10">
        <v>0</v>
      </c>
      <c r="W187" s="10">
        <v>0</v>
      </c>
      <c r="X187" s="10">
        <v>11</v>
      </c>
      <c r="Y187" s="10">
        <v>1776694500</v>
      </c>
      <c r="Z187" s="10">
        <v>11</v>
      </c>
      <c r="AA187" s="10">
        <v>1776694500</v>
      </c>
      <c r="AC187" s="8">
        <v>4</v>
      </c>
      <c r="AD187" s="9" t="s">
        <v>18</v>
      </c>
      <c r="AE187" s="10">
        <v>0</v>
      </c>
      <c r="AF187" s="10">
        <v>0</v>
      </c>
      <c r="AG187" s="10">
        <v>7</v>
      </c>
      <c r="AH187" s="10">
        <v>385325223</v>
      </c>
      <c r="AI187" s="10">
        <v>7</v>
      </c>
      <c r="AJ187" s="10">
        <v>385325223</v>
      </c>
      <c r="AL187" s="11">
        <v>4</v>
      </c>
      <c r="AM187" s="9" t="s">
        <v>18</v>
      </c>
      <c r="AN187" s="10">
        <v>1</v>
      </c>
      <c r="AO187" s="10">
        <v>316595696</v>
      </c>
      <c r="AP187" s="10">
        <v>5</v>
      </c>
      <c r="AQ187" s="10">
        <v>258800488</v>
      </c>
      <c r="AR187" s="10">
        <v>6</v>
      </c>
      <c r="AS187" s="10">
        <v>575396184</v>
      </c>
      <c r="AU187" s="8">
        <v>4</v>
      </c>
      <c r="AV187" s="9" t="s">
        <v>18</v>
      </c>
      <c r="AW187" s="10">
        <v>1</v>
      </c>
      <c r="AX187" s="10">
        <v>316595696</v>
      </c>
      <c r="AY187" s="10">
        <v>3</v>
      </c>
      <c r="AZ187" s="10">
        <v>175190309</v>
      </c>
      <c r="BA187" s="10">
        <v>4</v>
      </c>
      <c r="BB187" s="10">
        <v>491786005</v>
      </c>
      <c r="BD187" s="12">
        <v>4</v>
      </c>
      <c r="BE187" s="13" t="s">
        <v>18</v>
      </c>
      <c r="BF187" s="10">
        <v>0</v>
      </c>
      <c r="BG187" s="10">
        <v>0</v>
      </c>
      <c r="BH187" s="10">
        <v>3</v>
      </c>
      <c r="BI187" s="10">
        <v>214987817</v>
      </c>
      <c r="BJ187" s="10">
        <v>3</v>
      </c>
      <c r="BK187" s="10">
        <v>214987817</v>
      </c>
    </row>
    <row r="188" spans="1:63" ht="15" customHeight="1" x14ac:dyDescent="0.35">
      <c r="A188" s="1">
        <v>13</v>
      </c>
      <c r="B188" s="12">
        <v>5</v>
      </c>
      <c r="C188" s="13" t="s">
        <v>19</v>
      </c>
      <c r="D188" s="10">
        <v>12</v>
      </c>
      <c r="E188" s="10">
        <v>406022805</v>
      </c>
      <c r="F188" s="10">
        <v>30</v>
      </c>
      <c r="G188" s="10">
        <v>2370486904</v>
      </c>
      <c r="H188" s="10">
        <v>42</v>
      </c>
      <c r="I188" s="10">
        <v>2776509709</v>
      </c>
      <c r="K188" s="12">
        <v>5</v>
      </c>
      <c r="L188" s="13" t="s">
        <v>19</v>
      </c>
      <c r="M188" s="10">
        <v>4</v>
      </c>
      <c r="N188" s="10">
        <v>257630820</v>
      </c>
      <c r="O188" s="10">
        <v>36</v>
      </c>
      <c r="P188" s="10">
        <v>2759474298</v>
      </c>
      <c r="Q188" s="10">
        <v>40</v>
      </c>
      <c r="R188" s="10">
        <v>3017105118</v>
      </c>
      <c r="T188" s="12">
        <v>5</v>
      </c>
      <c r="U188" s="13" t="s">
        <v>19</v>
      </c>
      <c r="V188" s="10">
        <v>3</v>
      </c>
      <c r="W188" s="10">
        <v>240811247</v>
      </c>
      <c r="X188" s="10">
        <v>36</v>
      </c>
      <c r="Y188" s="10">
        <v>2534806260</v>
      </c>
      <c r="Z188" s="10">
        <v>39</v>
      </c>
      <c r="AA188" s="10">
        <v>2775617507</v>
      </c>
      <c r="AC188" s="8">
        <v>5</v>
      </c>
      <c r="AD188" s="9" t="s">
        <v>19</v>
      </c>
      <c r="AE188" s="10">
        <v>3</v>
      </c>
      <c r="AF188" s="10">
        <v>153718546</v>
      </c>
      <c r="AG188" s="10">
        <v>57</v>
      </c>
      <c r="AH188" s="10">
        <v>3726834686</v>
      </c>
      <c r="AI188" s="10">
        <v>60</v>
      </c>
      <c r="AJ188" s="10">
        <v>3880553232</v>
      </c>
      <c r="AL188" s="11">
        <v>5</v>
      </c>
      <c r="AM188" s="9" t="s">
        <v>19</v>
      </c>
      <c r="AN188" s="10">
        <v>3</v>
      </c>
      <c r="AO188" s="10">
        <v>153718546</v>
      </c>
      <c r="AP188" s="10">
        <v>59</v>
      </c>
      <c r="AQ188" s="10">
        <v>2843182243</v>
      </c>
      <c r="AR188" s="10">
        <v>62</v>
      </c>
      <c r="AS188" s="10">
        <v>2996900789</v>
      </c>
      <c r="AU188" s="8">
        <v>5</v>
      </c>
      <c r="AV188" s="9" t="s">
        <v>19</v>
      </c>
      <c r="AW188" s="10">
        <v>3</v>
      </c>
      <c r="AX188" s="10">
        <v>153718546</v>
      </c>
      <c r="AY188" s="10">
        <v>61</v>
      </c>
      <c r="AZ188" s="10">
        <v>2714217389</v>
      </c>
      <c r="BA188" s="10">
        <v>64</v>
      </c>
      <c r="BB188" s="10">
        <v>2867935935</v>
      </c>
      <c r="BD188" s="12">
        <v>5</v>
      </c>
      <c r="BE188" s="13" t="s">
        <v>19</v>
      </c>
      <c r="BF188" s="10">
        <v>5</v>
      </c>
      <c r="BG188" s="10">
        <v>473709714</v>
      </c>
      <c r="BH188" s="10">
        <v>61</v>
      </c>
      <c r="BI188" s="10">
        <v>2716683207</v>
      </c>
      <c r="BJ188" s="10">
        <v>66</v>
      </c>
      <c r="BK188" s="10">
        <v>3190392921</v>
      </c>
    </row>
    <row r="189" spans="1:63" ht="15" customHeight="1" x14ac:dyDescent="0.35">
      <c r="A189" s="1">
        <v>13</v>
      </c>
      <c r="B189" s="12">
        <v>6</v>
      </c>
      <c r="C189" s="16" t="s">
        <v>10</v>
      </c>
      <c r="D189" s="15">
        <v>7728</v>
      </c>
      <c r="E189" s="15">
        <v>657403777669</v>
      </c>
      <c r="F189" s="15">
        <v>1429</v>
      </c>
      <c r="G189" s="15">
        <v>153094462235</v>
      </c>
      <c r="H189" s="15">
        <v>9157</v>
      </c>
      <c r="I189" s="15">
        <v>810498239904</v>
      </c>
      <c r="K189" s="12">
        <v>6</v>
      </c>
      <c r="L189" s="16" t="s">
        <v>10</v>
      </c>
      <c r="M189" s="15">
        <v>7946</v>
      </c>
      <c r="N189" s="15">
        <v>676712147473</v>
      </c>
      <c r="O189" s="15">
        <v>1368</v>
      </c>
      <c r="P189" s="15">
        <v>197903880500</v>
      </c>
      <c r="Q189" s="15">
        <v>9314</v>
      </c>
      <c r="R189" s="15">
        <v>874616027973</v>
      </c>
      <c r="T189" s="12">
        <v>6</v>
      </c>
      <c r="U189" s="16" t="s">
        <v>10</v>
      </c>
      <c r="V189" s="15">
        <v>8335</v>
      </c>
      <c r="W189" s="15">
        <v>737236029621</v>
      </c>
      <c r="X189" s="15">
        <v>1240</v>
      </c>
      <c r="Y189" s="15">
        <v>305389221604</v>
      </c>
      <c r="Z189" s="15">
        <v>9575</v>
      </c>
      <c r="AA189" s="15">
        <v>1042625251225</v>
      </c>
      <c r="AC189" s="8">
        <v>6</v>
      </c>
      <c r="AD189" s="14" t="s">
        <v>10</v>
      </c>
      <c r="AE189" s="15">
        <v>9012</v>
      </c>
      <c r="AF189" s="15">
        <v>819354438251</v>
      </c>
      <c r="AG189" s="15">
        <v>1105</v>
      </c>
      <c r="AH189" s="15">
        <v>312847934776</v>
      </c>
      <c r="AI189" s="15">
        <v>10117</v>
      </c>
      <c r="AJ189" s="15">
        <v>1132202373027</v>
      </c>
      <c r="AL189" s="11">
        <v>6</v>
      </c>
      <c r="AM189" s="14" t="s">
        <v>10</v>
      </c>
      <c r="AN189" s="15">
        <v>9014</v>
      </c>
      <c r="AO189" s="15">
        <v>818320653984</v>
      </c>
      <c r="AP189" s="15">
        <v>1093</v>
      </c>
      <c r="AQ189" s="15">
        <v>304094943956</v>
      </c>
      <c r="AR189" s="15">
        <v>10107</v>
      </c>
      <c r="AS189" s="15">
        <v>1122415597940</v>
      </c>
      <c r="AU189" s="8">
        <v>6</v>
      </c>
      <c r="AV189" s="14" t="s">
        <v>10</v>
      </c>
      <c r="AW189" s="15">
        <v>9071</v>
      </c>
      <c r="AX189" s="15">
        <v>826436446612</v>
      </c>
      <c r="AY189" s="15">
        <v>1107</v>
      </c>
      <c r="AZ189" s="15">
        <v>305164155590</v>
      </c>
      <c r="BA189" s="15">
        <v>10178</v>
      </c>
      <c r="BB189" s="15">
        <v>1131600602202</v>
      </c>
      <c r="BD189" s="12">
        <v>6</v>
      </c>
      <c r="BE189" s="16" t="s">
        <v>10</v>
      </c>
      <c r="BF189" s="15">
        <v>9133</v>
      </c>
      <c r="BG189" s="15">
        <v>833034864501</v>
      </c>
      <c r="BH189" s="15">
        <v>1122</v>
      </c>
      <c r="BI189" s="15">
        <v>304096644120</v>
      </c>
      <c r="BJ189" s="15">
        <v>10255</v>
      </c>
      <c r="BK189" s="15">
        <v>1137131508621</v>
      </c>
    </row>
    <row r="190" spans="1:63" ht="15" customHeight="1" x14ac:dyDescent="0.35">
      <c r="A190" s="1">
        <v>13</v>
      </c>
      <c r="B190" s="12">
        <v>7</v>
      </c>
      <c r="C190" s="13" t="s">
        <v>20</v>
      </c>
      <c r="D190" s="10"/>
      <c r="E190" s="10"/>
      <c r="F190" s="10"/>
      <c r="G190" s="10"/>
      <c r="H190" s="10"/>
      <c r="I190" s="10" t="s">
        <v>37</v>
      </c>
      <c r="K190" s="12">
        <v>7</v>
      </c>
      <c r="L190" s="13" t="s">
        <v>20</v>
      </c>
      <c r="M190" s="10"/>
      <c r="N190" s="10"/>
      <c r="O190" s="10"/>
      <c r="P190" s="10"/>
      <c r="Q190" s="10"/>
      <c r="R190" s="10" t="s">
        <v>62</v>
      </c>
      <c r="T190" s="12">
        <v>7</v>
      </c>
      <c r="U190" s="13" t="s">
        <v>20</v>
      </c>
      <c r="V190" s="10"/>
      <c r="W190" s="10"/>
      <c r="X190" s="10"/>
      <c r="Y190" s="10"/>
      <c r="Z190" s="10"/>
      <c r="AA190" s="10" t="s">
        <v>79</v>
      </c>
      <c r="AC190" s="8">
        <v>7</v>
      </c>
      <c r="AD190" s="9" t="s">
        <v>20</v>
      </c>
      <c r="AE190" s="10"/>
      <c r="AF190" s="10"/>
      <c r="AG190" s="10"/>
      <c r="AH190" s="10"/>
      <c r="AI190" s="10"/>
      <c r="AJ190" s="17">
        <f>((0.25*AJ185)+(0.5*AJ186)+(0.75*AJ187)+(1*AJ188))/AJ189*100</f>
        <v>0.45521970981393545</v>
      </c>
      <c r="AL190" s="11">
        <v>7</v>
      </c>
      <c r="AM190" s="9" t="s">
        <v>20</v>
      </c>
      <c r="AN190" s="10"/>
      <c r="AO190" s="10"/>
      <c r="AP190" s="10"/>
      <c r="AQ190" s="10"/>
      <c r="AR190" s="10"/>
      <c r="AS190" s="17">
        <f>((0.25*AS185)+(0.5*AS186)+(0.75*AS187)+(1*AS188))/AS189*100</f>
        <v>0.34214719895627183</v>
      </c>
      <c r="AU190" s="8">
        <v>7</v>
      </c>
      <c r="AV190" s="9" t="s">
        <v>20</v>
      </c>
      <c r="AW190" s="10"/>
      <c r="AX190" s="10"/>
      <c r="AY190" s="10"/>
      <c r="AZ190" s="10"/>
      <c r="BA190" s="10"/>
      <c r="BB190" s="17">
        <f>((0.25*BB185)+(0.5*BB186)+(0.75*BB187)+(1*BB188))/BB189*100</f>
        <v>0.36707711611472826</v>
      </c>
      <c r="BD190" s="12">
        <v>7</v>
      </c>
      <c r="BE190" s="13" t="s">
        <v>20</v>
      </c>
      <c r="BF190" s="10"/>
      <c r="BG190" s="10"/>
      <c r="BH190" s="10"/>
      <c r="BI190" s="10"/>
      <c r="BJ190" s="10"/>
      <c r="BK190" s="10" t="s">
        <v>23</v>
      </c>
    </row>
    <row r="191" spans="1:63" ht="15" customHeight="1" thickBot="1" x14ac:dyDescent="0.4">
      <c r="A191" s="1">
        <v>13</v>
      </c>
      <c r="B191" s="23">
        <v>8</v>
      </c>
      <c r="C191" s="24" t="s">
        <v>21</v>
      </c>
      <c r="D191" s="20"/>
      <c r="E191" s="20"/>
      <c r="F191" s="20"/>
      <c r="G191" s="20"/>
      <c r="H191" s="20"/>
      <c r="I191" s="20" t="s">
        <v>38</v>
      </c>
      <c r="K191" s="23">
        <v>8</v>
      </c>
      <c r="L191" s="24" t="s">
        <v>21</v>
      </c>
      <c r="M191" s="20"/>
      <c r="N191" s="20"/>
      <c r="O191" s="20"/>
      <c r="P191" s="20"/>
      <c r="Q191" s="20"/>
      <c r="R191" s="20" t="s">
        <v>63</v>
      </c>
      <c r="T191" s="23">
        <v>8</v>
      </c>
      <c r="U191" s="24" t="s">
        <v>21</v>
      </c>
      <c r="V191" s="20"/>
      <c r="W191" s="20"/>
      <c r="X191" s="20"/>
      <c r="Y191" s="20"/>
      <c r="Z191" s="20"/>
      <c r="AA191" s="20" t="s">
        <v>80</v>
      </c>
      <c r="AC191" s="18">
        <v>8</v>
      </c>
      <c r="AD191" s="19" t="s">
        <v>21</v>
      </c>
      <c r="AE191" s="20"/>
      <c r="AF191" s="20"/>
      <c r="AG191" s="20"/>
      <c r="AH191" s="20"/>
      <c r="AI191" s="20"/>
      <c r="AJ191" s="21">
        <f>SUM(AJ186:AJ188)/AJ189*100</f>
        <v>0.4056638249856831</v>
      </c>
      <c r="AL191" s="22">
        <v>8</v>
      </c>
      <c r="AM191" s="19" t="s">
        <v>21</v>
      </c>
      <c r="AN191" s="20"/>
      <c r="AO191" s="20"/>
      <c r="AP191" s="20"/>
      <c r="AQ191" s="20"/>
      <c r="AR191" s="20"/>
      <c r="AS191" s="21">
        <f>SUM(AS186:AS188)/AS189*100</f>
        <v>0.3186602584251681</v>
      </c>
      <c r="AU191" s="18">
        <v>8</v>
      </c>
      <c r="AV191" s="19" t="s">
        <v>21</v>
      </c>
      <c r="AW191" s="20"/>
      <c r="AX191" s="20"/>
      <c r="AY191" s="20"/>
      <c r="AZ191" s="20"/>
      <c r="BA191" s="20"/>
      <c r="BB191" s="21">
        <f>SUM(BB186:BB188)/BB189*100</f>
        <v>0.3023834178191066</v>
      </c>
      <c r="BD191" s="23">
        <v>8</v>
      </c>
      <c r="BE191" s="24" t="s">
        <v>21</v>
      </c>
      <c r="BF191" s="20"/>
      <c r="BG191" s="20"/>
      <c r="BH191" s="20"/>
      <c r="BI191" s="20"/>
      <c r="BJ191" s="20"/>
      <c r="BK191" s="20" t="s">
        <v>24</v>
      </c>
    </row>
    <row r="192" spans="1:63" ht="15" customHeight="1" x14ac:dyDescent="0.35">
      <c r="D192" s="1">
        <f>SUM(D184:D188)</f>
        <v>7728</v>
      </c>
      <c r="E192" s="1">
        <f t="shared" ref="E192:I192" si="77">SUM(E184:E188)</f>
        <v>657403777669</v>
      </c>
      <c r="F192" s="1">
        <f t="shared" si="77"/>
        <v>1429</v>
      </c>
      <c r="G192" s="1">
        <f t="shared" si="77"/>
        <v>153094462235</v>
      </c>
      <c r="H192" s="1">
        <f t="shared" si="77"/>
        <v>9157</v>
      </c>
      <c r="I192" s="1">
        <f t="shared" si="77"/>
        <v>810498239904</v>
      </c>
      <c r="M192" s="1">
        <f>SUM(M184:M188)</f>
        <v>7946</v>
      </c>
      <c r="N192" s="1">
        <f t="shared" ref="N192:R192" si="78">SUM(N184:N188)</f>
        <v>676712147473</v>
      </c>
      <c r="O192" s="1">
        <f t="shared" si="78"/>
        <v>1368</v>
      </c>
      <c r="P192" s="1">
        <f t="shared" si="78"/>
        <v>197903880500</v>
      </c>
      <c r="Q192" s="1">
        <f t="shared" si="78"/>
        <v>9314</v>
      </c>
      <c r="R192" s="1">
        <f t="shared" si="78"/>
        <v>874616027973</v>
      </c>
      <c r="V192" s="1">
        <f>SUM(V184:V188)</f>
        <v>8335</v>
      </c>
      <c r="W192" s="1">
        <f t="shared" ref="W192:AA192" si="79">SUM(W184:W188)</f>
        <v>737236029621</v>
      </c>
      <c r="X192" s="1">
        <f t="shared" si="79"/>
        <v>1240</v>
      </c>
      <c r="Y192" s="1">
        <f t="shared" si="79"/>
        <v>305389221604</v>
      </c>
      <c r="Z192" s="1">
        <f t="shared" si="79"/>
        <v>9575</v>
      </c>
      <c r="AA192" s="1">
        <f t="shared" si="79"/>
        <v>1042625251225</v>
      </c>
      <c r="AE192" s="1">
        <f>SUM(AE184:AE188)</f>
        <v>9012</v>
      </c>
      <c r="AF192" s="1">
        <f t="shared" ref="AF192:AJ192" si="80">SUM(AF184:AF188)</f>
        <v>819354438251</v>
      </c>
      <c r="AG192" s="1">
        <f t="shared" si="80"/>
        <v>1105</v>
      </c>
      <c r="AH192" s="1">
        <f t="shared" si="80"/>
        <v>312847934776</v>
      </c>
      <c r="AI192" s="1">
        <f t="shared" si="80"/>
        <v>10117</v>
      </c>
      <c r="AJ192" s="1">
        <f t="shared" si="80"/>
        <v>1132202373027</v>
      </c>
      <c r="AN192" s="1">
        <f>SUM(AN184:AN188)</f>
        <v>9014</v>
      </c>
      <c r="AO192" s="1">
        <f t="shared" ref="AO192:AS192" si="81">SUM(AO184:AO188)</f>
        <v>818320653984</v>
      </c>
      <c r="AP192" s="1">
        <f t="shared" si="81"/>
        <v>1093</v>
      </c>
      <c r="AQ192" s="1">
        <f t="shared" si="81"/>
        <v>304094943956</v>
      </c>
      <c r="AR192" s="1">
        <f t="shared" si="81"/>
        <v>10107</v>
      </c>
      <c r="AS192" s="1">
        <f t="shared" si="81"/>
        <v>1122415597940</v>
      </c>
      <c r="AW192" s="1">
        <f>SUM(AW184:AW188)</f>
        <v>9071</v>
      </c>
      <c r="AX192" s="1">
        <f t="shared" ref="AX192:BB192" si="82">SUM(AX184:AX188)</f>
        <v>826436446612</v>
      </c>
      <c r="AY192" s="1">
        <f t="shared" si="82"/>
        <v>1107</v>
      </c>
      <c r="AZ192" s="1">
        <f t="shared" si="82"/>
        <v>305164155590</v>
      </c>
      <c r="BA192" s="1">
        <f t="shared" si="82"/>
        <v>10178</v>
      </c>
      <c r="BB192" s="1">
        <f t="shared" si="82"/>
        <v>1131600602202</v>
      </c>
      <c r="BF192" s="1">
        <f>SUM(BF184:BF188)</f>
        <v>9133</v>
      </c>
      <c r="BG192" s="1">
        <f t="shared" ref="BG192:BK192" si="83">SUM(BG184:BG188)</f>
        <v>833034864501</v>
      </c>
      <c r="BH192" s="1">
        <f t="shared" si="83"/>
        <v>1122</v>
      </c>
      <c r="BI192" s="1">
        <f t="shared" si="83"/>
        <v>304096644120</v>
      </c>
      <c r="BJ192" s="1">
        <f t="shared" si="83"/>
        <v>10255</v>
      </c>
      <c r="BK192" s="1">
        <f t="shared" si="83"/>
        <v>1137131508621</v>
      </c>
    </row>
    <row r="193" spans="1:63" ht="15" customHeight="1" x14ac:dyDescent="0.35">
      <c r="B193"/>
      <c r="C193"/>
      <c r="D193" s="2"/>
      <c r="E193" s="2"/>
      <c r="F193" s="2"/>
      <c r="G193" s="2"/>
      <c r="H193" s="2"/>
      <c r="I193" s="2"/>
      <c r="K193"/>
      <c r="L193"/>
      <c r="M193" s="2"/>
      <c r="N193" s="2"/>
      <c r="O193" s="2"/>
      <c r="P193" s="2"/>
      <c r="Q193" s="2"/>
      <c r="R193" s="2"/>
      <c r="T193"/>
      <c r="U193"/>
      <c r="V193" s="2"/>
      <c r="W193" s="2"/>
      <c r="X193" s="2"/>
      <c r="Y193" s="2"/>
      <c r="Z193" s="2"/>
      <c r="AA193" s="2"/>
    </row>
    <row r="194" spans="1:63" ht="15" customHeight="1" x14ac:dyDescent="0.35">
      <c r="B194" s="6" t="s">
        <v>0</v>
      </c>
      <c r="C194"/>
      <c r="D194" s="2"/>
      <c r="E194" s="2"/>
      <c r="F194" s="2"/>
      <c r="G194" s="2"/>
      <c r="H194" s="2"/>
      <c r="I194" s="2"/>
      <c r="K194" s="6" t="s">
        <v>0</v>
      </c>
      <c r="L194"/>
      <c r="M194" s="2"/>
      <c r="N194" s="2"/>
      <c r="O194" s="2"/>
      <c r="P194" s="2"/>
      <c r="Q194" s="2"/>
      <c r="R194" s="2"/>
      <c r="T194" s="6" t="s">
        <v>0</v>
      </c>
      <c r="U194"/>
      <c r="V194" s="2"/>
      <c r="W194" s="2"/>
      <c r="X194" s="2"/>
      <c r="Y194" s="2"/>
      <c r="Z194" s="2"/>
      <c r="AA194" s="2"/>
      <c r="AC194" s="4" t="s">
        <v>0</v>
      </c>
      <c r="AL194" s="5" t="s">
        <v>0</v>
      </c>
      <c r="AU194" s="4" t="s">
        <v>0</v>
      </c>
      <c r="BD194" s="6" t="s">
        <v>0</v>
      </c>
    </row>
    <row r="195" spans="1:63" ht="15" customHeight="1" x14ac:dyDescent="0.35">
      <c r="B195" s="6" t="s">
        <v>1</v>
      </c>
      <c r="C195"/>
      <c r="D195" s="2"/>
      <c r="E195" s="2"/>
      <c r="F195" s="2"/>
      <c r="G195" s="2"/>
      <c r="H195" s="2"/>
      <c r="I195" s="2"/>
      <c r="K195" s="6" t="s">
        <v>1</v>
      </c>
      <c r="L195"/>
      <c r="M195" s="2"/>
      <c r="N195" s="2"/>
      <c r="O195" s="2"/>
      <c r="P195" s="2"/>
      <c r="Q195" s="2"/>
      <c r="R195" s="2"/>
      <c r="T195" s="6" t="s">
        <v>1</v>
      </c>
      <c r="U195"/>
      <c r="V195" s="2"/>
      <c r="W195" s="2"/>
      <c r="X195" s="2"/>
      <c r="Y195" s="2"/>
      <c r="Z195" s="2"/>
      <c r="AA195" s="2"/>
      <c r="AC195" s="4" t="s">
        <v>1</v>
      </c>
      <c r="AL195" s="5" t="s">
        <v>1</v>
      </c>
      <c r="AU195" s="4" t="s">
        <v>1</v>
      </c>
      <c r="BD195" s="6" t="s">
        <v>1</v>
      </c>
    </row>
    <row r="196" spans="1:63" ht="15" customHeight="1" thickBot="1" x14ac:dyDescent="0.4">
      <c r="B196" s="6" t="s">
        <v>34</v>
      </c>
      <c r="C196"/>
      <c r="D196" s="2"/>
      <c r="E196" s="2"/>
      <c r="F196" s="2"/>
      <c r="G196" s="2"/>
      <c r="H196" s="2"/>
      <c r="I196" s="2"/>
      <c r="K196" s="6" t="s">
        <v>57</v>
      </c>
      <c r="L196"/>
      <c r="M196" s="2"/>
      <c r="N196" s="2"/>
      <c r="O196" s="2"/>
      <c r="P196" s="2"/>
      <c r="Q196" s="2"/>
      <c r="R196" s="2"/>
      <c r="T196" s="6" t="s">
        <v>75</v>
      </c>
      <c r="U196"/>
      <c r="V196" s="2"/>
      <c r="W196" s="2"/>
      <c r="X196" s="2"/>
      <c r="Y196" s="2"/>
      <c r="Z196" s="2"/>
      <c r="AA196" s="2"/>
      <c r="AC196" s="4" t="s">
        <v>2</v>
      </c>
      <c r="AL196" s="5" t="s">
        <v>3</v>
      </c>
      <c r="AU196" s="4" t="s">
        <v>4</v>
      </c>
      <c r="BD196" s="6" t="s">
        <v>5</v>
      </c>
    </row>
    <row r="197" spans="1:63" ht="15" customHeight="1" x14ac:dyDescent="0.35">
      <c r="A197" s="1">
        <v>14</v>
      </c>
      <c r="B197" s="60" t="s">
        <v>6</v>
      </c>
      <c r="C197" s="62" t="s">
        <v>7</v>
      </c>
      <c r="D197" s="59" t="s">
        <v>8</v>
      </c>
      <c r="E197" s="59"/>
      <c r="F197" s="59" t="s">
        <v>9</v>
      </c>
      <c r="G197" s="59"/>
      <c r="H197" s="59" t="s">
        <v>10</v>
      </c>
      <c r="I197" s="59"/>
      <c r="K197" s="60" t="s">
        <v>6</v>
      </c>
      <c r="L197" s="62" t="s">
        <v>7</v>
      </c>
      <c r="M197" s="59" t="s">
        <v>8</v>
      </c>
      <c r="N197" s="59"/>
      <c r="O197" s="59" t="s">
        <v>9</v>
      </c>
      <c r="P197" s="59"/>
      <c r="Q197" s="59" t="s">
        <v>10</v>
      </c>
      <c r="R197" s="59"/>
      <c r="T197" s="60" t="s">
        <v>6</v>
      </c>
      <c r="U197" s="62" t="s">
        <v>7</v>
      </c>
      <c r="V197" s="59" t="s">
        <v>8</v>
      </c>
      <c r="W197" s="59"/>
      <c r="X197" s="59" t="s">
        <v>9</v>
      </c>
      <c r="Y197" s="59"/>
      <c r="Z197" s="59" t="s">
        <v>10</v>
      </c>
      <c r="AA197" s="59"/>
      <c r="AC197" s="57" t="s">
        <v>6</v>
      </c>
      <c r="AD197" s="59" t="s">
        <v>7</v>
      </c>
      <c r="AE197" s="59" t="s">
        <v>8</v>
      </c>
      <c r="AF197" s="59"/>
      <c r="AG197" s="59" t="s">
        <v>9</v>
      </c>
      <c r="AH197" s="59"/>
      <c r="AI197" s="59" t="s">
        <v>10</v>
      </c>
      <c r="AJ197" s="59"/>
      <c r="AL197" s="65" t="s">
        <v>6</v>
      </c>
      <c r="AM197" s="59" t="s">
        <v>7</v>
      </c>
      <c r="AN197" s="59" t="s">
        <v>8</v>
      </c>
      <c r="AO197" s="59"/>
      <c r="AP197" s="59" t="s">
        <v>9</v>
      </c>
      <c r="AQ197" s="59"/>
      <c r="AR197" s="59" t="s">
        <v>10</v>
      </c>
      <c r="AS197" s="59"/>
      <c r="AU197" s="57" t="s">
        <v>6</v>
      </c>
      <c r="AV197" s="59" t="s">
        <v>7</v>
      </c>
      <c r="AW197" s="59" t="s">
        <v>8</v>
      </c>
      <c r="AX197" s="59"/>
      <c r="AY197" s="59" t="s">
        <v>9</v>
      </c>
      <c r="AZ197" s="59"/>
      <c r="BA197" s="59" t="s">
        <v>10</v>
      </c>
      <c r="BB197" s="59"/>
      <c r="BD197" s="60" t="s">
        <v>6</v>
      </c>
      <c r="BE197" s="62" t="s">
        <v>7</v>
      </c>
      <c r="BF197" s="59" t="s">
        <v>8</v>
      </c>
      <c r="BG197" s="59"/>
      <c r="BH197" s="59" t="s">
        <v>9</v>
      </c>
      <c r="BI197" s="59"/>
      <c r="BJ197" s="59" t="s">
        <v>10</v>
      </c>
      <c r="BK197" s="59"/>
    </row>
    <row r="198" spans="1:63" ht="15" customHeight="1" x14ac:dyDescent="0.35">
      <c r="A198" s="1">
        <v>14</v>
      </c>
      <c r="B198" s="61"/>
      <c r="C198" s="63"/>
      <c r="D198" s="7" t="s">
        <v>11</v>
      </c>
      <c r="E198" s="7" t="s">
        <v>12</v>
      </c>
      <c r="F198" s="7" t="s">
        <v>11</v>
      </c>
      <c r="G198" s="7" t="s">
        <v>12</v>
      </c>
      <c r="H198" s="7" t="s">
        <v>11</v>
      </c>
      <c r="I198" s="7" t="s">
        <v>12</v>
      </c>
      <c r="K198" s="61"/>
      <c r="L198" s="63"/>
      <c r="M198" s="7" t="s">
        <v>11</v>
      </c>
      <c r="N198" s="7" t="s">
        <v>12</v>
      </c>
      <c r="O198" s="7" t="s">
        <v>11</v>
      </c>
      <c r="P198" s="7" t="s">
        <v>12</v>
      </c>
      <c r="Q198" s="7" t="s">
        <v>11</v>
      </c>
      <c r="R198" s="7" t="s">
        <v>12</v>
      </c>
      <c r="T198" s="61"/>
      <c r="U198" s="63"/>
      <c r="V198" s="7" t="s">
        <v>11</v>
      </c>
      <c r="W198" s="7" t="s">
        <v>12</v>
      </c>
      <c r="X198" s="7" t="s">
        <v>11</v>
      </c>
      <c r="Y198" s="7" t="s">
        <v>12</v>
      </c>
      <c r="Z198" s="7" t="s">
        <v>11</v>
      </c>
      <c r="AA198" s="7" t="s">
        <v>12</v>
      </c>
      <c r="AC198" s="58"/>
      <c r="AD198" s="64"/>
      <c r="AE198" s="7" t="s">
        <v>11</v>
      </c>
      <c r="AF198" s="7" t="s">
        <v>12</v>
      </c>
      <c r="AG198" s="7" t="s">
        <v>11</v>
      </c>
      <c r="AH198" s="7" t="s">
        <v>12</v>
      </c>
      <c r="AI198" s="7" t="s">
        <v>11</v>
      </c>
      <c r="AJ198" s="7" t="s">
        <v>12</v>
      </c>
      <c r="AL198" s="66"/>
      <c r="AM198" s="64"/>
      <c r="AN198" s="7" t="s">
        <v>11</v>
      </c>
      <c r="AO198" s="7" t="s">
        <v>12</v>
      </c>
      <c r="AP198" s="7" t="s">
        <v>11</v>
      </c>
      <c r="AQ198" s="7" t="s">
        <v>12</v>
      </c>
      <c r="AR198" s="7" t="s">
        <v>11</v>
      </c>
      <c r="AS198" s="7" t="s">
        <v>12</v>
      </c>
      <c r="AU198" s="58"/>
      <c r="AV198" s="64"/>
      <c r="AW198" s="7" t="s">
        <v>11</v>
      </c>
      <c r="AX198" s="7" t="s">
        <v>12</v>
      </c>
      <c r="AY198" s="7" t="s">
        <v>11</v>
      </c>
      <c r="AZ198" s="7" t="s">
        <v>12</v>
      </c>
      <c r="BA198" s="7" t="s">
        <v>11</v>
      </c>
      <c r="BB198" s="7" t="s">
        <v>12</v>
      </c>
      <c r="BD198" s="61"/>
      <c r="BE198" s="63"/>
      <c r="BF198" s="7" t="s">
        <v>11</v>
      </c>
      <c r="BG198" s="7" t="s">
        <v>12</v>
      </c>
      <c r="BH198" s="7" t="s">
        <v>11</v>
      </c>
      <c r="BI198" s="7" t="s">
        <v>12</v>
      </c>
      <c r="BJ198" s="7" t="s">
        <v>11</v>
      </c>
      <c r="BK198" s="7" t="s">
        <v>12</v>
      </c>
    </row>
    <row r="199" spans="1:63" ht="15" customHeight="1" x14ac:dyDescent="0.35">
      <c r="A199" s="1">
        <v>14</v>
      </c>
      <c r="B199" s="61"/>
      <c r="C199" s="63"/>
      <c r="D199" s="7" t="s">
        <v>13</v>
      </c>
      <c r="E199" s="7" t="s">
        <v>14</v>
      </c>
      <c r="F199" s="7" t="s">
        <v>13</v>
      </c>
      <c r="G199" s="7" t="s">
        <v>14</v>
      </c>
      <c r="H199" s="7" t="s">
        <v>13</v>
      </c>
      <c r="I199" s="7" t="s">
        <v>14</v>
      </c>
      <c r="K199" s="61"/>
      <c r="L199" s="63"/>
      <c r="M199" s="7" t="s">
        <v>13</v>
      </c>
      <c r="N199" s="7" t="s">
        <v>14</v>
      </c>
      <c r="O199" s="7" t="s">
        <v>13</v>
      </c>
      <c r="P199" s="7" t="s">
        <v>14</v>
      </c>
      <c r="Q199" s="7" t="s">
        <v>13</v>
      </c>
      <c r="R199" s="7" t="s">
        <v>14</v>
      </c>
      <c r="T199" s="61"/>
      <c r="U199" s="63"/>
      <c r="V199" s="7" t="s">
        <v>13</v>
      </c>
      <c r="W199" s="7" t="s">
        <v>14</v>
      </c>
      <c r="X199" s="7" t="s">
        <v>13</v>
      </c>
      <c r="Y199" s="7" t="s">
        <v>14</v>
      </c>
      <c r="Z199" s="7" t="s">
        <v>13</v>
      </c>
      <c r="AA199" s="7" t="s">
        <v>14</v>
      </c>
      <c r="AC199" s="58"/>
      <c r="AD199" s="64"/>
      <c r="AE199" s="7" t="s">
        <v>13</v>
      </c>
      <c r="AF199" s="7" t="s">
        <v>14</v>
      </c>
      <c r="AG199" s="7" t="s">
        <v>13</v>
      </c>
      <c r="AH199" s="7" t="s">
        <v>14</v>
      </c>
      <c r="AI199" s="7" t="s">
        <v>13</v>
      </c>
      <c r="AJ199" s="7" t="s">
        <v>14</v>
      </c>
      <c r="AL199" s="66"/>
      <c r="AM199" s="64"/>
      <c r="AN199" s="7" t="s">
        <v>13</v>
      </c>
      <c r="AO199" s="7" t="s">
        <v>14</v>
      </c>
      <c r="AP199" s="7" t="s">
        <v>13</v>
      </c>
      <c r="AQ199" s="7" t="s">
        <v>14</v>
      </c>
      <c r="AR199" s="7" t="s">
        <v>13</v>
      </c>
      <c r="AS199" s="7" t="s">
        <v>14</v>
      </c>
      <c r="AU199" s="58"/>
      <c r="AV199" s="64"/>
      <c r="AW199" s="7" t="s">
        <v>13</v>
      </c>
      <c r="AX199" s="7" t="s">
        <v>14</v>
      </c>
      <c r="AY199" s="7" t="s">
        <v>13</v>
      </c>
      <c r="AZ199" s="7" t="s">
        <v>14</v>
      </c>
      <c r="BA199" s="7" t="s">
        <v>13</v>
      </c>
      <c r="BB199" s="7" t="s">
        <v>14</v>
      </c>
      <c r="BD199" s="61"/>
      <c r="BE199" s="63"/>
      <c r="BF199" s="7" t="s">
        <v>13</v>
      </c>
      <c r="BG199" s="7" t="s">
        <v>14</v>
      </c>
      <c r="BH199" s="7" t="s">
        <v>13</v>
      </c>
      <c r="BI199" s="7" t="s">
        <v>14</v>
      </c>
      <c r="BJ199" s="7" t="s">
        <v>13</v>
      </c>
      <c r="BK199" s="7" t="s">
        <v>14</v>
      </c>
    </row>
    <row r="200" spans="1:63" ht="15" customHeight="1" x14ac:dyDescent="0.35">
      <c r="A200" s="1">
        <v>14</v>
      </c>
      <c r="B200" s="12">
        <v>1</v>
      </c>
      <c r="C200" s="13" t="s">
        <v>15</v>
      </c>
      <c r="D200" s="10">
        <v>6388</v>
      </c>
      <c r="E200" s="10">
        <v>559878773007</v>
      </c>
      <c r="F200" s="10">
        <v>1217</v>
      </c>
      <c r="G200" s="10">
        <v>140276764858</v>
      </c>
      <c r="H200" s="10">
        <v>7605</v>
      </c>
      <c r="I200" s="10">
        <v>700155537865</v>
      </c>
      <c r="K200" s="12">
        <v>1</v>
      </c>
      <c r="L200" s="13" t="s">
        <v>15</v>
      </c>
      <c r="M200" s="10">
        <v>6560</v>
      </c>
      <c r="N200" s="10">
        <v>594493511820</v>
      </c>
      <c r="O200" s="10">
        <v>1143</v>
      </c>
      <c r="P200" s="10">
        <v>123427824276</v>
      </c>
      <c r="Q200" s="10">
        <v>7703</v>
      </c>
      <c r="R200" s="10">
        <v>717921336096</v>
      </c>
      <c r="T200" s="12">
        <v>1</v>
      </c>
      <c r="U200" s="13" t="s">
        <v>15</v>
      </c>
      <c r="V200" s="10">
        <v>6586</v>
      </c>
      <c r="W200" s="10">
        <v>601647096359</v>
      </c>
      <c r="X200" s="10">
        <v>1106</v>
      </c>
      <c r="Y200" s="10">
        <v>124080179832</v>
      </c>
      <c r="Z200" s="10">
        <v>7692</v>
      </c>
      <c r="AA200" s="10">
        <v>725727276191</v>
      </c>
      <c r="AC200" s="8">
        <v>1</v>
      </c>
      <c r="AD200" s="9" t="s">
        <v>15</v>
      </c>
      <c r="AE200" s="10">
        <v>6881</v>
      </c>
      <c r="AF200" s="10">
        <v>627011689422</v>
      </c>
      <c r="AG200" s="10">
        <v>1321</v>
      </c>
      <c r="AH200" s="10">
        <v>153009668755</v>
      </c>
      <c r="AI200" s="10">
        <v>8202</v>
      </c>
      <c r="AJ200" s="10">
        <v>780021358177</v>
      </c>
      <c r="AL200" s="11">
        <v>1</v>
      </c>
      <c r="AM200" s="9" t="s">
        <v>15</v>
      </c>
      <c r="AN200" s="10">
        <v>6872</v>
      </c>
      <c r="AO200" s="10">
        <v>624873665739</v>
      </c>
      <c r="AP200" s="10">
        <v>1349</v>
      </c>
      <c r="AQ200" s="10">
        <v>169902779638</v>
      </c>
      <c r="AR200" s="10">
        <v>8221</v>
      </c>
      <c r="AS200" s="10">
        <v>794776445377</v>
      </c>
      <c r="AU200" s="8">
        <v>1</v>
      </c>
      <c r="AV200" s="9" t="s">
        <v>15</v>
      </c>
      <c r="AW200" s="10">
        <v>6943</v>
      </c>
      <c r="AX200" s="10">
        <v>627426923899</v>
      </c>
      <c r="AY200" s="10">
        <v>1405</v>
      </c>
      <c r="AZ200" s="10">
        <v>163567663170</v>
      </c>
      <c r="BA200" s="10">
        <v>8348</v>
      </c>
      <c r="BB200" s="10">
        <v>790994587069</v>
      </c>
      <c r="BD200" s="12">
        <v>1</v>
      </c>
      <c r="BE200" s="13" t="s">
        <v>15</v>
      </c>
      <c r="BF200" s="10">
        <v>6969</v>
      </c>
      <c r="BG200" s="10">
        <v>628067449507</v>
      </c>
      <c r="BH200" s="10">
        <v>1469</v>
      </c>
      <c r="BI200" s="10">
        <v>178934547402</v>
      </c>
      <c r="BJ200" s="10">
        <v>8438</v>
      </c>
      <c r="BK200" s="10">
        <v>807001996909</v>
      </c>
    </row>
    <row r="201" spans="1:63" ht="15" customHeight="1" x14ac:dyDescent="0.35">
      <c r="A201" s="1">
        <v>14</v>
      </c>
      <c r="B201" s="12">
        <v>2</v>
      </c>
      <c r="C201" s="13" t="s">
        <v>16</v>
      </c>
      <c r="D201" s="10">
        <v>36</v>
      </c>
      <c r="E201" s="10">
        <v>2781628513</v>
      </c>
      <c r="F201" s="10">
        <v>38</v>
      </c>
      <c r="G201" s="10">
        <v>2196800166</v>
      </c>
      <c r="H201" s="10">
        <v>74</v>
      </c>
      <c r="I201" s="10">
        <v>4978428679</v>
      </c>
      <c r="K201" s="12">
        <v>2</v>
      </c>
      <c r="L201" s="13" t="s">
        <v>16</v>
      </c>
      <c r="M201" s="10">
        <v>6</v>
      </c>
      <c r="N201" s="10">
        <v>312866434</v>
      </c>
      <c r="O201" s="10">
        <v>57</v>
      </c>
      <c r="P201" s="10">
        <v>3045170730</v>
      </c>
      <c r="Q201" s="10">
        <v>63</v>
      </c>
      <c r="R201" s="10">
        <v>3358037164</v>
      </c>
      <c r="T201" s="12">
        <v>2</v>
      </c>
      <c r="U201" s="13" t="s">
        <v>16</v>
      </c>
      <c r="V201" s="10">
        <v>17</v>
      </c>
      <c r="W201" s="10">
        <v>1545981511</v>
      </c>
      <c r="X201" s="10">
        <v>18</v>
      </c>
      <c r="Y201" s="10">
        <v>1149629127</v>
      </c>
      <c r="Z201" s="10">
        <v>35</v>
      </c>
      <c r="AA201" s="10">
        <v>2695610638</v>
      </c>
      <c r="AC201" s="8">
        <v>2</v>
      </c>
      <c r="AD201" s="9" t="s">
        <v>16</v>
      </c>
      <c r="AE201" s="10">
        <v>8</v>
      </c>
      <c r="AF201" s="10">
        <v>814411743</v>
      </c>
      <c r="AG201" s="10">
        <v>22</v>
      </c>
      <c r="AH201" s="10">
        <v>11122244671</v>
      </c>
      <c r="AI201" s="10">
        <v>30</v>
      </c>
      <c r="AJ201" s="10">
        <v>11936656414</v>
      </c>
      <c r="AL201" s="11">
        <v>2</v>
      </c>
      <c r="AM201" s="9" t="s">
        <v>16</v>
      </c>
      <c r="AN201" s="10">
        <v>15</v>
      </c>
      <c r="AO201" s="10">
        <v>1753559250</v>
      </c>
      <c r="AP201" s="10">
        <v>24</v>
      </c>
      <c r="AQ201" s="10">
        <v>1526639383</v>
      </c>
      <c r="AR201" s="10">
        <v>39</v>
      </c>
      <c r="AS201" s="10">
        <v>3280198633</v>
      </c>
      <c r="AU201" s="8">
        <v>2</v>
      </c>
      <c r="AV201" s="9" t="s">
        <v>16</v>
      </c>
      <c r="AW201" s="10">
        <v>15</v>
      </c>
      <c r="AX201" s="10">
        <v>1931922608</v>
      </c>
      <c r="AY201" s="10">
        <v>14</v>
      </c>
      <c r="AZ201" s="10">
        <v>11543287211</v>
      </c>
      <c r="BA201" s="10">
        <v>29</v>
      </c>
      <c r="BB201" s="10">
        <v>13475209819</v>
      </c>
      <c r="BD201" s="12">
        <v>2</v>
      </c>
      <c r="BE201" s="13" t="s">
        <v>16</v>
      </c>
      <c r="BF201" s="10">
        <v>21</v>
      </c>
      <c r="BG201" s="10">
        <v>1847967630</v>
      </c>
      <c r="BH201" s="10">
        <v>21</v>
      </c>
      <c r="BI201" s="10">
        <v>1976999367</v>
      </c>
      <c r="BJ201" s="10">
        <v>42</v>
      </c>
      <c r="BK201" s="10">
        <v>3824966997</v>
      </c>
    </row>
    <row r="202" spans="1:63" ht="15" customHeight="1" x14ac:dyDescent="0.35">
      <c r="A202" s="1">
        <v>14</v>
      </c>
      <c r="B202" s="12">
        <v>3</v>
      </c>
      <c r="C202" s="13" t="s">
        <v>17</v>
      </c>
      <c r="D202" s="10">
        <v>4</v>
      </c>
      <c r="E202" s="10">
        <v>295252143</v>
      </c>
      <c r="F202" s="10">
        <v>11</v>
      </c>
      <c r="G202" s="10">
        <v>891153300</v>
      </c>
      <c r="H202" s="10">
        <v>15</v>
      </c>
      <c r="I202" s="10">
        <v>1186405443</v>
      </c>
      <c r="K202" s="12">
        <v>3</v>
      </c>
      <c r="L202" s="13" t="s">
        <v>17</v>
      </c>
      <c r="M202" s="10">
        <v>2</v>
      </c>
      <c r="N202" s="10">
        <v>115605339</v>
      </c>
      <c r="O202" s="10">
        <v>8</v>
      </c>
      <c r="P202" s="10">
        <v>418440579</v>
      </c>
      <c r="Q202" s="10">
        <v>10</v>
      </c>
      <c r="R202" s="10">
        <v>534045918</v>
      </c>
      <c r="T202" s="12">
        <v>3</v>
      </c>
      <c r="U202" s="13" t="s">
        <v>17</v>
      </c>
      <c r="V202" s="10">
        <v>2</v>
      </c>
      <c r="W202" s="10">
        <v>245360900</v>
      </c>
      <c r="X202" s="10">
        <v>7</v>
      </c>
      <c r="Y202" s="10">
        <v>1342204133</v>
      </c>
      <c r="Z202" s="10">
        <v>9</v>
      </c>
      <c r="AA202" s="10">
        <v>1587565033</v>
      </c>
      <c r="AC202" s="8">
        <v>3</v>
      </c>
      <c r="AD202" s="9" t="s">
        <v>17</v>
      </c>
      <c r="AE202" s="10">
        <v>1</v>
      </c>
      <c r="AF202" s="10">
        <v>169603200</v>
      </c>
      <c r="AG202" s="10">
        <v>1</v>
      </c>
      <c r="AH202" s="10">
        <v>1910689</v>
      </c>
      <c r="AI202" s="10">
        <v>2</v>
      </c>
      <c r="AJ202" s="10">
        <v>171513889</v>
      </c>
      <c r="AL202" s="11">
        <v>3</v>
      </c>
      <c r="AM202" s="9" t="s">
        <v>17</v>
      </c>
      <c r="AN202" s="10">
        <v>1</v>
      </c>
      <c r="AO202" s="10">
        <v>9063117</v>
      </c>
      <c r="AP202" s="10">
        <v>2</v>
      </c>
      <c r="AQ202" s="10">
        <v>31277887</v>
      </c>
      <c r="AR202" s="10">
        <v>3</v>
      </c>
      <c r="AS202" s="10">
        <v>40341004</v>
      </c>
      <c r="AU202" s="8">
        <v>3</v>
      </c>
      <c r="AV202" s="9" t="s">
        <v>17</v>
      </c>
      <c r="AW202" s="10">
        <v>1</v>
      </c>
      <c r="AX202" s="10">
        <v>118579842</v>
      </c>
      <c r="AY202" s="10">
        <v>2</v>
      </c>
      <c r="AZ202" s="10">
        <v>36295769</v>
      </c>
      <c r="BA202" s="10">
        <v>3</v>
      </c>
      <c r="BB202" s="10">
        <v>154875611</v>
      </c>
      <c r="BD202" s="12">
        <v>3</v>
      </c>
      <c r="BE202" s="13" t="s">
        <v>17</v>
      </c>
      <c r="BF202" s="10">
        <v>0</v>
      </c>
      <c r="BG202" s="10">
        <v>0</v>
      </c>
      <c r="BH202" s="10">
        <v>0</v>
      </c>
      <c r="BI202" s="10">
        <v>0</v>
      </c>
      <c r="BJ202" s="10">
        <v>0</v>
      </c>
      <c r="BK202" s="10">
        <v>0</v>
      </c>
    </row>
    <row r="203" spans="1:63" ht="15" customHeight="1" x14ac:dyDescent="0.35">
      <c r="A203" s="1">
        <v>14</v>
      </c>
      <c r="B203" s="12">
        <v>4</v>
      </c>
      <c r="C203" s="13" t="s">
        <v>18</v>
      </c>
      <c r="D203" s="10">
        <v>0</v>
      </c>
      <c r="E203" s="10">
        <v>0</v>
      </c>
      <c r="F203" s="10">
        <v>12</v>
      </c>
      <c r="G203" s="10">
        <v>2063038420</v>
      </c>
      <c r="H203" s="10">
        <v>12</v>
      </c>
      <c r="I203" s="10">
        <v>2063038420</v>
      </c>
      <c r="K203" s="12">
        <v>4</v>
      </c>
      <c r="L203" s="13" t="s">
        <v>18</v>
      </c>
      <c r="M203" s="10">
        <v>1</v>
      </c>
      <c r="N203" s="10">
        <v>2525991</v>
      </c>
      <c r="O203" s="10">
        <v>8</v>
      </c>
      <c r="P203" s="10">
        <v>322848978</v>
      </c>
      <c r="Q203" s="10">
        <v>9</v>
      </c>
      <c r="R203" s="10">
        <v>325374969</v>
      </c>
      <c r="T203" s="12">
        <v>4</v>
      </c>
      <c r="U203" s="13" t="s">
        <v>18</v>
      </c>
      <c r="V203" s="10">
        <v>1</v>
      </c>
      <c r="W203" s="10">
        <v>106483885</v>
      </c>
      <c r="X203" s="10">
        <v>12</v>
      </c>
      <c r="Y203" s="10">
        <v>704386115</v>
      </c>
      <c r="Z203" s="10">
        <v>13</v>
      </c>
      <c r="AA203" s="10">
        <v>810870000</v>
      </c>
      <c r="AC203" s="8">
        <v>4</v>
      </c>
      <c r="AD203" s="9" t="s">
        <v>18</v>
      </c>
      <c r="AE203" s="10">
        <v>2</v>
      </c>
      <c r="AF203" s="10">
        <v>40663353</v>
      </c>
      <c r="AG203" s="10">
        <v>1</v>
      </c>
      <c r="AH203" s="10">
        <v>18605865</v>
      </c>
      <c r="AI203" s="10">
        <v>3</v>
      </c>
      <c r="AJ203" s="10">
        <v>59269218</v>
      </c>
      <c r="AL203" s="11">
        <v>4</v>
      </c>
      <c r="AM203" s="9" t="s">
        <v>18</v>
      </c>
      <c r="AN203" s="10">
        <v>3</v>
      </c>
      <c r="AO203" s="10">
        <v>210266553</v>
      </c>
      <c r="AP203" s="10">
        <v>1</v>
      </c>
      <c r="AQ203" s="10">
        <v>1630689</v>
      </c>
      <c r="AR203" s="10">
        <v>4</v>
      </c>
      <c r="AS203" s="10">
        <v>211897242</v>
      </c>
      <c r="AU203" s="8">
        <v>4</v>
      </c>
      <c r="AV203" s="9" t="s">
        <v>18</v>
      </c>
      <c r="AW203" s="10">
        <v>1</v>
      </c>
      <c r="AX203" s="10">
        <v>9063117</v>
      </c>
      <c r="AY203" s="10">
        <v>3</v>
      </c>
      <c r="AZ203" s="10">
        <v>32411576</v>
      </c>
      <c r="BA203" s="10">
        <v>4</v>
      </c>
      <c r="BB203" s="10">
        <v>41474693</v>
      </c>
      <c r="BD203" s="12">
        <v>4</v>
      </c>
      <c r="BE203" s="13" t="s">
        <v>18</v>
      </c>
      <c r="BF203" s="10">
        <v>1</v>
      </c>
      <c r="BG203" s="10">
        <v>9063117</v>
      </c>
      <c r="BH203" s="10">
        <v>4</v>
      </c>
      <c r="BI203" s="10">
        <v>66796656</v>
      </c>
      <c r="BJ203" s="10">
        <v>5</v>
      </c>
      <c r="BK203" s="10">
        <v>75859773</v>
      </c>
    </row>
    <row r="204" spans="1:63" ht="15" customHeight="1" x14ac:dyDescent="0.35">
      <c r="A204" s="1">
        <v>14</v>
      </c>
      <c r="B204" s="12">
        <v>5</v>
      </c>
      <c r="C204" s="13" t="s">
        <v>19</v>
      </c>
      <c r="D204" s="10">
        <v>7</v>
      </c>
      <c r="E204" s="10">
        <v>333156611</v>
      </c>
      <c r="F204" s="10">
        <v>53</v>
      </c>
      <c r="G204" s="10">
        <v>6787988946</v>
      </c>
      <c r="H204" s="10">
        <v>60</v>
      </c>
      <c r="I204" s="10">
        <v>7121145557</v>
      </c>
      <c r="K204" s="12">
        <v>5</v>
      </c>
      <c r="L204" s="13" t="s">
        <v>19</v>
      </c>
      <c r="M204" s="10">
        <v>8</v>
      </c>
      <c r="N204" s="10">
        <v>659783844</v>
      </c>
      <c r="O204" s="10">
        <v>73</v>
      </c>
      <c r="P204" s="10">
        <v>9173189353</v>
      </c>
      <c r="Q204" s="10">
        <v>81</v>
      </c>
      <c r="R204" s="10">
        <v>9832973197</v>
      </c>
      <c r="T204" s="12">
        <v>5</v>
      </c>
      <c r="U204" s="13" t="s">
        <v>19</v>
      </c>
      <c r="V204" s="10">
        <v>3</v>
      </c>
      <c r="W204" s="10">
        <v>41315846</v>
      </c>
      <c r="X204" s="10">
        <v>102</v>
      </c>
      <c r="Y204" s="10">
        <v>9532572766</v>
      </c>
      <c r="Z204" s="10">
        <v>105</v>
      </c>
      <c r="AA204" s="10">
        <v>9573888612</v>
      </c>
      <c r="AC204" s="8">
        <v>5</v>
      </c>
      <c r="AD204" s="9" t="s">
        <v>19</v>
      </c>
      <c r="AE204" s="10">
        <v>37</v>
      </c>
      <c r="AF204" s="10">
        <v>1331673276</v>
      </c>
      <c r="AG204" s="10">
        <v>87</v>
      </c>
      <c r="AH204" s="10">
        <v>9339511122</v>
      </c>
      <c r="AI204" s="10">
        <v>124</v>
      </c>
      <c r="AJ204" s="10">
        <v>10671184398</v>
      </c>
      <c r="AL204" s="11">
        <v>5</v>
      </c>
      <c r="AM204" s="9" t="s">
        <v>19</v>
      </c>
      <c r="AN204" s="10">
        <v>31</v>
      </c>
      <c r="AO204" s="10">
        <v>1040475267</v>
      </c>
      <c r="AP204" s="10">
        <v>89</v>
      </c>
      <c r="AQ204" s="10">
        <v>9295644397</v>
      </c>
      <c r="AR204" s="10">
        <v>120</v>
      </c>
      <c r="AS204" s="10">
        <v>10336119664</v>
      </c>
      <c r="AU204" s="8">
        <v>5</v>
      </c>
      <c r="AV204" s="9" t="s">
        <v>19</v>
      </c>
      <c r="AW204" s="10">
        <v>32</v>
      </c>
      <c r="AX204" s="10">
        <v>1026471978</v>
      </c>
      <c r="AY204" s="10">
        <v>87</v>
      </c>
      <c r="AZ204" s="10">
        <v>9267553848</v>
      </c>
      <c r="BA204" s="10">
        <v>119</v>
      </c>
      <c r="BB204" s="10">
        <v>10294025826</v>
      </c>
      <c r="BD204" s="12">
        <v>5</v>
      </c>
      <c r="BE204" s="13" t="s">
        <v>19</v>
      </c>
      <c r="BF204" s="10">
        <v>30</v>
      </c>
      <c r="BG204" s="10">
        <v>946660680</v>
      </c>
      <c r="BH204" s="10">
        <v>84</v>
      </c>
      <c r="BI204" s="10">
        <v>9227060019</v>
      </c>
      <c r="BJ204" s="10">
        <v>114</v>
      </c>
      <c r="BK204" s="10">
        <v>10173720699</v>
      </c>
    </row>
    <row r="205" spans="1:63" ht="15" customHeight="1" x14ac:dyDescent="0.35">
      <c r="A205" s="1">
        <v>14</v>
      </c>
      <c r="B205" s="12">
        <v>6</v>
      </c>
      <c r="C205" s="16" t="s">
        <v>10</v>
      </c>
      <c r="D205" s="15">
        <v>6435</v>
      </c>
      <c r="E205" s="15">
        <v>563288810274</v>
      </c>
      <c r="F205" s="15">
        <v>1331</v>
      </c>
      <c r="G205" s="15">
        <v>152215745690</v>
      </c>
      <c r="H205" s="15">
        <v>7766</v>
      </c>
      <c r="I205" s="15">
        <v>715504555964</v>
      </c>
      <c r="K205" s="12">
        <v>6</v>
      </c>
      <c r="L205" s="16" t="s">
        <v>10</v>
      </c>
      <c r="M205" s="15">
        <v>6577</v>
      </c>
      <c r="N205" s="15">
        <v>595584293428</v>
      </c>
      <c r="O205" s="15">
        <v>1289</v>
      </c>
      <c r="P205" s="15">
        <v>136387473916</v>
      </c>
      <c r="Q205" s="15">
        <v>7866</v>
      </c>
      <c r="R205" s="15">
        <v>731971767344</v>
      </c>
      <c r="T205" s="12">
        <v>6</v>
      </c>
      <c r="U205" s="16" t="s">
        <v>10</v>
      </c>
      <c r="V205" s="15">
        <v>6609</v>
      </c>
      <c r="W205" s="15">
        <v>603586238501</v>
      </c>
      <c r="X205" s="15">
        <v>1245</v>
      </c>
      <c r="Y205" s="15">
        <v>136808971973</v>
      </c>
      <c r="Z205" s="15">
        <v>7854</v>
      </c>
      <c r="AA205" s="15">
        <v>740395210474</v>
      </c>
      <c r="AC205" s="8">
        <v>6</v>
      </c>
      <c r="AD205" s="14" t="s">
        <v>10</v>
      </c>
      <c r="AE205" s="15">
        <v>6929</v>
      </c>
      <c r="AF205" s="15">
        <v>629368040994</v>
      </c>
      <c r="AG205" s="15">
        <v>1432</v>
      </c>
      <c r="AH205" s="15">
        <v>173491941102</v>
      </c>
      <c r="AI205" s="15">
        <v>8361</v>
      </c>
      <c r="AJ205" s="15">
        <v>802859982096</v>
      </c>
      <c r="AL205" s="11">
        <v>6</v>
      </c>
      <c r="AM205" s="14" t="s">
        <v>10</v>
      </c>
      <c r="AN205" s="15">
        <v>6922</v>
      </c>
      <c r="AO205" s="15">
        <v>627887029926</v>
      </c>
      <c r="AP205" s="15">
        <v>1465</v>
      </c>
      <c r="AQ205" s="15">
        <v>180757971994</v>
      </c>
      <c r="AR205" s="15">
        <v>8387</v>
      </c>
      <c r="AS205" s="15">
        <v>808645001920</v>
      </c>
      <c r="AU205" s="8">
        <v>6</v>
      </c>
      <c r="AV205" s="14" t="s">
        <v>10</v>
      </c>
      <c r="AW205" s="15">
        <v>6992</v>
      </c>
      <c r="AX205" s="15">
        <v>630512961444</v>
      </c>
      <c r="AY205" s="15">
        <v>1511</v>
      </c>
      <c r="AZ205" s="15">
        <v>184447211574</v>
      </c>
      <c r="BA205" s="15">
        <v>8503</v>
      </c>
      <c r="BB205" s="15">
        <v>814960173018</v>
      </c>
      <c r="BD205" s="12">
        <v>6</v>
      </c>
      <c r="BE205" s="16" t="s">
        <v>10</v>
      </c>
      <c r="BF205" s="15">
        <v>7021</v>
      </c>
      <c r="BG205" s="15">
        <v>630871140934</v>
      </c>
      <c r="BH205" s="15">
        <v>1578</v>
      </c>
      <c r="BI205" s="15">
        <v>190205403444</v>
      </c>
      <c r="BJ205" s="15">
        <v>8599</v>
      </c>
      <c r="BK205" s="15">
        <v>821076544378</v>
      </c>
    </row>
    <row r="206" spans="1:63" ht="15" customHeight="1" x14ac:dyDescent="0.35">
      <c r="A206" s="1">
        <v>14</v>
      </c>
      <c r="B206" s="12">
        <v>7</v>
      </c>
      <c r="C206" s="13" t="s">
        <v>20</v>
      </c>
      <c r="D206" s="10"/>
      <c r="E206" s="10"/>
      <c r="F206" s="10"/>
      <c r="G206" s="10"/>
      <c r="H206" s="10"/>
      <c r="I206" s="10">
        <v>1468</v>
      </c>
      <c r="K206" s="12">
        <v>7</v>
      </c>
      <c r="L206" s="13" t="s">
        <v>20</v>
      </c>
      <c r="M206" s="10"/>
      <c r="N206" s="10"/>
      <c r="O206" s="10"/>
      <c r="P206" s="10"/>
      <c r="Q206" s="10"/>
      <c r="R206" s="10">
        <v>1528</v>
      </c>
      <c r="T206" s="12">
        <v>7</v>
      </c>
      <c r="U206" s="13" t="s">
        <v>20</v>
      </c>
      <c r="V206" s="10"/>
      <c r="W206" s="10"/>
      <c r="X206" s="10"/>
      <c r="Y206" s="10"/>
      <c r="Z206" s="10"/>
      <c r="AA206" s="10">
        <v>1573</v>
      </c>
      <c r="AC206" s="8">
        <v>7</v>
      </c>
      <c r="AD206" s="9" t="s">
        <v>20</v>
      </c>
      <c r="AE206" s="10"/>
      <c r="AF206" s="10"/>
      <c r="AG206" s="10"/>
      <c r="AH206" s="10"/>
      <c r="AI206" s="10"/>
      <c r="AJ206" s="17">
        <f>((0.25*AJ201)+(0.5*AJ202)+(0.75*AJ203)+(1*AJ204))/AJ205*100</f>
        <v>1.7170562323346221</v>
      </c>
      <c r="AL206" s="11">
        <v>7</v>
      </c>
      <c r="AM206" s="9" t="s">
        <v>20</v>
      </c>
      <c r="AN206" s="10"/>
      <c r="AO206" s="10"/>
      <c r="AP206" s="10"/>
      <c r="AQ206" s="10"/>
      <c r="AR206" s="10"/>
      <c r="AS206" s="17">
        <f>((0.25*AS201)+(0.5*AS202)+(0.75*AS203)+(1*AS204))/AS205*100</f>
        <v>1.4017600713336762</v>
      </c>
      <c r="AU206" s="8">
        <v>7</v>
      </c>
      <c r="AV206" s="9" t="s">
        <v>20</v>
      </c>
      <c r="AW206" s="10"/>
      <c r="AX206" s="10"/>
      <c r="AY206" s="10"/>
      <c r="AZ206" s="10"/>
      <c r="BA206" s="10"/>
      <c r="BB206" s="17">
        <f>((0.25*BB201)+(0.5*BB202)+(0.75*BB203)+(1*BB204))/BB205*100</f>
        <v>1.6898214859998848</v>
      </c>
      <c r="BD206" s="12">
        <v>7</v>
      </c>
      <c r="BE206" s="13" t="s">
        <v>20</v>
      </c>
      <c r="BF206" s="10"/>
      <c r="BG206" s="10"/>
      <c r="BH206" s="10"/>
      <c r="BI206" s="10"/>
      <c r="BJ206" s="10"/>
      <c r="BK206" s="10">
        <v>1362</v>
      </c>
    </row>
    <row r="207" spans="1:63" ht="15" customHeight="1" thickBot="1" x14ac:dyDescent="0.4">
      <c r="A207" s="1">
        <v>14</v>
      </c>
      <c r="B207" s="23">
        <v>8</v>
      </c>
      <c r="C207" s="24" t="s">
        <v>21</v>
      </c>
      <c r="D207" s="20"/>
      <c r="E207" s="20"/>
      <c r="F207" s="20"/>
      <c r="G207" s="20"/>
      <c r="H207" s="20"/>
      <c r="I207" s="20">
        <v>1449</v>
      </c>
      <c r="K207" s="23">
        <v>8</v>
      </c>
      <c r="L207" s="24" t="s">
        <v>21</v>
      </c>
      <c r="M207" s="20"/>
      <c r="N207" s="20"/>
      <c r="O207" s="20"/>
      <c r="P207" s="20"/>
      <c r="Q207" s="20"/>
      <c r="R207" s="20">
        <v>1461</v>
      </c>
      <c r="T207" s="23">
        <v>8</v>
      </c>
      <c r="U207" s="24" t="s">
        <v>21</v>
      </c>
      <c r="V207" s="20"/>
      <c r="W207" s="20"/>
      <c r="X207" s="20"/>
      <c r="Y207" s="20"/>
      <c r="Z207" s="20"/>
      <c r="AA207" s="20">
        <v>1617</v>
      </c>
      <c r="AC207" s="18">
        <v>8</v>
      </c>
      <c r="AD207" s="19" t="s">
        <v>21</v>
      </c>
      <c r="AE207" s="20"/>
      <c r="AF207" s="20"/>
      <c r="AG207" s="20"/>
      <c r="AH207" s="20"/>
      <c r="AI207" s="20"/>
      <c r="AJ207" s="21">
        <f>SUM(AJ202:AJ204)/AJ205*100</f>
        <v>1.357891506379306</v>
      </c>
      <c r="AL207" s="22">
        <v>8</v>
      </c>
      <c r="AM207" s="19" t="s">
        <v>21</v>
      </c>
      <c r="AN207" s="20"/>
      <c r="AO207" s="20"/>
      <c r="AP207" s="20"/>
      <c r="AQ207" s="20"/>
      <c r="AR207" s="20"/>
      <c r="AS207" s="21">
        <f>SUM(AS202:AS204)/AS205*100</f>
        <v>1.3093950849704894</v>
      </c>
      <c r="AU207" s="18">
        <v>8</v>
      </c>
      <c r="AV207" s="19" t="s">
        <v>21</v>
      </c>
      <c r="AW207" s="20"/>
      <c r="AX207" s="20"/>
      <c r="AY207" s="20"/>
      <c r="AZ207" s="20"/>
      <c r="BA207" s="20"/>
      <c r="BB207" s="21">
        <f>SUM(BB202:BB204)/BB205*100</f>
        <v>1.2872256187871773</v>
      </c>
      <c r="BD207" s="23">
        <v>8</v>
      </c>
      <c r="BE207" s="24" t="s">
        <v>21</v>
      </c>
      <c r="BF207" s="20"/>
      <c r="BG207" s="20"/>
      <c r="BH207" s="20"/>
      <c r="BI207" s="20"/>
      <c r="BJ207" s="20"/>
      <c r="BK207" s="20">
        <v>1248</v>
      </c>
    </row>
    <row r="208" spans="1:63" ht="15" customHeight="1" x14ac:dyDescent="0.35">
      <c r="D208" s="1">
        <f>SUM(D200:D204)</f>
        <v>6435</v>
      </c>
      <c r="E208" s="1">
        <f t="shared" ref="E208:I208" si="84">SUM(E200:E204)</f>
        <v>563288810274</v>
      </c>
      <c r="F208" s="1">
        <f t="shared" si="84"/>
        <v>1331</v>
      </c>
      <c r="G208" s="1">
        <f t="shared" si="84"/>
        <v>152215745690</v>
      </c>
      <c r="H208" s="1">
        <f t="shared" si="84"/>
        <v>7766</v>
      </c>
      <c r="I208" s="1">
        <f t="shared" si="84"/>
        <v>715504555964</v>
      </c>
      <c r="M208" s="1">
        <f>SUM(M200:M204)</f>
        <v>6577</v>
      </c>
      <c r="N208" s="1">
        <f t="shared" ref="N208:R208" si="85">SUM(N200:N204)</f>
        <v>595584293428</v>
      </c>
      <c r="O208" s="1">
        <f t="shared" si="85"/>
        <v>1289</v>
      </c>
      <c r="P208" s="1">
        <f t="shared" si="85"/>
        <v>136387473916</v>
      </c>
      <c r="Q208" s="1">
        <f t="shared" si="85"/>
        <v>7866</v>
      </c>
      <c r="R208" s="1">
        <f t="shared" si="85"/>
        <v>731971767344</v>
      </c>
      <c r="V208" s="1">
        <f>SUM(V200:V204)</f>
        <v>6609</v>
      </c>
      <c r="W208" s="1">
        <f t="shared" ref="W208:AA208" si="86">SUM(W200:W204)</f>
        <v>603586238501</v>
      </c>
      <c r="X208" s="1">
        <f t="shared" si="86"/>
        <v>1245</v>
      </c>
      <c r="Y208" s="1">
        <f t="shared" si="86"/>
        <v>136808971973</v>
      </c>
      <c r="Z208" s="1">
        <f t="shared" si="86"/>
        <v>7854</v>
      </c>
      <c r="AA208" s="1">
        <f t="shared" si="86"/>
        <v>740395210474</v>
      </c>
      <c r="AE208" s="1">
        <f>SUM(AE200:AE204)</f>
        <v>6929</v>
      </c>
      <c r="AF208" s="1">
        <f t="shared" ref="AF208:AJ208" si="87">SUM(AF200:AF204)</f>
        <v>629368040994</v>
      </c>
      <c r="AG208" s="1">
        <f t="shared" si="87"/>
        <v>1432</v>
      </c>
      <c r="AH208" s="1">
        <f t="shared" si="87"/>
        <v>173491941102</v>
      </c>
      <c r="AI208" s="1">
        <f t="shared" si="87"/>
        <v>8361</v>
      </c>
      <c r="AJ208" s="1">
        <f t="shared" si="87"/>
        <v>802859982096</v>
      </c>
      <c r="AN208" s="1">
        <f>SUM(AN200:AN204)</f>
        <v>6922</v>
      </c>
      <c r="AO208" s="1">
        <f t="shared" ref="AO208:AS208" si="88">SUM(AO200:AO204)</f>
        <v>627887029926</v>
      </c>
      <c r="AP208" s="1">
        <f t="shared" si="88"/>
        <v>1465</v>
      </c>
      <c r="AQ208" s="1">
        <f t="shared" si="88"/>
        <v>180757971994</v>
      </c>
      <c r="AR208" s="1">
        <f t="shared" si="88"/>
        <v>8387</v>
      </c>
      <c r="AS208" s="1">
        <f t="shared" si="88"/>
        <v>808645001920</v>
      </c>
      <c r="AW208" s="1">
        <f>SUM(AW200:AW204)</f>
        <v>6992</v>
      </c>
      <c r="AX208" s="1">
        <f t="shared" ref="AX208:BB208" si="89">SUM(AX200:AX204)</f>
        <v>630512961444</v>
      </c>
      <c r="AY208" s="1">
        <f t="shared" si="89"/>
        <v>1511</v>
      </c>
      <c r="AZ208" s="1">
        <f t="shared" si="89"/>
        <v>184447211574</v>
      </c>
      <c r="BA208" s="1">
        <f t="shared" si="89"/>
        <v>8503</v>
      </c>
      <c r="BB208" s="1">
        <f t="shared" si="89"/>
        <v>814960173018</v>
      </c>
      <c r="BF208" s="1">
        <f>SUM(BF200:BF204)</f>
        <v>7021</v>
      </c>
      <c r="BG208" s="1">
        <f t="shared" ref="BG208:BK208" si="90">SUM(BG200:BG204)</f>
        <v>630871140934</v>
      </c>
      <c r="BH208" s="1">
        <f t="shared" si="90"/>
        <v>1578</v>
      </c>
      <c r="BI208" s="1">
        <f t="shared" si="90"/>
        <v>190205403444</v>
      </c>
      <c r="BJ208" s="1">
        <f t="shared" si="90"/>
        <v>8599</v>
      </c>
      <c r="BK208" s="1">
        <f t="shared" si="90"/>
        <v>821076544378</v>
      </c>
    </row>
    <row r="209" spans="1:63" ht="15" customHeight="1" x14ac:dyDescent="0.35">
      <c r="B209"/>
      <c r="C209"/>
      <c r="D209" s="2"/>
      <c r="E209" s="2"/>
      <c r="F209" s="2"/>
      <c r="G209" s="2"/>
      <c r="H209" s="2"/>
      <c r="I209" s="2"/>
      <c r="K209"/>
      <c r="L209"/>
      <c r="M209" s="2"/>
      <c r="N209" s="2"/>
      <c r="O209" s="2"/>
      <c r="P209" s="2"/>
      <c r="Q209" s="2"/>
      <c r="R209" s="2"/>
      <c r="T209"/>
      <c r="U209"/>
      <c r="V209" s="2"/>
      <c r="W209" s="2"/>
      <c r="X209" s="2"/>
      <c r="Y209" s="2"/>
      <c r="Z209" s="2"/>
      <c r="AA209" s="2"/>
    </row>
    <row r="210" spans="1:63" ht="15" customHeight="1" x14ac:dyDescent="0.35">
      <c r="B210" s="6" t="s">
        <v>0</v>
      </c>
      <c r="C210"/>
      <c r="D210" s="2"/>
      <c r="E210" s="2"/>
      <c r="F210" s="2"/>
      <c r="G210" s="2"/>
      <c r="H210" s="2"/>
      <c r="I210" s="2"/>
      <c r="K210" s="6" t="s">
        <v>0</v>
      </c>
      <c r="L210"/>
      <c r="M210" s="2"/>
      <c r="N210" s="2"/>
      <c r="O210" s="2"/>
      <c r="P210" s="2"/>
      <c r="Q210" s="2"/>
      <c r="R210" s="2"/>
      <c r="T210" s="6" t="s">
        <v>0</v>
      </c>
      <c r="U210"/>
      <c r="V210" s="2"/>
      <c r="W210" s="2"/>
      <c r="X210" s="2"/>
      <c r="Y210" s="2"/>
      <c r="Z210" s="2"/>
      <c r="AA210" s="2"/>
      <c r="AC210" s="4" t="s">
        <v>0</v>
      </c>
      <c r="AL210" s="5" t="s">
        <v>0</v>
      </c>
      <c r="AU210" s="4" t="s">
        <v>0</v>
      </c>
      <c r="BD210" s="6" t="s">
        <v>0</v>
      </c>
    </row>
    <row r="211" spans="1:63" ht="15" customHeight="1" x14ac:dyDescent="0.35">
      <c r="B211" s="6" t="s">
        <v>1</v>
      </c>
      <c r="C211"/>
      <c r="D211" s="2"/>
      <c r="E211" s="2"/>
      <c r="F211" s="2"/>
      <c r="G211" s="2"/>
      <c r="H211" s="2"/>
      <c r="I211" s="2"/>
      <c r="K211" s="6" t="s">
        <v>1</v>
      </c>
      <c r="L211"/>
      <c r="M211" s="2"/>
      <c r="N211" s="2"/>
      <c r="O211" s="2"/>
      <c r="P211" s="2"/>
      <c r="Q211" s="2"/>
      <c r="R211" s="2"/>
      <c r="T211" s="6" t="s">
        <v>1</v>
      </c>
      <c r="U211"/>
      <c r="V211" s="2"/>
      <c r="W211" s="2"/>
      <c r="X211" s="2"/>
      <c r="Y211" s="2"/>
      <c r="Z211" s="2"/>
      <c r="AA211" s="2"/>
      <c r="AC211" s="4" t="s">
        <v>1</v>
      </c>
      <c r="AL211" s="5" t="s">
        <v>1</v>
      </c>
      <c r="AU211" s="4" t="s">
        <v>1</v>
      </c>
      <c r="BD211" s="6" t="s">
        <v>1</v>
      </c>
    </row>
    <row r="212" spans="1:63" ht="15" customHeight="1" thickBot="1" x14ac:dyDescent="0.4">
      <c r="B212" s="6" t="s">
        <v>34</v>
      </c>
      <c r="C212"/>
      <c r="D212" s="2"/>
      <c r="E212" s="2"/>
      <c r="F212" s="2"/>
      <c r="G212" s="2"/>
      <c r="H212" s="2"/>
      <c r="I212" s="2"/>
      <c r="K212" s="6" t="s">
        <v>57</v>
      </c>
      <c r="L212"/>
      <c r="M212" s="2"/>
      <c r="N212" s="2"/>
      <c r="O212" s="2"/>
      <c r="P212" s="2"/>
      <c r="Q212" s="2"/>
      <c r="R212" s="2"/>
      <c r="T212" s="6" t="s">
        <v>75</v>
      </c>
      <c r="U212"/>
      <c r="V212" s="2"/>
      <c r="W212" s="2"/>
      <c r="X212" s="2"/>
      <c r="Y212" s="2"/>
      <c r="Z212" s="2"/>
      <c r="AA212" s="2"/>
      <c r="AC212" s="4" t="s">
        <v>2</v>
      </c>
      <c r="AL212" s="5" t="s">
        <v>3</v>
      </c>
      <c r="AU212" s="4" t="s">
        <v>4</v>
      </c>
      <c r="BD212" s="6" t="s">
        <v>5</v>
      </c>
    </row>
    <row r="213" spans="1:63" ht="15" customHeight="1" x14ac:dyDescent="0.35">
      <c r="A213" s="1">
        <v>15</v>
      </c>
      <c r="B213" s="60" t="s">
        <v>6</v>
      </c>
      <c r="C213" s="62" t="s">
        <v>7</v>
      </c>
      <c r="D213" s="59" t="s">
        <v>8</v>
      </c>
      <c r="E213" s="59"/>
      <c r="F213" s="59" t="s">
        <v>9</v>
      </c>
      <c r="G213" s="59"/>
      <c r="H213" s="59" t="s">
        <v>10</v>
      </c>
      <c r="I213" s="59"/>
      <c r="K213" s="60" t="s">
        <v>6</v>
      </c>
      <c r="L213" s="62" t="s">
        <v>7</v>
      </c>
      <c r="M213" s="59" t="s">
        <v>8</v>
      </c>
      <c r="N213" s="59"/>
      <c r="O213" s="59" t="s">
        <v>9</v>
      </c>
      <c r="P213" s="59"/>
      <c r="Q213" s="59" t="s">
        <v>10</v>
      </c>
      <c r="R213" s="59"/>
      <c r="T213" s="60" t="s">
        <v>6</v>
      </c>
      <c r="U213" s="62" t="s">
        <v>7</v>
      </c>
      <c r="V213" s="59" t="s">
        <v>8</v>
      </c>
      <c r="W213" s="59"/>
      <c r="X213" s="59" t="s">
        <v>9</v>
      </c>
      <c r="Y213" s="59"/>
      <c r="Z213" s="59" t="s">
        <v>10</v>
      </c>
      <c r="AA213" s="59"/>
      <c r="AC213" s="57" t="s">
        <v>6</v>
      </c>
      <c r="AD213" s="59" t="s">
        <v>7</v>
      </c>
      <c r="AE213" s="59" t="s">
        <v>8</v>
      </c>
      <c r="AF213" s="59"/>
      <c r="AG213" s="59" t="s">
        <v>9</v>
      </c>
      <c r="AH213" s="59"/>
      <c r="AI213" s="59" t="s">
        <v>10</v>
      </c>
      <c r="AJ213" s="59"/>
      <c r="AL213" s="65" t="s">
        <v>6</v>
      </c>
      <c r="AM213" s="59" t="s">
        <v>7</v>
      </c>
      <c r="AN213" s="59" t="s">
        <v>8</v>
      </c>
      <c r="AO213" s="59"/>
      <c r="AP213" s="59" t="s">
        <v>9</v>
      </c>
      <c r="AQ213" s="59"/>
      <c r="AR213" s="59" t="s">
        <v>10</v>
      </c>
      <c r="AS213" s="59"/>
      <c r="AU213" s="57" t="s">
        <v>6</v>
      </c>
      <c r="AV213" s="59" t="s">
        <v>7</v>
      </c>
      <c r="AW213" s="59" t="s">
        <v>8</v>
      </c>
      <c r="AX213" s="59"/>
      <c r="AY213" s="59" t="s">
        <v>9</v>
      </c>
      <c r="AZ213" s="59"/>
      <c r="BA213" s="59" t="s">
        <v>10</v>
      </c>
      <c r="BB213" s="59"/>
      <c r="BD213" s="60" t="s">
        <v>6</v>
      </c>
      <c r="BE213" s="62" t="s">
        <v>7</v>
      </c>
      <c r="BF213" s="59" t="s">
        <v>8</v>
      </c>
      <c r="BG213" s="59"/>
      <c r="BH213" s="59" t="s">
        <v>9</v>
      </c>
      <c r="BI213" s="59"/>
      <c r="BJ213" s="59" t="s">
        <v>10</v>
      </c>
      <c r="BK213" s="59"/>
    </row>
    <row r="214" spans="1:63" ht="15" customHeight="1" x14ac:dyDescent="0.35">
      <c r="A214" s="1">
        <v>15</v>
      </c>
      <c r="B214" s="61"/>
      <c r="C214" s="63"/>
      <c r="D214" s="7" t="s">
        <v>11</v>
      </c>
      <c r="E214" s="7" t="s">
        <v>12</v>
      </c>
      <c r="F214" s="7" t="s">
        <v>11</v>
      </c>
      <c r="G214" s="7" t="s">
        <v>12</v>
      </c>
      <c r="H214" s="7" t="s">
        <v>11</v>
      </c>
      <c r="I214" s="7" t="s">
        <v>12</v>
      </c>
      <c r="K214" s="61"/>
      <c r="L214" s="63"/>
      <c r="M214" s="7" t="s">
        <v>11</v>
      </c>
      <c r="N214" s="7" t="s">
        <v>12</v>
      </c>
      <c r="O214" s="7" t="s">
        <v>11</v>
      </c>
      <c r="P214" s="7" t="s">
        <v>12</v>
      </c>
      <c r="Q214" s="7" t="s">
        <v>11</v>
      </c>
      <c r="R214" s="7" t="s">
        <v>12</v>
      </c>
      <c r="T214" s="61"/>
      <c r="U214" s="63"/>
      <c r="V214" s="7" t="s">
        <v>11</v>
      </c>
      <c r="W214" s="7" t="s">
        <v>12</v>
      </c>
      <c r="X214" s="7" t="s">
        <v>11</v>
      </c>
      <c r="Y214" s="7" t="s">
        <v>12</v>
      </c>
      <c r="Z214" s="7" t="s">
        <v>11</v>
      </c>
      <c r="AA214" s="7" t="s">
        <v>12</v>
      </c>
      <c r="AC214" s="58"/>
      <c r="AD214" s="64"/>
      <c r="AE214" s="7" t="s">
        <v>11</v>
      </c>
      <c r="AF214" s="7" t="s">
        <v>12</v>
      </c>
      <c r="AG214" s="7" t="s">
        <v>11</v>
      </c>
      <c r="AH214" s="7" t="s">
        <v>12</v>
      </c>
      <c r="AI214" s="7" t="s">
        <v>11</v>
      </c>
      <c r="AJ214" s="7" t="s">
        <v>12</v>
      </c>
      <c r="AL214" s="66"/>
      <c r="AM214" s="64"/>
      <c r="AN214" s="7" t="s">
        <v>11</v>
      </c>
      <c r="AO214" s="7" t="s">
        <v>12</v>
      </c>
      <c r="AP214" s="7" t="s">
        <v>11</v>
      </c>
      <c r="AQ214" s="7" t="s">
        <v>12</v>
      </c>
      <c r="AR214" s="7" t="s">
        <v>11</v>
      </c>
      <c r="AS214" s="7" t="s">
        <v>12</v>
      </c>
      <c r="AU214" s="58"/>
      <c r="AV214" s="64"/>
      <c r="AW214" s="7" t="s">
        <v>11</v>
      </c>
      <c r="AX214" s="7" t="s">
        <v>12</v>
      </c>
      <c r="AY214" s="7" t="s">
        <v>11</v>
      </c>
      <c r="AZ214" s="7" t="s">
        <v>12</v>
      </c>
      <c r="BA214" s="7" t="s">
        <v>11</v>
      </c>
      <c r="BB214" s="7" t="s">
        <v>12</v>
      </c>
      <c r="BD214" s="61"/>
      <c r="BE214" s="63"/>
      <c r="BF214" s="7" t="s">
        <v>11</v>
      </c>
      <c r="BG214" s="7" t="s">
        <v>12</v>
      </c>
      <c r="BH214" s="7" t="s">
        <v>11</v>
      </c>
      <c r="BI214" s="7" t="s">
        <v>12</v>
      </c>
      <c r="BJ214" s="7" t="s">
        <v>11</v>
      </c>
      <c r="BK214" s="7" t="s">
        <v>12</v>
      </c>
    </row>
    <row r="215" spans="1:63" ht="15" customHeight="1" x14ac:dyDescent="0.35">
      <c r="A215" s="1">
        <v>15</v>
      </c>
      <c r="B215" s="61"/>
      <c r="C215" s="63"/>
      <c r="D215" s="7" t="s">
        <v>13</v>
      </c>
      <c r="E215" s="7" t="s">
        <v>14</v>
      </c>
      <c r="F215" s="7" t="s">
        <v>13</v>
      </c>
      <c r="G215" s="7" t="s">
        <v>14</v>
      </c>
      <c r="H215" s="7" t="s">
        <v>13</v>
      </c>
      <c r="I215" s="7" t="s">
        <v>14</v>
      </c>
      <c r="K215" s="61"/>
      <c r="L215" s="63"/>
      <c r="M215" s="7" t="s">
        <v>13</v>
      </c>
      <c r="N215" s="7" t="s">
        <v>14</v>
      </c>
      <c r="O215" s="7" t="s">
        <v>13</v>
      </c>
      <c r="P215" s="7" t="s">
        <v>14</v>
      </c>
      <c r="Q215" s="7" t="s">
        <v>13</v>
      </c>
      <c r="R215" s="7" t="s">
        <v>14</v>
      </c>
      <c r="T215" s="61"/>
      <c r="U215" s="63"/>
      <c r="V215" s="7" t="s">
        <v>13</v>
      </c>
      <c r="W215" s="7" t="s">
        <v>14</v>
      </c>
      <c r="X215" s="7" t="s">
        <v>13</v>
      </c>
      <c r="Y215" s="7" t="s">
        <v>14</v>
      </c>
      <c r="Z215" s="7" t="s">
        <v>13</v>
      </c>
      <c r="AA215" s="7" t="s">
        <v>14</v>
      </c>
      <c r="AC215" s="58"/>
      <c r="AD215" s="64"/>
      <c r="AE215" s="7" t="s">
        <v>13</v>
      </c>
      <c r="AF215" s="7" t="s">
        <v>14</v>
      </c>
      <c r="AG215" s="7" t="s">
        <v>13</v>
      </c>
      <c r="AH215" s="7" t="s">
        <v>14</v>
      </c>
      <c r="AI215" s="7" t="s">
        <v>13</v>
      </c>
      <c r="AJ215" s="7" t="s">
        <v>14</v>
      </c>
      <c r="AL215" s="66"/>
      <c r="AM215" s="64"/>
      <c r="AN215" s="7" t="s">
        <v>13</v>
      </c>
      <c r="AO215" s="7" t="s">
        <v>14</v>
      </c>
      <c r="AP215" s="7" t="s">
        <v>13</v>
      </c>
      <c r="AQ215" s="7" t="s">
        <v>14</v>
      </c>
      <c r="AR215" s="7" t="s">
        <v>13</v>
      </c>
      <c r="AS215" s="7" t="s">
        <v>14</v>
      </c>
      <c r="AU215" s="58"/>
      <c r="AV215" s="64"/>
      <c r="AW215" s="7" t="s">
        <v>13</v>
      </c>
      <c r="AX215" s="7" t="s">
        <v>14</v>
      </c>
      <c r="AY215" s="7" t="s">
        <v>13</v>
      </c>
      <c r="AZ215" s="7" t="s">
        <v>14</v>
      </c>
      <c r="BA215" s="7" t="s">
        <v>13</v>
      </c>
      <c r="BB215" s="7" t="s">
        <v>14</v>
      </c>
      <c r="BD215" s="61"/>
      <c r="BE215" s="63"/>
      <c r="BF215" s="7" t="s">
        <v>13</v>
      </c>
      <c r="BG215" s="7" t="s">
        <v>14</v>
      </c>
      <c r="BH215" s="7" t="s">
        <v>13</v>
      </c>
      <c r="BI215" s="7" t="s">
        <v>14</v>
      </c>
      <c r="BJ215" s="7" t="s">
        <v>13</v>
      </c>
      <c r="BK215" s="7" t="s">
        <v>14</v>
      </c>
    </row>
    <row r="216" spans="1:63" ht="15" customHeight="1" x14ac:dyDescent="0.35">
      <c r="A216" s="1">
        <v>15</v>
      </c>
      <c r="B216" s="12">
        <v>1</v>
      </c>
      <c r="C216" s="13" t="s">
        <v>15</v>
      </c>
      <c r="D216" s="10">
        <v>8815</v>
      </c>
      <c r="E216" s="10">
        <v>738746467682</v>
      </c>
      <c r="F216" s="10">
        <v>3230</v>
      </c>
      <c r="G216" s="10">
        <v>251857335335</v>
      </c>
      <c r="H216" s="10">
        <v>12045</v>
      </c>
      <c r="I216" s="10">
        <v>990603803017</v>
      </c>
      <c r="K216" s="12">
        <v>1</v>
      </c>
      <c r="L216" s="13" t="s">
        <v>15</v>
      </c>
      <c r="M216" s="10">
        <v>8979</v>
      </c>
      <c r="N216" s="10">
        <v>767622951179</v>
      </c>
      <c r="O216" s="10">
        <v>3447</v>
      </c>
      <c r="P216" s="10">
        <v>304626706968</v>
      </c>
      <c r="Q216" s="10">
        <v>12426</v>
      </c>
      <c r="R216" s="10">
        <v>1072249658147</v>
      </c>
      <c r="T216" s="12">
        <v>1</v>
      </c>
      <c r="U216" s="13" t="s">
        <v>15</v>
      </c>
      <c r="V216" s="10">
        <v>9324</v>
      </c>
      <c r="W216" s="10">
        <v>835717495346</v>
      </c>
      <c r="X216" s="10">
        <v>3517</v>
      </c>
      <c r="Y216" s="10">
        <v>365824794901</v>
      </c>
      <c r="Z216" s="10">
        <v>12841</v>
      </c>
      <c r="AA216" s="10">
        <v>1201542290247</v>
      </c>
      <c r="AC216" s="8">
        <v>1</v>
      </c>
      <c r="AD216" s="9" t="s">
        <v>15</v>
      </c>
      <c r="AE216" s="10">
        <v>9762</v>
      </c>
      <c r="AF216" s="10">
        <v>890665570135</v>
      </c>
      <c r="AG216" s="10">
        <v>3607</v>
      </c>
      <c r="AH216" s="10">
        <v>417116650396</v>
      </c>
      <c r="AI216" s="10">
        <v>13369</v>
      </c>
      <c r="AJ216" s="10">
        <v>1307782220531</v>
      </c>
      <c r="AL216" s="11">
        <v>1</v>
      </c>
      <c r="AM216" s="9" t="s">
        <v>15</v>
      </c>
      <c r="AN216" s="10">
        <v>9716</v>
      </c>
      <c r="AO216" s="10">
        <v>888704994645</v>
      </c>
      <c r="AP216" s="10">
        <v>3599</v>
      </c>
      <c r="AQ216" s="10">
        <v>417075894689</v>
      </c>
      <c r="AR216" s="10">
        <v>13315</v>
      </c>
      <c r="AS216" s="10">
        <v>1305780889334</v>
      </c>
      <c r="AU216" s="8">
        <v>1</v>
      </c>
      <c r="AV216" s="9" t="s">
        <v>15</v>
      </c>
      <c r="AW216" s="10">
        <v>9701</v>
      </c>
      <c r="AX216" s="10">
        <v>891564908658</v>
      </c>
      <c r="AY216" s="10">
        <v>3634</v>
      </c>
      <c r="AZ216" s="10">
        <v>427075219508</v>
      </c>
      <c r="BA216" s="10">
        <v>13335</v>
      </c>
      <c r="BB216" s="10">
        <v>1318640128166</v>
      </c>
      <c r="BD216" s="12">
        <v>1</v>
      </c>
      <c r="BE216" s="13" t="s">
        <v>15</v>
      </c>
      <c r="BF216" s="10">
        <v>9734</v>
      </c>
      <c r="BG216" s="10">
        <v>897664001839</v>
      </c>
      <c r="BH216" s="10">
        <v>3688</v>
      </c>
      <c r="BI216" s="10">
        <v>437008269986</v>
      </c>
      <c r="BJ216" s="10">
        <v>13422</v>
      </c>
      <c r="BK216" s="10">
        <v>1334672271825</v>
      </c>
    </row>
    <row r="217" spans="1:63" ht="15" customHeight="1" x14ac:dyDescent="0.35">
      <c r="A217" s="1">
        <v>15</v>
      </c>
      <c r="B217" s="12">
        <v>2</v>
      </c>
      <c r="C217" s="13" t="s">
        <v>16</v>
      </c>
      <c r="D217" s="10">
        <v>13</v>
      </c>
      <c r="E217" s="10">
        <v>982048883</v>
      </c>
      <c r="F217" s="10">
        <v>57</v>
      </c>
      <c r="G217" s="10">
        <v>4013980858</v>
      </c>
      <c r="H217" s="10">
        <v>70</v>
      </c>
      <c r="I217" s="10">
        <v>4996029741</v>
      </c>
      <c r="K217" s="12">
        <v>2</v>
      </c>
      <c r="L217" s="13" t="s">
        <v>16</v>
      </c>
      <c r="M217" s="10">
        <v>22</v>
      </c>
      <c r="N217" s="10">
        <v>1945544457</v>
      </c>
      <c r="O217" s="10">
        <v>81</v>
      </c>
      <c r="P217" s="10">
        <v>8081783185</v>
      </c>
      <c r="Q217" s="10">
        <v>103</v>
      </c>
      <c r="R217" s="10">
        <v>10027327642</v>
      </c>
      <c r="T217" s="12">
        <v>2</v>
      </c>
      <c r="U217" s="13" t="s">
        <v>16</v>
      </c>
      <c r="V217" s="10">
        <v>22</v>
      </c>
      <c r="W217" s="10">
        <v>2550726421</v>
      </c>
      <c r="X217" s="10">
        <v>94</v>
      </c>
      <c r="Y217" s="10">
        <v>17985094445</v>
      </c>
      <c r="Z217" s="10">
        <v>116</v>
      </c>
      <c r="AA217" s="10">
        <v>20535820866</v>
      </c>
      <c r="AC217" s="8">
        <v>2</v>
      </c>
      <c r="AD217" s="9" t="s">
        <v>16</v>
      </c>
      <c r="AE217" s="10">
        <v>30</v>
      </c>
      <c r="AF217" s="10">
        <v>4430888275</v>
      </c>
      <c r="AG217" s="10">
        <v>81</v>
      </c>
      <c r="AH217" s="10">
        <v>10772089617</v>
      </c>
      <c r="AI217" s="10">
        <v>111</v>
      </c>
      <c r="AJ217" s="10">
        <v>15202977892</v>
      </c>
      <c r="AL217" s="11">
        <v>2</v>
      </c>
      <c r="AM217" s="9" t="s">
        <v>16</v>
      </c>
      <c r="AN217" s="10">
        <v>44</v>
      </c>
      <c r="AO217" s="10">
        <v>4490901613</v>
      </c>
      <c r="AP217" s="10">
        <v>92</v>
      </c>
      <c r="AQ217" s="10">
        <v>7474694827</v>
      </c>
      <c r="AR217" s="10">
        <v>136</v>
      </c>
      <c r="AS217" s="10">
        <v>11965596440</v>
      </c>
      <c r="AU217" s="8">
        <v>2</v>
      </c>
      <c r="AV217" s="9" t="s">
        <v>16</v>
      </c>
      <c r="AW217" s="10">
        <v>81</v>
      </c>
      <c r="AX217" s="10">
        <v>5645011893</v>
      </c>
      <c r="AY217" s="10">
        <v>84</v>
      </c>
      <c r="AZ217" s="10">
        <v>6916858740</v>
      </c>
      <c r="BA217" s="10">
        <v>165</v>
      </c>
      <c r="BB217" s="10">
        <v>12561870633</v>
      </c>
      <c r="BD217" s="12">
        <v>2</v>
      </c>
      <c r="BE217" s="13" t="s">
        <v>16</v>
      </c>
      <c r="BF217" s="10">
        <v>73</v>
      </c>
      <c r="BG217" s="10">
        <v>5118629911</v>
      </c>
      <c r="BH217" s="10">
        <v>57</v>
      </c>
      <c r="BI217" s="10">
        <v>4423238009</v>
      </c>
      <c r="BJ217" s="10">
        <v>130</v>
      </c>
      <c r="BK217" s="10">
        <v>9541867920</v>
      </c>
    </row>
    <row r="218" spans="1:63" ht="15" customHeight="1" x14ac:dyDescent="0.35">
      <c r="A218" s="1">
        <v>15</v>
      </c>
      <c r="B218" s="12">
        <v>3</v>
      </c>
      <c r="C218" s="13" t="s">
        <v>17</v>
      </c>
      <c r="D218" s="10">
        <v>2</v>
      </c>
      <c r="E218" s="10">
        <v>95886090</v>
      </c>
      <c r="F218" s="10">
        <v>6</v>
      </c>
      <c r="G218" s="10">
        <v>277466526</v>
      </c>
      <c r="H218" s="10">
        <v>8</v>
      </c>
      <c r="I218" s="10">
        <v>373352616</v>
      </c>
      <c r="K218" s="12">
        <v>3</v>
      </c>
      <c r="L218" s="13" t="s">
        <v>17</v>
      </c>
      <c r="M218" s="10">
        <v>3</v>
      </c>
      <c r="N218" s="10">
        <v>639601030</v>
      </c>
      <c r="O218" s="10">
        <v>15</v>
      </c>
      <c r="P218" s="10">
        <v>436577475</v>
      </c>
      <c r="Q218" s="10">
        <v>18</v>
      </c>
      <c r="R218" s="10">
        <v>1076178505</v>
      </c>
      <c r="T218" s="12">
        <v>3</v>
      </c>
      <c r="U218" s="13" t="s">
        <v>17</v>
      </c>
      <c r="V218" s="10">
        <v>3</v>
      </c>
      <c r="W218" s="10">
        <v>118759577</v>
      </c>
      <c r="X218" s="10">
        <v>13</v>
      </c>
      <c r="Y218" s="10">
        <v>448383419</v>
      </c>
      <c r="Z218" s="10">
        <v>16</v>
      </c>
      <c r="AA218" s="10">
        <v>567142996</v>
      </c>
      <c r="AC218" s="8">
        <v>3</v>
      </c>
      <c r="AD218" s="9" t="s">
        <v>17</v>
      </c>
      <c r="AE218" s="10">
        <v>4</v>
      </c>
      <c r="AF218" s="10">
        <v>306347755</v>
      </c>
      <c r="AG218" s="10">
        <v>5</v>
      </c>
      <c r="AH218" s="10">
        <v>313199366</v>
      </c>
      <c r="AI218" s="10">
        <v>9</v>
      </c>
      <c r="AJ218" s="10">
        <v>619547121</v>
      </c>
      <c r="AL218" s="11">
        <v>3</v>
      </c>
      <c r="AM218" s="9" t="s">
        <v>17</v>
      </c>
      <c r="AN218" s="10">
        <v>5</v>
      </c>
      <c r="AO218" s="10">
        <v>693554415</v>
      </c>
      <c r="AP218" s="10">
        <v>10</v>
      </c>
      <c r="AQ218" s="10">
        <v>685819920</v>
      </c>
      <c r="AR218" s="10">
        <v>15</v>
      </c>
      <c r="AS218" s="10">
        <v>1379374335</v>
      </c>
      <c r="AU218" s="8">
        <v>3</v>
      </c>
      <c r="AV218" s="9" t="s">
        <v>17</v>
      </c>
      <c r="AW218" s="10">
        <v>3</v>
      </c>
      <c r="AX218" s="10">
        <v>144004815</v>
      </c>
      <c r="AY218" s="10">
        <v>7</v>
      </c>
      <c r="AZ218" s="10">
        <v>609788812</v>
      </c>
      <c r="BA218" s="10">
        <v>10</v>
      </c>
      <c r="BB218" s="10">
        <v>753793627</v>
      </c>
      <c r="BD218" s="12">
        <v>3</v>
      </c>
      <c r="BE218" s="13" t="s">
        <v>17</v>
      </c>
      <c r="BF218" s="10">
        <v>7</v>
      </c>
      <c r="BG218" s="10">
        <v>446260740</v>
      </c>
      <c r="BH218" s="10">
        <v>18</v>
      </c>
      <c r="BI218" s="10">
        <v>638202125</v>
      </c>
      <c r="BJ218" s="10">
        <v>25</v>
      </c>
      <c r="BK218" s="10">
        <v>1084462865</v>
      </c>
    </row>
    <row r="219" spans="1:63" ht="15" customHeight="1" x14ac:dyDescent="0.35">
      <c r="A219" s="1">
        <v>15</v>
      </c>
      <c r="B219" s="12">
        <v>4</v>
      </c>
      <c r="C219" s="13" t="s">
        <v>18</v>
      </c>
      <c r="D219" s="10">
        <v>1</v>
      </c>
      <c r="E219" s="10">
        <v>93472310</v>
      </c>
      <c r="F219" s="10">
        <v>10</v>
      </c>
      <c r="G219" s="10">
        <v>415101765</v>
      </c>
      <c r="H219" s="10">
        <v>11</v>
      </c>
      <c r="I219" s="10">
        <v>508574075</v>
      </c>
      <c r="K219" s="12">
        <v>4</v>
      </c>
      <c r="L219" s="13" t="s">
        <v>18</v>
      </c>
      <c r="M219" s="10">
        <v>10</v>
      </c>
      <c r="N219" s="10">
        <v>947162781</v>
      </c>
      <c r="O219" s="10">
        <v>19</v>
      </c>
      <c r="P219" s="10">
        <v>703606555</v>
      </c>
      <c r="Q219" s="10">
        <v>29</v>
      </c>
      <c r="R219" s="10">
        <v>1650769336</v>
      </c>
      <c r="T219" s="12">
        <v>4</v>
      </c>
      <c r="U219" s="13" t="s">
        <v>18</v>
      </c>
      <c r="V219" s="10">
        <v>1</v>
      </c>
      <c r="W219" s="10">
        <v>32753426</v>
      </c>
      <c r="X219" s="10">
        <v>26</v>
      </c>
      <c r="Y219" s="10">
        <v>2701533061</v>
      </c>
      <c r="Z219" s="10">
        <v>27</v>
      </c>
      <c r="AA219" s="10">
        <v>2734286487</v>
      </c>
      <c r="AC219" s="8">
        <v>4</v>
      </c>
      <c r="AD219" s="9" t="s">
        <v>18</v>
      </c>
      <c r="AE219" s="10">
        <v>3</v>
      </c>
      <c r="AF219" s="10">
        <v>384932606</v>
      </c>
      <c r="AG219" s="10">
        <v>9</v>
      </c>
      <c r="AH219" s="10">
        <v>1455910591</v>
      </c>
      <c r="AI219" s="10">
        <v>12</v>
      </c>
      <c r="AJ219" s="10">
        <v>1840843197</v>
      </c>
      <c r="AL219" s="11">
        <v>4</v>
      </c>
      <c r="AM219" s="9" t="s">
        <v>18</v>
      </c>
      <c r="AN219" s="10">
        <v>5</v>
      </c>
      <c r="AO219" s="10">
        <v>328182365</v>
      </c>
      <c r="AP219" s="10">
        <v>4</v>
      </c>
      <c r="AQ219" s="10">
        <v>970621688</v>
      </c>
      <c r="AR219" s="10">
        <v>9</v>
      </c>
      <c r="AS219" s="10">
        <v>1298804053</v>
      </c>
      <c r="AU219" s="8">
        <v>4</v>
      </c>
      <c r="AV219" s="9" t="s">
        <v>18</v>
      </c>
      <c r="AW219" s="10">
        <v>7</v>
      </c>
      <c r="AX219" s="10">
        <v>855684275</v>
      </c>
      <c r="AY219" s="10">
        <v>11</v>
      </c>
      <c r="AZ219" s="10">
        <v>952644335</v>
      </c>
      <c r="BA219" s="10">
        <v>18</v>
      </c>
      <c r="BB219" s="10">
        <v>1808328610</v>
      </c>
      <c r="BD219" s="12">
        <v>4</v>
      </c>
      <c r="BE219" s="13" t="s">
        <v>18</v>
      </c>
      <c r="BF219" s="10">
        <v>4</v>
      </c>
      <c r="BG219" s="10">
        <v>762748255</v>
      </c>
      <c r="BH219" s="10">
        <v>11</v>
      </c>
      <c r="BI219" s="10">
        <v>1061705807</v>
      </c>
      <c r="BJ219" s="10">
        <v>15</v>
      </c>
      <c r="BK219" s="10">
        <v>1824454062</v>
      </c>
    </row>
    <row r="220" spans="1:63" ht="15" customHeight="1" x14ac:dyDescent="0.35">
      <c r="A220" s="1">
        <v>15</v>
      </c>
      <c r="B220" s="12">
        <v>5</v>
      </c>
      <c r="C220" s="13" t="s">
        <v>19</v>
      </c>
      <c r="D220" s="10">
        <v>6</v>
      </c>
      <c r="E220" s="10">
        <v>264808230</v>
      </c>
      <c r="F220" s="10">
        <v>54</v>
      </c>
      <c r="G220" s="10">
        <v>6236832330</v>
      </c>
      <c r="H220" s="10">
        <v>60</v>
      </c>
      <c r="I220" s="10">
        <v>6501640560</v>
      </c>
      <c r="K220" s="12">
        <v>5</v>
      </c>
      <c r="L220" s="13" t="s">
        <v>19</v>
      </c>
      <c r="M220" s="10">
        <v>9</v>
      </c>
      <c r="N220" s="10">
        <v>529870175</v>
      </c>
      <c r="O220" s="10">
        <v>89</v>
      </c>
      <c r="P220" s="10">
        <v>8773234260</v>
      </c>
      <c r="Q220" s="10">
        <v>98</v>
      </c>
      <c r="R220" s="10">
        <v>9303104435</v>
      </c>
      <c r="T220" s="12">
        <v>5</v>
      </c>
      <c r="U220" s="13" t="s">
        <v>19</v>
      </c>
      <c r="V220" s="10">
        <v>16</v>
      </c>
      <c r="W220" s="10">
        <v>740720107</v>
      </c>
      <c r="X220" s="10">
        <v>143</v>
      </c>
      <c r="Y220" s="10">
        <v>9411189143</v>
      </c>
      <c r="Z220" s="10">
        <v>159</v>
      </c>
      <c r="AA220" s="10">
        <v>10151909250</v>
      </c>
      <c r="AC220" s="8">
        <v>5</v>
      </c>
      <c r="AD220" s="9" t="s">
        <v>19</v>
      </c>
      <c r="AE220" s="10">
        <v>15</v>
      </c>
      <c r="AF220" s="10">
        <v>957306155</v>
      </c>
      <c r="AG220" s="10">
        <v>166</v>
      </c>
      <c r="AH220" s="10">
        <v>10285432967</v>
      </c>
      <c r="AI220" s="10">
        <v>181</v>
      </c>
      <c r="AJ220" s="10">
        <v>11242739122</v>
      </c>
      <c r="AL220" s="11">
        <v>5</v>
      </c>
      <c r="AM220" s="9" t="s">
        <v>19</v>
      </c>
      <c r="AN220" s="10">
        <v>14</v>
      </c>
      <c r="AO220" s="10">
        <v>1157848913</v>
      </c>
      <c r="AP220" s="10">
        <v>177</v>
      </c>
      <c r="AQ220" s="10">
        <v>10872617210</v>
      </c>
      <c r="AR220" s="10">
        <v>191</v>
      </c>
      <c r="AS220" s="10">
        <v>12030466123</v>
      </c>
      <c r="AU220" s="8">
        <v>5</v>
      </c>
      <c r="AV220" s="9" t="s">
        <v>19</v>
      </c>
      <c r="AW220" s="10">
        <v>14</v>
      </c>
      <c r="AX220" s="10">
        <v>1230293733</v>
      </c>
      <c r="AY220" s="10">
        <v>177</v>
      </c>
      <c r="AZ220" s="10">
        <v>11440013651</v>
      </c>
      <c r="BA220" s="10">
        <v>191</v>
      </c>
      <c r="BB220" s="10">
        <v>12670307384</v>
      </c>
      <c r="BD220" s="12">
        <v>5</v>
      </c>
      <c r="BE220" s="13" t="s">
        <v>19</v>
      </c>
      <c r="BF220" s="10">
        <v>16</v>
      </c>
      <c r="BG220" s="10">
        <v>1413964923</v>
      </c>
      <c r="BH220" s="10">
        <v>177</v>
      </c>
      <c r="BI220" s="10">
        <v>11259131662</v>
      </c>
      <c r="BJ220" s="10">
        <v>193</v>
      </c>
      <c r="BK220" s="10">
        <v>12673096585</v>
      </c>
    </row>
    <row r="221" spans="1:63" ht="15" customHeight="1" x14ac:dyDescent="0.35">
      <c r="A221" s="1">
        <v>15</v>
      </c>
      <c r="B221" s="12">
        <v>6</v>
      </c>
      <c r="C221" s="16" t="s">
        <v>10</v>
      </c>
      <c r="D221" s="15">
        <v>8837</v>
      </c>
      <c r="E221" s="15">
        <v>740182683195</v>
      </c>
      <c r="F221" s="15">
        <v>3357</v>
      </c>
      <c r="G221" s="15">
        <v>262800716814</v>
      </c>
      <c r="H221" s="15">
        <v>12194</v>
      </c>
      <c r="I221" s="15">
        <v>1002983400009</v>
      </c>
      <c r="K221" s="12">
        <v>6</v>
      </c>
      <c r="L221" s="16" t="s">
        <v>10</v>
      </c>
      <c r="M221" s="15">
        <v>9023</v>
      </c>
      <c r="N221" s="15">
        <v>771685129622</v>
      </c>
      <c r="O221" s="15">
        <v>3651</v>
      </c>
      <c r="P221" s="15">
        <v>322621908443</v>
      </c>
      <c r="Q221" s="15">
        <v>12674</v>
      </c>
      <c r="R221" s="15">
        <v>1094307038065</v>
      </c>
      <c r="T221" s="12">
        <v>6</v>
      </c>
      <c r="U221" s="16" t="s">
        <v>10</v>
      </c>
      <c r="V221" s="15">
        <v>9366</v>
      </c>
      <c r="W221" s="15">
        <v>839160454877</v>
      </c>
      <c r="X221" s="15">
        <v>3793</v>
      </c>
      <c r="Y221" s="15">
        <v>396370994969</v>
      </c>
      <c r="Z221" s="15">
        <v>13159</v>
      </c>
      <c r="AA221" s="15">
        <v>1235531449846</v>
      </c>
      <c r="AC221" s="8">
        <v>6</v>
      </c>
      <c r="AD221" s="14" t="s">
        <v>10</v>
      </c>
      <c r="AE221" s="15">
        <v>9814</v>
      </c>
      <c r="AF221" s="15">
        <v>896745044926</v>
      </c>
      <c r="AG221" s="15">
        <v>3868</v>
      </c>
      <c r="AH221" s="15">
        <v>439943282937</v>
      </c>
      <c r="AI221" s="15">
        <v>13682</v>
      </c>
      <c r="AJ221" s="15">
        <v>1336688327863</v>
      </c>
      <c r="AL221" s="11">
        <v>6</v>
      </c>
      <c r="AM221" s="14" t="s">
        <v>10</v>
      </c>
      <c r="AN221" s="15">
        <v>9784</v>
      </c>
      <c r="AO221" s="15">
        <v>895375481951</v>
      </c>
      <c r="AP221" s="15">
        <v>3882</v>
      </c>
      <c r="AQ221" s="15">
        <v>437079648334</v>
      </c>
      <c r="AR221" s="15">
        <v>13666</v>
      </c>
      <c r="AS221" s="15">
        <v>1332455130285</v>
      </c>
      <c r="AU221" s="8">
        <v>6</v>
      </c>
      <c r="AV221" s="14" t="s">
        <v>10</v>
      </c>
      <c r="AW221" s="15">
        <v>9806</v>
      </c>
      <c r="AX221" s="15">
        <v>899439903374</v>
      </c>
      <c r="AY221" s="15">
        <v>3913</v>
      </c>
      <c r="AZ221" s="15">
        <v>446994525046</v>
      </c>
      <c r="BA221" s="15">
        <v>13719</v>
      </c>
      <c r="BB221" s="15">
        <v>1346434428420</v>
      </c>
      <c r="BD221" s="12">
        <v>6</v>
      </c>
      <c r="BE221" s="16" t="s">
        <v>10</v>
      </c>
      <c r="BF221" s="15">
        <v>9834</v>
      </c>
      <c r="BG221" s="15">
        <v>905405605668</v>
      </c>
      <c r="BH221" s="15">
        <v>3951</v>
      </c>
      <c r="BI221" s="15">
        <v>454390547589</v>
      </c>
      <c r="BJ221" s="15">
        <v>13785</v>
      </c>
      <c r="BK221" s="15">
        <v>1359796153257</v>
      </c>
    </row>
    <row r="222" spans="1:63" ht="15" customHeight="1" x14ac:dyDescent="0.35">
      <c r="A222" s="1">
        <v>15</v>
      </c>
      <c r="B222" s="12">
        <v>7</v>
      </c>
      <c r="C222" s="13" t="s">
        <v>20</v>
      </c>
      <c r="D222" s="10"/>
      <c r="E222" s="10"/>
      <c r="F222" s="10"/>
      <c r="G222" s="10"/>
      <c r="H222" s="10"/>
      <c r="I222" s="10" t="s">
        <v>39</v>
      </c>
      <c r="K222" s="12">
        <v>7</v>
      </c>
      <c r="L222" s="13" t="s">
        <v>20</v>
      </c>
      <c r="M222" s="10"/>
      <c r="N222" s="10"/>
      <c r="O222" s="10"/>
      <c r="P222" s="10"/>
      <c r="Q222" s="10"/>
      <c r="R222" s="10">
        <v>1242</v>
      </c>
      <c r="T222" s="12">
        <v>7</v>
      </c>
      <c r="U222" s="13" t="s">
        <v>20</v>
      </c>
      <c r="V222" s="10"/>
      <c r="W222" s="10"/>
      <c r="X222" s="10"/>
      <c r="Y222" s="10"/>
      <c r="Z222" s="10"/>
      <c r="AA222" s="10">
        <v>1426</v>
      </c>
      <c r="AC222" s="8">
        <v>7</v>
      </c>
      <c r="AD222" s="9" t="s">
        <v>20</v>
      </c>
      <c r="AE222" s="10"/>
      <c r="AF222" s="10"/>
      <c r="AG222" s="10"/>
      <c r="AH222" s="10"/>
      <c r="AI222" s="10"/>
      <c r="AJ222" s="17">
        <f>((0.25*AJ217)+(0.5*AJ218)+(0.75*AJ219)+(1*AJ220))/AJ221*100</f>
        <v>1.2518916492674792</v>
      </c>
      <c r="AL222" s="11">
        <v>7</v>
      </c>
      <c r="AM222" s="9" t="s">
        <v>20</v>
      </c>
      <c r="AN222" s="10"/>
      <c r="AO222" s="10"/>
      <c r="AP222" s="10"/>
      <c r="AQ222" s="10"/>
      <c r="AR222" s="10"/>
      <c r="AS222" s="17">
        <f>((0.25*AS217)+(0.5*AS218)+(0.75*AS219)+(1*AS220))/AS221*100</f>
        <v>1.2522489546556881</v>
      </c>
      <c r="AU222" s="8">
        <v>7</v>
      </c>
      <c r="AV222" s="9" t="s">
        <v>20</v>
      </c>
      <c r="AW222" s="10"/>
      <c r="AX222" s="10"/>
      <c r="AY222" s="10"/>
      <c r="AZ222" s="10"/>
      <c r="BA222" s="10"/>
      <c r="BB222" s="17">
        <f>((0.25*BB217)+(0.5*BB218)+(0.75*BB219)+(1*BB220))/BB221*100</f>
        <v>1.302990917562711</v>
      </c>
      <c r="BD222" s="12">
        <v>7</v>
      </c>
      <c r="BE222" s="13" t="s">
        <v>20</v>
      </c>
      <c r="BF222" s="10"/>
      <c r="BG222" s="10"/>
      <c r="BH222" s="10"/>
      <c r="BI222" s="10"/>
      <c r="BJ222" s="10"/>
      <c r="BK222" s="10">
        <v>1248</v>
      </c>
    </row>
    <row r="223" spans="1:63" ht="15" customHeight="1" thickBot="1" x14ac:dyDescent="0.4">
      <c r="A223" s="1">
        <v>15</v>
      </c>
      <c r="B223" s="23">
        <v>8</v>
      </c>
      <c r="C223" s="24" t="s">
        <v>21</v>
      </c>
      <c r="D223" s="20"/>
      <c r="E223" s="20"/>
      <c r="F223" s="20"/>
      <c r="G223" s="20"/>
      <c r="H223" s="20"/>
      <c r="I223" s="20" t="s">
        <v>40</v>
      </c>
      <c r="K223" s="23">
        <v>8</v>
      </c>
      <c r="L223" s="24" t="s">
        <v>21</v>
      </c>
      <c r="M223" s="20"/>
      <c r="N223" s="20"/>
      <c r="O223" s="20"/>
      <c r="P223" s="20"/>
      <c r="Q223" s="20"/>
      <c r="R223" s="20">
        <v>1099</v>
      </c>
      <c r="T223" s="23">
        <v>8</v>
      </c>
      <c r="U223" s="24" t="s">
        <v>21</v>
      </c>
      <c r="V223" s="20"/>
      <c r="W223" s="20"/>
      <c r="X223" s="20"/>
      <c r="Y223" s="20"/>
      <c r="Z223" s="20"/>
      <c r="AA223" s="20">
        <v>1089</v>
      </c>
      <c r="AC223" s="18">
        <v>8</v>
      </c>
      <c r="AD223" s="19" t="s">
        <v>21</v>
      </c>
      <c r="AE223" s="20"/>
      <c r="AF223" s="20"/>
      <c r="AG223" s="20"/>
      <c r="AH223" s="20"/>
      <c r="AI223" s="20"/>
      <c r="AJ223" s="21">
        <f>SUM(AJ218:AJ220)/AJ221*100</f>
        <v>1.0251551655207138</v>
      </c>
      <c r="AL223" s="22">
        <v>8</v>
      </c>
      <c r="AM223" s="19" t="s">
        <v>21</v>
      </c>
      <c r="AN223" s="20"/>
      <c r="AO223" s="20"/>
      <c r="AP223" s="20"/>
      <c r="AQ223" s="20"/>
      <c r="AR223" s="20"/>
      <c r="AS223" s="21">
        <f>SUM(AS218:AS220)/AS221*100</f>
        <v>1.1038754083864688</v>
      </c>
      <c r="AU223" s="18">
        <v>8</v>
      </c>
      <c r="AV223" s="19" t="s">
        <v>21</v>
      </c>
      <c r="AW223" s="20"/>
      <c r="AX223" s="20"/>
      <c r="AY223" s="20"/>
      <c r="AZ223" s="20"/>
      <c r="BA223" s="20"/>
      <c r="BB223" s="21">
        <f>SUM(BB218:BB220)/BB221*100</f>
        <v>1.1313161116115247</v>
      </c>
      <c r="BD223" s="23">
        <v>8</v>
      </c>
      <c r="BE223" s="24" t="s">
        <v>21</v>
      </c>
      <c r="BF223" s="20"/>
      <c r="BG223" s="20"/>
      <c r="BH223" s="20"/>
      <c r="BI223" s="20"/>
      <c r="BJ223" s="20"/>
      <c r="BK223" s="20">
        <v>1146</v>
      </c>
    </row>
    <row r="224" spans="1:63" ht="15" customHeight="1" x14ac:dyDescent="0.35">
      <c r="D224" s="1">
        <f>SUM(D216:D220)</f>
        <v>8837</v>
      </c>
      <c r="E224" s="1">
        <f t="shared" ref="E224:I224" si="91">SUM(E216:E220)</f>
        <v>740182683195</v>
      </c>
      <c r="F224" s="1">
        <f t="shared" si="91"/>
        <v>3357</v>
      </c>
      <c r="G224" s="1">
        <f t="shared" si="91"/>
        <v>262800716814</v>
      </c>
      <c r="H224" s="1">
        <f t="shared" si="91"/>
        <v>12194</v>
      </c>
      <c r="I224" s="1">
        <f t="shared" si="91"/>
        <v>1002983400009</v>
      </c>
      <c r="M224" s="1">
        <f>SUM(M216:M220)</f>
        <v>9023</v>
      </c>
      <c r="N224" s="1">
        <f t="shared" ref="N224:R224" si="92">SUM(N216:N220)</f>
        <v>771685129622</v>
      </c>
      <c r="O224" s="1">
        <f t="shared" si="92"/>
        <v>3651</v>
      </c>
      <c r="P224" s="1">
        <f t="shared" si="92"/>
        <v>322621908443</v>
      </c>
      <c r="Q224" s="1">
        <f t="shared" si="92"/>
        <v>12674</v>
      </c>
      <c r="R224" s="1">
        <f t="shared" si="92"/>
        <v>1094307038065</v>
      </c>
      <c r="V224" s="1">
        <f>SUM(V216:V220)</f>
        <v>9366</v>
      </c>
      <c r="W224" s="1">
        <f t="shared" ref="W224:AA224" si="93">SUM(W216:W220)</f>
        <v>839160454877</v>
      </c>
      <c r="X224" s="1">
        <f t="shared" si="93"/>
        <v>3793</v>
      </c>
      <c r="Y224" s="1">
        <f t="shared" si="93"/>
        <v>396370994969</v>
      </c>
      <c r="Z224" s="1">
        <f t="shared" si="93"/>
        <v>13159</v>
      </c>
      <c r="AA224" s="1">
        <f t="shared" si="93"/>
        <v>1235531449846</v>
      </c>
      <c r="AE224" s="1">
        <f>SUM(AE216:AE220)</f>
        <v>9814</v>
      </c>
      <c r="AF224" s="1">
        <f t="shared" ref="AF224:AJ224" si="94">SUM(AF216:AF220)</f>
        <v>896745044926</v>
      </c>
      <c r="AG224" s="1">
        <f t="shared" si="94"/>
        <v>3868</v>
      </c>
      <c r="AH224" s="1">
        <f t="shared" si="94"/>
        <v>439943282937</v>
      </c>
      <c r="AI224" s="1">
        <f t="shared" si="94"/>
        <v>13682</v>
      </c>
      <c r="AJ224" s="1">
        <f t="shared" si="94"/>
        <v>1336688327863</v>
      </c>
      <c r="AN224" s="1">
        <f>SUM(AN216:AN220)</f>
        <v>9784</v>
      </c>
      <c r="AO224" s="1">
        <f t="shared" ref="AO224:AS224" si="95">SUM(AO216:AO220)</f>
        <v>895375481951</v>
      </c>
      <c r="AP224" s="1">
        <f t="shared" si="95"/>
        <v>3882</v>
      </c>
      <c r="AQ224" s="1">
        <f t="shared" si="95"/>
        <v>437079648334</v>
      </c>
      <c r="AR224" s="1">
        <f t="shared" si="95"/>
        <v>13666</v>
      </c>
      <c r="AS224" s="1">
        <f t="shared" si="95"/>
        <v>1332455130285</v>
      </c>
      <c r="AW224" s="1">
        <f>SUM(AW216:AW220)</f>
        <v>9806</v>
      </c>
      <c r="AX224" s="1">
        <f t="shared" ref="AX224:BB224" si="96">SUM(AX216:AX220)</f>
        <v>899439903374</v>
      </c>
      <c r="AY224" s="1">
        <f t="shared" si="96"/>
        <v>3913</v>
      </c>
      <c r="AZ224" s="1">
        <f t="shared" si="96"/>
        <v>446994525046</v>
      </c>
      <c r="BA224" s="1">
        <f t="shared" si="96"/>
        <v>13719</v>
      </c>
      <c r="BB224" s="1">
        <f t="shared" si="96"/>
        <v>1346434428420</v>
      </c>
      <c r="BF224" s="1">
        <f>SUM(BF216:BF220)</f>
        <v>9834</v>
      </c>
      <c r="BG224" s="1">
        <f t="shared" ref="BG224:BK224" si="97">SUM(BG216:BG220)</f>
        <v>905405605668</v>
      </c>
      <c r="BH224" s="1">
        <f t="shared" si="97"/>
        <v>3951</v>
      </c>
      <c r="BI224" s="1">
        <f t="shared" si="97"/>
        <v>454390547589</v>
      </c>
      <c r="BJ224" s="1">
        <f t="shared" si="97"/>
        <v>13785</v>
      </c>
      <c r="BK224" s="1">
        <f t="shared" si="97"/>
        <v>1359796153257</v>
      </c>
    </row>
    <row r="225" spans="1:63" ht="15" customHeight="1" x14ac:dyDescent="0.35">
      <c r="B225"/>
      <c r="C225"/>
      <c r="D225" s="2"/>
      <c r="E225" s="2"/>
      <c r="F225" s="2"/>
      <c r="G225" s="2"/>
      <c r="H225" s="2"/>
      <c r="I225" s="2"/>
      <c r="K225"/>
      <c r="L225"/>
      <c r="M225" s="2"/>
      <c r="N225" s="2"/>
      <c r="O225" s="2"/>
      <c r="P225" s="2"/>
      <c r="Q225" s="2"/>
      <c r="R225" s="2"/>
      <c r="T225"/>
      <c r="U225"/>
      <c r="V225" s="2"/>
      <c r="W225" s="2"/>
      <c r="X225" s="2"/>
      <c r="Y225" s="2"/>
      <c r="Z225" s="2"/>
      <c r="AA225" s="2"/>
    </row>
    <row r="226" spans="1:63" ht="15" customHeight="1" x14ac:dyDescent="0.35">
      <c r="B226" s="6" t="s">
        <v>0</v>
      </c>
      <c r="C226"/>
      <c r="D226" s="2"/>
      <c r="E226" s="2"/>
      <c r="F226" s="2"/>
      <c r="G226" s="2"/>
      <c r="H226" s="2"/>
      <c r="I226" s="2"/>
      <c r="K226" s="6" t="s">
        <v>0</v>
      </c>
      <c r="L226"/>
      <c r="M226" s="2"/>
      <c r="N226" s="2"/>
      <c r="O226" s="2"/>
      <c r="P226" s="2"/>
      <c r="Q226" s="2"/>
      <c r="R226" s="2"/>
      <c r="T226" s="6" t="s">
        <v>0</v>
      </c>
      <c r="U226"/>
      <c r="V226" s="2"/>
      <c r="W226" s="2"/>
      <c r="X226" s="2"/>
      <c r="Y226" s="2"/>
      <c r="Z226" s="2"/>
      <c r="AA226" s="2"/>
      <c r="AC226" s="4" t="s">
        <v>0</v>
      </c>
      <c r="AL226" s="5" t="s">
        <v>0</v>
      </c>
      <c r="AU226" s="4" t="s">
        <v>0</v>
      </c>
      <c r="BD226" s="6" t="s">
        <v>0</v>
      </c>
    </row>
    <row r="227" spans="1:63" ht="15" customHeight="1" x14ac:dyDescent="0.35">
      <c r="B227" s="6" t="s">
        <v>1</v>
      </c>
      <c r="C227"/>
      <c r="D227" s="2"/>
      <c r="E227" s="2"/>
      <c r="F227" s="2"/>
      <c r="G227" s="2"/>
      <c r="H227" s="2"/>
      <c r="I227" s="2"/>
      <c r="K227" s="6" t="s">
        <v>1</v>
      </c>
      <c r="L227"/>
      <c r="M227" s="2"/>
      <c r="N227" s="2"/>
      <c r="O227" s="2"/>
      <c r="P227" s="2"/>
      <c r="Q227" s="2"/>
      <c r="R227" s="2"/>
      <c r="T227" s="6" t="s">
        <v>1</v>
      </c>
      <c r="U227"/>
      <c r="V227" s="2"/>
      <c r="W227" s="2"/>
      <c r="X227" s="2"/>
      <c r="Y227" s="2"/>
      <c r="Z227" s="2"/>
      <c r="AA227" s="2"/>
      <c r="AC227" s="4" t="s">
        <v>1</v>
      </c>
      <c r="AL227" s="5" t="s">
        <v>1</v>
      </c>
      <c r="AU227" s="4" t="s">
        <v>1</v>
      </c>
      <c r="BD227" s="6" t="s">
        <v>1</v>
      </c>
    </row>
    <row r="228" spans="1:63" ht="15" customHeight="1" thickBot="1" x14ac:dyDescent="0.4">
      <c r="B228" s="6" t="s">
        <v>34</v>
      </c>
      <c r="C228"/>
      <c r="D228" s="2"/>
      <c r="E228" s="2"/>
      <c r="F228" s="2"/>
      <c r="G228" s="2"/>
      <c r="H228" s="2"/>
      <c r="I228" s="2"/>
      <c r="K228" s="6" t="s">
        <v>57</v>
      </c>
      <c r="L228"/>
      <c r="M228" s="2"/>
      <c r="N228" s="2"/>
      <c r="O228" s="2"/>
      <c r="P228" s="2"/>
      <c r="Q228" s="2"/>
      <c r="R228" s="2"/>
      <c r="T228" s="6" t="s">
        <v>75</v>
      </c>
      <c r="U228"/>
      <c r="V228" s="2"/>
      <c r="W228" s="2"/>
      <c r="X228" s="2"/>
      <c r="Y228" s="2"/>
      <c r="Z228" s="2"/>
      <c r="AA228" s="2"/>
      <c r="AC228" s="4" t="s">
        <v>2</v>
      </c>
      <c r="AL228" s="5" t="s">
        <v>3</v>
      </c>
      <c r="AU228" s="4" t="s">
        <v>4</v>
      </c>
      <c r="BD228" s="6" t="s">
        <v>5</v>
      </c>
    </row>
    <row r="229" spans="1:63" ht="15" customHeight="1" x14ac:dyDescent="0.35">
      <c r="A229" s="1">
        <v>16</v>
      </c>
      <c r="B229" s="60" t="s">
        <v>6</v>
      </c>
      <c r="C229" s="62" t="s">
        <v>7</v>
      </c>
      <c r="D229" s="59" t="s">
        <v>8</v>
      </c>
      <c r="E229" s="59"/>
      <c r="F229" s="59" t="s">
        <v>9</v>
      </c>
      <c r="G229" s="59"/>
      <c r="H229" s="59" t="s">
        <v>10</v>
      </c>
      <c r="I229" s="59"/>
      <c r="K229" s="60" t="s">
        <v>6</v>
      </c>
      <c r="L229" s="62" t="s">
        <v>7</v>
      </c>
      <c r="M229" s="59" t="s">
        <v>8</v>
      </c>
      <c r="N229" s="59"/>
      <c r="O229" s="59" t="s">
        <v>9</v>
      </c>
      <c r="P229" s="59"/>
      <c r="Q229" s="59" t="s">
        <v>10</v>
      </c>
      <c r="R229" s="59"/>
      <c r="T229" s="60" t="s">
        <v>6</v>
      </c>
      <c r="U229" s="62" t="s">
        <v>7</v>
      </c>
      <c r="V229" s="59" t="s">
        <v>8</v>
      </c>
      <c r="W229" s="59"/>
      <c r="X229" s="59" t="s">
        <v>9</v>
      </c>
      <c r="Y229" s="59"/>
      <c r="Z229" s="59" t="s">
        <v>10</v>
      </c>
      <c r="AA229" s="59"/>
      <c r="AC229" s="57" t="s">
        <v>6</v>
      </c>
      <c r="AD229" s="59" t="s">
        <v>7</v>
      </c>
      <c r="AE229" s="59" t="s">
        <v>8</v>
      </c>
      <c r="AF229" s="59"/>
      <c r="AG229" s="59" t="s">
        <v>9</v>
      </c>
      <c r="AH229" s="59"/>
      <c r="AI229" s="59" t="s">
        <v>10</v>
      </c>
      <c r="AJ229" s="59"/>
      <c r="AL229" s="65" t="s">
        <v>6</v>
      </c>
      <c r="AM229" s="59" t="s">
        <v>7</v>
      </c>
      <c r="AN229" s="59" t="s">
        <v>8</v>
      </c>
      <c r="AO229" s="59"/>
      <c r="AP229" s="59" t="s">
        <v>9</v>
      </c>
      <c r="AQ229" s="59"/>
      <c r="AR229" s="59" t="s">
        <v>10</v>
      </c>
      <c r="AS229" s="59"/>
      <c r="AU229" s="57" t="s">
        <v>6</v>
      </c>
      <c r="AV229" s="59" t="s">
        <v>7</v>
      </c>
      <c r="AW229" s="59" t="s">
        <v>8</v>
      </c>
      <c r="AX229" s="59"/>
      <c r="AY229" s="59" t="s">
        <v>9</v>
      </c>
      <c r="AZ229" s="59"/>
      <c r="BA229" s="59" t="s">
        <v>10</v>
      </c>
      <c r="BB229" s="59"/>
      <c r="BD229" s="60" t="s">
        <v>6</v>
      </c>
      <c r="BE229" s="62" t="s">
        <v>7</v>
      </c>
      <c r="BF229" s="59" t="s">
        <v>8</v>
      </c>
      <c r="BG229" s="59"/>
      <c r="BH229" s="59" t="s">
        <v>9</v>
      </c>
      <c r="BI229" s="59"/>
      <c r="BJ229" s="59" t="s">
        <v>10</v>
      </c>
      <c r="BK229" s="59"/>
    </row>
    <row r="230" spans="1:63" ht="15" customHeight="1" x14ac:dyDescent="0.35">
      <c r="A230" s="1">
        <v>16</v>
      </c>
      <c r="B230" s="61"/>
      <c r="C230" s="63"/>
      <c r="D230" s="7" t="s">
        <v>11</v>
      </c>
      <c r="E230" s="7" t="s">
        <v>12</v>
      </c>
      <c r="F230" s="7" t="s">
        <v>11</v>
      </c>
      <c r="G230" s="7" t="s">
        <v>12</v>
      </c>
      <c r="H230" s="7" t="s">
        <v>11</v>
      </c>
      <c r="I230" s="7" t="s">
        <v>12</v>
      </c>
      <c r="K230" s="61"/>
      <c r="L230" s="63"/>
      <c r="M230" s="7" t="s">
        <v>11</v>
      </c>
      <c r="N230" s="7" t="s">
        <v>12</v>
      </c>
      <c r="O230" s="7" t="s">
        <v>11</v>
      </c>
      <c r="P230" s="7" t="s">
        <v>12</v>
      </c>
      <c r="Q230" s="7" t="s">
        <v>11</v>
      </c>
      <c r="R230" s="7" t="s">
        <v>12</v>
      </c>
      <c r="T230" s="61"/>
      <c r="U230" s="63"/>
      <c r="V230" s="7" t="s">
        <v>11</v>
      </c>
      <c r="W230" s="7" t="s">
        <v>12</v>
      </c>
      <c r="X230" s="7" t="s">
        <v>11</v>
      </c>
      <c r="Y230" s="7" t="s">
        <v>12</v>
      </c>
      <c r="Z230" s="7" t="s">
        <v>11</v>
      </c>
      <c r="AA230" s="7" t="s">
        <v>12</v>
      </c>
      <c r="AC230" s="58"/>
      <c r="AD230" s="64"/>
      <c r="AE230" s="7" t="s">
        <v>11</v>
      </c>
      <c r="AF230" s="7" t="s">
        <v>12</v>
      </c>
      <c r="AG230" s="7" t="s">
        <v>11</v>
      </c>
      <c r="AH230" s="7" t="s">
        <v>12</v>
      </c>
      <c r="AI230" s="7" t="s">
        <v>11</v>
      </c>
      <c r="AJ230" s="7" t="s">
        <v>12</v>
      </c>
      <c r="AL230" s="66"/>
      <c r="AM230" s="64"/>
      <c r="AN230" s="7" t="s">
        <v>11</v>
      </c>
      <c r="AO230" s="7" t="s">
        <v>12</v>
      </c>
      <c r="AP230" s="7" t="s">
        <v>11</v>
      </c>
      <c r="AQ230" s="7" t="s">
        <v>12</v>
      </c>
      <c r="AR230" s="7" t="s">
        <v>11</v>
      </c>
      <c r="AS230" s="7" t="s">
        <v>12</v>
      </c>
      <c r="AU230" s="58"/>
      <c r="AV230" s="64"/>
      <c r="AW230" s="7" t="s">
        <v>11</v>
      </c>
      <c r="AX230" s="7" t="s">
        <v>12</v>
      </c>
      <c r="AY230" s="7" t="s">
        <v>11</v>
      </c>
      <c r="AZ230" s="7" t="s">
        <v>12</v>
      </c>
      <c r="BA230" s="7" t="s">
        <v>11</v>
      </c>
      <c r="BB230" s="7" t="s">
        <v>12</v>
      </c>
      <c r="BD230" s="61"/>
      <c r="BE230" s="63"/>
      <c r="BF230" s="7" t="s">
        <v>11</v>
      </c>
      <c r="BG230" s="7" t="s">
        <v>12</v>
      </c>
      <c r="BH230" s="7" t="s">
        <v>11</v>
      </c>
      <c r="BI230" s="7" t="s">
        <v>12</v>
      </c>
      <c r="BJ230" s="7" t="s">
        <v>11</v>
      </c>
      <c r="BK230" s="7" t="s">
        <v>12</v>
      </c>
    </row>
    <row r="231" spans="1:63" ht="15" customHeight="1" x14ac:dyDescent="0.35">
      <c r="A231" s="1">
        <v>16</v>
      </c>
      <c r="B231" s="61"/>
      <c r="C231" s="63"/>
      <c r="D231" s="7" t="s">
        <v>13</v>
      </c>
      <c r="E231" s="7" t="s">
        <v>14</v>
      </c>
      <c r="F231" s="7" t="s">
        <v>13</v>
      </c>
      <c r="G231" s="7" t="s">
        <v>14</v>
      </c>
      <c r="H231" s="7" t="s">
        <v>13</v>
      </c>
      <c r="I231" s="7" t="s">
        <v>14</v>
      </c>
      <c r="K231" s="61"/>
      <c r="L231" s="63"/>
      <c r="M231" s="7" t="s">
        <v>13</v>
      </c>
      <c r="N231" s="7" t="s">
        <v>14</v>
      </c>
      <c r="O231" s="7" t="s">
        <v>13</v>
      </c>
      <c r="P231" s="7" t="s">
        <v>14</v>
      </c>
      <c r="Q231" s="7" t="s">
        <v>13</v>
      </c>
      <c r="R231" s="7" t="s">
        <v>14</v>
      </c>
      <c r="T231" s="61"/>
      <c r="U231" s="63"/>
      <c r="V231" s="7" t="s">
        <v>13</v>
      </c>
      <c r="W231" s="7" t="s">
        <v>14</v>
      </c>
      <c r="X231" s="7" t="s">
        <v>13</v>
      </c>
      <c r="Y231" s="7" t="s">
        <v>14</v>
      </c>
      <c r="Z231" s="7" t="s">
        <v>13</v>
      </c>
      <c r="AA231" s="7" t="s">
        <v>14</v>
      </c>
      <c r="AC231" s="58"/>
      <c r="AD231" s="64"/>
      <c r="AE231" s="7" t="s">
        <v>13</v>
      </c>
      <c r="AF231" s="7" t="s">
        <v>14</v>
      </c>
      <c r="AG231" s="7" t="s">
        <v>13</v>
      </c>
      <c r="AH231" s="7" t="s">
        <v>14</v>
      </c>
      <c r="AI231" s="7" t="s">
        <v>13</v>
      </c>
      <c r="AJ231" s="7" t="s">
        <v>14</v>
      </c>
      <c r="AL231" s="66"/>
      <c r="AM231" s="64"/>
      <c r="AN231" s="7" t="s">
        <v>13</v>
      </c>
      <c r="AO231" s="7" t="s">
        <v>14</v>
      </c>
      <c r="AP231" s="7" t="s">
        <v>13</v>
      </c>
      <c r="AQ231" s="7" t="s">
        <v>14</v>
      </c>
      <c r="AR231" s="7" t="s">
        <v>13</v>
      </c>
      <c r="AS231" s="7" t="s">
        <v>14</v>
      </c>
      <c r="AU231" s="58"/>
      <c r="AV231" s="64"/>
      <c r="AW231" s="7" t="s">
        <v>13</v>
      </c>
      <c r="AX231" s="7" t="s">
        <v>14</v>
      </c>
      <c r="AY231" s="7" t="s">
        <v>13</v>
      </c>
      <c r="AZ231" s="7" t="s">
        <v>14</v>
      </c>
      <c r="BA231" s="7" t="s">
        <v>13</v>
      </c>
      <c r="BB231" s="7" t="s">
        <v>14</v>
      </c>
      <c r="BD231" s="61"/>
      <c r="BE231" s="63"/>
      <c r="BF231" s="7" t="s">
        <v>13</v>
      </c>
      <c r="BG231" s="7" t="s">
        <v>14</v>
      </c>
      <c r="BH231" s="7" t="s">
        <v>13</v>
      </c>
      <c r="BI231" s="7" t="s">
        <v>14</v>
      </c>
      <c r="BJ231" s="7" t="s">
        <v>13</v>
      </c>
      <c r="BK231" s="7" t="s">
        <v>14</v>
      </c>
    </row>
    <row r="232" spans="1:63" ht="15" customHeight="1" x14ac:dyDescent="0.35">
      <c r="A232" s="1">
        <v>16</v>
      </c>
      <c r="B232" s="12">
        <v>1</v>
      </c>
      <c r="C232" s="13" t="s">
        <v>15</v>
      </c>
      <c r="D232" s="10">
        <v>8385</v>
      </c>
      <c r="E232" s="10">
        <v>805401481297</v>
      </c>
      <c r="F232" s="10">
        <v>1804</v>
      </c>
      <c r="G232" s="10">
        <v>220900376128</v>
      </c>
      <c r="H232" s="10">
        <v>10189</v>
      </c>
      <c r="I232" s="10">
        <v>1026301857425</v>
      </c>
      <c r="K232" s="12">
        <v>1</v>
      </c>
      <c r="L232" s="13" t="s">
        <v>15</v>
      </c>
      <c r="M232" s="10">
        <v>8547</v>
      </c>
      <c r="N232" s="10">
        <v>845651904860</v>
      </c>
      <c r="O232" s="10">
        <v>2004</v>
      </c>
      <c r="P232" s="10">
        <v>329916702413</v>
      </c>
      <c r="Q232" s="10">
        <v>10551</v>
      </c>
      <c r="R232" s="10">
        <v>1175568607273</v>
      </c>
      <c r="T232" s="12">
        <v>1</v>
      </c>
      <c r="U232" s="13" t="s">
        <v>15</v>
      </c>
      <c r="V232" s="10">
        <v>8930</v>
      </c>
      <c r="W232" s="10">
        <v>883811073924</v>
      </c>
      <c r="X232" s="10">
        <v>2106</v>
      </c>
      <c r="Y232" s="10">
        <v>349303599008</v>
      </c>
      <c r="Z232" s="10">
        <v>11036</v>
      </c>
      <c r="AA232" s="10">
        <v>1233114672932</v>
      </c>
      <c r="AC232" s="8">
        <v>1</v>
      </c>
      <c r="AD232" s="9" t="s">
        <v>15</v>
      </c>
      <c r="AE232" s="10">
        <v>8858</v>
      </c>
      <c r="AF232" s="10">
        <v>890759161959</v>
      </c>
      <c r="AG232" s="10">
        <v>2319</v>
      </c>
      <c r="AH232" s="10">
        <v>332761064850</v>
      </c>
      <c r="AI232" s="10">
        <v>11177</v>
      </c>
      <c r="AJ232" s="10">
        <v>1223520226809</v>
      </c>
      <c r="AL232" s="11">
        <v>1</v>
      </c>
      <c r="AM232" s="9" t="s">
        <v>15</v>
      </c>
      <c r="AN232" s="10">
        <v>8840</v>
      </c>
      <c r="AO232" s="10">
        <v>886415580557</v>
      </c>
      <c r="AP232" s="10">
        <v>2300</v>
      </c>
      <c r="AQ232" s="10">
        <v>319368662971</v>
      </c>
      <c r="AR232" s="10">
        <v>11140</v>
      </c>
      <c r="AS232" s="10">
        <v>1205784243528</v>
      </c>
      <c r="AU232" s="8">
        <v>1</v>
      </c>
      <c r="AV232" s="9" t="s">
        <v>15</v>
      </c>
      <c r="AW232" s="10">
        <v>865</v>
      </c>
      <c r="AX232" s="10">
        <v>882585303110</v>
      </c>
      <c r="AY232" s="10">
        <v>2316</v>
      </c>
      <c r="AZ232" s="10">
        <v>330328233041</v>
      </c>
      <c r="BA232" s="10">
        <v>10966</v>
      </c>
      <c r="BB232" s="10">
        <v>1212913536151</v>
      </c>
      <c r="BD232" s="12">
        <v>1</v>
      </c>
      <c r="BE232" s="13" t="s">
        <v>15</v>
      </c>
      <c r="BF232" s="10">
        <v>8678</v>
      </c>
      <c r="BG232" s="10">
        <v>881702772325</v>
      </c>
      <c r="BH232" s="10">
        <v>2344</v>
      </c>
      <c r="BI232" s="10">
        <v>327225273114</v>
      </c>
      <c r="BJ232" s="10">
        <v>11022</v>
      </c>
      <c r="BK232" s="10">
        <v>1208928045439</v>
      </c>
    </row>
    <row r="233" spans="1:63" ht="15" customHeight="1" x14ac:dyDescent="0.35">
      <c r="A233" s="1">
        <v>16</v>
      </c>
      <c r="B233" s="12">
        <v>2</v>
      </c>
      <c r="C233" s="13" t="s">
        <v>16</v>
      </c>
      <c r="D233" s="10">
        <v>24</v>
      </c>
      <c r="E233" s="10">
        <v>3258301498</v>
      </c>
      <c r="F233" s="10">
        <v>170</v>
      </c>
      <c r="G233" s="10">
        <v>12805375148</v>
      </c>
      <c r="H233" s="10">
        <v>194</v>
      </c>
      <c r="I233" s="10">
        <v>16063676646</v>
      </c>
      <c r="K233" s="12">
        <v>2</v>
      </c>
      <c r="L233" s="13" t="s">
        <v>16</v>
      </c>
      <c r="M233" s="10">
        <v>34</v>
      </c>
      <c r="N233" s="10">
        <v>4147862995</v>
      </c>
      <c r="O233" s="10">
        <v>188</v>
      </c>
      <c r="P233" s="10">
        <v>16969273836</v>
      </c>
      <c r="Q233" s="10">
        <v>222</v>
      </c>
      <c r="R233" s="10">
        <v>21117136831</v>
      </c>
      <c r="T233" s="12">
        <v>2</v>
      </c>
      <c r="U233" s="13" t="s">
        <v>16</v>
      </c>
      <c r="V233" s="10">
        <v>98</v>
      </c>
      <c r="W233" s="10">
        <v>30970245531</v>
      </c>
      <c r="X233" s="10">
        <v>125</v>
      </c>
      <c r="Y233" s="10">
        <v>30217092443</v>
      </c>
      <c r="Z233" s="10">
        <v>223</v>
      </c>
      <c r="AA233" s="10">
        <v>61187337974</v>
      </c>
      <c r="AC233" s="8">
        <v>2</v>
      </c>
      <c r="AD233" s="9" t="s">
        <v>16</v>
      </c>
      <c r="AE233" s="10">
        <v>42</v>
      </c>
      <c r="AF233" s="10">
        <v>5463720312</v>
      </c>
      <c r="AG233" s="10">
        <v>114</v>
      </c>
      <c r="AH233" s="10">
        <v>19422418727</v>
      </c>
      <c r="AI233" s="10">
        <v>156</v>
      </c>
      <c r="AJ233" s="10">
        <v>24886139039</v>
      </c>
      <c r="AL233" s="11">
        <v>2</v>
      </c>
      <c r="AM233" s="9" t="s">
        <v>16</v>
      </c>
      <c r="AN233" s="10">
        <v>59</v>
      </c>
      <c r="AO233" s="10">
        <v>7947433921</v>
      </c>
      <c r="AP233" s="10">
        <v>139</v>
      </c>
      <c r="AQ233" s="10">
        <v>31985830967</v>
      </c>
      <c r="AR233" s="10">
        <v>198</v>
      </c>
      <c r="AS233" s="10">
        <v>39933264888</v>
      </c>
      <c r="AU233" s="8">
        <v>2</v>
      </c>
      <c r="AV233" s="9" t="s">
        <v>16</v>
      </c>
      <c r="AW233" s="10">
        <v>264</v>
      </c>
      <c r="AX233" s="10">
        <v>13855327058</v>
      </c>
      <c r="AY233" s="10">
        <v>126</v>
      </c>
      <c r="AZ233" s="10">
        <v>14513172433</v>
      </c>
      <c r="BA233" s="10">
        <v>390</v>
      </c>
      <c r="BB233" s="10">
        <v>28368499491</v>
      </c>
      <c r="BD233" s="12">
        <v>2</v>
      </c>
      <c r="BE233" s="13" t="s">
        <v>16</v>
      </c>
      <c r="BF233" s="10">
        <v>248</v>
      </c>
      <c r="BG233" s="10">
        <v>15478223203</v>
      </c>
      <c r="BH233" s="10">
        <v>94</v>
      </c>
      <c r="BI233" s="10">
        <v>10992521667</v>
      </c>
      <c r="BJ233" s="10">
        <v>342</v>
      </c>
      <c r="BK233" s="10">
        <v>26470744870</v>
      </c>
    </row>
    <row r="234" spans="1:63" ht="15" customHeight="1" x14ac:dyDescent="0.35">
      <c r="A234" s="1">
        <v>16</v>
      </c>
      <c r="B234" s="12">
        <v>3</v>
      </c>
      <c r="C234" s="13" t="s">
        <v>17</v>
      </c>
      <c r="D234" s="10">
        <v>4</v>
      </c>
      <c r="E234" s="10">
        <v>489478129</v>
      </c>
      <c r="F234" s="10">
        <v>20</v>
      </c>
      <c r="G234" s="10">
        <v>1190535767</v>
      </c>
      <c r="H234" s="10">
        <v>24</v>
      </c>
      <c r="I234" s="10">
        <v>1680013896</v>
      </c>
      <c r="K234" s="12">
        <v>3</v>
      </c>
      <c r="L234" s="13" t="s">
        <v>17</v>
      </c>
      <c r="M234" s="10">
        <v>5</v>
      </c>
      <c r="N234" s="10">
        <v>305422004</v>
      </c>
      <c r="O234" s="10">
        <v>17</v>
      </c>
      <c r="P234" s="10">
        <v>554334729</v>
      </c>
      <c r="Q234" s="10">
        <v>22</v>
      </c>
      <c r="R234" s="10">
        <v>859756733</v>
      </c>
      <c r="T234" s="12">
        <v>3</v>
      </c>
      <c r="U234" s="13" t="s">
        <v>17</v>
      </c>
      <c r="V234" s="10">
        <v>81</v>
      </c>
      <c r="W234" s="10">
        <v>32158687942</v>
      </c>
      <c r="X234" s="10">
        <v>17</v>
      </c>
      <c r="Y234" s="10">
        <v>2469757996</v>
      </c>
      <c r="Z234" s="10">
        <v>98</v>
      </c>
      <c r="AA234" s="10">
        <v>34628445938</v>
      </c>
      <c r="AC234" s="8">
        <v>3</v>
      </c>
      <c r="AD234" s="9" t="s">
        <v>17</v>
      </c>
      <c r="AE234" s="10">
        <v>4</v>
      </c>
      <c r="AF234" s="10">
        <v>485433781</v>
      </c>
      <c r="AG234" s="10">
        <v>11</v>
      </c>
      <c r="AH234" s="10">
        <v>2800646016</v>
      </c>
      <c r="AI234" s="10">
        <v>15</v>
      </c>
      <c r="AJ234" s="10">
        <v>3286079797</v>
      </c>
      <c r="AL234" s="11">
        <v>3</v>
      </c>
      <c r="AM234" s="9" t="s">
        <v>17</v>
      </c>
      <c r="AN234" s="10">
        <v>6</v>
      </c>
      <c r="AO234" s="10">
        <v>554709851</v>
      </c>
      <c r="AP234" s="10">
        <v>17</v>
      </c>
      <c r="AQ234" s="10">
        <v>2599239159</v>
      </c>
      <c r="AR234" s="10">
        <v>23</v>
      </c>
      <c r="AS234" s="10">
        <v>3153949010</v>
      </c>
      <c r="AU234" s="8">
        <v>3</v>
      </c>
      <c r="AV234" s="9" t="s">
        <v>17</v>
      </c>
      <c r="AW234" s="10">
        <v>6</v>
      </c>
      <c r="AX234" s="10">
        <v>1137022138</v>
      </c>
      <c r="AY234" s="10">
        <v>15</v>
      </c>
      <c r="AZ234" s="10">
        <v>799976047</v>
      </c>
      <c r="BA234" s="10">
        <v>21</v>
      </c>
      <c r="BB234" s="10">
        <v>1936998185</v>
      </c>
      <c r="BD234" s="12">
        <v>3</v>
      </c>
      <c r="BE234" s="13" t="s">
        <v>17</v>
      </c>
      <c r="BF234" s="10">
        <v>6</v>
      </c>
      <c r="BG234" s="10">
        <v>793823723</v>
      </c>
      <c r="BH234" s="10">
        <v>13</v>
      </c>
      <c r="BI234" s="10">
        <v>698280553</v>
      </c>
      <c r="BJ234" s="10">
        <v>19</v>
      </c>
      <c r="BK234" s="10">
        <v>1492104276</v>
      </c>
    </row>
    <row r="235" spans="1:63" ht="15" customHeight="1" x14ac:dyDescent="0.35">
      <c r="A235" s="1">
        <v>16</v>
      </c>
      <c r="B235" s="12">
        <v>4</v>
      </c>
      <c r="C235" s="13" t="s">
        <v>18</v>
      </c>
      <c r="D235" s="10">
        <v>3</v>
      </c>
      <c r="E235" s="10">
        <v>239159839</v>
      </c>
      <c r="F235" s="10">
        <v>21</v>
      </c>
      <c r="G235" s="10">
        <v>868613576</v>
      </c>
      <c r="H235" s="10">
        <v>24</v>
      </c>
      <c r="I235" s="10">
        <v>1107773415</v>
      </c>
      <c r="K235" s="12">
        <v>4</v>
      </c>
      <c r="L235" s="13" t="s">
        <v>18</v>
      </c>
      <c r="M235" s="10">
        <v>2</v>
      </c>
      <c r="N235" s="10">
        <v>61085180</v>
      </c>
      <c r="O235" s="10">
        <v>31</v>
      </c>
      <c r="P235" s="10">
        <v>4497004773</v>
      </c>
      <c r="Q235" s="10">
        <v>33</v>
      </c>
      <c r="R235" s="10">
        <v>4558089953</v>
      </c>
      <c r="T235" s="12">
        <v>4</v>
      </c>
      <c r="U235" s="13" t="s">
        <v>18</v>
      </c>
      <c r="V235" s="10">
        <v>15</v>
      </c>
      <c r="W235" s="10">
        <v>4394900119</v>
      </c>
      <c r="X235" s="10">
        <v>20</v>
      </c>
      <c r="Y235" s="10">
        <v>7984478545</v>
      </c>
      <c r="Z235" s="10">
        <v>35</v>
      </c>
      <c r="AA235" s="10">
        <v>12379378664</v>
      </c>
      <c r="AC235" s="8">
        <v>4</v>
      </c>
      <c r="AD235" s="9" t="s">
        <v>18</v>
      </c>
      <c r="AE235" s="10">
        <v>9</v>
      </c>
      <c r="AF235" s="10">
        <v>2051563260</v>
      </c>
      <c r="AG235" s="10">
        <v>15</v>
      </c>
      <c r="AH235" s="10">
        <v>3504721845</v>
      </c>
      <c r="AI235" s="10">
        <v>24</v>
      </c>
      <c r="AJ235" s="10">
        <v>5556285105</v>
      </c>
      <c r="AL235" s="11">
        <v>4</v>
      </c>
      <c r="AM235" s="9" t="s">
        <v>18</v>
      </c>
      <c r="AN235" s="10">
        <v>6</v>
      </c>
      <c r="AO235" s="10">
        <v>1226344932</v>
      </c>
      <c r="AP235" s="10">
        <v>17</v>
      </c>
      <c r="AQ235" s="10">
        <v>4870813519</v>
      </c>
      <c r="AR235" s="10">
        <v>23</v>
      </c>
      <c r="AS235" s="10">
        <v>6097158451</v>
      </c>
      <c r="AU235" s="8">
        <v>4</v>
      </c>
      <c r="AV235" s="9" t="s">
        <v>18</v>
      </c>
      <c r="AW235" s="10">
        <v>6</v>
      </c>
      <c r="AX235" s="10">
        <v>548730280</v>
      </c>
      <c r="AY235" s="10">
        <v>21</v>
      </c>
      <c r="AZ235" s="10">
        <v>5465903790</v>
      </c>
      <c r="BA235" s="10">
        <v>27</v>
      </c>
      <c r="BB235" s="10">
        <v>6014634070</v>
      </c>
      <c r="BD235" s="12">
        <v>4</v>
      </c>
      <c r="BE235" s="13" t="s">
        <v>18</v>
      </c>
      <c r="BF235" s="10">
        <v>8</v>
      </c>
      <c r="BG235" s="10">
        <v>1230992391</v>
      </c>
      <c r="BH235" s="10">
        <v>23</v>
      </c>
      <c r="BI235" s="10">
        <v>3258660790</v>
      </c>
      <c r="BJ235" s="10">
        <v>31</v>
      </c>
      <c r="BK235" s="10">
        <v>4489653181</v>
      </c>
    </row>
    <row r="236" spans="1:63" ht="15" customHeight="1" x14ac:dyDescent="0.35">
      <c r="A236" s="1">
        <v>16</v>
      </c>
      <c r="B236" s="12">
        <v>5</v>
      </c>
      <c r="C236" s="13" t="s">
        <v>19</v>
      </c>
      <c r="D236" s="10">
        <v>11</v>
      </c>
      <c r="E236" s="10">
        <v>833161915</v>
      </c>
      <c r="F236" s="10">
        <v>144</v>
      </c>
      <c r="G236" s="10">
        <v>10691824334</v>
      </c>
      <c r="H236" s="10">
        <v>155</v>
      </c>
      <c r="I236" s="10">
        <v>11524986249</v>
      </c>
      <c r="K236" s="12">
        <v>5</v>
      </c>
      <c r="L236" s="13" t="s">
        <v>19</v>
      </c>
      <c r="M236" s="10">
        <v>10</v>
      </c>
      <c r="N236" s="10">
        <v>651576893</v>
      </c>
      <c r="O236" s="10">
        <v>172</v>
      </c>
      <c r="P236" s="10">
        <v>12139301597</v>
      </c>
      <c r="Q236" s="10">
        <v>182</v>
      </c>
      <c r="R236" s="10">
        <v>12790878490</v>
      </c>
      <c r="T236" s="12">
        <v>5</v>
      </c>
      <c r="U236" s="13" t="s">
        <v>19</v>
      </c>
      <c r="V236" s="10">
        <v>12</v>
      </c>
      <c r="W236" s="10">
        <v>815308823</v>
      </c>
      <c r="X236" s="10">
        <v>269</v>
      </c>
      <c r="Y236" s="10">
        <v>29126974852</v>
      </c>
      <c r="Z236" s="10">
        <v>281</v>
      </c>
      <c r="AA236" s="10">
        <v>29942283675</v>
      </c>
      <c r="AC236" s="8">
        <v>5</v>
      </c>
      <c r="AD236" s="9" t="s">
        <v>19</v>
      </c>
      <c r="AE236" s="10">
        <v>171</v>
      </c>
      <c r="AF236" s="10">
        <v>63125209793</v>
      </c>
      <c r="AG236" s="10">
        <v>294</v>
      </c>
      <c r="AH236" s="10">
        <v>64573478615</v>
      </c>
      <c r="AI236" s="10">
        <v>465</v>
      </c>
      <c r="AJ236" s="10">
        <v>127698688408</v>
      </c>
      <c r="AL236" s="11">
        <v>5</v>
      </c>
      <c r="AM236" s="9" t="s">
        <v>19</v>
      </c>
      <c r="AN236" s="10">
        <v>175</v>
      </c>
      <c r="AO236" s="10">
        <v>63886129041</v>
      </c>
      <c r="AP236" s="10">
        <v>291</v>
      </c>
      <c r="AQ236" s="10">
        <v>64715900278</v>
      </c>
      <c r="AR236" s="10">
        <v>466</v>
      </c>
      <c r="AS236" s="10">
        <v>128602029319</v>
      </c>
      <c r="AU236" s="8">
        <v>5</v>
      </c>
      <c r="AV236" s="9" t="s">
        <v>19</v>
      </c>
      <c r="AW236" s="10">
        <v>177</v>
      </c>
      <c r="AX236" s="10">
        <v>64603966550</v>
      </c>
      <c r="AY236" s="10">
        <v>297</v>
      </c>
      <c r="AZ236" s="10">
        <v>71326184138</v>
      </c>
      <c r="BA236" s="10">
        <v>474</v>
      </c>
      <c r="BB236" s="10">
        <v>135930150688</v>
      </c>
      <c r="BD236" s="12">
        <v>5</v>
      </c>
      <c r="BE236" s="13" t="s">
        <v>19</v>
      </c>
      <c r="BF236" s="10">
        <v>176</v>
      </c>
      <c r="BG236" s="10">
        <v>64199314168</v>
      </c>
      <c r="BH236" s="10">
        <v>307</v>
      </c>
      <c r="BI236" s="10">
        <v>82679694655</v>
      </c>
      <c r="BJ236" s="10">
        <v>483</v>
      </c>
      <c r="BK236" s="10">
        <v>146879008823</v>
      </c>
    </row>
    <row r="237" spans="1:63" ht="15" customHeight="1" x14ac:dyDescent="0.35">
      <c r="A237" s="1">
        <v>16</v>
      </c>
      <c r="B237" s="12">
        <v>6</v>
      </c>
      <c r="C237" s="16" t="s">
        <v>10</v>
      </c>
      <c r="D237" s="15">
        <v>8427</v>
      </c>
      <c r="E237" s="15">
        <v>810221582678</v>
      </c>
      <c r="F237" s="15">
        <v>2159</v>
      </c>
      <c r="G237" s="15">
        <v>246456724953</v>
      </c>
      <c r="H237" s="15">
        <v>10586</v>
      </c>
      <c r="I237" s="15">
        <v>1056678307631</v>
      </c>
      <c r="K237" s="12">
        <v>6</v>
      </c>
      <c r="L237" s="16" t="s">
        <v>10</v>
      </c>
      <c r="M237" s="15">
        <v>8598</v>
      </c>
      <c r="N237" s="15">
        <v>850817851932</v>
      </c>
      <c r="O237" s="15">
        <v>2412</v>
      </c>
      <c r="P237" s="15">
        <v>364076617348</v>
      </c>
      <c r="Q237" s="15">
        <v>11010</v>
      </c>
      <c r="R237" s="15">
        <v>1214894469280</v>
      </c>
      <c r="T237" s="12">
        <v>6</v>
      </c>
      <c r="U237" s="16" t="s">
        <v>10</v>
      </c>
      <c r="V237" s="15">
        <v>9136</v>
      </c>
      <c r="W237" s="15">
        <v>952150216339</v>
      </c>
      <c r="X237" s="15">
        <v>2537</v>
      </c>
      <c r="Y237" s="15">
        <v>419101902844</v>
      </c>
      <c r="Z237" s="15">
        <v>11673</v>
      </c>
      <c r="AA237" s="15">
        <v>1371252119183</v>
      </c>
      <c r="AC237" s="8">
        <v>6</v>
      </c>
      <c r="AD237" s="14" t="s">
        <v>10</v>
      </c>
      <c r="AE237" s="15">
        <v>9084</v>
      </c>
      <c r="AF237" s="15">
        <v>961885089105</v>
      </c>
      <c r="AG237" s="15">
        <v>2753</v>
      </c>
      <c r="AH237" s="15">
        <v>423062330053</v>
      </c>
      <c r="AI237" s="15">
        <v>11837</v>
      </c>
      <c r="AJ237" s="15">
        <v>1384947419158</v>
      </c>
      <c r="AL237" s="11">
        <v>6</v>
      </c>
      <c r="AM237" s="14" t="s">
        <v>10</v>
      </c>
      <c r="AN237" s="15">
        <v>9086</v>
      </c>
      <c r="AO237" s="15">
        <v>960030198302</v>
      </c>
      <c r="AP237" s="15">
        <v>2764</v>
      </c>
      <c r="AQ237" s="15">
        <v>423540446894</v>
      </c>
      <c r="AR237" s="15">
        <v>11850</v>
      </c>
      <c r="AS237" s="15">
        <v>1383570645196</v>
      </c>
      <c r="AU237" s="8">
        <v>6</v>
      </c>
      <c r="AV237" s="14" t="s">
        <v>10</v>
      </c>
      <c r="AW237" s="15">
        <v>9103</v>
      </c>
      <c r="AX237" s="15">
        <v>962730349136</v>
      </c>
      <c r="AY237" s="15">
        <v>2775</v>
      </c>
      <c r="AZ237" s="15">
        <v>422433469449</v>
      </c>
      <c r="BA237" s="15">
        <v>11878</v>
      </c>
      <c r="BB237" s="15">
        <v>1385163818585</v>
      </c>
      <c r="BD237" s="12">
        <v>6</v>
      </c>
      <c r="BE237" s="16" t="s">
        <v>10</v>
      </c>
      <c r="BF237" s="15">
        <v>9116</v>
      </c>
      <c r="BG237" s="15">
        <v>963405125810</v>
      </c>
      <c r="BH237" s="15">
        <v>2781</v>
      </c>
      <c r="BI237" s="15">
        <v>424854430779</v>
      </c>
      <c r="BJ237" s="15">
        <v>11897</v>
      </c>
      <c r="BK237" s="15">
        <v>1388259556589</v>
      </c>
    </row>
    <row r="238" spans="1:63" ht="15" customHeight="1" x14ac:dyDescent="0.35">
      <c r="A238" s="1">
        <v>16</v>
      </c>
      <c r="B238" s="12">
        <v>7</v>
      </c>
      <c r="C238" s="13" t="s">
        <v>20</v>
      </c>
      <c r="D238" s="10"/>
      <c r="E238" s="10"/>
      <c r="F238" s="10"/>
      <c r="G238" s="10"/>
      <c r="H238" s="10"/>
      <c r="I238" s="10">
        <v>1629</v>
      </c>
      <c r="K238" s="12">
        <v>7</v>
      </c>
      <c r="L238" s="13" t="s">
        <v>20</v>
      </c>
      <c r="M238" s="10"/>
      <c r="N238" s="10"/>
      <c r="O238" s="10"/>
      <c r="P238" s="10"/>
      <c r="Q238" s="10"/>
      <c r="R238" s="10">
        <v>1804</v>
      </c>
      <c r="T238" s="12">
        <v>7</v>
      </c>
      <c r="U238" s="13" t="s">
        <v>20</v>
      </c>
      <c r="V238" s="10"/>
      <c r="W238" s="10"/>
      <c r="X238" s="10"/>
      <c r="Y238" s="10"/>
      <c r="Z238" s="10"/>
      <c r="AA238" s="10">
        <v>5239</v>
      </c>
      <c r="AC238" s="8">
        <v>7</v>
      </c>
      <c r="AD238" s="9" t="s">
        <v>20</v>
      </c>
      <c r="AE238" s="10"/>
      <c r="AF238" s="10"/>
      <c r="AG238" s="10"/>
      <c r="AH238" s="10"/>
      <c r="AI238" s="10"/>
      <c r="AJ238" s="17">
        <f>((0.25*AJ233)+(0.5*AJ234)+(0.75*AJ235)+(1*AJ236))/AJ237*100</f>
        <v>10.089226129606516</v>
      </c>
      <c r="AL238" s="11">
        <v>7</v>
      </c>
      <c r="AM238" s="9" t="s">
        <v>20</v>
      </c>
      <c r="AN238" s="10"/>
      <c r="AO238" s="10"/>
      <c r="AP238" s="10"/>
      <c r="AQ238" s="10"/>
      <c r="AR238" s="10"/>
      <c r="AS238" s="17">
        <f>((0.25*AS233)+(0.5*AS234)+(0.75*AS235)+(1*AS236))/AS237*100</f>
        <v>10.460990147976613</v>
      </c>
      <c r="AU238" s="8">
        <v>7</v>
      </c>
      <c r="AV238" s="9" t="s">
        <v>20</v>
      </c>
      <c r="AW238" s="10"/>
      <c r="AX238" s="10"/>
      <c r="AY238" s="10"/>
      <c r="AZ238" s="10"/>
      <c r="BA238" s="10"/>
      <c r="BB238" s="17">
        <f>((0.25*BB233)+(0.5*BB234)+(0.75*BB235)+(1*BB236))/BB237*100</f>
        <v>10.720879957538196</v>
      </c>
      <c r="BD238" s="12">
        <v>7</v>
      </c>
      <c r="BE238" s="13" t="s">
        <v>20</v>
      </c>
      <c r="BF238" s="10"/>
      <c r="BG238" s="10"/>
      <c r="BH238" s="10"/>
      <c r="BI238" s="10"/>
      <c r="BJ238" s="10"/>
      <c r="BK238" s="10">
        <v>11353</v>
      </c>
    </row>
    <row r="239" spans="1:63" ht="15" customHeight="1" thickBot="1" x14ac:dyDescent="0.4">
      <c r="A239" s="1">
        <v>16</v>
      </c>
      <c r="B239" s="23">
        <v>8</v>
      </c>
      <c r="C239" s="24" t="s">
        <v>21</v>
      </c>
      <c r="D239" s="20"/>
      <c r="E239" s="20"/>
      <c r="F239" s="20"/>
      <c r="G239" s="20"/>
      <c r="H239" s="20"/>
      <c r="I239" s="20">
        <v>1355</v>
      </c>
      <c r="K239" s="23">
        <v>8</v>
      </c>
      <c r="L239" s="24" t="s">
        <v>21</v>
      </c>
      <c r="M239" s="20"/>
      <c r="N239" s="20"/>
      <c r="O239" s="20"/>
      <c r="P239" s="20"/>
      <c r="Q239" s="20"/>
      <c r="R239" s="20">
        <v>1499</v>
      </c>
      <c r="T239" s="23">
        <v>8</v>
      </c>
      <c r="U239" s="24" t="s">
        <v>21</v>
      </c>
      <c r="V239" s="20"/>
      <c r="W239" s="20"/>
      <c r="X239" s="20"/>
      <c r="Y239" s="20"/>
      <c r="Z239" s="20"/>
      <c r="AA239" s="20">
        <v>5612</v>
      </c>
      <c r="AC239" s="18">
        <v>8</v>
      </c>
      <c r="AD239" s="19" t="s">
        <v>21</v>
      </c>
      <c r="AE239" s="20"/>
      <c r="AF239" s="20"/>
      <c r="AG239" s="20"/>
      <c r="AH239" s="20"/>
      <c r="AI239" s="20"/>
      <c r="AJ239" s="21">
        <f>SUM(AJ234:AJ236)/AJ237*100</f>
        <v>9.8589340953472604</v>
      </c>
      <c r="AL239" s="22">
        <v>8</v>
      </c>
      <c r="AM239" s="19" t="s">
        <v>21</v>
      </c>
      <c r="AN239" s="20"/>
      <c r="AO239" s="20"/>
      <c r="AP239" s="20"/>
      <c r="AQ239" s="20"/>
      <c r="AR239" s="20"/>
      <c r="AS239" s="21">
        <f>SUM(AS234:AS236)/AS237*100</f>
        <v>9.9635777369699383</v>
      </c>
      <c r="AU239" s="18">
        <v>8</v>
      </c>
      <c r="AV239" s="19" t="s">
        <v>21</v>
      </c>
      <c r="AW239" s="20"/>
      <c r="AX239" s="20"/>
      <c r="AY239" s="20"/>
      <c r="AZ239" s="20"/>
      <c r="BA239" s="20"/>
      <c r="BB239" s="21">
        <f>SUM(BB234:BB236)/BB237*100</f>
        <v>10.387347764395187</v>
      </c>
      <c r="BD239" s="23">
        <v>8</v>
      </c>
      <c r="BE239" s="24" t="s">
        <v>21</v>
      </c>
      <c r="BF239" s="20"/>
      <c r="BG239" s="20"/>
      <c r="BH239" s="20"/>
      <c r="BI239" s="20"/>
      <c r="BJ239" s="20"/>
      <c r="BK239" s="20">
        <v>11011</v>
      </c>
    </row>
    <row r="240" spans="1:63" ht="15" customHeight="1" x14ac:dyDescent="0.35">
      <c r="D240" s="1">
        <f>SUM(D232:D236)</f>
        <v>8427</v>
      </c>
      <c r="E240" s="1">
        <f t="shared" ref="E240:I240" si="98">SUM(E232:E236)</f>
        <v>810221582678</v>
      </c>
      <c r="F240" s="1">
        <f t="shared" si="98"/>
        <v>2159</v>
      </c>
      <c r="G240" s="1">
        <f t="shared" si="98"/>
        <v>246456724953</v>
      </c>
      <c r="H240" s="1">
        <f t="shared" si="98"/>
        <v>10586</v>
      </c>
      <c r="I240" s="1">
        <f t="shared" si="98"/>
        <v>1056678307631</v>
      </c>
      <c r="M240" s="1">
        <f>SUM(M232:M236)</f>
        <v>8598</v>
      </c>
      <c r="N240" s="1">
        <f t="shared" ref="N240:R240" si="99">SUM(N232:N236)</f>
        <v>850817851932</v>
      </c>
      <c r="O240" s="1">
        <f t="shared" si="99"/>
        <v>2412</v>
      </c>
      <c r="P240" s="1">
        <f t="shared" si="99"/>
        <v>364076617348</v>
      </c>
      <c r="Q240" s="1">
        <f t="shared" si="99"/>
        <v>11010</v>
      </c>
      <c r="R240" s="1">
        <f t="shared" si="99"/>
        <v>1214894469280</v>
      </c>
      <c r="V240" s="1">
        <f>SUM(V232:V236)</f>
        <v>9136</v>
      </c>
      <c r="W240" s="1">
        <f t="shared" ref="W240:AA240" si="100">SUM(W232:W236)</f>
        <v>952150216339</v>
      </c>
      <c r="X240" s="1">
        <f t="shared" si="100"/>
        <v>2537</v>
      </c>
      <c r="Y240" s="1">
        <f t="shared" si="100"/>
        <v>419101902844</v>
      </c>
      <c r="Z240" s="1">
        <f t="shared" si="100"/>
        <v>11673</v>
      </c>
      <c r="AA240" s="1">
        <f t="shared" si="100"/>
        <v>1371252119183</v>
      </c>
      <c r="AE240" s="1">
        <f>SUM(AE232:AE236)</f>
        <v>9084</v>
      </c>
      <c r="AF240" s="1">
        <f t="shared" ref="AF240:AJ240" si="101">SUM(AF232:AF236)</f>
        <v>961885089105</v>
      </c>
      <c r="AG240" s="1">
        <f t="shared" si="101"/>
        <v>2753</v>
      </c>
      <c r="AH240" s="1">
        <f t="shared" si="101"/>
        <v>423062330053</v>
      </c>
      <c r="AI240" s="1">
        <f t="shared" si="101"/>
        <v>11837</v>
      </c>
      <c r="AJ240" s="1">
        <f t="shared" si="101"/>
        <v>1384947419158</v>
      </c>
      <c r="AN240" s="1">
        <f>SUM(AN232:AN236)</f>
        <v>9086</v>
      </c>
      <c r="AO240" s="1">
        <f t="shared" ref="AO240:AS240" si="102">SUM(AO232:AO236)</f>
        <v>960030198302</v>
      </c>
      <c r="AP240" s="1">
        <f t="shared" si="102"/>
        <v>2764</v>
      </c>
      <c r="AQ240" s="1">
        <f t="shared" si="102"/>
        <v>423540446894</v>
      </c>
      <c r="AR240" s="1">
        <f t="shared" si="102"/>
        <v>11850</v>
      </c>
      <c r="AS240" s="1">
        <f t="shared" si="102"/>
        <v>1383570645196</v>
      </c>
      <c r="AW240" s="1">
        <f>SUM(AW232:AW236)</f>
        <v>1318</v>
      </c>
      <c r="AX240" s="1">
        <f t="shared" ref="AX240:BB240" si="103">SUM(AX232:AX236)</f>
        <v>962730349136</v>
      </c>
      <c r="AY240" s="1">
        <f t="shared" si="103"/>
        <v>2775</v>
      </c>
      <c r="AZ240" s="1">
        <f t="shared" si="103"/>
        <v>422433469449</v>
      </c>
      <c r="BA240" s="1">
        <f t="shared" si="103"/>
        <v>11878</v>
      </c>
      <c r="BB240" s="1">
        <f t="shared" si="103"/>
        <v>1385163818585</v>
      </c>
      <c r="BF240" s="1">
        <f>SUM(BF232:BF236)</f>
        <v>9116</v>
      </c>
      <c r="BG240" s="1">
        <f t="shared" ref="BG240:BK240" si="104">SUM(BG232:BG236)</f>
        <v>963405125810</v>
      </c>
      <c r="BH240" s="1">
        <f t="shared" si="104"/>
        <v>2781</v>
      </c>
      <c r="BI240" s="1">
        <f t="shared" si="104"/>
        <v>424854430779</v>
      </c>
      <c r="BJ240" s="1">
        <f t="shared" si="104"/>
        <v>11897</v>
      </c>
      <c r="BK240" s="1">
        <f t="shared" si="104"/>
        <v>1388259556589</v>
      </c>
    </row>
    <row r="241" spans="1:63" ht="15" customHeight="1" x14ac:dyDescent="0.35">
      <c r="B241"/>
      <c r="C241"/>
      <c r="D241" s="2"/>
      <c r="E241" s="2"/>
      <c r="F241" s="2"/>
      <c r="G241" s="2"/>
      <c r="H241" s="2"/>
      <c r="I241" s="2"/>
      <c r="K241"/>
      <c r="L241"/>
      <c r="M241" s="2"/>
      <c r="N241" s="2"/>
      <c r="O241" s="2"/>
      <c r="P241" s="2"/>
      <c r="Q241" s="2"/>
      <c r="R241" s="2"/>
      <c r="T241"/>
      <c r="U241"/>
      <c r="V241" s="2"/>
      <c r="W241" s="2"/>
      <c r="X241" s="2"/>
      <c r="Y241" s="2"/>
      <c r="Z241" s="2"/>
      <c r="AA241" s="2"/>
    </row>
    <row r="242" spans="1:63" ht="15" customHeight="1" x14ac:dyDescent="0.35">
      <c r="B242" s="6" t="s">
        <v>0</v>
      </c>
      <c r="C242"/>
      <c r="D242" s="2"/>
      <c r="E242" s="2"/>
      <c r="F242" s="2"/>
      <c r="G242" s="2"/>
      <c r="H242" s="2"/>
      <c r="I242" s="2"/>
      <c r="K242" s="6" t="s">
        <v>0</v>
      </c>
      <c r="L242"/>
      <c r="M242" s="2"/>
      <c r="N242" s="2"/>
      <c r="O242" s="2"/>
      <c r="P242" s="2"/>
      <c r="Q242" s="2"/>
      <c r="R242" s="2"/>
      <c r="T242" s="6" t="s">
        <v>0</v>
      </c>
      <c r="U242"/>
      <c r="V242" s="2"/>
      <c r="W242" s="2"/>
      <c r="X242" s="2"/>
      <c r="Y242" s="2"/>
      <c r="Z242" s="2"/>
      <c r="AA242" s="2"/>
      <c r="AC242" s="4" t="s">
        <v>0</v>
      </c>
      <c r="AL242" s="5" t="s">
        <v>0</v>
      </c>
      <c r="AU242" s="4" t="s">
        <v>0</v>
      </c>
      <c r="BD242" s="6" t="s">
        <v>0</v>
      </c>
    </row>
    <row r="243" spans="1:63" ht="15" customHeight="1" x14ac:dyDescent="0.35">
      <c r="B243" s="6" t="s">
        <v>1</v>
      </c>
      <c r="C243"/>
      <c r="D243" s="2"/>
      <c r="E243" s="2"/>
      <c r="F243" s="2"/>
      <c r="G243" s="2"/>
      <c r="H243" s="2"/>
      <c r="I243" s="2"/>
      <c r="K243" s="6" t="s">
        <v>1</v>
      </c>
      <c r="L243"/>
      <c r="M243" s="2"/>
      <c r="N243" s="2"/>
      <c r="O243" s="2"/>
      <c r="P243" s="2"/>
      <c r="Q243" s="2"/>
      <c r="R243" s="2"/>
      <c r="T243" s="6" t="s">
        <v>1</v>
      </c>
      <c r="U243"/>
      <c r="V243" s="2"/>
      <c r="W243" s="2"/>
      <c r="X243" s="2"/>
      <c r="Y243" s="2"/>
      <c r="Z243" s="2"/>
      <c r="AA243" s="2"/>
      <c r="AC243" s="4" t="s">
        <v>1</v>
      </c>
      <c r="AL243" s="5" t="s">
        <v>1</v>
      </c>
      <c r="AU243" s="4" t="s">
        <v>1</v>
      </c>
      <c r="BD243" s="6" t="s">
        <v>1</v>
      </c>
    </row>
    <row r="244" spans="1:63" ht="15" customHeight="1" thickBot="1" x14ac:dyDescent="0.4">
      <c r="B244" s="6" t="s">
        <v>34</v>
      </c>
      <c r="C244"/>
      <c r="D244" s="2"/>
      <c r="E244" s="2"/>
      <c r="F244" s="2"/>
      <c r="G244" s="2"/>
      <c r="H244" s="2"/>
      <c r="I244" s="2"/>
      <c r="K244" s="6" t="s">
        <v>57</v>
      </c>
      <c r="L244"/>
      <c r="M244" s="2"/>
      <c r="N244" s="2"/>
      <c r="O244" s="2"/>
      <c r="P244" s="2"/>
      <c r="Q244" s="2"/>
      <c r="R244" s="2"/>
      <c r="T244" s="6" t="s">
        <v>75</v>
      </c>
      <c r="U244"/>
      <c r="V244" s="2"/>
      <c r="W244" s="2"/>
      <c r="X244" s="2"/>
      <c r="Y244" s="2"/>
      <c r="Z244" s="2"/>
      <c r="AA244" s="2"/>
      <c r="AC244" s="4" t="s">
        <v>2</v>
      </c>
      <c r="AL244" s="5" t="s">
        <v>3</v>
      </c>
      <c r="AU244" s="4" t="s">
        <v>4</v>
      </c>
      <c r="BD244" s="6" t="s">
        <v>5</v>
      </c>
    </row>
    <row r="245" spans="1:63" ht="15" customHeight="1" x14ac:dyDescent="0.35">
      <c r="A245" s="1">
        <v>17</v>
      </c>
      <c r="B245" s="60" t="s">
        <v>6</v>
      </c>
      <c r="C245" s="62" t="s">
        <v>7</v>
      </c>
      <c r="D245" s="59" t="s">
        <v>8</v>
      </c>
      <c r="E245" s="59"/>
      <c r="F245" s="59" t="s">
        <v>9</v>
      </c>
      <c r="G245" s="59"/>
      <c r="H245" s="59" t="s">
        <v>10</v>
      </c>
      <c r="I245" s="59"/>
      <c r="K245" s="60" t="s">
        <v>6</v>
      </c>
      <c r="L245" s="62" t="s">
        <v>7</v>
      </c>
      <c r="M245" s="59" t="s">
        <v>8</v>
      </c>
      <c r="N245" s="59"/>
      <c r="O245" s="59" t="s">
        <v>9</v>
      </c>
      <c r="P245" s="59"/>
      <c r="Q245" s="59" t="s">
        <v>10</v>
      </c>
      <c r="R245" s="59"/>
      <c r="T245" s="60" t="s">
        <v>6</v>
      </c>
      <c r="U245" s="62" t="s">
        <v>7</v>
      </c>
      <c r="V245" s="59" t="s">
        <v>8</v>
      </c>
      <c r="W245" s="59"/>
      <c r="X245" s="59" t="s">
        <v>9</v>
      </c>
      <c r="Y245" s="59"/>
      <c r="Z245" s="59" t="s">
        <v>10</v>
      </c>
      <c r="AA245" s="59"/>
      <c r="AC245" s="57" t="s">
        <v>6</v>
      </c>
      <c r="AD245" s="59" t="s">
        <v>7</v>
      </c>
      <c r="AE245" s="59" t="s">
        <v>8</v>
      </c>
      <c r="AF245" s="59"/>
      <c r="AG245" s="59" t="s">
        <v>9</v>
      </c>
      <c r="AH245" s="59"/>
      <c r="AI245" s="59" t="s">
        <v>10</v>
      </c>
      <c r="AJ245" s="59"/>
      <c r="AL245" s="65" t="s">
        <v>6</v>
      </c>
      <c r="AM245" s="59" t="s">
        <v>7</v>
      </c>
      <c r="AN245" s="59" t="s">
        <v>8</v>
      </c>
      <c r="AO245" s="59"/>
      <c r="AP245" s="59" t="s">
        <v>9</v>
      </c>
      <c r="AQ245" s="59"/>
      <c r="AR245" s="59" t="s">
        <v>10</v>
      </c>
      <c r="AS245" s="59"/>
      <c r="AU245" s="57" t="s">
        <v>6</v>
      </c>
      <c r="AV245" s="59" t="s">
        <v>7</v>
      </c>
      <c r="AW245" s="59" t="s">
        <v>8</v>
      </c>
      <c r="AX245" s="59"/>
      <c r="AY245" s="59" t="s">
        <v>9</v>
      </c>
      <c r="AZ245" s="59"/>
      <c r="BA245" s="59" t="s">
        <v>10</v>
      </c>
      <c r="BB245" s="59"/>
      <c r="BD245" s="60" t="s">
        <v>6</v>
      </c>
      <c r="BE245" s="62" t="s">
        <v>7</v>
      </c>
      <c r="BF245" s="59" t="s">
        <v>8</v>
      </c>
      <c r="BG245" s="59"/>
      <c r="BH245" s="59" t="s">
        <v>9</v>
      </c>
      <c r="BI245" s="59"/>
      <c r="BJ245" s="59" t="s">
        <v>10</v>
      </c>
      <c r="BK245" s="59"/>
    </row>
    <row r="246" spans="1:63" ht="15" customHeight="1" x14ac:dyDescent="0.35">
      <c r="A246" s="1">
        <v>17</v>
      </c>
      <c r="B246" s="61"/>
      <c r="C246" s="63"/>
      <c r="D246" s="7" t="s">
        <v>11</v>
      </c>
      <c r="E246" s="7" t="s">
        <v>12</v>
      </c>
      <c r="F246" s="7" t="s">
        <v>11</v>
      </c>
      <c r="G246" s="7" t="s">
        <v>12</v>
      </c>
      <c r="H246" s="7" t="s">
        <v>11</v>
      </c>
      <c r="I246" s="7" t="s">
        <v>12</v>
      </c>
      <c r="K246" s="61"/>
      <c r="L246" s="63"/>
      <c r="M246" s="7" t="s">
        <v>11</v>
      </c>
      <c r="N246" s="7" t="s">
        <v>12</v>
      </c>
      <c r="O246" s="7" t="s">
        <v>11</v>
      </c>
      <c r="P246" s="7" t="s">
        <v>12</v>
      </c>
      <c r="Q246" s="7" t="s">
        <v>11</v>
      </c>
      <c r="R246" s="7" t="s">
        <v>12</v>
      </c>
      <c r="T246" s="61"/>
      <c r="U246" s="63"/>
      <c r="V246" s="7" t="s">
        <v>11</v>
      </c>
      <c r="W246" s="7" t="s">
        <v>12</v>
      </c>
      <c r="X246" s="7" t="s">
        <v>11</v>
      </c>
      <c r="Y246" s="7" t="s">
        <v>12</v>
      </c>
      <c r="Z246" s="7" t="s">
        <v>11</v>
      </c>
      <c r="AA246" s="7" t="s">
        <v>12</v>
      </c>
      <c r="AC246" s="58"/>
      <c r="AD246" s="64"/>
      <c r="AE246" s="7" t="s">
        <v>11</v>
      </c>
      <c r="AF246" s="7" t="s">
        <v>12</v>
      </c>
      <c r="AG246" s="7" t="s">
        <v>11</v>
      </c>
      <c r="AH246" s="7" t="s">
        <v>12</v>
      </c>
      <c r="AI246" s="7" t="s">
        <v>11</v>
      </c>
      <c r="AJ246" s="7" t="s">
        <v>12</v>
      </c>
      <c r="AL246" s="66"/>
      <c r="AM246" s="64"/>
      <c r="AN246" s="7" t="s">
        <v>11</v>
      </c>
      <c r="AO246" s="7" t="s">
        <v>12</v>
      </c>
      <c r="AP246" s="7" t="s">
        <v>11</v>
      </c>
      <c r="AQ246" s="7" t="s">
        <v>12</v>
      </c>
      <c r="AR246" s="7" t="s">
        <v>11</v>
      </c>
      <c r="AS246" s="7" t="s">
        <v>12</v>
      </c>
      <c r="AU246" s="58"/>
      <c r="AV246" s="64"/>
      <c r="AW246" s="7" t="s">
        <v>11</v>
      </c>
      <c r="AX246" s="7" t="s">
        <v>12</v>
      </c>
      <c r="AY246" s="7" t="s">
        <v>11</v>
      </c>
      <c r="AZ246" s="7" t="s">
        <v>12</v>
      </c>
      <c r="BA246" s="7" t="s">
        <v>11</v>
      </c>
      <c r="BB246" s="7" t="s">
        <v>12</v>
      </c>
      <c r="BD246" s="61"/>
      <c r="BE246" s="63"/>
      <c r="BF246" s="7" t="s">
        <v>11</v>
      </c>
      <c r="BG246" s="7" t="s">
        <v>12</v>
      </c>
      <c r="BH246" s="7" t="s">
        <v>11</v>
      </c>
      <c r="BI246" s="7" t="s">
        <v>12</v>
      </c>
      <c r="BJ246" s="7" t="s">
        <v>11</v>
      </c>
      <c r="BK246" s="7" t="s">
        <v>12</v>
      </c>
    </row>
    <row r="247" spans="1:63" ht="15" customHeight="1" x14ac:dyDescent="0.35">
      <c r="A247" s="1">
        <v>17</v>
      </c>
      <c r="B247" s="61"/>
      <c r="C247" s="63"/>
      <c r="D247" s="7" t="s">
        <v>13</v>
      </c>
      <c r="E247" s="7" t="s">
        <v>14</v>
      </c>
      <c r="F247" s="7" t="s">
        <v>13</v>
      </c>
      <c r="G247" s="7" t="s">
        <v>14</v>
      </c>
      <c r="H247" s="7" t="s">
        <v>13</v>
      </c>
      <c r="I247" s="7" t="s">
        <v>14</v>
      </c>
      <c r="K247" s="61"/>
      <c r="L247" s="63"/>
      <c r="M247" s="7" t="s">
        <v>13</v>
      </c>
      <c r="N247" s="7" t="s">
        <v>14</v>
      </c>
      <c r="O247" s="7" t="s">
        <v>13</v>
      </c>
      <c r="P247" s="7" t="s">
        <v>14</v>
      </c>
      <c r="Q247" s="7" t="s">
        <v>13</v>
      </c>
      <c r="R247" s="7" t="s">
        <v>14</v>
      </c>
      <c r="T247" s="61"/>
      <c r="U247" s="63"/>
      <c r="V247" s="7" t="s">
        <v>13</v>
      </c>
      <c r="W247" s="7" t="s">
        <v>14</v>
      </c>
      <c r="X247" s="7" t="s">
        <v>13</v>
      </c>
      <c r="Y247" s="7" t="s">
        <v>14</v>
      </c>
      <c r="Z247" s="7" t="s">
        <v>13</v>
      </c>
      <c r="AA247" s="7" t="s">
        <v>14</v>
      </c>
      <c r="AC247" s="58"/>
      <c r="AD247" s="64"/>
      <c r="AE247" s="7" t="s">
        <v>13</v>
      </c>
      <c r="AF247" s="7" t="s">
        <v>14</v>
      </c>
      <c r="AG247" s="7" t="s">
        <v>13</v>
      </c>
      <c r="AH247" s="7" t="s">
        <v>14</v>
      </c>
      <c r="AI247" s="7" t="s">
        <v>13</v>
      </c>
      <c r="AJ247" s="7" t="s">
        <v>14</v>
      </c>
      <c r="AL247" s="66"/>
      <c r="AM247" s="64"/>
      <c r="AN247" s="7" t="s">
        <v>13</v>
      </c>
      <c r="AO247" s="7" t="s">
        <v>14</v>
      </c>
      <c r="AP247" s="7" t="s">
        <v>13</v>
      </c>
      <c r="AQ247" s="7" t="s">
        <v>14</v>
      </c>
      <c r="AR247" s="7" t="s">
        <v>13</v>
      </c>
      <c r="AS247" s="7" t="s">
        <v>14</v>
      </c>
      <c r="AU247" s="58"/>
      <c r="AV247" s="64"/>
      <c r="AW247" s="7" t="s">
        <v>13</v>
      </c>
      <c r="AX247" s="7" t="s">
        <v>14</v>
      </c>
      <c r="AY247" s="7" t="s">
        <v>13</v>
      </c>
      <c r="AZ247" s="7" t="s">
        <v>14</v>
      </c>
      <c r="BA247" s="7" t="s">
        <v>13</v>
      </c>
      <c r="BB247" s="7" t="s">
        <v>14</v>
      </c>
      <c r="BD247" s="61"/>
      <c r="BE247" s="63"/>
      <c r="BF247" s="7" t="s">
        <v>13</v>
      </c>
      <c r="BG247" s="7" t="s">
        <v>14</v>
      </c>
      <c r="BH247" s="7" t="s">
        <v>13</v>
      </c>
      <c r="BI247" s="7" t="s">
        <v>14</v>
      </c>
      <c r="BJ247" s="7" t="s">
        <v>13</v>
      </c>
      <c r="BK247" s="7" t="s">
        <v>14</v>
      </c>
    </row>
    <row r="248" spans="1:63" ht="15" customHeight="1" x14ac:dyDescent="0.35">
      <c r="A248" s="1">
        <v>17</v>
      </c>
      <c r="B248" s="12">
        <v>1</v>
      </c>
      <c r="C248" s="13" t="s">
        <v>15</v>
      </c>
      <c r="D248" s="10">
        <v>7703</v>
      </c>
      <c r="E248" s="10">
        <v>813063760298</v>
      </c>
      <c r="F248" s="10">
        <v>1576</v>
      </c>
      <c r="G248" s="10">
        <v>303022537618</v>
      </c>
      <c r="H248" s="10">
        <v>9279</v>
      </c>
      <c r="I248" s="10">
        <v>1116086297916</v>
      </c>
      <c r="K248" s="12">
        <v>1</v>
      </c>
      <c r="L248" s="13" t="s">
        <v>15</v>
      </c>
      <c r="M248" s="10">
        <v>7776</v>
      </c>
      <c r="N248" s="10">
        <v>846330559637</v>
      </c>
      <c r="O248" s="10">
        <v>1686</v>
      </c>
      <c r="P248" s="10">
        <v>269215558938</v>
      </c>
      <c r="Q248" s="10">
        <v>9462</v>
      </c>
      <c r="R248" s="10">
        <v>1115546118575</v>
      </c>
      <c r="T248" s="12">
        <v>1</v>
      </c>
      <c r="U248" s="13" t="s">
        <v>15</v>
      </c>
      <c r="V248" s="10">
        <v>8423</v>
      </c>
      <c r="W248" s="10">
        <v>926849451527</v>
      </c>
      <c r="X248" s="10">
        <v>1731</v>
      </c>
      <c r="Y248" s="10">
        <v>255614158561</v>
      </c>
      <c r="Z248" s="10">
        <v>10154</v>
      </c>
      <c r="AA248" s="10">
        <v>1182463610088</v>
      </c>
      <c r="AC248" s="8">
        <v>1</v>
      </c>
      <c r="AD248" s="9" t="s">
        <v>15</v>
      </c>
      <c r="AE248" s="10">
        <v>9077</v>
      </c>
      <c r="AF248" s="10">
        <v>972799307191</v>
      </c>
      <c r="AG248" s="10">
        <v>1891</v>
      </c>
      <c r="AH248" s="10">
        <v>283805278884</v>
      </c>
      <c r="AI248" s="10">
        <v>10968</v>
      </c>
      <c r="AJ248" s="10">
        <v>1256604586075</v>
      </c>
      <c r="AL248" s="11">
        <v>1</v>
      </c>
      <c r="AM248" s="9" t="s">
        <v>15</v>
      </c>
      <c r="AN248" s="10">
        <v>9120</v>
      </c>
      <c r="AO248" s="10">
        <v>973649927623</v>
      </c>
      <c r="AP248" s="10">
        <v>1862</v>
      </c>
      <c r="AQ248" s="10">
        <v>235055270512</v>
      </c>
      <c r="AR248" s="10">
        <v>10982</v>
      </c>
      <c r="AS248" s="10">
        <v>1208705198135</v>
      </c>
      <c r="AU248" s="8">
        <v>1</v>
      </c>
      <c r="AV248" s="9" t="s">
        <v>15</v>
      </c>
      <c r="AW248" s="10">
        <v>9186</v>
      </c>
      <c r="AX248" s="10">
        <v>975538957363</v>
      </c>
      <c r="AY248" s="10">
        <v>1852</v>
      </c>
      <c r="AZ248" s="10">
        <v>237285560580</v>
      </c>
      <c r="BA248" s="10">
        <v>11038</v>
      </c>
      <c r="BB248" s="10">
        <v>1212824517943</v>
      </c>
      <c r="BD248" s="12">
        <v>1</v>
      </c>
      <c r="BE248" s="13" t="s">
        <v>15</v>
      </c>
      <c r="BF248" s="10">
        <v>9221</v>
      </c>
      <c r="BG248" s="10">
        <v>983167269946</v>
      </c>
      <c r="BH248" s="10">
        <v>1897</v>
      </c>
      <c r="BI248" s="10">
        <v>246812076736</v>
      </c>
      <c r="BJ248" s="10">
        <v>11118</v>
      </c>
      <c r="BK248" s="10">
        <v>1229979346682</v>
      </c>
    </row>
    <row r="249" spans="1:63" ht="15" customHeight="1" x14ac:dyDescent="0.35">
      <c r="A249" s="1">
        <v>17</v>
      </c>
      <c r="B249" s="12">
        <v>2</v>
      </c>
      <c r="C249" s="13" t="s">
        <v>16</v>
      </c>
      <c r="D249" s="10">
        <v>2</v>
      </c>
      <c r="E249" s="10">
        <v>177392860</v>
      </c>
      <c r="F249" s="10">
        <v>81</v>
      </c>
      <c r="G249" s="10">
        <v>4829019072</v>
      </c>
      <c r="H249" s="10">
        <v>83</v>
      </c>
      <c r="I249" s="10">
        <v>5006411932</v>
      </c>
      <c r="K249" s="12">
        <v>2</v>
      </c>
      <c r="L249" s="13" t="s">
        <v>16</v>
      </c>
      <c r="M249" s="10">
        <v>7</v>
      </c>
      <c r="N249" s="10">
        <v>852902641</v>
      </c>
      <c r="O249" s="10">
        <v>62</v>
      </c>
      <c r="P249" s="10">
        <v>4162103109</v>
      </c>
      <c r="Q249" s="10">
        <v>69</v>
      </c>
      <c r="R249" s="10">
        <v>5015005750</v>
      </c>
      <c r="T249" s="12">
        <v>2</v>
      </c>
      <c r="U249" s="13" t="s">
        <v>16</v>
      </c>
      <c r="V249" s="10">
        <v>13</v>
      </c>
      <c r="W249" s="10">
        <v>1917354831</v>
      </c>
      <c r="X249" s="10">
        <v>65</v>
      </c>
      <c r="Y249" s="10">
        <v>4847085742</v>
      </c>
      <c r="Z249" s="10">
        <v>78</v>
      </c>
      <c r="AA249" s="10">
        <v>6764440573</v>
      </c>
      <c r="AC249" s="8">
        <v>2</v>
      </c>
      <c r="AD249" s="9" t="s">
        <v>16</v>
      </c>
      <c r="AE249" s="10">
        <v>12</v>
      </c>
      <c r="AF249" s="10">
        <v>1205679788</v>
      </c>
      <c r="AG249" s="10">
        <v>70</v>
      </c>
      <c r="AH249" s="10">
        <v>6654205978</v>
      </c>
      <c r="AI249" s="10">
        <v>82</v>
      </c>
      <c r="AJ249" s="10">
        <v>7859885766</v>
      </c>
      <c r="AL249" s="11">
        <v>2</v>
      </c>
      <c r="AM249" s="9" t="s">
        <v>16</v>
      </c>
      <c r="AN249" s="10">
        <v>26</v>
      </c>
      <c r="AO249" s="10">
        <v>3605866631</v>
      </c>
      <c r="AP249" s="10">
        <v>81</v>
      </c>
      <c r="AQ249" s="10">
        <v>4352848928</v>
      </c>
      <c r="AR249" s="10">
        <v>107</v>
      </c>
      <c r="AS249" s="10">
        <v>7958715559</v>
      </c>
      <c r="AU249" s="8">
        <v>2</v>
      </c>
      <c r="AV249" s="9" t="s">
        <v>16</v>
      </c>
      <c r="AW249" s="10">
        <v>30</v>
      </c>
      <c r="AX249" s="10">
        <v>5154307976</v>
      </c>
      <c r="AY249" s="10">
        <v>99</v>
      </c>
      <c r="AZ249" s="10">
        <v>6766261194</v>
      </c>
      <c r="BA249" s="10">
        <v>129</v>
      </c>
      <c r="BB249" s="10">
        <v>11920569170</v>
      </c>
      <c r="BD249" s="12">
        <v>2</v>
      </c>
      <c r="BE249" s="13" t="s">
        <v>16</v>
      </c>
      <c r="BF249" s="10">
        <v>27</v>
      </c>
      <c r="BG249" s="10">
        <v>2931740737</v>
      </c>
      <c r="BH249" s="10">
        <v>84</v>
      </c>
      <c r="BI249" s="10">
        <v>5648178597</v>
      </c>
      <c r="BJ249" s="10">
        <v>111</v>
      </c>
      <c r="BK249" s="10">
        <v>8579919334</v>
      </c>
    </row>
    <row r="250" spans="1:63" ht="15" customHeight="1" x14ac:dyDescent="0.35">
      <c r="A250" s="1">
        <v>17</v>
      </c>
      <c r="B250" s="12">
        <v>3</v>
      </c>
      <c r="C250" s="13" t="s">
        <v>17</v>
      </c>
      <c r="D250" s="10">
        <v>2</v>
      </c>
      <c r="E250" s="10">
        <v>214926300</v>
      </c>
      <c r="F250" s="10">
        <v>4</v>
      </c>
      <c r="G250" s="10">
        <v>907922649</v>
      </c>
      <c r="H250" s="10">
        <v>6</v>
      </c>
      <c r="I250" s="10">
        <v>1122848949</v>
      </c>
      <c r="K250" s="12">
        <v>3</v>
      </c>
      <c r="L250" s="13" t="s">
        <v>17</v>
      </c>
      <c r="M250" s="10">
        <v>2</v>
      </c>
      <c r="N250" s="10">
        <v>541696033</v>
      </c>
      <c r="O250" s="10">
        <v>10</v>
      </c>
      <c r="P250" s="10">
        <v>709722792</v>
      </c>
      <c r="Q250" s="10">
        <v>12</v>
      </c>
      <c r="R250" s="10">
        <v>1251418825</v>
      </c>
      <c r="T250" s="12">
        <v>3</v>
      </c>
      <c r="U250" s="13" t="s">
        <v>17</v>
      </c>
      <c r="V250" s="10">
        <v>1</v>
      </c>
      <c r="W250" s="10">
        <v>384556460</v>
      </c>
      <c r="X250" s="10">
        <v>10</v>
      </c>
      <c r="Y250" s="10">
        <v>1043664614</v>
      </c>
      <c r="Z250" s="10">
        <v>11</v>
      </c>
      <c r="AA250" s="10">
        <v>1428221074</v>
      </c>
      <c r="AC250" s="8">
        <v>3</v>
      </c>
      <c r="AD250" s="9" t="s">
        <v>17</v>
      </c>
      <c r="AE250" s="10">
        <v>1</v>
      </c>
      <c r="AF250" s="10">
        <v>261092460</v>
      </c>
      <c r="AG250" s="10">
        <v>4</v>
      </c>
      <c r="AH250" s="10">
        <v>49874657</v>
      </c>
      <c r="AI250" s="10">
        <v>5</v>
      </c>
      <c r="AJ250" s="10">
        <v>310967117</v>
      </c>
      <c r="AL250" s="11">
        <v>3</v>
      </c>
      <c r="AM250" s="9" t="s">
        <v>17</v>
      </c>
      <c r="AN250" s="10">
        <v>1</v>
      </c>
      <c r="AO250" s="10">
        <v>66740020</v>
      </c>
      <c r="AP250" s="10">
        <v>8</v>
      </c>
      <c r="AQ250" s="10">
        <v>403983624</v>
      </c>
      <c r="AR250" s="10">
        <v>9</v>
      </c>
      <c r="AS250" s="10">
        <v>470723644</v>
      </c>
      <c r="AU250" s="8">
        <v>3</v>
      </c>
      <c r="AV250" s="9" t="s">
        <v>17</v>
      </c>
      <c r="AW250" s="10">
        <v>1</v>
      </c>
      <c r="AX250" s="10">
        <v>45952370</v>
      </c>
      <c r="AY250" s="10">
        <v>8</v>
      </c>
      <c r="AZ250" s="10">
        <v>309782824</v>
      </c>
      <c r="BA250" s="10">
        <v>9</v>
      </c>
      <c r="BB250" s="10">
        <v>355735194</v>
      </c>
      <c r="BD250" s="12">
        <v>3</v>
      </c>
      <c r="BE250" s="13" t="s">
        <v>17</v>
      </c>
      <c r="BF250" s="10">
        <v>0</v>
      </c>
      <c r="BG250" s="10">
        <v>0</v>
      </c>
      <c r="BH250" s="10">
        <v>4</v>
      </c>
      <c r="BI250" s="10">
        <v>95425070</v>
      </c>
      <c r="BJ250" s="10">
        <v>4</v>
      </c>
      <c r="BK250" s="10">
        <v>95425070</v>
      </c>
    </row>
    <row r="251" spans="1:63" ht="15" customHeight="1" x14ac:dyDescent="0.35">
      <c r="A251" s="1">
        <v>17</v>
      </c>
      <c r="B251" s="12">
        <v>4</v>
      </c>
      <c r="C251" s="13" t="s">
        <v>18</v>
      </c>
      <c r="D251" s="10">
        <v>1</v>
      </c>
      <c r="E251" s="10">
        <v>18874086</v>
      </c>
      <c r="F251" s="10">
        <v>10</v>
      </c>
      <c r="G251" s="10">
        <v>1036740561</v>
      </c>
      <c r="H251" s="10">
        <v>11</v>
      </c>
      <c r="I251" s="10">
        <v>1055614647</v>
      </c>
      <c r="K251" s="12">
        <v>4</v>
      </c>
      <c r="L251" s="13" t="s">
        <v>18</v>
      </c>
      <c r="M251" s="10">
        <v>3</v>
      </c>
      <c r="N251" s="10">
        <v>167979117</v>
      </c>
      <c r="O251" s="10">
        <v>12</v>
      </c>
      <c r="P251" s="10">
        <v>712294461</v>
      </c>
      <c r="Q251" s="10">
        <v>15</v>
      </c>
      <c r="R251" s="10">
        <v>880273578</v>
      </c>
      <c r="T251" s="12">
        <v>4</v>
      </c>
      <c r="U251" s="13" t="s">
        <v>18</v>
      </c>
      <c r="V251" s="10">
        <v>4</v>
      </c>
      <c r="W251" s="10">
        <v>619307811</v>
      </c>
      <c r="X251" s="10">
        <v>6</v>
      </c>
      <c r="Y251" s="10">
        <v>925262604</v>
      </c>
      <c r="Z251" s="10">
        <v>10</v>
      </c>
      <c r="AA251" s="10">
        <v>1544570415</v>
      </c>
      <c r="AC251" s="8">
        <v>4</v>
      </c>
      <c r="AD251" s="9" t="s">
        <v>18</v>
      </c>
      <c r="AE251" s="10">
        <v>0</v>
      </c>
      <c r="AF251" s="10">
        <v>0</v>
      </c>
      <c r="AG251" s="10">
        <v>8</v>
      </c>
      <c r="AH251" s="10">
        <v>520528393</v>
      </c>
      <c r="AI251" s="10">
        <v>8</v>
      </c>
      <c r="AJ251" s="10">
        <v>520528393</v>
      </c>
      <c r="AL251" s="11">
        <v>4</v>
      </c>
      <c r="AM251" s="9" t="s">
        <v>18</v>
      </c>
      <c r="AN251" s="10">
        <v>0</v>
      </c>
      <c r="AO251" s="10">
        <v>0</v>
      </c>
      <c r="AP251" s="10">
        <v>6</v>
      </c>
      <c r="AQ251" s="10">
        <v>380481973</v>
      </c>
      <c r="AR251" s="10">
        <v>6</v>
      </c>
      <c r="AS251" s="10">
        <v>380481973</v>
      </c>
      <c r="AU251" s="8">
        <v>4</v>
      </c>
      <c r="AV251" s="9" t="s">
        <v>18</v>
      </c>
      <c r="AW251" s="10">
        <v>1</v>
      </c>
      <c r="AX251" s="10">
        <v>66740020</v>
      </c>
      <c r="AY251" s="10">
        <v>10</v>
      </c>
      <c r="AZ251" s="10">
        <v>399367966</v>
      </c>
      <c r="BA251" s="10">
        <v>11</v>
      </c>
      <c r="BB251" s="10">
        <v>466107986</v>
      </c>
      <c r="BD251" s="12">
        <v>4</v>
      </c>
      <c r="BE251" s="13" t="s">
        <v>18</v>
      </c>
      <c r="BF251" s="10">
        <v>1</v>
      </c>
      <c r="BG251" s="10">
        <v>66740020</v>
      </c>
      <c r="BH251" s="10">
        <v>13</v>
      </c>
      <c r="BI251" s="10">
        <v>507226901</v>
      </c>
      <c r="BJ251" s="10">
        <v>14</v>
      </c>
      <c r="BK251" s="10">
        <v>573966921</v>
      </c>
    </row>
    <row r="252" spans="1:63" ht="15" customHeight="1" x14ac:dyDescent="0.35">
      <c r="A252" s="1">
        <v>17</v>
      </c>
      <c r="B252" s="12">
        <v>5</v>
      </c>
      <c r="C252" s="13" t="s">
        <v>19</v>
      </c>
      <c r="D252" s="10">
        <v>22</v>
      </c>
      <c r="E252" s="10">
        <v>729750531</v>
      </c>
      <c r="F252" s="10">
        <v>74</v>
      </c>
      <c r="G252" s="10">
        <v>5487350896</v>
      </c>
      <c r="H252" s="10">
        <v>96</v>
      </c>
      <c r="I252" s="10">
        <v>6217101427</v>
      </c>
      <c r="K252" s="12">
        <v>5</v>
      </c>
      <c r="L252" s="13" t="s">
        <v>19</v>
      </c>
      <c r="M252" s="10">
        <v>14</v>
      </c>
      <c r="N252" s="10">
        <v>830720561</v>
      </c>
      <c r="O252" s="10">
        <v>86</v>
      </c>
      <c r="P252" s="10">
        <v>8101543870</v>
      </c>
      <c r="Q252" s="10">
        <v>100</v>
      </c>
      <c r="R252" s="10">
        <v>8932264431</v>
      </c>
      <c r="T252" s="12">
        <v>5</v>
      </c>
      <c r="U252" s="13" t="s">
        <v>19</v>
      </c>
      <c r="V252" s="10">
        <v>16</v>
      </c>
      <c r="W252" s="10">
        <v>1212639828</v>
      </c>
      <c r="X252" s="10">
        <v>101</v>
      </c>
      <c r="Y252" s="10">
        <v>9829468173</v>
      </c>
      <c r="Z252" s="10">
        <v>117</v>
      </c>
      <c r="AA252" s="10">
        <v>11042108001</v>
      </c>
      <c r="AC252" s="8">
        <v>5</v>
      </c>
      <c r="AD252" s="9" t="s">
        <v>19</v>
      </c>
      <c r="AE252" s="10">
        <v>12</v>
      </c>
      <c r="AF252" s="10">
        <v>868833233</v>
      </c>
      <c r="AG252" s="10">
        <v>93</v>
      </c>
      <c r="AH252" s="10">
        <v>8384393245</v>
      </c>
      <c r="AI252" s="10">
        <v>105</v>
      </c>
      <c r="AJ252" s="10">
        <v>9253226478</v>
      </c>
      <c r="AL252" s="11">
        <v>5</v>
      </c>
      <c r="AM252" s="9" t="s">
        <v>19</v>
      </c>
      <c r="AN252" s="10">
        <v>10</v>
      </c>
      <c r="AO252" s="10">
        <v>623847842</v>
      </c>
      <c r="AP252" s="10">
        <v>95</v>
      </c>
      <c r="AQ252" s="10">
        <v>7816652195</v>
      </c>
      <c r="AR252" s="10">
        <v>105</v>
      </c>
      <c r="AS252" s="10">
        <v>8440500037</v>
      </c>
      <c r="AU252" s="8">
        <v>5</v>
      </c>
      <c r="AV252" s="9" t="s">
        <v>19</v>
      </c>
      <c r="AW252" s="10">
        <v>10</v>
      </c>
      <c r="AX252" s="10">
        <v>616795002</v>
      </c>
      <c r="AY252" s="10">
        <v>93</v>
      </c>
      <c r="AZ252" s="10">
        <v>7910493579</v>
      </c>
      <c r="BA252" s="10">
        <v>103</v>
      </c>
      <c r="BB252" s="10">
        <v>8527288581</v>
      </c>
      <c r="BD252" s="12">
        <v>5</v>
      </c>
      <c r="BE252" s="13" t="s">
        <v>19</v>
      </c>
      <c r="BF252" s="10">
        <v>10</v>
      </c>
      <c r="BG252" s="10">
        <v>615527512</v>
      </c>
      <c r="BH252" s="10">
        <v>92</v>
      </c>
      <c r="BI252" s="10">
        <v>7674383923</v>
      </c>
      <c r="BJ252" s="10">
        <v>102</v>
      </c>
      <c r="BK252" s="10">
        <v>8289911435</v>
      </c>
    </row>
    <row r="253" spans="1:63" ht="15" customHeight="1" x14ac:dyDescent="0.35">
      <c r="A253" s="1">
        <v>17</v>
      </c>
      <c r="B253" s="12">
        <v>6</v>
      </c>
      <c r="C253" s="16" t="s">
        <v>10</v>
      </c>
      <c r="D253" s="15">
        <v>7730</v>
      </c>
      <c r="E253" s="15">
        <v>814204704075</v>
      </c>
      <c r="F253" s="15">
        <v>1745</v>
      </c>
      <c r="G253" s="15">
        <v>315283570796</v>
      </c>
      <c r="H253" s="15">
        <v>9475</v>
      </c>
      <c r="I253" s="15">
        <v>1129488274871</v>
      </c>
      <c r="K253" s="12">
        <v>6</v>
      </c>
      <c r="L253" s="16" t="s">
        <v>10</v>
      </c>
      <c r="M253" s="15">
        <v>7802</v>
      </c>
      <c r="N253" s="15">
        <v>848723857989</v>
      </c>
      <c r="O253" s="15">
        <v>1856</v>
      </c>
      <c r="P253" s="15">
        <v>282901223170</v>
      </c>
      <c r="Q253" s="15">
        <v>9658</v>
      </c>
      <c r="R253" s="15">
        <v>1131625081159</v>
      </c>
      <c r="T253" s="12">
        <v>6</v>
      </c>
      <c r="U253" s="16" t="s">
        <v>10</v>
      </c>
      <c r="V253" s="15">
        <v>8457</v>
      </c>
      <c r="W253" s="15">
        <v>930983310457</v>
      </c>
      <c r="X253" s="15">
        <v>1913</v>
      </c>
      <c r="Y253" s="15">
        <v>272259639694</v>
      </c>
      <c r="Z253" s="15">
        <v>10370</v>
      </c>
      <c r="AA253" s="15">
        <v>1203242950151</v>
      </c>
      <c r="AC253" s="8">
        <v>6</v>
      </c>
      <c r="AD253" s="14" t="s">
        <v>10</v>
      </c>
      <c r="AE253" s="15">
        <v>9102</v>
      </c>
      <c r="AF253" s="15">
        <v>975134912672</v>
      </c>
      <c r="AG253" s="15">
        <v>2066</v>
      </c>
      <c r="AH253" s="15">
        <v>299414281157</v>
      </c>
      <c r="AI253" s="15">
        <v>11168</v>
      </c>
      <c r="AJ253" s="15">
        <v>1274549193829</v>
      </c>
      <c r="AL253" s="11">
        <v>6</v>
      </c>
      <c r="AM253" s="14" t="s">
        <v>10</v>
      </c>
      <c r="AN253" s="15">
        <v>9157</v>
      </c>
      <c r="AO253" s="15">
        <v>977946382116</v>
      </c>
      <c r="AP253" s="15">
        <v>2052</v>
      </c>
      <c r="AQ253" s="15">
        <v>248009237232</v>
      </c>
      <c r="AR253" s="15">
        <v>11209</v>
      </c>
      <c r="AS253" s="15">
        <v>1225955619348</v>
      </c>
      <c r="AU253" s="8">
        <v>6</v>
      </c>
      <c r="AV253" s="14" t="s">
        <v>10</v>
      </c>
      <c r="AW253" s="15">
        <v>9228</v>
      </c>
      <c r="AX253" s="15">
        <v>981422752731</v>
      </c>
      <c r="AY253" s="15">
        <v>2062</v>
      </c>
      <c r="AZ253" s="15">
        <v>252671466143</v>
      </c>
      <c r="BA253" s="15">
        <v>11290</v>
      </c>
      <c r="BB253" s="15">
        <v>1234094218874</v>
      </c>
      <c r="BD253" s="12">
        <v>6</v>
      </c>
      <c r="BE253" s="16" t="s">
        <v>10</v>
      </c>
      <c r="BF253" s="15">
        <v>9259</v>
      </c>
      <c r="BG253" s="15">
        <v>986781278215</v>
      </c>
      <c r="BH253" s="15">
        <v>2090</v>
      </c>
      <c r="BI253" s="15">
        <v>260737291227</v>
      </c>
      <c r="BJ253" s="15">
        <v>11349</v>
      </c>
      <c r="BK253" s="15">
        <v>1247518569442</v>
      </c>
    </row>
    <row r="254" spans="1:63" ht="15" customHeight="1" x14ac:dyDescent="0.35">
      <c r="A254" s="1">
        <v>17</v>
      </c>
      <c r="B254" s="12">
        <v>7</v>
      </c>
      <c r="C254" s="13" t="s">
        <v>20</v>
      </c>
      <c r="D254" s="10"/>
      <c r="E254" s="10"/>
      <c r="F254" s="10"/>
      <c r="G254" s="10"/>
      <c r="H254" s="10"/>
      <c r="I254" s="10" t="s">
        <v>41</v>
      </c>
      <c r="K254" s="12">
        <v>7</v>
      </c>
      <c r="L254" s="13" t="s">
        <v>20</v>
      </c>
      <c r="M254" s="10"/>
      <c r="N254" s="10"/>
      <c r="O254" s="10"/>
      <c r="P254" s="10"/>
      <c r="Q254" s="10"/>
      <c r="R254" s="10">
        <v>1014</v>
      </c>
      <c r="T254" s="12">
        <v>7</v>
      </c>
      <c r="U254" s="13" t="s">
        <v>20</v>
      </c>
      <c r="V254" s="10"/>
      <c r="W254" s="10"/>
      <c r="X254" s="10"/>
      <c r="Y254" s="10"/>
      <c r="Z254" s="10"/>
      <c r="AA254" s="10">
        <v>1214</v>
      </c>
      <c r="AC254" s="8">
        <v>7</v>
      </c>
      <c r="AD254" s="9" t="s">
        <v>20</v>
      </c>
      <c r="AE254" s="10"/>
      <c r="AF254" s="10"/>
      <c r="AG254" s="10"/>
      <c r="AH254" s="10"/>
      <c r="AI254" s="10"/>
      <c r="AJ254" s="17">
        <f>((0.25*AJ249)+(0.5*AJ250)+(0.75*AJ251)+(1*AJ252))/AJ253*100</f>
        <v>0.92299911448755956</v>
      </c>
      <c r="AL254" s="11">
        <v>7</v>
      </c>
      <c r="AM254" s="9" t="s">
        <v>20</v>
      </c>
      <c r="AN254" s="10"/>
      <c r="AO254" s="10"/>
      <c r="AP254" s="10"/>
      <c r="AQ254" s="10"/>
      <c r="AR254" s="10"/>
      <c r="AS254" s="17">
        <f>((0.25*AS249)+(0.5*AS250)+(0.75*AS251)+(1*AS252))/AS253*100</f>
        <v>0.89325437688552045</v>
      </c>
      <c r="AU254" s="8">
        <v>7</v>
      </c>
      <c r="AV254" s="9" t="s">
        <v>20</v>
      </c>
      <c r="AW254" s="10"/>
      <c r="AX254" s="10"/>
      <c r="AY254" s="10"/>
      <c r="AZ254" s="10"/>
      <c r="BA254" s="10"/>
      <c r="BB254" s="17">
        <f>((0.25*BB249)+(0.5*BB250)+(0.75*BB251)+(1*BB252))/BB253*100</f>
        <v>0.97519940341190048</v>
      </c>
      <c r="BD254" s="12">
        <v>7</v>
      </c>
      <c r="BE254" s="13" t="s">
        <v>20</v>
      </c>
      <c r="BF254" s="10"/>
      <c r="BG254" s="10"/>
      <c r="BH254" s="10"/>
      <c r="BI254" s="10"/>
      <c r="BJ254" s="10"/>
      <c r="BK254" s="10" t="s">
        <v>25</v>
      </c>
    </row>
    <row r="255" spans="1:63" ht="15" customHeight="1" thickBot="1" x14ac:dyDescent="0.4">
      <c r="A255" s="1">
        <v>17</v>
      </c>
      <c r="B255" s="23">
        <v>8</v>
      </c>
      <c r="C255" s="24" t="s">
        <v>21</v>
      </c>
      <c r="D255" s="20"/>
      <c r="E255" s="20"/>
      <c r="F255" s="20"/>
      <c r="G255" s="20"/>
      <c r="H255" s="20"/>
      <c r="I255" s="20" t="s">
        <v>42</v>
      </c>
      <c r="K255" s="23">
        <v>8</v>
      </c>
      <c r="L255" s="24" t="s">
        <v>21</v>
      </c>
      <c r="M255" s="20"/>
      <c r="N255" s="20"/>
      <c r="O255" s="20"/>
      <c r="P255" s="20"/>
      <c r="Q255" s="20"/>
      <c r="R255" s="20" t="s">
        <v>64</v>
      </c>
      <c r="T255" s="23">
        <v>8</v>
      </c>
      <c r="U255" s="24" t="s">
        <v>21</v>
      </c>
      <c r="V255" s="20"/>
      <c r="W255" s="20"/>
      <c r="X255" s="20"/>
      <c r="Y255" s="20"/>
      <c r="Z255" s="20"/>
      <c r="AA255" s="20">
        <v>1165</v>
      </c>
      <c r="AC255" s="18">
        <v>8</v>
      </c>
      <c r="AD255" s="19" t="s">
        <v>21</v>
      </c>
      <c r="AE255" s="20"/>
      <c r="AF255" s="20"/>
      <c r="AG255" s="20"/>
      <c r="AH255" s="20"/>
      <c r="AI255" s="20"/>
      <c r="AJ255" s="21">
        <f>SUM(AJ250:AJ252)/AJ253*100</f>
        <v>0.79123834818046401</v>
      </c>
      <c r="AL255" s="22">
        <v>8</v>
      </c>
      <c r="AM255" s="19" t="s">
        <v>21</v>
      </c>
      <c r="AN255" s="20"/>
      <c r="AO255" s="20"/>
      <c r="AP255" s="20"/>
      <c r="AQ255" s="20"/>
      <c r="AR255" s="20"/>
      <c r="AS255" s="21">
        <f>SUM(AS250:AS252)/AS253*100</f>
        <v>0.75791533619639584</v>
      </c>
      <c r="AU255" s="18">
        <v>8</v>
      </c>
      <c r="AV255" s="19" t="s">
        <v>21</v>
      </c>
      <c r="AW255" s="20"/>
      <c r="AX255" s="20"/>
      <c r="AY255" s="20"/>
      <c r="AZ255" s="20"/>
      <c r="BA255" s="20"/>
      <c r="BB255" s="21">
        <f>SUM(BB250:BB252)/BB253*100</f>
        <v>0.75757033928335249</v>
      </c>
      <c r="BD255" s="23">
        <v>8</v>
      </c>
      <c r="BE255" s="24" t="s">
        <v>21</v>
      </c>
      <c r="BF255" s="20"/>
      <c r="BG255" s="20"/>
      <c r="BH255" s="20"/>
      <c r="BI255" s="20"/>
      <c r="BJ255" s="20"/>
      <c r="BK255" s="20" t="s">
        <v>26</v>
      </c>
    </row>
    <row r="256" spans="1:63" ht="15" customHeight="1" x14ac:dyDescent="0.35">
      <c r="D256" s="1">
        <f>SUM(D248:D252)</f>
        <v>7730</v>
      </c>
      <c r="E256" s="1">
        <f t="shared" ref="E256:I256" si="105">SUM(E248:E252)</f>
        <v>814204704075</v>
      </c>
      <c r="F256" s="1">
        <f t="shared" si="105"/>
        <v>1745</v>
      </c>
      <c r="G256" s="1">
        <f t="shared" si="105"/>
        <v>315283570796</v>
      </c>
      <c r="H256" s="1">
        <f t="shared" si="105"/>
        <v>9475</v>
      </c>
      <c r="I256" s="1">
        <f t="shared" si="105"/>
        <v>1129488274871</v>
      </c>
      <c r="M256" s="1">
        <f>SUM(M248:M252)</f>
        <v>7802</v>
      </c>
      <c r="N256" s="1">
        <f t="shared" ref="N256:R256" si="106">SUM(N248:N252)</f>
        <v>848723857989</v>
      </c>
      <c r="O256" s="1">
        <f t="shared" si="106"/>
        <v>1856</v>
      </c>
      <c r="P256" s="1">
        <f t="shared" si="106"/>
        <v>282901223170</v>
      </c>
      <c r="Q256" s="1">
        <f t="shared" si="106"/>
        <v>9658</v>
      </c>
      <c r="R256" s="1">
        <f t="shared" si="106"/>
        <v>1131625081159</v>
      </c>
      <c r="V256" s="1">
        <f>SUM(V248:V252)</f>
        <v>8457</v>
      </c>
      <c r="W256" s="1">
        <f t="shared" ref="W256:AA256" si="107">SUM(W248:W252)</f>
        <v>930983310457</v>
      </c>
      <c r="X256" s="1">
        <f t="shared" si="107"/>
        <v>1913</v>
      </c>
      <c r="Y256" s="1">
        <f t="shared" si="107"/>
        <v>272259639694</v>
      </c>
      <c r="Z256" s="1">
        <f t="shared" si="107"/>
        <v>10370</v>
      </c>
      <c r="AA256" s="1">
        <f t="shared" si="107"/>
        <v>1203242950151</v>
      </c>
      <c r="AE256" s="1">
        <f>SUM(AE248:AE252)</f>
        <v>9102</v>
      </c>
      <c r="AF256" s="1">
        <f t="shared" ref="AF256:AJ256" si="108">SUM(AF248:AF252)</f>
        <v>975134912672</v>
      </c>
      <c r="AG256" s="1">
        <f t="shared" si="108"/>
        <v>2066</v>
      </c>
      <c r="AH256" s="1">
        <f t="shared" si="108"/>
        <v>299414281157</v>
      </c>
      <c r="AI256" s="1">
        <f t="shared" si="108"/>
        <v>11168</v>
      </c>
      <c r="AJ256" s="1">
        <f t="shared" si="108"/>
        <v>1274549193829</v>
      </c>
      <c r="AN256" s="1">
        <f>SUM(AN248:AN252)</f>
        <v>9157</v>
      </c>
      <c r="AO256" s="1">
        <f t="shared" ref="AO256:AS256" si="109">SUM(AO248:AO252)</f>
        <v>977946382116</v>
      </c>
      <c r="AP256" s="1">
        <f t="shared" si="109"/>
        <v>2052</v>
      </c>
      <c r="AQ256" s="1">
        <f t="shared" si="109"/>
        <v>248009237232</v>
      </c>
      <c r="AR256" s="1">
        <f t="shared" si="109"/>
        <v>11209</v>
      </c>
      <c r="AS256" s="1">
        <f t="shared" si="109"/>
        <v>1225955619348</v>
      </c>
      <c r="AW256" s="1">
        <f>SUM(AW248:AW252)</f>
        <v>9228</v>
      </c>
      <c r="AX256" s="1">
        <f t="shared" ref="AX256:BB256" si="110">SUM(AX248:AX252)</f>
        <v>981422752731</v>
      </c>
      <c r="AY256" s="1">
        <f t="shared" si="110"/>
        <v>2062</v>
      </c>
      <c r="AZ256" s="1">
        <f t="shared" si="110"/>
        <v>252671466143</v>
      </c>
      <c r="BA256" s="1">
        <f t="shared" si="110"/>
        <v>11290</v>
      </c>
      <c r="BB256" s="1">
        <f t="shared" si="110"/>
        <v>1234094218874</v>
      </c>
      <c r="BF256" s="1">
        <f>SUM(BF248:BF252)</f>
        <v>9259</v>
      </c>
      <c r="BG256" s="1">
        <f t="shared" ref="BG256:BK256" si="111">SUM(BG248:BG252)</f>
        <v>986781278215</v>
      </c>
      <c r="BH256" s="1">
        <f t="shared" si="111"/>
        <v>2090</v>
      </c>
      <c r="BI256" s="1">
        <f t="shared" si="111"/>
        <v>260737291227</v>
      </c>
      <c r="BJ256" s="1">
        <f t="shared" si="111"/>
        <v>11349</v>
      </c>
      <c r="BK256" s="1">
        <f t="shared" si="111"/>
        <v>1247518569442</v>
      </c>
    </row>
    <row r="257" spans="1:63" ht="15" customHeight="1" x14ac:dyDescent="0.35">
      <c r="B257"/>
      <c r="C257"/>
      <c r="D257" s="2"/>
      <c r="E257" s="2"/>
      <c r="F257" s="2"/>
      <c r="G257" s="2"/>
      <c r="H257" s="2"/>
      <c r="I257" s="2"/>
      <c r="K257"/>
      <c r="L257"/>
      <c r="M257" s="2"/>
      <c r="N257" s="2"/>
      <c r="O257" s="2"/>
      <c r="P257" s="2"/>
      <c r="Q257" s="2"/>
      <c r="R257" s="2"/>
      <c r="T257"/>
      <c r="U257"/>
      <c r="V257" s="2"/>
      <c r="W257" s="2"/>
      <c r="X257" s="2"/>
      <c r="Y257" s="2"/>
      <c r="Z257" s="2"/>
      <c r="AA257" s="2"/>
    </row>
    <row r="258" spans="1:63" ht="15" customHeight="1" x14ac:dyDescent="0.35">
      <c r="B258" s="6" t="s">
        <v>0</v>
      </c>
      <c r="C258"/>
      <c r="D258" s="2"/>
      <c r="E258" s="2"/>
      <c r="F258" s="2"/>
      <c r="G258" s="2"/>
      <c r="H258" s="2"/>
      <c r="I258" s="2"/>
      <c r="K258" s="6" t="s">
        <v>0</v>
      </c>
      <c r="L258"/>
      <c r="M258" s="2"/>
      <c r="N258" s="2"/>
      <c r="O258" s="2"/>
      <c r="P258" s="2"/>
      <c r="Q258" s="2"/>
      <c r="R258" s="2"/>
      <c r="T258" s="6" t="s">
        <v>0</v>
      </c>
      <c r="U258"/>
      <c r="V258" s="2"/>
      <c r="W258" s="2"/>
      <c r="X258" s="2"/>
      <c r="Y258" s="2"/>
      <c r="Z258" s="2"/>
      <c r="AA258" s="2"/>
      <c r="AC258" s="4" t="s">
        <v>0</v>
      </c>
      <c r="AL258" s="5" t="s">
        <v>0</v>
      </c>
      <c r="AU258" s="4" t="s">
        <v>0</v>
      </c>
      <c r="BD258" s="6" t="s">
        <v>0</v>
      </c>
    </row>
    <row r="259" spans="1:63" ht="15" customHeight="1" x14ac:dyDescent="0.35">
      <c r="B259" s="6" t="s">
        <v>1</v>
      </c>
      <c r="C259"/>
      <c r="D259" s="2"/>
      <c r="E259" s="2"/>
      <c r="F259" s="2"/>
      <c r="G259" s="2"/>
      <c r="H259" s="2"/>
      <c r="I259" s="2"/>
      <c r="K259" s="6" t="s">
        <v>1</v>
      </c>
      <c r="L259"/>
      <c r="M259" s="2"/>
      <c r="N259" s="2"/>
      <c r="O259" s="2"/>
      <c r="P259" s="2"/>
      <c r="Q259" s="2"/>
      <c r="R259" s="2"/>
      <c r="T259" s="6" t="s">
        <v>1</v>
      </c>
      <c r="U259"/>
      <c r="V259" s="2"/>
      <c r="W259" s="2"/>
      <c r="X259" s="2"/>
      <c r="Y259" s="2"/>
      <c r="Z259" s="2"/>
      <c r="AA259" s="2"/>
      <c r="AC259" s="4" t="s">
        <v>1</v>
      </c>
      <c r="AL259" s="5" t="s">
        <v>1</v>
      </c>
      <c r="AU259" s="4" t="s">
        <v>1</v>
      </c>
      <c r="BD259" s="6" t="s">
        <v>1</v>
      </c>
    </row>
    <row r="260" spans="1:63" ht="15" customHeight="1" thickBot="1" x14ac:dyDescent="0.4">
      <c r="B260" s="6" t="s">
        <v>34</v>
      </c>
      <c r="C260"/>
      <c r="D260" s="2"/>
      <c r="E260" s="2"/>
      <c r="F260" s="2"/>
      <c r="G260" s="2"/>
      <c r="H260" s="2"/>
      <c r="I260" s="2"/>
      <c r="K260" s="6" t="s">
        <v>57</v>
      </c>
      <c r="L260"/>
      <c r="M260" s="2"/>
      <c r="N260" s="2"/>
      <c r="O260" s="2"/>
      <c r="P260" s="2"/>
      <c r="Q260" s="2"/>
      <c r="R260" s="2"/>
      <c r="T260" s="6" t="s">
        <v>75</v>
      </c>
      <c r="U260"/>
      <c r="V260" s="2"/>
      <c r="W260" s="2"/>
      <c r="X260" s="2"/>
      <c r="Y260" s="2"/>
      <c r="Z260" s="2"/>
      <c r="AA260" s="2"/>
      <c r="AC260" s="4" t="s">
        <v>2</v>
      </c>
      <c r="AL260" s="5" t="s">
        <v>3</v>
      </c>
      <c r="AU260" s="4" t="s">
        <v>4</v>
      </c>
      <c r="BD260" s="6" t="s">
        <v>5</v>
      </c>
    </row>
    <row r="261" spans="1:63" ht="15" customHeight="1" x14ac:dyDescent="0.35">
      <c r="A261" s="1">
        <v>18</v>
      </c>
      <c r="B261" s="60" t="s">
        <v>6</v>
      </c>
      <c r="C261" s="62" t="s">
        <v>7</v>
      </c>
      <c r="D261" s="59" t="s">
        <v>8</v>
      </c>
      <c r="E261" s="59"/>
      <c r="F261" s="59" t="s">
        <v>9</v>
      </c>
      <c r="G261" s="59"/>
      <c r="H261" s="59" t="s">
        <v>10</v>
      </c>
      <c r="I261" s="59"/>
      <c r="K261" s="60" t="s">
        <v>6</v>
      </c>
      <c r="L261" s="62" t="s">
        <v>7</v>
      </c>
      <c r="M261" s="59" t="s">
        <v>8</v>
      </c>
      <c r="N261" s="59"/>
      <c r="O261" s="59" t="s">
        <v>9</v>
      </c>
      <c r="P261" s="59"/>
      <c r="Q261" s="59" t="s">
        <v>10</v>
      </c>
      <c r="R261" s="59"/>
      <c r="T261" s="60" t="s">
        <v>6</v>
      </c>
      <c r="U261" s="62" t="s">
        <v>7</v>
      </c>
      <c r="V261" s="59" t="s">
        <v>8</v>
      </c>
      <c r="W261" s="59"/>
      <c r="X261" s="59" t="s">
        <v>9</v>
      </c>
      <c r="Y261" s="59"/>
      <c r="Z261" s="59" t="s">
        <v>10</v>
      </c>
      <c r="AA261" s="59"/>
      <c r="AC261" s="57" t="s">
        <v>6</v>
      </c>
      <c r="AD261" s="59" t="s">
        <v>7</v>
      </c>
      <c r="AE261" s="59" t="s">
        <v>8</v>
      </c>
      <c r="AF261" s="59"/>
      <c r="AG261" s="59" t="s">
        <v>9</v>
      </c>
      <c r="AH261" s="59"/>
      <c r="AI261" s="59" t="s">
        <v>10</v>
      </c>
      <c r="AJ261" s="59"/>
      <c r="AL261" s="65" t="s">
        <v>6</v>
      </c>
      <c r="AM261" s="59" t="s">
        <v>7</v>
      </c>
      <c r="AN261" s="59" t="s">
        <v>8</v>
      </c>
      <c r="AO261" s="59"/>
      <c r="AP261" s="59" t="s">
        <v>9</v>
      </c>
      <c r="AQ261" s="59"/>
      <c r="AR261" s="59" t="s">
        <v>10</v>
      </c>
      <c r="AS261" s="59"/>
      <c r="AU261" s="57" t="s">
        <v>6</v>
      </c>
      <c r="AV261" s="59" t="s">
        <v>7</v>
      </c>
      <c r="AW261" s="59" t="s">
        <v>8</v>
      </c>
      <c r="AX261" s="59"/>
      <c r="AY261" s="59" t="s">
        <v>9</v>
      </c>
      <c r="AZ261" s="59"/>
      <c r="BA261" s="59" t="s">
        <v>10</v>
      </c>
      <c r="BB261" s="59"/>
      <c r="BD261" s="60" t="s">
        <v>6</v>
      </c>
      <c r="BE261" s="62" t="s">
        <v>7</v>
      </c>
      <c r="BF261" s="59" t="s">
        <v>8</v>
      </c>
      <c r="BG261" s="59"/>
      <c r="BH261" s="59" t="s">
        <v>9</v>
      </c>
      <c r="BI261" s="59"/>
      <c r="BJ261" s="59" t="s">
        <v>10</v>
      </c>
      <c r="BK261" s="59"/>
    </row>
    <row r="262" spans="1:63" ht="15" customHeight="1" x14ac:dyDescent="0.35">
      <c r="A262" s="1">
        <v>18</v>
      </c>
      <c r="B262" s="61"/>
      <c r="C262" s="63"/>
      <c r="D262" s="7" t="s">
        <v>11</v>
      </c>
      <c r="E262" s="7" t="s">
        <v>12</v>
      </c>
      <c r="F262" s="7" t="s">
        <v>11</v>
      </c>
      <c r="G262" s="7" t="s">
        <v>12</v>
      </c>
      <c r="H262" s="7" t="s">
        <v>11</v>
      </c>
      <c r="I262" s="7" t="s">
        <v>12</v>
      </c>
      <c r="K262" s="61"/>
      <c r="L262" s="63"/>
      <c r="M262" s="7" t="s">
        <v>11</v>
      </c>
      <c r="N262" s="7" t="s">
        <v>12</v>
      </c>
      <c r="O262" s="7" t="s">
        <v>11</v>
      </c>
      <c r="P262" s="7" t="s">
        <v>12</v>
      </c>
      <c r="Q262" s="7" t="s">
        <v>11</v>
      </c>
      <c r="R262" s="7" t="s">
        <v>12</v>
      </c>
      <c r="T262" s="61"/>
      <c r="U262" s="63"/>
      <c r="V262" s="7" t="s">
        <v>11</v>
      </c>
      <c r="W262" s="7" t="s">
        <v>12</v>
      </c>
      <c r="X262" s="7" t="s">
        <v>11</v>
      </c>
      <c r="Y262" s="7" t="s">
        <v>12</v>
      </c>
      <c r="Z262" s="7" t="s">
        <v>11</v>
      </c>
      <c r="AA262" s="7" t="s">
        <v>12</v>
      </c>
      <c r="AC262" s="58"/>
      <c r="AD262" s="64"/>
      <c r="AE262" s="7" t="s">
        <v>11</v>
      </c>
      <c r="AF262" s="7" t="s">
        <v>12</v>
      </c>
      <c r="AG262" s="7" t="s">
        <v>11</v>
      </c>
      <c r="AH262" s="7" t="s">
        <v>12</v>
      </c>
      <c r="AI262" s="7" t="s">
        <v>11</v>
      </c>
      <c r="AJ262" s="7" t="s">
        <v>12</v>
      </c>
      <c r="AL262" s="66"/>
      <c r="AM262" s="64"/>
      <c r="AN262" s="7" t="s">
        <v>11</v>
      </c>
      <c r="AO262" s="7" t="s">
        <v>12</v>
      </c>
      <c r="AP262" s="7" t="s">
        <v>11</v>
      </c>
      <c r="AQ262" s="7" t="s">
        <v>12</v>
      </c>
      <c r="AR262" s="7" t="s">
        <v>11</v>
      </c>
      <c r="AS262" s="7" t="s">
        <v>12</v>
      </c>
      <c r="AU262" s="58"/>
      <c r="AV262" s="64"/>
      <c r="AW262" s="7" t="s">
        <v>11</v>
      </c>
      <c r="AX262" s="7" t="s">
        <v>12</v>
      </c>
      <c r="AY262" s="7" t="s">
        <v>11</v>
      </c>
      <c r="AZ262" s="7" t="s">
        <v>12</v>
      </c>
      <c r="BA262" s="7" t="s">
        <v>11</v>
      </c>
      <c r="BB262" s="7" t="s">
        <v>12</v>
      </c>
      <c r="BD262" s="61"/>
      <c r="BE262" s="63"/>
      <c r="BF262" s="7" t="s">
        <v>11</v>
      </c>
      <c r="BG262" s="7" t="s">
        <v>12</v>
      </c>
      <c r="BH262" s="7" t="s">
        <v>11</v>
      </c>
      <c r="BI262" s="7" t="s">
        <v>12</v>
      </c>
      <c r="BJ262" s="7" t="s">
        <v>11</v>
      </c>
      <c r="BK262" s="7" t="s">
        <v>12</v>
      </c>
    </row>
    <row r="263" spans="1:63" ht="15" customHeight="1" x14ac:dyDescent="0.35">
      <c r="A263" s="1">
        <v>18</v>
      </c>
      <c r="B263" s="61"/>
      <c r="C263" s="63"/>
      <c r="D263" s="7" t="s">
        <v>13</v>
      </c>
      <c r="E263" s="7" t="s">
        <v>14</v>
      </c>
      <c r="F263" s="7" t="s">
        <v>13</v>
      </c>
      <c r="G263" s="7" t="s">
        <v>14</v>
      </c>
      <c r="H263" s="7" t="s">
        <v>13</v>
      </c>
      <c r="I263" s="7" t="s">
        <v>14</v>
      </c>
      <c r="K263" s="61"/>
      <c r="L263" s="63"/>
      <c r="M263" s="7" t="s">
        <v>13</v>
      </c>
      <c r="N263" s="7" t="s">
        <v>14</v>
      </c>
      <c r="O263" s="7" t="s">
        <v>13</v>
      </c>
      <c r="P263" s="7" t="s">
        <v>14</v>
      </c>
      <c r="Q263" s="7" t="s">
        <v>13</v>
      </c>
      <c r="R263" s="7" t="s">
        <v>14</v>
      </c>
      <c r="T263" s="61"/>
      <c r="U263" s="63"/>
      <c r="V263" s="7" t="s">
        <v>13</v>
      </c>
      <c r="W263" s="7" t="s">
        <v>14</v>
      </c>
      <c r="X263" s="7" t="s">
        <v>13</v>
      </c>
      <c r="Y263" s="7" t="s">
        <v>14</v>
      </c>
      <c r="Z263" s="7" t="s">
        <v>13</v>
      </c>
      <c r="AA263" s="7" t="s">
        <v>14</v>
      </c>
      <c r="AC263" s="58"/>
      <c r="AD263" s="64"/>
      <c r="AE263" s="7" t="s">
        <v>13</v>
      </c>
      <c r="AF263" s="7" t="s">
        <v>14</v>
      </c>
      <c r="AG263" s="7" t="s">
        <v>13</v>
      </c>
      <c r="AH263" s="7" t="s">
        <v>14</v>
      </c>
      <c r="AI263" s="7" t="s">
        <v>13</v>
      </c>
      <c r="AJ263" s="7" t="s">
        <v>14</v>
      </c>
      <c r="AL263" s="66"/>
      <c r="AM263" s="64"/>
      <c r="AN263" s="7" t="s">
        <v>13</v>
      </c>
      <c r="AO263" s="7" t="s">
        <v>14</v>
      </c>
      <c r="AP263" s="7" t="s">
        <v>13</v>
      </c>
      <c r="AQ263" s="7" t="s">
        <v>14</v>
      </c>
      <c r="AR263" s="7" t="s">
        <v>13</v>
      </c>
      <c r="AS263" s="7" t="s">
        <v>14</v>
      </c>
      <c r="AU263" s="58"/>
      <c r="AV263" s="64"/>
      <c r="AW263" s="7" t="s">
        <v>13</v>
      </c>
      <c r="AX263" s="7" t="s">
        <v>14</v>
      </c>
      <c r="AY263" s="7" t="s">
        <v>13</v>
      </c>
      <c r="AZ263" s="7" t="s">
        <v>14</v>
      </c>
      <c r="BA263" s="7" t="s">
        <v>13</v>
      </c>
      <c r="BB263" s="7" t="s">
        <v>14</v>
      </c>
      <c r="BD263" s="61"/>
      <c r="BE263" s="63"/>
      <c r="BF263" s="7" t="s">
        <v>13</v>
      </c>
      <c r="BG263" s="7" t="s">
        <v>14</v>
      </c>
      <c r="BH263" s="7" t="s">
        <v>13</v>
      </c>
      <c r="BI263" s="7" t="s">
        <v>14</v>
      </c>
      <c r="BJ263" s="7" t="s">
        <v>13</v>
      </c>
      <c r="BK263" s="7" t="s">
        <v>14</v>
      </c>
    </row>
    <row r="264" spans="1:63" ht="15" customHeight="1" x14ac:dyDescent="0.35">
      <c r="A264" s="1">
        <v>18</v>
      </c>
      <c r="B264" s="12">
        <v>1</v>
      </c>
      <c r="C264" s="13" t="s">
        <v>15</v>
      </c>
      <c r="D264" s="10">
        <v>9603</v>
      </c>
      <c r="E264" s="10">
        <v>782915239496</v>
      </c>
      <c r="F264" s="10">
        <v>1537</v>
      </c>
      <c r="G264" s="10">
        <v>119414669566</v>
      </c>
      <c r="H264" s="10">
        <v>11140</v>
      </c>
      <c r="I264" s="10">
        <v>902329909062</v>
      </c>
      <c r="K264" s="12">
        <v>1</v>
      </c>
      <c r="L264" s="13" t="s">
        <v>15</v>
      </c>
      <c r="M264" s="10">
        <v>9891</v>
      </c>
      <c r="N264" s="10">
        <v>837731819208</v>
      </c>
      <c r="O264" s="10">
        <v>1240</v>
      </c>
      <c r="P264" s="10">
        <v>110406524066</v>
      </c>
      <c r="Q264" s="10">
        <v>11131</v>
      </c>
      <c r="R264" s="10">
        <v>948138343274</v>
      </c>
      <c r="T264" s="12">
        <v>1</v>
      </c>
      <c r="U264" s="13" t="s">
        <v>15</v>
      </c>
      <c r="V264" s="10">
        <v>9987</v>
      </c>
      <c r="W264" s="10">
        <v>909981609223</v>
      </c>
      <c r="X264" s="10">
        <v>905</v>
      </c>
      <c r="Y264" s="10">
        <v>155362416504</v>
      </c>
      <c r="Z264" s="10">
        <v>10892</v>
      </c>
      <c r="AA264" s="10">
        <v>1065344025727</v>
      </c>
      <c r="AC264" s="8">
        <v>1</v>
      </c>
      <c r="AD264" s="9" t="s">
        <v>15</v>
      </c>
      <c r="AE264" s="10">
        <v>10059</v>
      </c>
      <c r="AF264" s="10">
        <v>913443753074</v>
      </c>
      <c r="AG264" s="10">
        <v>851</v>
      </c>
      <c r="AH264" s="10">
        <v>187376302729</v>
      </c>
      <c r="AI264" s="10">
        <v>10910</v>
      </c>
      <c r="AJ264" s="10">
        <v>1100820055803</v>
      </c>
      <c r="AL264" s="11">
        <v>1</v>
      </c>
      <c r="AM264" s="9" t="s">
        <v>15</v>
      </c>
      <c r="AN264" s="10">
        <v>10019</v>
      </c>
      <c r="AO264" s="10">
        <v>907959954420</v>
      </c>
      <c r="AP264" s="10">
        <v>829</v>
      </c>
      <c r="AQ264" s="10">
        <v>178508167653</v>
      </c>
      <c r="AR264" s="10">
        <v>10848</v>
      </c>
      <c r="AS264" s="10">
        <v>1086468122073</v>
      </c>
      <c r="AU264" s="8">
        <v>1</v>
      </c>
      <c r="AV264" s="9" t="s">
        <v>15</v>
      </c>
      <c r="AW264" s="10">
        <v>9947</v>
      </c>
      <c r="AX264" s="10">
        <v>904639361559</v>
      </c>
      <c r="AY264" s="10">
        <v>832</v>
      </c>
      <c r="AZ264" s="10">
        <v>178113562347</v>
      </c>
      <c r="BA264" s="10">
        <v>10779</v>
      </c>
      <c r="BB264" s="10">
        <v>1082752923906</v>
      </c>
      <c r="BD264" s="12">
        <v>1</v>
      </c>
      <c r="BE264" s="13" t="s">
        <v>15</v>
      </c>
      <c r="BF264" s="10">
        <v>9946</v>
      </c>
      <c r="BG264" s="10">
        <v>905666355276</v>
      </c>
      <c r="BH264" s="10">
        <v>838</v>
      </c>
      <c r="BI264" s="10">
        <v>178191233069</v>
      </c>
      <c r="BJ264" s="10">
        <v>10784</v>
      </c>
      <c r="BK264" s="10">
        <v>1083857588345</v>
      </c>
    </row>
    <row r="265" spans="1:63" ht="15" customHeight="1" x14ac:dyDescent="0.35">
      <c r="A265" s="1">
        <v>18</v>
      </c>
      <c r="B265" s="12">
        <v>2</v>
      </c>
      <c r="C265" s="13" t="s">
        <v>16</v>
      </c>
      <c r="D265" s="10">
        <v>20</v>
      </c>
      <c r="E265" s="10">
        <v>784612241</v>
      </c>
      <c r="F265" s="10">
        <v>82</v>
      </c>
      <c r="G265" s="10">
        <v>6011788923</v>
      </c>
      <c r="H265" s="10">
        <v>102</v>
      </c>
      <c r="I265" s="10">
        <v>6796401164</v>
      </c>
      <c r="K265" s="12">
        <v>2</v>
      </c>
      <c r="L265" s="13" t="s">
        <v>16</v>
      </c>
      <c r="M265" s="10">
        <v>15</v>
      </c>
      <c r="N265" s="10">
        <v>1807845883</v>
      </c>
      <c r="O265" s="10">
        <v>52</v>
      </c>
      <c r="P265" s="10">
        <v>4223762662</v>
      </c>
      <c r="Q265" s="10">
        <v>67</v>
      </c>
      <c r="R265" s="10">
        <v>6031608545</v>
      </c>
      <c r="T265" s="12">
        <v>2</v>
      </c>
      <c r="U265" s="13" t="s">
        <v>16</v>
      </c>
      <c r="V265" s="10">
        <v>30</v>
      </c>
      <c r="W265" s="10">
        <v>3447721868</v>
      </c>
      <c r="X265" s="10">
        <v>65</v>
      </c>
      <c r="Y265" s="10">
        <v>4272586853</v>
      </c>
      <c r="Z265" s="10">
        <v>95</v>
      </c>
      <c r="AA265" s="10">
        <v>7720308721</v>
      </c>
      <c r="AC265" s="8">
        <v>2</v>
      </c>
      <c r="AD265" s="9" t="s">
        <v>16</v>
      </c>
      <c r="AE265" s="10">
        <v>27</v>
      </c>
      <c r="AF265" s="10">
        <v>10126028418</v>
      </c>
      <c r="AG265" s="10">
        <v>39</v>
      </c>
      <c r="AH265" s="10">
        <v>27551468841</v>
      </c>
      <c r="AI265" s="10">
        <v>66</v>
      </c>
      <c r="AJ265" s="10">
        <v>37677497259</v>
      </c>
      <c r="AL265" s="11">
        <v>2</v>
      </c>
      <c r="AM265" s="9" t="s">
        <v>16</v>
      </c>
      <c r="AN265" s="10">
        <v>46</v>
      </c>
      <c r="AO265" s="10">
        <v>6168912439</v>
      </c>
      <c r="AP265" s="10">
        <v>56</v>
      </c>
      <c r="AQ265" s="10">
        <v>37092783862</v>
      </c>
      <c r="AR265" s="10">
        <v>102</v>
      </c>
      <c r="AS265" s="10">
        <v>43261696301</v>
      </c>
      <c r="AU265" s="8">
        <v>2</v>
      </c>
      <c r="AV265" s="9" t="s">
        <v>16</v>
      </c>
      <c r="AW265" s="10">
        <v>63</v>
      </c>
      <c r="AX265" s="10">
        <v>7101248967</v>
      </c>
      <c r="AY265" s="10">
        <v>57</v>
      </c>
      <c r="AZ265" s="10">
        <v>39923543347</v>
      </c>
      <c r="BA265" s="10">
        <v>120</v>
      </c>
      <c r="BB265" s="10">
        <v>47024792314</v>
      </c>
      <c r="BD265" s="12">
        <v>2</v>
      </c>
      <c r="BE265" s="13" t="s">
        <v>16</v>
      </c>
      <c r="BF265" s="10">
        <v>63</v>
      </c>
      <c r="BG265" s="10">
        <v>7415383305</v>
      </c>
      <c r="BH265" s="10">
        <v>53</v>
      </c>
      <c r="BI265" s="10">
        <v>18484157383</v>
      </c>
      <c r="BJ265" s="10">
        <v>116</v>
      </c>
      <c r="BK265" s="10">
        <v>25899540688</v>
      </c>
    </row>
    <row r="266" spans="1:63" ht="15" customHeight="1" x14ac:dyDescent="0.35">
      <c r="A266" s="1">
        <v>18</v>
      </c>
      <c r="B266" s="12">
        <v>3</v>
      </c>
      <c r="C266" s="13" t="s">
        <v>17</v>
      </c>
      <c r="D266" s="10">
        <v>2</v>
      </c>
      <c r="E266" s="10">
        <v>34553536</v>
      </c>
      <c r="F266" s="10">
        <v>6</v>
      </c>
      <c r="G266" s="10">
        <v>409907699</v>
      </c>
      <c r="H266" s="10">
        <v>8</v>
      </c>
      <c r="I266" s="10">
        <v>444461235</v>
      </c>
      <c r="K266" s="12">
        <v>3</v>
      </c>
      <c r="L266" s="13" t="s">
        <v>17</v>
      </c>
      <c r="M266" s="10">
        <v>1</v>
      </c>
      <c r="N266" s="10">
        <v>8486493</v>
      </c>
      <c r="O266" s="10">
        <v>16</v>
      </c>
      <c r="P266" s="10">
        <v>1475325780</v>
      </c>
      <c r="Q266" s="10">
        <v>17</v>
      </c>
      <c r="R266" s="10">
        <v>1483812273</v>
      </c>
      <c r="T266" s="12">
        <v>3</v>
      </c>
      <c r="U266" s="13" t="s">
        <v>17</v>
      </c>
      <c r="V266" s="10">
        <v>4</v>
      </c>
      <c r="W266" s="10">
        <v>947890635</v>
      </c>
      <c r="X266" s="10">
        <v>5</v>
      </c>
      <c r="Y266" s="10">
        <v>49957479</v>
      </c>
      <c r="Z266" s="10">
        <v>9</v>
      </c>
      <c r="AA266" s="10">
        <v>997848114</v>
      </c>
      <c r="AC266" s="8">
        <v>3</v>
      </c>
      <c r="AD266" s="9" t="s">
        <v>17</v>
      </c>
      <c r="AE266" s="10">
        <v>3</v>
      </c>
      <c r="AF266" s="10">
        <v>158831218</v>
      </c>
      <c r="AG266" s="10">
        <v>5</v>
      </c>
      <c r="AH266" s="10">
        <v>378161533</v>
      </c>
      <c r="AI266" s="10">
        <v>8</v>
      </c>
      <c r="AJ266" s="10">
        <v>536992751</v>
      </c>
      <c r="AL266" s="11">
        <v>3</v>
      </c>
      <c r="AM266" s="9" t="s">
        <v>17</v>
      </c>
      <c r="AN266" s="10">
        <v>5</v>
      </c>
      <c r="AO266" s="10">
        <v>4757956479</v>
      </c>
      <c r="AP266" s="10">
        <v>5</v>
      </c>
      <c r="AQ266" s="10">
        <v>211937976</v>
      </c>
      <c r="AR266" s="10">
        <v>10</v>
      </c>
      <c r="AS266" s="10">
        <v>4969894455</v>
      </c>
      <c r="AU266" s="8">
        <v>3</v>
      </c>
      <c r="AV266" s="9" t="s">
        <v>17</v>
      </c>
      <c r="AW266" s="10">
        <v>5</v>
      </c>
      <c r="AX266" s="10">
        <v>479613376</v>
      </c>
      <c r="AY266" s="10">
        <v>5</v>
      </c>
      <c r="AZ266" s="10">
        <v>346278625</v>
      </c>
      <c r="BA266" s="10">
        <v>10</v>
      </c>
      <c r="BB266" s="10">
        <v>825892001</v>
      </c>
      <c r="BD266" s="12">
        <v>3</v>
      </c>
      <c r="BE266" s="13" t="s">
        <v>17</v>
      </c>
      <c r="BF266" s="10">
        <v>3</v>
      </c>
      <c r="BG266" s="10">
        <v>230861124</v>
      </c>
      <c r="BH266" s="10">
        <v>11</v>
      </c>
      <c r="BI266" s="10">
        <v>21156275001</v>
      </c>
      <c r="BJ266" s="10">
        <v>14</v>
      </c>
      <c r="BK266" s="10">
        <v>21387136125</v>
      </c>
    </row>
    <row r="267" spans="1:63" ht="15" customHeight="1" x14ac:dyDescent="0.35">
      <c r="A267" s="1">
        <v>18</v>
      </c>
      <c r="B267" s="12">
        <v>4</v>
      </c>
      <c r="C267" s="13" t="s">
        <v>18</v>
      </c>
      <c r="D267" s="10">
        <v>5</v>
      </c>
      <c r="E267" s="10">
        <v>312549445</v>
      </c>
      <c r="F267" s="10">
        <v>5</v>
      </c>
      <c r="G267" s="10">
        <v>567800506</v>
      </c>
      <c r="H267" s="10">
        <v>10</v>
      </c>
      <c r="I267" s="10">
        <v>880349951</v>
      </c>
      <c r="K267" s="12">
        <v>4</v>
      </c>
      <c r="L267" s="13" t="s">
        <v>18</v>
      </c>
      <c r="M267" s="10">
        <v>6</v>
      </c>
      <c r="N267" s="10">
        <v>583760086</v>
      </c>
      <c r="O267" s="10">
        <v>8</v>
      </c>
      <c r="P267" s="10">
        <v>720646334</v>
      </c>
      <c r="Q267" s="10">
        <v>14</v>
      </c>
      <c r="R267" s="10">
        <v>1304406420</v>
      </c>
      <c r="T267" s="12">
        <v>4</v>
      </c>
      <c r="U267" s="13" t="s">
        <v>18</v>
      </c>
      <c r="V267" s="10">
        <v>6</v>
      </c>
      <c r="W267" s="10">
        <v>668593856</v>
      </c>
      <c r="X267" s="10">
        <v>13</v>
      </c>
      <c r="Y267" s="10">
        <v>1176939593</v>
      </c>
      <c r="Z267" s="10">
        <v>19</v>
      </c>
      <c r="AA267" s="10">
        <v>1845533449</v>
      </c>
      <c r="AC267" s="8">
        <v>4</v>
      </c>
      <c r="AD267" s="9" t="s">
        <v>18</v>
      </c>
      <c r="AE267" s="10">
        <v>6</v>
      </c>
      <c r="AF267" s="10">
        <v>530834620</v>
      </c>
      <c r="AG267" s="10">
        <v>4</v>
      </c>
      <c r="AH267" s="10">
        <v>209102124</v>
      </c>
      <c r="AI267" s="10">
        <v>10</v>
      </c>
      <c r="AJ267" s="10">
        <v>739936744</v>
      </c>
      <c r="AL267" s="11">
        <v>4</v>
      </c>
      <c r="AM267" s="9" t="s">
        <v>18</v>
      </c>
      <c r="AN267" s="10">
        <v>5</v>
      </c>
      <c r="AO267" s="10">
        <v>289208707</v>
      </c>
      <c r="AP267" s="10">
        <v>2</v>
      </c>
      <c r="AQ267" s="10">
        <v>36521914</v>
      </c>
      <c r="AR267" s="10">
        <v>7</v>
      </c>
      <c r="AS267" s="10">
        <v>325730621</v>
      </c>
      <c r="AU267" s="8">
        <v>4</v>
      </c>
      <c r="AV267" s="9" t="s">
        <v>18</v>
      </c>
      <c r="AW267" s="10">
        <v>6</v>
      </c>
      <c r="AX267" s="10">
        <v>4090243523</v>
      </c>
      <c r="AY267" s="10">
        <v>4</v>
      </c>
      <c r="AZ267" s="10">
        <v>69452772</v>
      </c>
      <c r="BA267" s="10">
        <v>10</v>
      </c>
      <c r="BB267" s="10">
        <v>4159696295</v>
      </c>
      <c r="BD267" s="12">
        <v>4</v>
      </c>
      <c r="BE267" s="13" t="s">
        <v>18</v>
      </c>
      <c r="BF267" s="10">
        <v>7</v>
      </c>
      <c r="BG267" s="10">
        <v>4441285395</v>
      </c>
      <c r="BH267" s="10">
        <v>3</v>
      </c>
      <c r="BI267" s="10">
        <v>144278802</v>
      </c>
      <c r="BJ267" s="10">
        <v>10</v>
      </c>
      <c r="BK267" s="10">
        <v>4585564197</v>
      </c>
    </row>
    <row r="268" spans="1:63" ht="15" customHeight="1" x14ac:dyDescent="0.35">
      <c r="A268" s="1">
        <v>18</v>
      </c>
      <c r="B268" s="12">
        <v>5</v>
      </c>
      <c r="C268" s="13" t="s">
        <v>19</v>
      </c>
      <c r="D268" s="10">
        <v>9</v>
      </c>
      <c r="E268" s="10">
        <v>378305534</v>
      </c>
      <c r="F268" s="10">
        <v>19</v>
      </c>
      <c r="G268" s="10">
        <v>1475247215</v>
      </c>
      <c r="H268" s="10">
        <v>28</v>
      </c>
      <c r="I268" s="10">
        <v>1853552749</v>
      </c>
      <c r="K268" s="12">
        <v>5</v>
      </c>
      <c r="L268" s="13" t="s">
        <v>19</v>
      </c>
      <c r="M268" s="10">
        <v>12</v>
      </c>
      <c r="N268" s="10">
        <v>668576537</v>
      </c>
      <c r="O268" s="10">
        <v>41</v>
      </c>
      <c r="P268" s="10">
        <v>2919757326</v>
      </c>
      <c r="Q268" s="10">
        <v>53</v>
      </c>
      <c r="R268" s="10">
        <v>3588333863</v>
      </c>
      <c r="T268" s="12">
        <v>5</v>
      </c>
      <c r="U268" s="13" t="s">
        <v>19</v>
      </c>
      <c r="V268" s="10">
        <v>11</v>
      </c>
      <c r="W268" s="10">
        <v>740415854</v>
      </c>
      <c r="X268" s="10">
        <v>67</v>
      </c>
      <c r="Y268" s="10">
        <v>3555040091</v>
      </c>
      <c r="Z268" s="10">
        <v>78</v>
      </c>
      <c r="AA268" s="10">
        <v>4295455945</v>
      </c>
      <c r="AC268" s="8">
        <v>5</v>
      </c>
      <c r="AD268" s="9" t="s">
        <v>19</v>
      </c>
      <c r="AE268" s="10">
        <v>12</v>
      </c>
      <c r="AF268" s="10">
        <v>1093861398</v>
      </c>
      <c r="AG268" s="10">
        <v>83</v>
      </c>
      <c r="AH268" s="10">
        <v>3111458973</v>
      </c>
      <c r="AI268" s="10">
        <v>95</v>
      </c>
      <c r="AJ268" s="10">
        <v>4205320371</v>
      </c>
      <c r="AL268" s="11">
        <v>5</v>
      </c>
      <c r="AM268" s="9" t="s">
        <v>19</v>
      </c>
      <c r="AN268" s="10">
        <v>14</v>
      </c>
      <c r="AO268" s="10">
        <v>1017679396</v>
      </c>
      <c r="AP268" s="10">
        <v>83</v>
      </c>
      <c r="AQ268" s="10">
        <v>3151444678</v>
      </c>
      <c r="AR268" s="10">
        <v>97</v>
      </c>
      <c r="AS268" s="10">
        <v>4169124074</v>
      </c>
      <c r="AU268" s="8">
        <v>5</v>
      </c>
      <c r="AV268" s="9" t="s">
        <v>19</v>
      </c>
      <c r="AW268" s="10">
        <v>20</v>
      </c>
      <c r="AX268" s="10">
        <v>1340267516</v>
      </c>
      <c r="AY268" s="10">
        <v>83</v>
      </c>
      <c r="AZ268" s="10">
        <v>3106959339</v>
      </c>
      <c r="BA268" s="10">
        <v>103</v>
      </c>
      <c r="BB268" s="10">
        <v>4447226855</v>
      </c>
      <c r="BD268" s="12">
        <v>5</v>
      </c>
      <c r="BE268" s="13" t="s">
        <v>19</v>
      </c>
      <c r="BF268" s="10">
        <v>19</v>
      </c>
      <c r="BG268" s="10">
        <v>1310948793</v>
      </c>
      <c r="BH268" s="10">
        <v>80</v>
      </c>
      <c r="BI268" s="10">
        <v>3050320481</v>
      </c>
      <c r="BJ268" s="10">
        <v>99</v>
      </c>
      <c r="BK268" s="10">
        <v>4361269274</v>
      </c>
    </row>
    <row r="269" spans="1:63" ht="15" customHeight="1" x14ac:dyDescent="0.35">
      <c r="A269" s="1">
        <v>18</v>
      </c>
      <c r="B269" s="12">
        <v>6</v>
      </c>
      <c r="C269" s="16" t="s">
        <v>10</v>
      </c>
      <c r="D269" s="15">
        <v>9639</v>
      </c>
      <c r="E269" s="15">
        <v>784425260252</v>
      </c>
      <c r="F269" s="15">
        <v>1649</v>
      </c>
      <c r="G269" s="15">
        <v>127879413909</v>
      </c>
      <c r="H269" s="15">
        <v>11288</v>
      </c>
      <c r="I269" s="15">
        <v>912304674161</v>
      </c>
      <c r="K269" s="12">
        <v>6</v>
      </c>
      <c r="L269" s="16" t="s">
        <v>10</v>
      </c>
      <c r="M269" s="15">
        <v>9925</v>
      </c>
      <c r="N269" s="15">
        <v>840800488207</v>
      </c>
      <c r="O269" s="15">
        <v>1357</v>
      </c>
      <c r="P269" s="15">
        <v>119746016168</v>
      </c>
      <c r="Q269" s="15">
        <v>11282</v>
      </c>
      <c r="R269" s="15">
        <v>960546504375</v>
      </c>
      <c r="T269" s="12">
        <v>6</v>
      </c>
      <c r="U269" s="16" t="s">
        <v>10</v>
      </c>
      <c r="V269" s="15">
        <v>10038</v>
      </c>
      <c r="W269" s="15">
        <v>915786231436</v>
      </c>
      <c r="X269" s="15">
        <v>1055</v>
      </c>
      <c r="Y269" s="15">
        <v>164416940520</v>
      </c>
      <c r="Z269" s="15">
        <v>11093</v>
      </c>
      <c r="AA269" s="15">
        <v>1080203171956</v>
      </c>
      <c r="AC269" s="8">
        <v>6</v>
      </c>
      <c r="AD269" s="14" t="s">
        <v>10</v>
      </c>
      <c r="AE269" s="15">
        <v>10107</v>
      </c>
      <c r="AF269" s="15">
        <v>925353308728</v>
      </c>
      <c r="AG269" s="15">
        <v>982</v>
      </c>
      <c r="AH269" s="15">
        <v>218626494200</v>
      </c>
      <c r="AI269" s="15">
        <v>11089</v>
      </c>
      <c r="AJ269" s="15">
        <v>1143979802928</v>
      </c>
      <c r="AL269" s="11">
        <v>6</v>
      </c>
      <c r="AM269" s="14" t="s">
        <v>10</v>
      </c>
      <c r="AN269" s="15">
        <v>10089</v>
      </c>
      <c r="AO269" s="15">
        <v>920193711441</v>
      </c>
      <c r="AP269" s="15">
        <v>975</v>
      </c>
      <c r="AQ269" s="15">
        <v>219000856083</v>
      </c>
      <c r="AR269" s="15">
        <v>11064</v>
      </c>
      <c r="AS269" s="15">
        <v>1139194567524</v>
      </c>
      <c r="AU269" s="8">
        <v>6</v>
      </c>
      <c r="AV269" s="14" t="s">
        <v>10</v>
      </c>
      <c r="AW269" s="15">
        <v>10041</v>
      </c>
      <c r="AX269" s="15">
        <v>917650734941</v>
      </c>
      <c r="AY269" s="15">
        <v>981</v>
      </c>
      <c r="AZ269" s="15">
        <v>221559796430</v>
      </c>
      <c r="BA269" s="15">
        <v>11022</v>
      </c>
      <c r="BB269" s="15">
        <v>1139210531371</v>
      </c>
      <c r="BD269" s="12">
        <v>6</v>
      </c>
      <c r="BE269" s="16" t="s">
        <v>10</v>
      </c>
      <c r="BF269" s="15">
        <v>10038</v>
      </c>
      <c r="BG269" s="15">
        <v>919064833893</v>
      </c>
      <c r="BH269" s="15">
        <v>985</v>
      </c>
      <c r="BI269" s="15">
        <v>221026264736</v>
      </c>
      <c r="BJ269" s="15">
        <v>11023</v>
      </c>
      <c r="BK269" s="15">
        <v>1140091098629</v>
      </c>
    </row>
    <row r="270" spans="1:63" ht="15" customHeight="1" x14ac:dyDescent="0.35">
      <c r="A270" s="1">
        <v>18</v>
      </c>
      <c r="B270" s="12">
        <v>7</v>
      </c>
      <c r="C270" s="13" t="s">
        <v>20</v>
      </c>
      <c r="D270" s="10"/>
      <c r="E270" s="10"/>
      <c r="F270" s="10"/>
      <c r="G270" s="10"/>
      <c r="H270" s="10"/>
      <c r="I270" s="10" t="s">
        <v>43</v>
      </c>
      <c r="K270" s="12">
        <v>7</v>
      </c>
      <c r="L270" s="13" t="s">
        <v>20</v>
      </c>
      <c r="M270" s="10"/>
      <c r="N270" s="10"/>
      <c r="O270" s="10"/>
      <c r="P270" s="10"/>
      <c r="Q270" s="10"/>
      <c r="R270" s="10" t="s">
        <v>65</v>
      </c>
      <c r="T270" s="12">
        <v>7</v>
      </c>
      <c r="U270" s="13" t="s">
        <v>20</v>
      </c>
      <c r="V270" s="10"/>
      <c r="W270" s="10"/>
      <c r="X270" s="10"/>
      <c r="Y270" s="10"/>
      <c r="Z270" s="10"/>
      <c r="AA270" s="10" t="s">
        <v>81</v>
      </c>
      <c r="AC270" s="8">
        <v>7</v>
      </c>
      <c r="AD270" s="9" t="s">
        <v>20</v>
      </c>
      <c r="AE270" s="10"/>
      <c r="AF270" s="10"/>
      <c r="AG270" s="10"/>
      <c r="AH270" s="10"/>
      <c r="AI270" s="10"/>
      <c r="AJ270" s="17">
        <f>((0.25*AJ265)+(0.5*AJ266)+(0.75*AJ267)+(1*AJ268))/AJ269*100</f>
        <v>1.2629719145626681</v>
      </c>
      <c r="AL270" s="11">
        <v>7</v>
      </c>
      <c r="AM270" s="9" t="s">
        <v>20</v>
      </c>
      <c r="AN270" s="10"/>
      <c r="AO270" s="10"/>
      <c r="AP270" s="10"/>
      <c r="AQ270" s="10"/>
      <c r="AR270" s="10"/>
      <c r="AS270" s="17">
        <f>((0.25*AS265)+(0.5*AS266)+(0.75*AS267)+(1*AS268))/AS269*100</f>
        <v>1.5549401171215482</v>
      </c>
      <c r="AU270" s="8">
        <v>7</v>
      </c>
      <c r="AV270" s="9" t="s">
        <v>20</v>
      </c>
      <c r="AW270" s="10"/>
      <c r="AX270" s="10"/>
      <c r="AY270" s="10"/>
      <c r="AZ270" s="10"/>
      <c r="BA270" s="10"/>
      <c r="BB270" s="17">
        <f>((0.25*BB265)+(0.5*BB266)+(0.75*BB267)+(1*BB268))/BB269*100</f>
        <v>1.7324403709205745</v>
      </c>
      <c r="BD270" s="12">
        <v>7</v>
      </c>
      <c r="BE270" s="13" t="s">
        <v>20</v>
      </c>
      <c r="BF270" s="10"/>
      <c r="BG270" s="10"/>
      <c r="BH270" s="10"/>
      <c r="BI270" s="10"/>
      <c r="BJ270" s="10"/>
      <c r="BK270" s="10">
        <v>2190</v>
      </c>
    </row>
    <row r="271" spans="1:63" ht="15" customHeight="1" thickBot="1" x14ac:dyDescent="0.4">
      <c r="A271" s="1">
        <v>18</v>
      </c>
      <c r="B271" s="23">
        <v>8</v>
      </c>
      <c r="C271" s="24" t="s">
        <v>21</v>
      </c>
      <c r="D271" s="20"/>
      <c r="E271" s="20"/>
      <c r="F271" s="20"/>
      <c r="G271" s="20"/>
      <c r="H271" s="20"/>
      <c r="I271" s="20" t="s">
        <v>44</v>
      </c>
      <c r="K271" s="23">
        <v>8</v>
      </c>
      <c r="L271" s="24" t="s">
        <v>21</v>
      </c>
      <c r="M271" s="20"/>
      <c r="N271" s="20"/>
      <c r="O271" s="20"/>
      <c r="P271" s="20"/>
      <c r="Q271" s="20"/>
      <c r="R271" s="20" t="s">
        <v>66</v>
      </c>
      <c r="T271" s="23">
        <v>8</v>
      </c>
      <c r="U271" s="24" t="s">
        <v>21</v>
      </c>
      <c r="V271" s="20"/>
      <c r="W271" s="20"/>
      <c r="X271" s="20"/>
      <c r="Y271" s="20"/>
      <c r="Z271" s="20"/>
      <c r="AA271" s="20" t="s">
        <v>82</v>
      </c>
      <c r="AC271" s="18">
        <v>8</v>
      </c>
      <c r="AD271" s="19" t="s">
        <v>21</v>
      </c>
      <c r="AE271" s="20"/>
      <c r="AF271" s="20"/>
      <c r="AG271" s="20"/>
      <c r="AH271" s="20"/>
      <c r="AI271" s="20"/>
      <c r="AJ271" s="21">
        <f>SUM(AJ266:AJ268)/AJ269*100</f>
        <v>0.47922610626238854</v>
      </c>
      <c r="AL271" s="22">
        <v>8</v>
      </c>
      <c r="AM271" s="19" t="s">
        <v>21</v>
      </c>
      <c r="AN271" s="20"/>
      <c r="AO271" s="20"/>
      <c r="AP271" s="20"/>
      <c r="AQ271" s="20"/>
      <c r="AR271" s="20"/>
      <c r="AS271" s="21">
        <f>SUM(AS266:AS268)/AS269*100</f>
        <v>0.83082814997716359</v>
      </c>
      <c r="AU271" s="18">
        <v>8</v>
      </c>
      <c r="AV271" s="19" t="s">
        <v>21</v>
      </c>
      <c r="AW271" s="20"/>
      <c r="AX271" s="20"/>
      <c r="AY271" s="20"/>
      <c r="AZ271" s="20"/>
      <c r="BA271" s="20"/>
      <c r="BB271" s="21">
        <f>SUM(BB266:BB268)/BB269*100</f>
        <v>0.82801333829383916</v>
      </c>
      <c r="BD271" s="23">
        <v>8</v>
      </c>
      <c r="BE271" s="24" t="s">
        <v>21</v>
      </c>
      <c r="BF271" s="20"/>
      <c r="BG271" s="20"/>
      <c r="BH271" s="20"/>
      <c r="BI271" s="20"/>
      <c r="BJ271" s="20"/>
      <c r="BK271" s="20">
        <v>2661</v>
      </c>
    </row>
    <row r="272" spans="1:63" ht="15" customHeight="1" x14ac:dyDescent="0.35">
      <c r="D272" s="1">
        <f>SUM(D264:D268)</f>
        <v>9639</v>
      </c>
      <c r="E272" s="1">
        <f t="shared" ref="E272:I272" si="112">SUM(E264:E268)</f>
        <v>784425260252</v>
      </c>
      <c r="F272" s="1">
        <f t="shared" si="112"/>
        <v>1649</v>
      </c>
      <c r="G272" s="1">
        <f t="shared" si="112"/>
        <v>127879413909</v>
      </c>
      <c r="H272" s="1">
        <f t="shared" si="112"/>
        <v>11288</v>
      </c>
      <c r="I272" s="1">
        <f t="shared" si="112"/>
        <v>912304674161</v>
      </c>
      <c r="M272" s="1">
        <f>SUM(M264:M268)</f>
        <v>9925</v>
      </c>
      <c r="N272" s="1">
        <f t="shared" ref="N272:R272" si="113">SUM(N264:N268)</f>
        <v>840800488207</v>
      </c>
      <c r="O272" s="1">
        <f t="shared" si="113"/>
        <v>1357</v>
      </c>
      <c r="P272" s="1">
        <f t="shared" si="113"/>
        <v>119746016168</v>
      </c>
      <c r="Q272" s="1">
        <f t="shared" si="113"/>
        <v>11282</v>
      </c>
      <c r="R272" s="1">
        <f t="shared" si="113"/>
        <v>960546504375</v>
      </c>
      <c r="V272" s="1">
        <f>SUM(V264:V268)</f>
        <v>10038</v>
      </c>
      <c r="W272" s="1">
        <f t="shared" ref="W272:AA272" si="114">SUM(W264:W268)</f>
        <v>915786231436</v>
      </c>
      <c r="X272" s="1">
        <f t="shared" si="114"/>
        <v>1055</v>
      </c>
      <c r="Y272" s="1">
        <f t="shared" si="114"/>
        <v>164416940520</v>
      </c>
      <c r="Z272" s="1">
        <f t="shared" si="114"/>
        <v>11093</v>
      </c>
      <c r="AA272" s="1">
        <f t="shared" si="114"/>
        <v>1080203171956</v>
      </c>
      <c r="AE272" s="1">
        <f>SUM(AE264:AE268)</f>
        <v>10107</v>
      </c>
      <c r="AF272" s="1">
        <f t="shared" ref="AF272:AJ272" si="115">SUM(AF264:AF268)</f>
        <v>925353308728</v>
      </c>
      <c r="AG272" s="1">
        <f t="shared" si="115"/>
        <v>982</v>
      </c>
      <c r="AH272" s="1">
        <f t="shared" si="115"/>
        <v>218626494200</v>
      </c>
      <c r="AI272" s="1">
        <f t="shared" si="115"/>
        <v>11089</v>
      </c>
      <c r="AJ272" s="1">
        <f t="shared" si="115"/>
        <v>1143979802928</v>
      </c>
      <c r="AN272" s="1">
        <f>SUM(AN264:AN268)</f>
        <v>10089</v>
      </c>
      <c r="AO272" s="1">
        <f t="shared" ref="AO272:AS272" si="116">SUM(AO264:AO268)</f>
        <v>920193711441</v>
      </c>
      <c r="AP272" s="1">
        <f t="shared" si="116"/>
        <v>975</v>
      </c>
      <c r="AQ272" s="1">
        <f t="shared" si="116"/>
        <v>219000856083</v>
      </c>
      <c r="AR272" s="1">
        <f t="shared" si="116"/>
        <v>11064</v>
      </c>
      <c r="AS272" s="1">
        <f t="shared" si="116"/>
        <v>1139194567524</v>
      </c>
      <c r="AW272" s="1">
        <f>SUM(AW264:AW268)</f>
        <v>10041</v>
      </c>
      <c r="AX272" s="1">
        <f t="shared" ref="AX272:BB272" si="117">SUM(AX264:AX268)</f>
        <v>917650734941</v>
      </c>
      <c r="AY272" s="1">
        <f t="shared" si="117"/>
        <v>981</v>
      </c>
      <c r="AZ272" s="1">
        <f t="shared" si="117"/>
        <v>221559796430</v>
      </c>
      <c r="BA272" s="1">
        <f t="shared" si="117"/>
        <v>11022</v>
      </c>
      <c r="BB272" s="1">
        <f t="shared" si="117"/>
        <v>1139210531371</v>
      </c>
      <c r="BF272" s="1">
        <f>SUM(BF264:BF268)</f>
        <v>10038</v>
      </c>
      <c r="BG272" s="1">
        <f t="shared" ref="BG272:BK272" si="118">SUM(BG264:BG268)</f>
        <v>919064833893</v>
      </c>
      <c r="BH272" s="1">
        <f t="shared" si="118"/>
        <v>985</v>
      </c>
      <c r="BI272" s="1">
        <f t="shared" si="118"/>
        <v>221026264736</v>
      </c>
      <c r="BJ272" s="1">
        <f t="shared" si="118"/>
        <v>11023</v>
      </c>
      <c r="BK272" s="1">
        <f t="shared" si="118"/>
        <v>1140091098629</v>
      </c>
    </row>
    <row r="273" spans="1:63" ht="15" customHeight="1" x14ac:dyDescent="0.35">
      <c r="B273"/>
      <c r="C273"/>
      <c r="D273" s="2"/>
      <c r="E273" s="2"/>
      <c r="F273" s="2"/>
      <c r="G273" s="2"/>
      <c r="H273" s="2"/>
      <c r="I273" s="2"/>
      <c r="K273"/>
      <c r="L273"/>
      <c r="M273" s="2"/>
      <c r="N273" s="2"/>
      <c r="O273" s="2"/>
      <c r="P273" s="2"/>
      <c r="Q273" s="2"/>
      <c r="R273" s="2"/>
      <c r="T273"/>
      <c r="U273"/>
      <c r="V273" s="2"/>
      <c r="W273" s="2"/>
      <c r="X273" s="2"/>
      <c r="Y273" s="2"/>
      <c r="Z273" s="2"/>
      <c r="AA273" s="2"/>
    </row>
    <row r="274" spans="1:63" ht="15" customHeight="1" x14ac:dyDescent="0.35">
      <c r="B274" s="6" t="s">
        <v>0</v>
      </c>
      <c r="C274"/>
      <c r="D274" s="2"/>
      <c r="E274" s="2"/>
      <c r="F274" s="2"/>
      <c r="G274" s="2"/>
      <c r="H274" s="2"/>
      <c r="I274" s="2"/>
      <c r="K274" s="6" t="s">
        <v>0</v>
      </c>
      <c r="L274"/>
      <c r="M274" s="2"/>
      <c r="N274" s="2"/>
      <c r="O274" s="2"/>
      <c r="P274" s="2"/>
      <c r="Q274" s="2"/>
      <c r="R274" s="2"/>
      <c r="T274" s="6" t="s">
        <v>0</v>
      </c>
      <c r="U274"/>
      <c r="V274" s="2"/>
      <c r="W274" s="2"/>
      <c r="X274" s="2"/>
      <c r="Y274" s="2"/>
      <c r="Z274" s="2"/>
      <c r="AA274" s="2"/>
      <c r="AC274" s="4" t="s">
        <v>0</v>
      </c>
      <c r="AL274" s="5" t="s">
        <v>0</v>
      </c>
      <c r="AU274" s="4" t="s">
        <v>0</v>
      </c>
      <c r="BD274" s="6" t="s">
        <v>0</v>
      </c>
    </row>
    <row r="275" spans="1:63" ht="15" customHeight="1" x14ac:dyDescent="0.35">
      <c r="B275" s="6" t="s">
        <v>1</v>
      </c>
      <c r="C275"/>
      <c r="D275" s="2"/>
      <c r="E275" s="2"/>
      <c r="F275" s="2"/>
      <c r="G275" s="2"/>
      <c r="H275" s="2"/>
      <c r="I275" s="2"/>
      <c r="K275" s="6" t="s">
        <v>1</v>
      </c>
      <c r="L275"/>
      <c r="M275" s="2"/>
      <c r="N275" s="2"/>
      <c r="O275" s="2"/>
      <c r="P275" s="2"/>
      <c r="Q275" s="2"/>
      <c r="R275" s="2"/>
      <c r="T275" s="6" t="s">
        <v>1</v>
      </c>
      <c r="U275"/>
      <c r="V275" s="2"/>
      <c r="W275" s="2"/>
      <c r="X275" s="2"/>
      <c r="Y275" s="2"/>
      <c r="Z275" s="2"/>
      <c r="AA275" s="2"/>
      <c r="AC275" s="4" t="s">
        <v>1</v>
      </c>
      <c r="AL275" s="5" t="s">
        <v>1</v>
      </c>
      <c r="AU275" s="4" t="s">
        <v>1</v>
      </c>
      <c r="BD275" s="6" t="s">
        <v>1</v>
      </c>
    </row>
    <row r="276" spans="1:63" ht="15" customHeight="1" thickBot="1" x14ac:dyDescent="0.4">
      <c r="B276" s="6" t="s">
        <v>34</v>
      </c>
      <c r="C276"/>
      <c r="D276" s="2"/>
      <c r="E276" s="2"/>
      <c r="F276" s="2"/>
      <c r="G276" s="2"/>
      <c r="H276" s="2"/>
      <c r="I276" s="2"/>
      <c r="K276" s="6" t="s">
        <v>57</v>
      </c>
      <c r="L276"/>
      <c r="M276" s="2"/>
      <c r="N276" s="2"/>
      <c r="O276" s="2"/>
      <c r="P276" s="2"/>
      <c r="Q276" s="2"/>
      <c r="R276" s="2"/>
      <c r="T276" s="6" t="s">
        <v>75</v>
      </c>
      <c r="U276"/>
      <c r="V276" s="2"/>
      <c r="W276" s="2"/>
      <c r="X276" s="2"/>
      <c r="Y276" s="2"/>
      <c r="Z276" s="2"/>
      <c r="AA276" s="2"/>
      <c r="AC276" s="4" t="s">
        <v>2</v>
      </c>
      <c r="AL276" s="5" t="s">
        <v>3</v>
      </c>
      <c r="AU276" s="4" t="s">
        <v>4</v>
      </c>
      <c r="BD276" s="6" t="s">
        <v>5</v>
      </c>
    </row>
    <row r="277" spans="1:63" ht="15" customHeight="1" x14ac:dyDescent="0.35">
      <c r="A277" s="1">
        <v>19</v>
      </c>
      <c r="B277" s="60" t="s">
        <v>6</v>
      </c>
      <c r="C277" s="62" t="s">
        <v>7</v>
      </c>
      <c r="D277" s="59" t="s">
        <v>8</v>
      </c>
      <c r="E277" s="59"/>
      <c r="F277" s="59" t="s">
        <v>9</v>
      </c>
      <c r="G277" s="59"/>
      <c r="H277" s="59" t="s">
        <v>10</v>
      </c>
      <c r="I277" s="59"/>
      <c r="K277" s="60" t="s">
        <v>6</v>
      </c>
      <c r="L277" s="62" t="s">
        <v>7</v>
      </c>
      <c r="M277" s="59" t="s">
        <v>8</v>
      </c>
      <c r="N277" s="59"/>
      <c r="O277" s="59" t="s">
        <v>9</v>
      </c>
      <c r="P277" s="59"/>
      <c r="Q277" s="59" t="s">
        <v>10</v>
      </c>
      <c r="R277" s="59"/>
      <c r="T277" s="60" t="s">
        <v>6</v>
      </c>
      <c r="U277" s="62" t="s">
        <v>7</v>
      </c>
      <c r="V277" s="59" t="s">
        <v>8</v>
      </c>
      <c r="W277" s="59"/>
      <c r="X277" s="59" t="s">
        <v>9</v>
      </c>
      <c r="Y277" s="59"/>
      <c r="Z277" s="59" t="s">
        <v>10</v>
      </c>
      <c r="AA277" s="59"/>
      <c r="AC277" s="57" t="s">
        <v>6</v>
      </c>
      <c r="AD277" s="59" t="s">
        <v>7</v>
      </c>
      <c r="AE277" s="59" t="s">
        <v>8</v>
      </c>
      <c r="AF277" s="59"/>
      <c r="AG277" s="59" t="s">
        <v>9</v>
      </c>
      <c r="AH277" s="59"/>
      <c r="AI277" s="59" t="s">
        <v>10</v>
      </c>
      <c r="AJ277" s="59"/>
      <c r="AL277" s="65" t="s">
        <v>6</v>
      </c>
      <c r="AM277" s="59" t="s">
        <v>7</v>
      </c>
      <c r="AN277" s="59" t="s">
        <v>8</v>
      </c>
      <c r="AO277" s="59"/>
      <c r="AP277" s="59" t="s">
        <v>9</v>
      </c>
      <c r="AQ277" s="59"/>
      <c r="AR277" s="59" t="s">
        <v>10</v>
      </c>
      <c r="AS277" s="59"/>
      <c r="AU277" s="57" t="s">
        <v>6</v>
      </c>
      <c r="AV277" s="59" t="s">
        <v>7</v>
      </c>
      <c r="AW277" s="59" t="s">
        <v>8</v>
      </c>
      <c r="AX277" s="59"/>
      <c r="AY277" s="59" t="s">
        <v>9</v>
      </c>
      <c r="AZ277" s="59"/>
      <c r="BA277" s="59" t="s">
        <v>10</v>
      </c>
      <c r="BB277" s="59"/>
      <c r="BD277" s="60" t="s">
        <v>6</v>
      </c>
      <c r="BE277" s="62" t="s">
        <v>7</v>
      </c>
      <c r="BF277" s="59" t="s">
        <v>8</v>
      </c>
      <c r="BG277" s="59"/>
      <c r="BH277" s="59" t="s">
        <v>9</v>
      </c>
      <c r="BI277" s="59"/>
      <c r="BJ277" s="59" t="s">
        <v>10</v>
      </c>
      <c r="BK277" s="59"/>
    </row>
    <row r="278" spans="1:63" ht="15" customHeight="1" x14ac:dyDescent="0.35">
      <c r="A278" s="1">
        <v>19</v>
      </c>
      <c r="B278" s="61"/>
      <c r="C278" s="63"/>
      <c r="D278" s="7" t="s">
        <v>11</v>
      </c>
      <c r="E278" s="7" t="s">
        <v>12</v>
      </c>
      <c r="F278" s="7" t="s">
        <v>11</v>
      </c>
      <c r="G278" s="7" t="s">
        <v>12</v>
      </c>
      <c r="H278" s="7" t="s">
        <v>11</v>
      </c>
      <c r="I278" s="7" t="s">
        <v>12</v>
      </c>
      <c r="K278" s="61"/>
      <c r="L278" s="63"/>
      <c r="M278" s="7" t="s">
        <v>11</v>
      </c>
      <c r="N278" s="7" t="s">
        <v>12</v>
      </c>
      <c r="O278" s="7" t="s">
        <v>11</v>
      </c>
      <c r="P278" s="7" t="s">
        <v>12</v>
      </c>
      <c r="Q278" s="7" t="s">
        <v>11</v>
      </c>
      <c r="R278" s="7" t="s">
        <v>12</v>
      </c>
      <c r="T278" s="61"/>
      <c r="U278" s="63"/>
      <c r="V278" s="7" t="s">
        <v>11</v>
      </c>
      <c r="W278" s="7" t="s">
        <v>12</v>
      </c>
      <c r="X278" s="7" t="s">
        <v>11</v>
      </c>
      <c r="Y278" s="7" t="s">
        <v>12</v>
      </c>
      <c r="Z278" s="7" t="s">
        <v>11</v>
      </c>
      <c r="AA278" s="7" t="s">
        <v>12</v>
      </c>
      <c r="AC278" s="58"/>
      <c r="AD278" s="64"/>
      <c r="AE278" s="7" t="s">
        <v>11</v>
      </c>
      <c r="AF278" s="7" t="s">
        <v>12</v>
      </c>
      <c r="AG278" s="7" t="s">
        <v>11</v>
      </c>
      <c r="AH278" s="7" t="s">
        <v>12</v>
      </c>
      <c r="AI278" s="7" t="s">
        <v>11</v>
      </c>
      <c r="AJ278" s="7" t="s">
        <v>12</v>
      </c>
      <c r="AL278" s="66"/>
      <c r="AM278" s="64"/>
      <c r="AN278" s="7" t="s">
        <v>11</v>
      </c>
      <c r="AO278" s="7" t="s">
        <v>12</v>
      </c>
      <c r="AP278" s="7" t="s">
        <v>11</v>
      </c>
      <c r="AQ278" s="7" t="s">
        <v>12</v>
      </c>
      <c r="AR278" s="7" t="s">
        <v>11</v>
      </c>
      <c r="AS278" s="7" t="s">
        <v>12</v>
      </c>
      <c r="AU278" s="58"/>
      <c r="AV278" s="64"/>
      <c r="AW278" s="7" t="s">
        <v>11</v>
      </c>
      <c r="AX278" s="7" t="s">
        <v>12</v>
      </c>
      <c r="AY278" s="7" t="s">
        <v>11</v>
      </c>
      <c r="AZ278" s="7" t="s">
        <v>12</v>
      </c>
      <c r="BA278" s="7" t="s">
        <v>11</v>
      </c>
      <c r="BB278" s="7" t="s">
        <v>12</v>
      </c>
      <c r="BD278" s="61"/>
      <c r="BE278" s="63"/>
      <c r="BF278" s="7" t="s">
        <v>11</v>
      </c>
      <c r="BG278" s="7" t="s">
        <v>12</v>
      </c>
      <c r="BH278" s="7" t="s">
        <v>11</v>
      </c>
      <c r="BI278" s="7" t="s">
        <v>12</v>
      </c>
      <c r="BJ278" s="7" t="s">
        <v>11</v>
      </c>
      <c r="BK278" s="7" t="s">
        <v>12</v>
      </c>
    </row>
    <row r="279" spans="1:63" ht="15" customHeight="1" x14ac:dyDescent="0.35">
      <c r="A279" s="1">
        <v>19</v>
      </c>
      <c r="B279" s="61"/>
      <c r="C279" s="63"/>
      <c r="D279" s="7" t="s">
        <v>13</v>
      </c>
      <c r="E279" s="7" t="s">
        <v>14</v>
      </c>
      <c r="F279" s="7" t="s">
        <v>13</v>
      </c>
      <c r="G279" s="7" t="s">
        <v>14</v>
      </c>
      <c r="H279" s="7" t="s">
        <v>13</v>
      </c>
      <c r="I279" s="7" t="s">
        <v>14</v>
      </c>
      <c r="K279" s="61"/>
      <c r="L279" s="63"/>
      <c r="M279" s="7" t="s">
        <v>13</v>
      </c>
      <c r="N279" s="7" t="s">
        <v>14</v>
      </c>
      <c r="O279" s="7" t="s">
        <v>13</v>
      </c>
      <c r="P279" s="7" t="s">
        <v>14</v>
      </c>
      <c r="Q279" s="7" t="s">
        <v>13</v>
      </c>
      <c r="R279" s="7" t="s">
        <v>14</v>
      </c>
      <c r="T279" s="61"/>
      <c r="U279" s="63"/>
      <c r="V279" s="7" t="s">
        <v>13</v>
      </c>
      <c r="W279" s="7" t="s">
        <v>14</v>
      </c>
      <c r="X279" s="7" t="s">
        <v>13</v>
      </c>
      <c r="Y279" s="7" t="s">
        <v>14</v>
      </c>
      <c r="Z279" s="7" t="s">
        <v>13</v>
      </c>
      <c r="AA279" s="7" t="s">
        <v>14</v>
      </c>
      <c r="AC279" s="58"/>
      <c r="AD279" s="64"/>
      <c r="AE279" s="7" t="s">
        <v>13</v>
      </c>
      <c r="AF279" s="7" t="s">
        <v>14</v>
      </c>
      <c r="AG279" s="7" t="s">
        <v>13</v>
      </c>
      <c r="AH279" s="7" t="s">
        <v>14</v>
      </c>
      <c r="AI279" s="7" t="s">
        <v>13</v>
      </c>
      <c r="AJ279" s="7" t="s">
        <v>14</v>
      </c>
      <c r="AL279" s="66"/>
      <c r="AM279" s="64"/>
      <c r="AN279" s="7" t="s">
        <v>13</v>
      </c>
      <c r="AO279" s="7" t="s">
        <v>14</v>
      </c>
      <c r="AP279" s="7" t="s">
        <v>13</v>
      </c>
      <c r="AQ279" s="7" t="s">
        <v>14</v>
      </c>
      <c r="AR279" s="7" t="s">
        <v>13</v>
      </c>
      <c r="AS279" s="7" t="s">
        <v>14</v>
      </c>
      <c r="AU279" s="58"/>
      <c r="AV279" s="64"/>
      <c r="AW279" s="7" t="s">
        <v>13</v>
      </c>
      <c r="AX279" s="7" t="s">
        <v>14</v>
      </c>
      <c r="AY279" s="7" t="s">
        <v>13</v>
      </c>
      <c r="AZ279" s="7" t="s">
        <v>14</v>
      </c>
      <c r="BA279" s="7" t="s">
        <v>13</v>
      </c>
      <c r="BB279" s="7" t="s">
        <v>14</v>
      </c>
      <c r="BD279" s="61"/>
      <c r="BE279" s="63"/>
      <c r="BF279" s="7" t="s">
        <v>13</v>
      </c>
      <c r="BG279" s="7" t="s">
        <v>14</v>
      </c>
      <c r="BH279" s="7" t="s">
        <v>13</v>
      </c>
      <c r="BI279" s="7" t="s">
        <v>14</v>
      </c>
      <c r="BJ279" s="7" t="s">
        <v>13</v>
      </c>
      <c r="BK279" s="7" t="s">
        <v>14</v>
      </c>
    </row>
    <row r="280" spans="1:63" ht="15" customHeight="1" x14ac:dyDescent="0.35">
      <c r="A280" s="1">
        <v>19</v>
      </c>
      <c r="B280" s="12">
        <v>1</v>
      </c>
      <c r="C280" s="13" t="s">
        <v>15</v>
      </c>
      <c r="D280" s="10">
        <v>7378</v>
      </c>
      <c r="E280" s="10">
        <v>681364565333</v>
      </c>
      <c r="F280" s="10">
        <v>1395</v>
      </c>
      <c r="G280" s="10">
        <v>148022381205</v>
      </c>
      <c r="H280" s="10">
        <v>8773</v>
      </c>
      <c r="I280" s="10">
        <v>829386946538</v>
      </c>
      <c r="K280" s="12">
        <v>1</v>
      </c>
      <c r="L280" s="13" t="s">
        <v>15</v>
      </c>
      <c r="M280" s="10">
        <v>7242</v>
      </c>
      <c r="N280" s="10">
        <v>697735155292</v>
      </c>
      <c r="O280" s="10">
        <v>1540</v>
      </c>
      <c r="P280" s="10">
        <v>154325048268</v>
      </c>
      <c r="Q280" s="10">
        <v>8782</v>
      </c>
      <c r="R280" s="10">
        <v>852060203560</v>
      </c>
      <c r="T280" s="12">
        <v>1</v>
      </c>
      <c r="U280" s="13" t="s">
        <v>15</v>
      </c>
      <c r="V280" s="10">
        <v>7349</v>
      </c>
      <c r="W280" s="10">
        <v>735477801432</v>
      </c>
      <c r="X280" s="10">
        <v>1596</v>
      </c>
      <c r="Y280" s="10">
        <v>227394309289</v>
      </c>
      <c r="Z280" s="10">
        <v>8945</v>
      </c>
      <c r="AA280" s="10">
        <v>962872110721</v>
      </c>
      <c r="AC280" s="8">
        <v>1</v>
      </c>
      <c r="AD280" s="9" t="s">
        <v>15</v>
      </c>
      <c r="AE280" s="10">
        <v>7358</v>
      </c>
      <c r="AF280" s="10">
        <v>775557917195</v>
      </c>
      <c r="AG280" s="10">
        <v>1611</v>
      </c>
      <c r="AH280" s="10">
        <v>217992200485</v>
      </c>
      <c r="AI280" s="10">
        <v>8969</v>
      </c>
      <c r="AJ280" s="10">
        <v>993550117680</v>
      </c>
      <c r="AL280" s="11">
        <v>1</v>
      </c>
      <c r="AM280" s="9" t="s">
        <v>15</v>
      </c>
      <c r="AN280" s="10">
        <v>7320</v>
      </c>
      <c r="AO280" s="10">
        <v>772982390261</v>
      </c>
      <c r="AP280" s="10">
        <v>1592</v>
      </c>
      <c r="AQ280" s="10">
        <v>215166548121</v>
      </c>
      <c r="AR280" s="10">
        <v>8912</v>
      </c>
      <c r="AS280" s="10">
        <v>988148938382</v>
      </c>
      <c r="AU280" s="8">
        <v>1</v>
      </c>
      <c r="AV280" s="9" t="s">
        <v>15</v>
      </c>
      <c r="AW280" s="10">
        <v>7305</v>
      </c>
      <c r="AX280" s="10">
        <v>773640726183</v>
      </c>
      <c r="AY280" s="10">
        <v>1578</v>
      </c>
      <c r="AZ280" s="10">
        <v>196310099996</v>
      </c>
      <c r="BA280" s="10">
        <v>8883</v>
      </c>
      <c r="BB280" s="10">
        <v>969950826179</v>
      </c>
      <c r="BD280" s="12">
        <v>1</v>
      </c>
      <c r="BE280" s="13" t="s">
        <v>15</v>
      </c>
      <c r="BF280" s="10">
        <v>7324</v>
      </c>
      <c r="BG280" s="10">
        <v>778518700319</v>
      </c>
      <c r="BH280" s="10">
        <v>1609</v>
      </c>
      <c r="BI280" s="10">
        <v>201378868926</v>
      </c>
      <c r="BJ280" s="10">
        <v>8933</v>
      </c>
      <c r="BK280" s="10">
        <v>979897569245</v>
      </c>
    </row>
    <row r="281" spans="1:63" ht="15" customHeight="1" x14ac:dyDescent="0.35">
      <c r="A281" s="1">
        <v>19</v>
      </c>
      <c r="B281" s="12">
        <v>2</v>
      </c>
      <c r="C281" s="13" t="s">
        <v>16</v>
      </c>
      <c r="D281" s="10">
        <v>2</v>
      </c>
      <c r="E281" s="10">
        <v>124166765</v>
      </c>
      <c r="F281" s="10">
        <v>38</v>
      </c>
      <c r="G281" s="10">
        <v>2220526159</v>
      </c>
      <c r="H281" s="10">
        <v>40</v>
      </c>
      <c r="I281" s="10">
        <v>2344692924</v>
      </c>
      <c r="K281" s="12">
        <v>2</v>
      </c>
      <c r="L281" s="13" t="s">
        <v>16</v>
      </c>
      <c r="M281" s="10">
        <v>6</v>
      </c>
      <c r="N281" s="10">
        <v>453024469</v>
      </c>
      <c r="O281" s="10">
        <v>40</v>
      </c>
      <c r="P281" s="10">
        <v>4490052226</v>
      </c>
      <c r="Q281" s="10">
        <v>46</v>
      </c>
      <c r="R281" s="10">
        <v>4943076695</v>
      </c>
      <c r="T281" s="12">
        <v>2</v>
      </c>
      <c r="U281" s="13" t="s">
        <v>16</v>
      </c>
      <c r="V281" s="10">
        <v>29</v>
      </c>
      <c r="W281" s="10">
        <v>3002467525</v>
      </c>
      <c r="X281" s="10">
        <v>46</v>
      </c>
      <c r="Y281" s="10">
        <v>3411399848</v>
      </c>
      <c r="Z281" s="10">
        <v>75</v>
      </c>
      <c r="AA281" s="10">
        <v>6413867373</v>
      </c>
      <c r="AC281" s="8">
        <v>2</v>
      </c>
      <c r="AD281" s="9" t="s">
        <v>16</v>
      </c>
      <c r="AE281" s="10">
        <v>22</v>
      </c>
      <c r="AF281" s="10">
        <v>3010094641</v>
      </c>
      <c r="AG281" s="10">
        <v>25</v>
      </c>
      <c r="AH281" s="10">
        <v>2283342920</v>
      </c>
      <c r="AI281" s="10">
        <v>47</v>
      </c>
      <c r="AJ281" s="10">
        <v>5293437561</v>
      </c>
      <c r="AL281" s="11">
        <v>2</v>
      </c>
      <c r="AM281" s="9" t="s">
        <v>16</v>
      </c>
      <c r="AN281" s="10">
        <v>29</v>
      </c>
      <c r="AO281" s="10">
        <v>3180356023</v>
      </c>
      <c r="AP281" s="10">
        <v>41</v>
      </c>
      <c r="AQ281" s="10">
        <v>2787714981</v>
      </c>
      <c r="AR281" s="10">
        <v>70</v>
      </c>
      <c r="AS281" s="10">
        <v>5968071004</v>
      </c>
      <c r="AU281" s="8">
        <v>2</v>
      </c>
      <c r="AV281" s="9" t="s">
        <v>16</v>
      </c>
      <c r="AW281" s="10">
        <v>34</v>
      </c>
      <c r="AX281" s="10">
        <v>3839144216</v>
      </c>
      <c r="AY281" s="10">
        <v>52</v>
      </c>
      <c r="AZ281" s="10">
        <v>3634959317</v>
      </c>
      <c r="BA281" s="10">
        <v>86</v>
      </c>
      <c r="BB281" s="10">
        <v>7474103533</v>
      </c>
      <c r="BD281" s="12">
        <v>2</v>
      </c>
      <c r="BE281" s="13" t="s">
        <v>16</v>
      </c>
      <c r="BF281" s="10">
        <v>29</v>
      </c>
      <c r="BG281" s="10">
        <v>2027386537</v>
      </c>
      <c r="BH281" s="10">
        <v>39</v>
      </c>
      <c r="BI281" s="10">
        <v>2975894841</v>
      </c>
      <c r="BJ281" s="10">
        <v>68</v>
      </c>
      <c r="BK281" s="10">
        <v>5003281378</v>
      </c>
    </row>
    <row r="282" spans="1:63" ht="15" customHeight="1" x14ac:dyDescent="0.35">
      <c r="A282" s="1">
        <v>19</v>
      </c>
      <c r="B282" s="12">
        <v>3</v>
      </c>
      <c r="C282" s="13" t="s">
        <v>17</v>
      </c>
      <c r="D282" s="10">
        <v>4</v>
      </c>
      <c r="E282" s="10">
        <v>561125764</v>
      </c>
      <c r="F282" s="10">
        <v>9</v>
      </c>
      <c r="G282" s="10">
        <v>518121890</v>
      </c>
      <c r="H282" s="10">
        <v>13</v>
      </c>
      <c r="I282" s="10">
        <v>1079247654</v>
      </c>
      <c r="K282" s="12">
        <v>3</v>
      </c>
      <c r="L282" s="13" t="s">
        <v>17</v>
      </c>
      <c r="M282" s="10">
        <v>2</v>
      </c>
      <c r="N282" s="10">
        <v>292345260</v>
      </c>
      <c r="O282" s="10">
        <v>7</v>
      </c>
      <c r="P282" s="10">
        <v>669086919</v>
      </c>
      <c r="Q282" s="10">
        <v>9</v>
      </c>
      <c r="R282" s="10">
        <v>961432179</v>
      </c>
      <c r="T282" s="12">
        <v>3</v>
      </c>
      <c r="U282" s="13" t="s">
        <v>17</v>
      </c>
      <c r="V282" s="10">
        <v>4</v>
      </c>
      <c r="W282" s="10">
        <v>650383637</v>
      </c>
      <c r="X282" s="10">
        <v>7</v>
      </c>
      <c r="Y282" s="10">
        <v>323709557</v>
      </c>
      <c r="Z282" s="10">
        <v>11</v>
      </c>
      <c r="AA282" s="10">
        <v>974093194</v>
      </c>
      <c r="AC282" s="8">
        <v>3</v>
      </c>
      <c r="AD282" s="9" t="s">
        <v>17</v>
      </c>
      <c r="AE282" s="10">
        <v>3</v>
      </c>
      <c r="AF282" s="10">
        <v>191458667</v>
      </c>
      <c r="AG282" s="10">
        <v>3</v>
      </c>
      <c r="AH282" s="10">
        <v>280150188</v>
      </c>
      <c r="AI282" s="10">
        <v>6</v>
      </c>
      <c r="AJ282" s="10">
        <v>471608855</v>
      </c>
      <c r="AL282" s="11">
        <v>3</v>
      </c>
      <c r="AM282" s="9" t="s">
        <v>17</v>
      </c>
      <c r="AN282" s="10">
        <v>1</v>
      </c>
      <c r="AO282" s="10">
        <v>107495030</v>
      </c>
      <c r="AP282" s="10">
        <v>1</v>
      </c>
      <c r="AQ282" s="10">
        <v>11091542</v>
      </c>
      <c r="AR282" s="10">
        <v>2</v>
      </c>
      <c r="AS282" s="10">
        <v>118586572</v>
      </c>
      <c r="AU282" s="8">
        <v>3</v>
      </c>
      <c r="AV282" s="9" t="s">
        <v>17</v>
      </c>
      <c r="AW282" s="10">
        <v>1</v>
      </c>
      <c r="AX282" s="10">
        <v>16600166</v>
      </c>
      <c r="AY282" s="10">
        <v>4</v>
      </c>
      <c r="AZ282" s="10">
        <v>128244000</v>
      </c>
      <c r="BA282" s="10">
        <v>5</v>
      </c>
      <c r="BB282" s="10">
        <v>144844166</v>
      </c>
      <c r="BD282" s="12">
        <v>3</v>
      </c>
      <c r="BE282" s="13" t="s">
        <v>17</v>
      </c>
      <c r="BF282" s="10">
        <v>3</v>
      </c>
      <c r="BG282" s="10">
        <v>159790495</v>
      </c>
      <c r="BH282" s="10">
        <v>4</v>
      </c>
      <c r="BI282" s="10">
        <v>559062442</v>
      </c>
      <c r="BJ282" s="10">
        <v>7</v>
      </c>
      <c r="BK282" s="10">
        <v>718852937</v>
      </c>
    </row>
    <row r="283" spans="1:63" ht="15" customHeight="1" x14ac:dyDescent="0.35">
      <c r="A283" s="1">
        <v>19</v>
      </c>
      <c r="B283" s="12">
        <v>4</v>
      </c>
      <c r="C283" s="13" t="s">
        <v>18</v>
      </c>
      <c r="D283" s="10">
        <v>1</v>
      </c>
      <c r="E283" s="10">
        <v>92825584</v>
      </c>
      <c r="F283" s="10">
        <v>7</v>
      </c>
      <c r="G283" s="10">
        <v>426543137</v>
      </c>
      <c r="H283" s="10">
        <v>8</v>
      </c>
      <c r="I283" s="10">
        <v>519368721</v>
      </c>
      <c r="K283" s="12">
        <v>4</v>
      </c>
      <c r="L283" s="13" t="s">
        <v>18</v>
      </c>
      <c r="M283" s="10">
        <v>2</v>
      </c>
      <c r="N283" s="10">
        <v>362515490</v>
      </c>
      <c r="O283" s="10">
        <v>9</v>
      </c>
      <c r="P283" s="10">
        <v>1938583746</v>
      </c>
      <c r="Q283" s="10">
        <v>11</v>
      </c>
      <c r="R283" s="10">
        <v>2301099236</v>
      </c>
      <c r="T283" s="12">
        <v>4</v>
      </c>
      <c r="U283" s="13" t="s">
        <v>18</v>
      </c>
      <c r="V283" s="10">
        <v>3</v>
      </c>
      <c r="W283" s="10">
        <v>365706234</v>
      </c>
      <c r="X283" s="10">
        <v>6</v>
      </c>
      <c r="Y283" s="10">
        <v>1515713783</v>
      </c>
      <c r="Z283" s="10">
        <v>9</v>
      </c>
      <c r="AA283" s="10">
        <v>1881420017</v>
      </c>
      <c r="AC283" s="8">
        <v>4</v>
      </c>
      <c r="AD283" s="9" t="s">
        <v>18</v>
      </c>
      <c r="AE283" s="10">
        <v>5</v>
      </c>
      <c r="AF283" s="10">
        <v>502179753</v>
      </c>
      <c r="AG283" s="10">
        <v>5</v>
      </c>
      <c r="AH283" s="10">
        <v>546098931</v>
      </c>
      <c r="AI283" s="10">
        <v>10</v>
      </c>
      <c r="AJ283" s="10">
        <v>1048278684</v>
      </c>
      <c r="AL283" s="11">
        <v>4</v>
      </c>
      <c r="AM283" s="9" t="s">
        <v>18</v>
      </c>
      <c r="AN283" s="10">
        <v>5</v>
      </c>
      <c r="AO283" s="10">
        <v>465144283</v>
      </c>
      <c r="AP283" s="10">
        <v>5</v>
      </c>
      <c r="AQ283" s="10">
        <v>415074122</v>
      </c>
      <c r="AR283" s="10">
        <v>10</v>
      </c>
      <c r="AS283" s="10">
        <v>880218405</v>
      </c>
      <c r="AU283" s="8">
        <v>4</v>
      </c>
      <c r="AV283" s="9" t="s">
        <v>18</v>
      </c>
      <c r="AW283" s="10">
        <v>3</v>
      </c>
      <c r="AX283" s="10">
        <v>289172614</v>
      </c>
      <c r="AY283" s="10">
        <v>3</v>
      </c>
      <c r="AZ283" s="10">
        <v>386882595</v>
      </c>
      <c r="BA283" s="10">
        <v>6</v>
      </c>
      <c r="BB283" s="10">
        <v>676055209</v>
      </c>
      <c r="BD283" s="12">
        <v>4</v>
      </c>
      <c r="BE283" s="13" t="s">
        <v>18</v>
      </c>
      <c r="BF283" s="10">
        <v>3</v>
      </c>
      <c r="BG283" s="10">
        <v>334878219</v>
      </c>
      <c r="BH283" s="10">
        <v>5</v>
      </c>
      <c r="BI283" s="10">
        <v>243553235</v>
      </c>
      <c r="BJ283" s="10">
        <v>8</v>
      </c>
      <c r="BK283" s="10">
        <v>578431454</v>
      </c>
    </row>
    <row r="284" spans="1:63" ht="15" customHeight="1" x14ac:dyDescent="0.35">
      <c r="A284" s="1">
        <v>19</v>
      </c>
      <c r="B284" s="12">
        <v>5</v>
      </c>
      <c r="C284" s="13" t="s">
        <v>19</v>
      </c>
      <c r="D284" s="10">
        <v>52</v>
      </c>
      <c r="E284" s="10">
        <v>1521374900</v>
      </c>
      <c r="F284" s="10">
        <v>53</v>
      </c>
      <c r="G284" s="10">
        <v>6565024740</v>
      </c>
      <c r="H284" s="10">
        <v>105</v>
      </c>
      <c r="I284" s="10">
        <v>8086399640</v>
      </c>
      <c r="K284" s="12">
        <v>5</v>
      </c>
      <c r="L284" s="13" t="s">
        <v>19</v>
      </c>
      <c r="M284" s="10">
        <v>45</v>
      </c>
      <c r="N284" s="10">
        <v>1733402468</v>
      </c>
      <c r="O284" s="10">
        <v>69</v>
      </c>
      <c r="P284" s="10">
        <v>7553289111</v>
      </c>
      <c r="Q284" s="10">
        <v>114</v>
      </c>
      <c r="R284" s="10">
        <v>9286691579</v>
      </c>
      <c r="T284" s="12">
        <v>5</v>
      </c>
      <c r="U284" s="13" t="s">
        <v>19</v>
      </c>
      <c r="V284" s="10">
        <v>38</v>
      </c>
      <c r="W284" s="10">
        <v>2364324381</v>
      </c>
      <c r="X284" s="10">
        <v>69</v>
      </c>
      <c r="Y284" s="10">
        <v>10566497669</v>
      </c>
      <c r="Z284" s="10">
        <v>107</v>
      </c>
      <c r="AA284" s="10">
        <v>12930822050</v>
      </c>
      <c r="AC284" s="8">
        <v>5</v>
      </c>
      <c r="AD284" s="9" t="s">
        <v>19</v>
      </c>
      <c r="AE284" s="10">
        <v>37</v>
      </c>
      <c r="AF284" s="10">
        <v>1683951925</v>
      </c>
      <c r="AG284" s="10">
        <v>87</v>
      </c>
      <c r="AH284" s="10">
        <v>10288508269</v>
      </c>
      <c r="AI284" s="10">
        <v>124</v>
      </c>
      <c r="AJ284" s="10">
        <v>11972460194</v>
      </c>
      <c r="AL284" s="11">
        <v>5</v>
      </c>
      <c r="AM284" s="9" t="s">
        <v>19</v>
      </c>
      <c r="AN284" s="10">
        <v>37</v>
      </c>
      <c r="AO284" s="10">
        <v>1752326488</v>
      </c>
      <c r="AP284" s="10">
        <v>89</v>
      </c>
      <c r="AQ284" s="10">
        <v>10566632998</v>
      </c>
      <c r="AR284" s="10">
        <v>126</v>
      </c>
      <c r="AS284" s="10">
        <v>12318959486</v>
      </c>
      <c r="AU284" s="8">
        <v>5</v>
      </c>
      <c r="AV284" s="9" t="s">
        <v>19</v>
      </c>
      <c r="AW284" s="10">
        <v>41</v>
      </c>
      <c r="AX284" s="10">
        <v>2031989767</v>
      </c>
      <c r="AY284" s="10">
        <v>88</v>
      </c>
      <c r="AZ284" s="10">
        <v>10191883240</v>
      </c>
      <c r="BA284" s="10">
        <v>129</v>
      </c>
      <c r="BB284" s="10">
        <v>12223873007</v>
      </c>
      <c r="BD284" s="12">
        <v>5</v>
      </c>
      <c r="BE284" s="13" t="s">
        <v>19</v>
      </c>
      <c r="BF284" s="10">
        <v>41</v>
      </c>
      <c r="BG284" s="10">
        <v>1675444796</v>
      </c>
      <c r="BH284" s="10">
        <v>87</v>
      </c>
      <c r="BI284" s="10">
        <v>10232972808</v>
      </c>
      <c r="BJ284" s="10">
        <v>128</v>
      </c>
      <c r="BK284" s="10">
        <v>11908417604</v>
      </c>
    </row>
    <row r="285" spans="1:63" ht="15" customHeight="1" x14ac:dyDescent="0.35">
      <c r="A285" s="1">
        <v>19</v>
      </c>
      <c r="B285" s="12">
        <v>6</v>
      </c>
      <c r="C285" s="16" t="s">
        <v>10</v>
      </c>
      <c r="D285" s="15">
        <v>7437</v>
      </c>
      <c r="E285" s="15">
        <v>683664058346</v>
      </c>
      <c r="F285" s="15">
        <v>1502</v>
      </c>
      <c r="G285" s="15">
        <v>157752597131</v>
      </c>
      <c r="H285" s="15">
        <v>8939</v>
      </c>
      <c r="I285" s="15">
        <v>841416655477</v>
      </c>
      <c r="K285" s="12">
        <v>6</v>
      </c>
      <c r="L285" s="16" t="s">
        <v>10</v>
      </c>
      <c r="M285" s="15">
        <v>7297</v>
      </c>
      <c r="N285" s="15">
        <v>700576442979</v>
      </c>
      <c r="O285" s="15">
        <v>1665</v>
      </c>
      <c r="P285" s="15">
        <v>168976060270</v>
      </c>
      <c r="Q285" s="15">
        <v>8962</v>
      </c>
      <c r="R285" s="15">
        <v>869552503249</v>
      </c>
      <c r="T285" s="12">
        <v>6</v>
      </c>
      <c r="U285" s="16" t="s">
        <v>10</v>
      </c>
      <c r="V285" s="15">
        <v>7423</v>
      </c>
      <c r="W285" s="15">
        <v>741860683209</v>
      </c>
      <c r="X285" s="15">
        <v>1724</v>
      </c>
      <c r="Y285" s="15">
        <v>243211630146</v>
      </c>
      <c r="Z285" s="15">
        <v>9147</v>
      </c>
      <c r="AA285" s="15">
        <v>985072313355</v>
      </c>
      <c r="AC285" s="8">
        <v>6</v>
      </c>
      <c r="AD285" s="14" t="s">
        <v>10</v>
      </c>
      <c r="AE285" s="15">
        <v>7425</v>
      </c>
      <c r="AF285" s="15">
        <v>780945602181</v>
      </c>
      <c r="AG285" s="15">
        <v>1731</v>
      </c>
      <c r="AH285" s="15">
        <v>231390300793</v>
      </c>
      <c r="AI285" s="15">
        <v>9156</v>
      </c>
      <c r="AJ285" s="15">
        <v>1012335902974</v>
      </c>
      <c r="AL285" s="11">
        <v>6</v>
      </c>
      <c r="AM285" s="14" t="s">
        <v>10</v>
      </c>
      <c r="AN285" s="15">
        <v>7392</v>
      </c>
      <c r="AO285" s="15">
        <v>778487712085</v>
      </c>
      <c r="AP285" s="15">
        <v>1728</v>
      </c>
      <c r="AQ285" s="15">
        <v>228947061764</v>
      </c>
      <c r="AR285" s="15">
        <v>9120</v>
      </c>
      <c r="AS285" s="15">
        <v>1007434773849</v>
      </c>
      <c r="AU285" s="8">
        <v>6</v>
      </c>
      <c r="AV285" s="14" t="s">
        <v>10</v>
      </c>
      <c r="AW285" s="15">
        <v>7384</v>
      </c>
      <c r="AX285" s="15">
        <v>779817632946</v>
      </c>
      <c r="AY285" s="15">
        <v>1725</v>
      </c>
      <c r="AZ285" s="15">
        <v>210652069148</v>
      </c>
      <c r="BA285" s="15">
        <v>9109</v>
      </c>
      <c r="BB285" s="15">
        <v>990469702094</v>
      </c>
      <c r="BD285" s="12">
        <v>6</v>
      </c>
      <c r="BE285" s="16" t="s">
        <v>10</v>
      </c>
      <c r="BF285" s="15">
        <v>7400</v>
      </c>
      <c r="BG285" s="15">
        <v>782716200366</v>
      </c>
      <c r="BH285" s="15">
        <v>1744</v>
      </c>
      <c r="BI285" s="15">
        <v>215390352252</v>
      </c>
      <c r="BJ285" s="15">
        <v>9144</v>
      </c>
      <c r="BK285" s="15">
        <v>998106552618</v>
      </c>
    </row>
    <row r="286" spans="1:63" ht="15" customHeight="1" x14ac:dyDescent="0.35">
      <c r="A286" s="1">
        <v>19</v>
      </c>
      <c r="B286" s="12">
        <v>7</v>
      </c>
      <c r="C286" s="13" t="s">
        <v>20</v>
      </c>
      <c r="D286" s="10"/>
      <c r="E286" s="10"/>
      <c r="F286" s="10"/>
      <c r="G286" s="10"/>
      <c r="H286" s="10"/>
      <c r="I286" s="10">
        <v>1141</v>
      </c>
      <c r="K286" s="12">
        <v>7</v>
      </c>
      <c r="L286" s="13" t="s">
        <v>20</v>
      </c>
      <c r="M286" s="10"/>
      <c r="N286" s="10"/>
      <c r="O286" s="10"/>
      <c r="P286" s="10"/>
      <c r="Q286" s="10"/>
      <c r="R286" s="10">
        <v>1464</v>
      </c>
      <c r="T286" s="12">
        <v>7</v>
      </c>
      <c r="U286" s="13" t="s">
        <v>20</v>
      </c>
      <c r="V286" s="10"/>
      <c r="W286" s="10"/>
      <c r="X286" s="10"/>
      <c r="Y286" s="10"/>
      <c r="Z286" s="10"/>
      <c r="AA286" s="10">
        <v>1668</v>
      </c>
      <c r="AC286" s="8">
        <v>7</v>
      </c>
      <c r="AD286" s="9" t="s">
        <v>20</v>
      </c>
      <c r="AE286" s="10"/>
      <c r="AF286" s="10"/>
      <c r="AG286" s="10"/>
      <c r="AH286" s="10"/>
      <c r="AI286" s="10"/>
      <c r="AJ286" s="17">
        <f>((0.25*AJ281)+(0.5*AJ282)+(0.75*AJ283)+(1*AJ284))/AJ285*100</f>
        <v>1.414336188481278</v>
      </c>
      <c r="AL286" s="11">
        <v>7</v>
      </c>
      <c r="AM286" s="9" t="s">
        <v>20</v>
      </c>
      <c r="AN286" s="10"/>
      <c r="AO286" s="10"/>
      <c r="AP286" s="10"/>
      <c r="AQ286" s="10"/>
      <c r="AR286" s="10"/>
      <c r="AS286" s="17">
        <f>((0.25*AS281)+(0.5*AS282)+(0.75*AS283)+(1*AS284))/AS285*100</f>
        <v>1.442320108847851</v>
      </c>
      <c r="AU286" s="8">
        <v>7</v>
      </c>
      <c r="AV286" s="9" t="s">
        <v>20</v>
      </c>
      <c r="AW286" s="10"/>
      <c r="AX286" s="10"/>
      <c r="AY286" s="10"/>
      <c r="AZ286" s="10"/>
      <c r="BA286" s="10"/>
      <c r="BB286" s="17">
        <f>((0.25*BB281)+(0.5*BB282)+(0.75*BB283)+(1*BB284))/BB285*100</f>
        <v>1.4813035016600209</v>
      </c>
      <c r="BD286" s="12">
        <v>7</v>
      </c>
      <c r="BE286" s="13" t="s">
        <v>20</v>
      </c>
      <c r="BF286" s="10"/>
      <c r="BG286" s="10"/>
      <c r="BH286" s="10"/>
      <c r="BI286" s="10"/>
      <c r="BJ286" s="10"/>
      <c r="BK286" s="10">
        <v>1398</v>
      </c>
    </row>
    <row r="287" spans="1:63" ht="15" customHeight="1" thickBot="1" x14ac:dyDescent="0.4">
      <c r="A287" s="1">
        <v>19</v>
      </c>
      <c r="B287" s="23">
        <v>8</v>
      </c>
      <c r="C287" s="24" t="s">
        <v>21</v>
      </c>
      <c r="D287" s="20"/>
      <c r="E287" s="20"/>
      <c r="F287" s="20"/>
      <c r="G287" s="20"/>
      <c r="H287" s="20"/>
      <c r="I287" s="20">
        <v>1151</v>
      </c>
      <c r="K287" s="23">
        <v>8</v>
      </c>
      <c r="L287" s="24" t="s">
        <v>21</v>
      </c>
      <c r="M287" s="20"/>
      <c r="N287" s="20"/>
      <c r="O287" s="20"/>
      <c r="P287" s="20"/>
      <c r="Q287" s="20"/>
      <c r="R287" s="20">
        <v>1443</v>
      </c>
      <c r="T287" s="23">
        <v>8</v>
      </c>
      <c r="U287" s="24" t="s">
        <v>21</v>
      </c>
      <c r="V287" s="20"/>
      <c r="W287" s="20"/>
      <c r="X287" s="20"/>
      <c r="Y287" s="20"/>
      <c r="Z287" s="20"/>
      <c r="AA287" s="20">
        <v>1603</v>
      </c>
      <c r="AC287" s="18">
        <v>8</v>
      </c>
      <c r="AD287" s="19" t="s">
        <v>21</v>
      </c>
      <c r="AE287" s="20"/>
      <c r="AF287" s="20"/>
      <c r="AG287" s="20"/>
      <c r="AH287" s="20"/>
      <c r="AI287" s="20"/>
      <c r="AJ287" s="21">
        <f>SUM(AJ282:AJ284)/AJ285*100</f>
        <v>1.3327935612441206</v>
      </c>
      <c r="AL287" s="22">
        <v>8</v>
      </c>
      <c r="AM287" s="19" t="s">
        <v>21</v>
      </c>
      <c r="AN287" s="20"/>
      <c r="AO287" s="20"/>
      <c r="AP287" s="20"/>
      <c r="AQ287" s="20"/>
      <c r="AR287" s="20"/>
      <c r="AS287" s="21">
        <f>SUM(AS282:AS284)/AS285*100</f>
        <v>1.3219480614231944</v>
      </c>
      <c r="AU287" s="18">
        <v>8</v>
      </c>
      <c r="AV287" s="19" t="s">
        <v>21</v>
      </c>
      <c r="AW287" s="20"/>
      <c r="AX287" s="20"/>
      <c r="AY287" s="20"/>
      <c r="AZ287" s="20"/>
      <c r="BA287" s="20"/>
      <c r="BB287" s="21">
        <f>SUM(BB282:BB284)/BB285*100</f>
        <v>1.3170289161214539</v>
      </c>
      <c r="BD287" s="23">
        <v>8</v>
      </c>
      <c r="BE287" s="24" t="s">
        <v>21</v>
      </c>
      <c r="BF287" s="20"/>
      <c r="BG287" s="20"/>
      <c r="BH287" s="20"/>
      <c r="BI287" s="20"/>
      <c r="BJ287" s="20"/>
      <c r="BK287" s="20">
        <v>1323</v>
      </c>
    </row>
    <row r="288" spans="1:63" ht="15" customHeight="1" x14ac:dyDescent="0.35">
      <c r="D288" s="1">
        <f>SUM(D280:D284)</f>
        <v>7437</v>
      </c>
      <c r="E288" s="1">
        <f t="shared" ref="E288:I288" si="119">SUM(E280:E284)</f>
        <v>683664058346</v>
      </c>
      <c r="F288" s="1">
        <f t="shared" si="119"/>
        <v>1502</v>
      </c>
      <c r="G288" s="1">
        <f t="shared" si="119"/>
        <v>157752597131</v>
      </c>
      <c r="H288" s="1">
        <f t="shared" si="119"/>
        <v>8939</v>
      </c>
      <c r="I288" s="1">
        <f t="shared" si="119"/>
        <v>841416655477</v>
      </c>
      <c r="M288" s="1">
        <f>SUM(M280:M284)</f>
        <v>7297</v>
      </c>
      <c r="N288" s="1">
        <f t="shared" ref="N288:R288" si="120">SUM(N280:N284)</f>
        <v>700576442979</v>
      </c>
      <c r="O288" s="1">
        <f t="shared" si="120"/>
        <v>1665</v>
      </c>
      <c r="P288" s="1">
        <f t="shared" si="120"/>
        <v>168976060270</v>
      </c>
      <c r="Q288" s="1">
        <f t="shared" si="120"/>
        <v>8962</v>
      </c>
      <c r="R288" s="1">
        <f t="shared" si="120"/>
        <v>869552503249</v>
      </c>
      <c r="V288" s="1">
        <f>SUM(V280:V284)</f>
        <v>7423</v>
      </c>
      <c r="W288" s="1">
        <f t="shared" ref="W288:AA288" si="121">SUM(W280:W284)</f>
        <v>741860683209</v>
      </c>
      <c r="X288" s="1">
        <f t="shared" si="121"/>
        <v>1724</v>
      </c>
      <c r="Y288" s="1">
        <f t="shared" si="121"/>
        <v>243211630146</v>
      </c>
      <c r="Z288" s="1">
        <f t="shared" si="121"/>
        <v>9147</v>
      </c>
      <c r="AA288" s="1">
        <f t="shared" si="121"/>
        <v>985072313355</v>
      </c>
      <c r="AE288" s="1">
        <f>SUM(AE280:AE284)</f>
        <v>7425</v>
      </c>
      <c r="AF288" s="1">
        <f t="shared" ref="AF288:AJ288" si="122">SUM(AF280:AF284)</f>
        <v>780945602181</v>
      </c>
      <c r="AG288" s="1">
        <f t="shared" si="122"/>
        <v>1731</v>
      </c>
      <c r="AH288" s="1">
        <f t="shared" si="122"/>
        <v>231390300793</v>
      </c>
      <c r="AI288" s="1">
        <f t="shared" si="122"/>
        <v>9156</v>
      </c>
      <c r="AJ288" s="1">
        <f t="shared" si="122"/>
        <v>1012335902974</v>
      </c>
      <c r="AN288" s="1">
        <f>SUM(AN280:AN284)</f>
        <v>7392</v>
      </c>
      <c r="AO288" s="1">
        <f t="shared" ref="AO288:AS288" si="123">SUM(AO280:AO284)</f>
        <v>778487712085</v>
      </c>
      <c r="AP288" s="1">
        <f t="shared" si="123"/>
        <v>1728</v>
      </c>
      <c r="AQ288" s="1">
        <f t="shared" si="123"/>
        <v>228947061764</v>
      </c>
      <c r="AR288" s="1">
        <f t="shared" si="123"/>
        <v>9120</v>
      </c>
      <c r="AS288" s="1">
        <f t="shared" si="123"/>
        <v>1007434773849</v>
      </c>
      <c r="AW288" s="1">
        <f>SUM(AW280:AW284)</f>
        <v>7384</v>
      </c>
      <c r="AX288" s="1">
        <f t="shared" ref="AX288:BB288" si="124">SUM(AX280:AX284)</f>
        <v>779817632946</v>
      </c>
      <c r="AY288" s="1">
        <f t="shared" si="124"/>
        <v>1725</v>
      </c>
      <c r="AZ288" s="1">
        <f t="shared" si="124"/>
        <v>210652069148</v>
      </c>
      <c r="BA288" s="1">
        <f t="shared" si="124"/>
        <v>9109</v>
      </c>
      <c r="BB288" s="1">
        <f t="shared" si="124"/>
        <v>990469702094</v>
      </c>
      <c r="BF288" s="1">
        <f>SUM(BF280:BF284)</f>
        <v>7400</v>
      </c>
      <c r="BG288" s="1">
        <f t="shared" ref="BG288:BK288" si="125">SUM(BG280:BG284)</f>
        <v>782716200366</v>
      </c>
      <c r="BH288" s="1">
        <f t="shared" si="125"/>
        <v>1744</v>
      </c>
      <c r="BI288" s="1">
        <f t="shared" si="125"/>
        <v>215390352252</v>
      </c>
      <c r="BJ288" s="1">
        <f t="shared" si="125"/>
        <v>9144</v>
      </c>
      <c r="BK288" s="1">
        <f t="shared" si="125"/>
        <v>998106552618</v>
      </c>
    </row>
    <row r="289" spans="1:63" ht="15" customHeight="1" x14ac:dyDescent="0.35">
      <c r="B289"/>
      <c r="C289"/>
      <c r="D289" s="2"/>
      <c r="E289" s="2"/>
      <c r="F289" s="2"/>
      <c r="G289" s="2"/>
      <c r="H289" s="2"/>
      <c r="I289" s="2"/>
      <c r="K289"/>
      <c r="L289"/>
      <c r="M289" s="2"/>
      <c r="N289" s="2"/>
      <c r="O289" s="2"/>
      <c r="P289" s="2"/>
      <c r="Q289" s="2"/>
      <c r="R289" s="2"/>
      <c r="T289"/>
      <c r="U289"/>
      <c r="V289" s="2"/>
      <c r="W289" s="2"/>
      <c r="X289" s="2"/>
      <c r="Y289" s="2"/>
      <c r="Z289" s="2"/>
      <c r="AA289" s="2"/>
      <c r="AL289" s="25"/>
      <c r="AM289"/>
    </row>
    <row r="290" spans="1:63" ht="15" customHeight="1" x14ac:dyDescent="0.35">
      <c r="B290" s="6" t="s">
        <v>0</v>
      </c>
      <c r="C290"/>
      <c r="D290" s="2"/>
      <c r="E290" s="2"/>
      <c r="F290" s="2"/>
      <c r="G290" s="2"/>
      <c r="H290" s="2"/>
      <c r="I290" s="2"/>
      <c r="K290" s="6" t="s">
        <v>0</v>
      </c>
      <c r="L290"/>
      <c r="M290" s="2"/>
      <c r="N290" s="2"/>
      <c r="O290" s="2"/>
      <c r="P290" s="2"/>
      <c r="Q290" s="2"/>
      <c r="R290" s="2"/>
      <c r="T290" s="6" t="s">
        <v>0</v>
      </c>
      <c r="U290"/>
      <c r="V290" s="2"/>
      <c r="W290" s="2"/>
      <c r="X290" s="2"/>
      <c r="Y290" s="2"/>
      <c r="Z290" s="2"/>
      <c r="AA290" s="2"/>
      <c r="AC290" s="4" t="s">
        <v>0</v>
      </c>
      <c r="AL290" s="26" t="s">
        <v>0</v>
      </c>
      <c r="AM290"/>
      <c r="AU290" s="4" t="s">
        <v>0</v>
      </c>
      <c r="BD290" s="6" t="s">
        <v>0</v>
      </c>
    </row>
    <row r="291" spans="1:63" ht="15" customHeight="1" x14ac:dyDescent="0.35">
      <c r="B291" s="6" t="s">
        <v>1</v>
      </c>
      <c r="C291"/>
      <c r="D291" s="2"/>
      <c r="E291" s="2"/>
      <c r="F291" s="2"/>
      <c r="G291" s="2"/>
      <c r="H291" s="2"/>
      <c r="I291" s="2"/>
      <c r="K291" s="6" t="s">
        <v>1</v>
      </c>
      <c r="L291"/>
      <c r="M291" s="2"/>
      <c r="N291" s="2"/>
      <c r="O291" s="2"/>
      <c r="P291" s="2"/>
      <c r="Q291" s="2"/>
      <c r="R291" s="2"/>
      <c r="T291" s="6" t="s">
        <v>1</v>
      </c>
      <c r="U291"/>
      <c r="V291" s="2"/>
      <c r="W291" s="2"/>
      <c r="X291" s="2"/>
      <c r="Y291" s="2"/>
      <c r="Z291" s="2"/>
      <c r="AA291" s="2"/>
      <c r="AC291" s="4" t="s">
        <v>1</v>
      </c>
      <c r="AL291" s="26" t="s">
        <v>1</v>
      </c>
      <c r="AM291"/>
      <c r="AU291" s="4" t="s">
        <v>1</v>
      </c>
      <c r="BD291" s="6" t="s">
        <v>1</v>
      </c>
    </row>
    <row r="292" spans="1:63" ht="15" customHeight="1" thickBot="1" x14ac:dyDescent="0.4">
      <c r="B292" s="6" t="s">
        <v>34</v>
      </c>
      <c r="C292"/>
      <c r="D292" s="2"/>
      <c r="E292" s="2"/>
      <c r="F292" s="2"/>
      <c r="G292" s="2"/>
      <c r="H292" s="2"/>
      <c r="I292" s="2"/>
      <c r="K292" s="6" t="s">
        <v>57</v>
      </c>
      <c r="L292"/>
      <c r="M292" s="2"/>
      <c r="N292" s="2"/>
      <c r="O292" s="2"/>
      <c r="P292" s="2"/>
      <c r="Q292" s="2"/>
      <c r="R292" s="2"/>
      <c r="T292" s="6" t="s">
        <v>75</v>
      </c>
      <c r="U292"/>
      <c r="V292" s="2"/>
      <c r="W292" s="2"/>
      <c r="X292" s="2"/>
      <c r="Y292" s="2"/>
      <c r="Z292" s="2"/>
      <c r="AA292" s="2"/>
      <c r="AC292" s="4" t="s">
        <v>2</v>
      </c>
      <c r="AL292" s="26" t="s">
        <v>3</v>
      </c>
      <c r="AM292"/>
      <c r="AU292" s="4" t="s">
        <v>4</v>
      </c>
      <c r="BD292" s="6" t="s">
        <v>5</v>
      </c>
    </row>
    <row r="293" spans="1:63" ht="15" customHeight="1" x14ac:dyDescent="0.35">
      <c r="A293" s="1">
        <v>20</v>
      </c>
      <c r="B293" s="60" t="s">
        <v>6</v>
      </c>
      <c r="C293" s="62" t="s">
        <v>7</v>
      </c>
      <c r="D293" s="59" t="s">
        <v>8</v>
      </c>
      <c r="E293" s="59"/>
      <c r="F293" s="59" t="s">
        <v>9</v>
      </c>
      <c r="G293" s="59"/>
      <c r="H293" s="59" t="s">
        <v>10</v>
      </c>
      <c r="I293" s="59"/>
      <c r="K293" s="60" t="s">
        <v>6</v>
      </c>
      <c r="L293" s="62" t="s">
        <v>7</v>
      </c>
      <c r="M293" s="59" t="s">
        <v>8</v>
      </c>
      <c r="N293" s="59"/>
      <c r="O293" s="59" t="s">
        <v>9</v>
      </c>
      <c r="P293" s="59"/>
      <c r="Q293" s="59" t="s">
        <v>10</v>
      </c>
      <c r="R293" s="59"/>
      <c r="T293" s="60" t="s">
        <v>6</v>
      </c>
      <c r="U293" s="62" t="s">
        <v>7</v>
      </c>
      <c r="V293" s="59" t="s">
        <v>8</v>
      </c>
      <c r="W293" s="59"/>
      <c r="X293" s="59" t="s">
        <v>9</v>
      </c>
      <c r="Y293" s="59"/>
      <c r="Z293" s="59" t="s">
        <v>10</v>
      </c>
      <c r="AA293" s="59"/>
      <c r="AC293" s="57" t="s">
        <v>6</v>
      </c>
      <c r="AD293" s="59" t="s">
        <v>7</v>
      </c>
      <c r="AE293" s="59" t="s">
        <v>8</v>
      </c>
      <c r="AF293" s="59"/>
      <c r="AG293" s="59" t="s">
        <v>9</v>
      </c>
      <c r="AH293" s="59"/>
      <c r="AI293" s="59" t="s">
        <v>10</v>
      </c>
      <c r="AJ293" s="59"/>
      <c r="AL293" s="67" t="s">
        <v>6</v>
      </c>
      <c r="AM293" s="62" t="s">
        <v>7</v>
      </c>
      <c r="AN293" s="59" t="s">
        <v>8</v>
      </c>
      <c r="AO293" s="59"/>
      <c r="AP293" s="59" t="s">
        <v>9</v>
      </c>
      <c r="AQ293" s="59"/>
      <c r="AR293" s="59" t="s">
        <v>10</v>
      </c>
      <c r="AS293" s="59"/>
      <c r="AU293" s="57" t="s">
        <v>6</v>
      </c>
      <c r="AV293" s="59" t="s">
        <v>7</v>
      </c>
      <c r="AW293" s="59" t="s">
        <v>8</v>
      </c>
      <c r="AX293" s="59"/>
      <c r="AY293" s="59" t="s">
        <v>9</v>
      </c>
      <c r="AZ293" s="59"/>
      <c r="BA293" s="59" t="s">
        <v>10</v>
      </c>
      <c r="BB293" s="59"/>
      <c r="BD293" s="60" t="s">
        <v>6</v>
      </c>
      <c r="BE293" s="62" t="s">
        <v>7</v>
      </c>
      <c r="BF293" s="59" t="s">
        <v>8</v>
      </c>
      <c r="BG293" s="59"/>
      <c r="BH293" s="59" t="s">
        <v>9</v>
      </c>
      <c r="BI293" s="59"/>
      <c r="BJ293" s="59" t="s">
        <v>10</v>
      </c>
      <c r="BK293" s="59"/>
    </row>
    <row r="294" spans="1:63" ht="15" customHeight="1" x14ac:dyDescent="0.35">
      <c r="A294" s="1">
        <v>20</v>
      </c>
      <c r="B294" s="61"/>
      <c r="C294" s="63"/>
      <c r="D294" s="7" t="s">
        <v>11</v>
      </c>
      <c r="E294" s="7" t="s">
        <v>12</v>
      </c>
      <c r="F294" s="7" t="s">
        <v>11</v>
      </c>
      <c r="G294" s="7" t="s">
        <v>12</v>
      </c>
      <c r="H294" s="7" t="s">
        <v>11</v>
      </c>
      <c r="I294" s="7" t="s">
        <v>12</v>
      </c>
      <c r="K294" s="61"/>
      <c r="L294" s="63"/>
      <c r="M294" s="7" t="s">
        <v>11</v>
      </c>
      <c r="N294" s="7" t="s">
        <v>12</v>
      </c>
      <c r="O294" s="7" t="s">
        <v>11</v>
      </c>
      <c r="P294" s="7" t="s">
        <v>12</v>
      </c>
      <c r="Q294" s="7" t="s">
        <v>11</v>
      </c>
      <c r="R294" s="7" t="s">
        <v>12</v>
      </c>
      <c r="T294" s="61"/>
      <c r="U294" s="63"/>
      <c r="V294" s="7" t="s">
        <v>11</v>
      </c>
      <c r="W294" s="7" t="s">
        <v>12</v>
      </c>
      <c r="X294" s="7" t="s">
        <v>11</v>
      </c>
      <c r="Y294" s="7" t="s">
        <v>12</v>
      </c>
      <c r="Z294" s="7" t="s">
        <v>11</v>
      </c>
      <c r="AA294" s="7" t="s">
        <v>12</v>
      </c>
      <c r="AC294" s="58"/>
      <c r="AD294" s="64"/>
      <c r="AE294" s="7" t="s">
        <v>11</v>
      </c>
      <c r="AF294" s="7" t="s">
        <v>12</v>
      </c>
      <c r="AG294" s="7" t="s">
        <v>11</v>
      </c>
      <c r="AH294" s="7" t="s">
        <v>12</v>
      </c>
      <c r="AI294" s="7" t="s">
        <v>11</v>
      </c>
      <c r="AJ294" s="7" t="s">
        <v>12</v>
      </c>
      <c r="AL294" s="68"/>
      <c r="AM294" s="63"/>
      <c r="AN294" s="7" t="s">
        <v>11</v>
      </c>
      <c r="AO294" s="7" t="s">
        <v>12</v>
      </c>
      <c r="AP294" s="7" t="s">
        <v>11</v>
      </c>
      <c r="AQ294" s="7" t="s">
        <v>12</v>
      </c>
      <c r="AR294" s="7" t="s">
        <v>11</v>
      </c>
      <c r="AS294" s="7" t="s">
        <v>12</v>
      </c>
      <c r="AU294" s="58"/>
      <c r="AV294" s="64"/>
      <c r="AW294" s="7" t="s">
        <v>11</v>
      </c>
      <c r="AX294" s="7" t="s">
        <v>12</v>
      </c>
      <c r="AY294" s="7" t="s">
        <v>11</v>
      </c>
      <c r="AZ294" s="7" t="s">
        <v>12</v>
      </c>
      <c r="BA294" s="7" t="s">
        <v>11</v>
      </c>
      <c r="BB294" s="7" t="s">
        <v>12</v>
      </c>
      <c r="BD294" s="61"/>
      <c r="BE294" s="63"/>
      <c r="BF294" s="7" t="s">
        <v>11</v>
      </c>
      <c r="BG294" s="7" t="s">
        <v>12</v>
      </c>
      <c r="BH294" s="7" t="s">
        <v>11</v>
      </c>
      <c r="BI294" s="7" t="s">
        <v>12</v>
      </c>
      <c r="BJ294" s="7" t="s">
        <v>11</v>
      </c>
      <c r="BK294" s="7" t="s">
        <v>12</v>
      </c>
    </row>
    <row r="295" spans="1:63" ht="15" customHeight="1" x14ac:dyDescent="0.35">
      <c r="A295" s="1">
        <v>20</v>
      </c>
      <c r="B295" s="61"/>
      <c r="C295" s="63"/>
      <c r="D295" s="7" t="s">
        <v>13</v>
      </c>
      <c r="E295" s="7" t="s">
        <v>14</v>
      </c>
      <c r="F295" s="7" t="s">
        <v>13</v>
      </c>
      <c r="G295" s="7" t="s">
        <v>14</v>
      </c>
      <c r="H295" s="7" t="s">
        <v>13</v>
      </c>
      <c r="I295" s="7" t="s">
        <v>14</v>
      </c>
      <c r="K295" s="61"/>
      <c r="L295" s="63"/>
      <c r="M295" s="7" t="s">
        <v>13</v>
      </c>
      <c r="N295" s="7" t="s">
        <v>14</v>
      </c>
      <c r="O295" s="7" t="s">
        <v>13</v>
      </c>
      <c r="P295" s="7" t="s">
        <v>14</v>
      </c>
      <c r="Q295" s="7" t="s">
        <v>13</v>
      </c>
      <c r="R295" s="7" t="s">
        <v>14</v>
      </c>
      <c r="T295" s="61"/>
      <c r="U295" s="63"/>
      <c r="V295" s="7" t="s">
        <v>13</v>
      </c>
      <c r="W295" s="7" t="s">
        <v>14</v>
      </c>
      <c r="X295" s="7" t="s">
        <v>13</v>
      </c>
      <c r="Y295" s="7" t="s">
        <v>14</v>
      </c>
      <c r="Z295" s="7" t="s">
        <v>13</v>
      </c>
      <c r="AA295" s="7" t="s">
        <v>14</v>
      </c>
      <c r="AC295" s="58"/>
      <c r="AD295" s="64"/>
      <c r="AE295" s="7" t="s">
        <v>13</v>
      </c>
      <c r="AF295" s="7" t="s">
        <v>14</v>
      </c>
      <c r="AG295" s="7" t="s">
        <v>13</v>
      </c>
      <c r="AH295" s="7" t="s">
        <v>14</v>
      </c>
      <c r="AI295" s="7" t="s">
        <v>13</v>
      </c>
      <c r="AJ295" s="7" t="s">
        <v>14</v>
      </c>
      <c r="AL295" s="68"/>
      <c r="AM295" s="63"/>
      <c r="AN295" s="7" t="s">
        <v>13</v>
      </c>
      <c r="AO295" s="7" t="s">
        <v>14</v>
      </c>
      <c r="AP295" s="7" t="s">
        <v>13</v>
      </c>
      <c r="AQ295" s="7" t="s">
        <v>14</v>
      </c>
      <c r="AR295" s="7" t="s">
        <v>13</v>
      </c>
      <c r="AS295" s="7" t="s">
        <v>14</v>
      </c>
      <c r="AU295" s="58"/>
      <c r="AV295" s="64"/>
      <c r="AW295" s="7" t="s">
        <v>13</v>
      </c>
      <c r="AX295" s="7" t="s">
        <v>14</v>
      </c>
      <c r="AY295" s="7" t="s">
        <v>13</v>
      </c>
      <c r="AZ295" s="7" t="s">
        <v>14</v>
      </c>
      <c r="BA295" s="7" t="s">
        <v>13</v>
      </c>
      <c r="BB295" s="7" t="s">
        <v>14</v>
      </c>
      <c r="BD295" s="61"/>
      <c r="BE295" s="63"/>
      <c r="BF295" s="7" t="s">
        <v>13</v>
      </c>
      <c r="BG295" s="7" t="s">
        <v>14</v>
      </c>
      <c r="BH295" s="7" t="s">
        <v>13</v>
      </c>
      <c r="BI295" s="7" t="s">
        <v>14</v>
      </c>
      <c r="BJ295" s="7" t="s">
        <v>13</v>
      </c>
      <c r="BK295" s="7" t="s">
        <v>14</v>
      </c>
    </row>
    <row r="296" spans="1:63" ht="15" customHeight="1" x14ac:dyDescent="0.35">
      <c r="A296" s="1">
        <v>20</v>
      </c>
      <c r="B296" s="12">
        <v>1</v>
      </c>
      <c r="C296" s="13" t="s">
        <v>15</v>
      </c>
      <c r="D296" s="10">
        <v>7697</v>
      </c>
      <c r="E296" s="10">
        <v>648811475026</v>
      </c>
      <c r="F296" s="10">
        <v>2373</v>
      </c>
      <c r="G296" s="10">
        <v>204384721232</v>
      </c>
      <c r="H296" s="10">
        <v>10070</v>
      </c>
      <c r="I296" s="10">
        <v>853196196258</v>
      </c>
      <c r="K296" s="12">
        <v>1</v>
      </c>
      <c r="L296" s="13" t="s">
        <v>15</v>
      </c>
      <c r="M296" s="10">
        <v>7907</v>
      </c>
      <c r="N296" s="10">
        <v>702283949960</v>
      </c>
      <c r="O296" s="10">
        <v>2211</v>
      </c>
      <c r="P296" s="10">
        <v>207917852244</v>
      </c>
      <c r="Q296" s="10">
        <v>10118</v>
      </c>
      <c r="R296" s="10">
        <v>910201802204</v>
      </c>
      <c r="T296" s="12">
        <v>1</v>
      </c>
      <c r="U296" s="13" t="s">
        <v>15</v>
      </c>
      <c r="V296" s="10">
        <v>8508</v>
      </c>
      <c r="W296" s="10">
        <v>809514490026</v>
      </c>
      <c r="X296" s="10">
        <v>1932</v>
      </c>
      <c r="Y296" s="10">
        <v>183666057623</v>
      </c>
      <c r="Z296" s="10">
        <v>10440</v>
      </c>
      <c r="AA296" s="10">
        <v>993180547649</v>
      </c>
      <c r="AC296" s="8">
        <v>1</v>
      </c>
      <c r="AD296" s="9" t="s">
        <v>15</v>
      </c>
      <c r="AE296" s="10">
        <v>9081</v>
      </c>
      <c r="AF296" s="10">
        <v>882773836287</v>
      </c>
      <c r="AG296" s="10">
        <v>2062</v>
      </c>
      <c r="AH296" s="10">
        <v>211495274984</v>
      </c>
      <c r="AI296" s="10">
        <v>11143</v>
      </c>
      <c r="AJ296" s="10">
        <v>1094269111271</v>
      </c>
      <c r="AL296" s="27">
        <v>1</v>
      </c>
      <c r="AM296" s="13" t="s">
        <v>15</v>
      </c>
      <c r="AN296" s="10">
        <v>9113</v>
      </c>
      <c r="AO296" s="10">
        <v>885412320217</v>
      </c>
      <c r="AP296" s="10">
        <v>2047</v>
      </c>
      <c r="AQ296" s="10">
        <v>191210950470</v>
      </c>
      <c r="AR296" s="10">
        <v>11160</v>
      </c>
      <c r="AS296" s="10">
        <v>1076623270687</v>
      </c>
      <c r="AU296" s="8">
        <v>1</v>
      </c>
      <c r="AV296" s="9" t="s">
        <v>15</v>
      </c>
      <c r="AW296" s="10">
        <v>9183</v>
      </c>
      <c r="AX296" s="10">
        <v>892186964085</v>
      </c>
      <c r="AY296" s="10">
        <v>2016</v>
      </c>
      <c r="AZ296" s="10">
        <v>194115104457</v>
      </c>
      <c r="BA296" s="10">
        <v>11199</v>
      </c>
      <c r="BB296" s="10">
        <v>1086302068542</v>
      </c>
      <c r="BD296" s="12">
        <v>1</v>
      </c>
      <c r="BE296" s="13" t="s">
        <v>15</v>
      </c>
      <c r="BF296" s="10">
        <v>9267</v>
      </c>
      <c r="BG296" s="10">
        <v>898746352094</v>
      </c>
      <c r="BH296" s="10">
        <v>2070</v>
      </c>
      <c r="BI296" s="10">
        <v>195976382893</v>
      </c>
      <c r="BJ296" s="10">
        <v>11337</v>
      </c>
      <c r="BK296" s="10">
        <v>1094722734987</v>
      </c>
    </row>
    <row r="297" spans="1:63" ht="15" customHeight="1" x14ac:dyDescent="0.35">
      <c r="A297" s="1">
        <v>20</v>
      </c>
      <c r="B297" s="12">
        <v>2</v>
      </c>
      <c r="C297" s="13" t="s">
        <v>16</v>
      </c>
      <c r="D297" s="10">
        <v>16</v>
      </c>
      <c r="E297" s="10">
        <v>2479661010</v>
      </c>
      <c r="F297" s="10">
        <v>88</v>
      </c>
      <c r="G297" s="10">
        <v>7656021951</v>
      </c>
      <c r="H297" s="10">
        <v>104</v>
      </c>
      <c r="I297" s="10">
        <v>10135682961</v>
      </c>
      <c r="K297" s="12">
        <v>2</v>
      </c>
      <c r="L297" s="13" t="s">
        <v>16</v>
      </c>
      <c r="M297" s="10">
        <v>26</v>
      </c>
      <c r="N297" s="10">
        <v>4218812686</v>
      </c>
      <c r="O297" s="10">
        <v>117</v>
      </c>
      <c r="P297" s="10">
        <v>6760725052</v>
      </c>
      <c r="Q297" s="10">
        <v>143</v>
      </c>
      <c r="R297" s="10">
        <v>10979537738</v>
      </c>
      <c r="T297" s="12">
        <v>2</v>
      </c>
      <c r="U297" s="13" t="s">
        <v>16</v>
      </c>
      <c r="V297" s="10">
        <v>61</v>
      </c>
      <c r="W297" s="10">
        <v>7347165189</v>
      </c>
      <c r="X297" s="10">
        <v>130</v>
      </c>
      <c r="Y297" s="10">
        <v>7265999337</v>
      </c>
      <c r="Z297" s="10">
        <v>191</v>
      </c>
      <c r="AA297" s="10">
        <v>14613164526</v>
      </c>
      <c r="AC297" s="8">
        <v>2</v>
      </c>
      <c r="AD297" s="9" t="s">
        <v>16</v>
      </c>
      <c r="AE297" s="10">
        <v>25</v>
      </c>
      <c r="AF297" s="10">
        <v>2824484132</v>
      </c>
      <c r="AG297" s="10">
        <v>52</v>
      </c>
      <c r="AH297" s="10">
        <v>2626549219</v>
      </c>
      <c r="AI297" s="10">
        <v>77</v>
      </c>
      <c r="AJ297" s="10">
        <v>5451033351</v>
      </c>
      <c r="AL297" s="27">
        <v>2</v>
      </c>
      <c r="AM297" s="13" t="s">
        <v>16</v>
      </c>
      <c r="AN297" s="10">
        <v>34</v>
      </c>
      <c r="AO297" s="10">
        <v>4359803691</v>
      </c>
      <c r="AP297" s="10">
        <v>71</v>
      </c>
      <c r="AQ297" s="10">
        <v>5619645841</v>
      </c>
      <c r="AR297" s="10">
        <v>105</v>
      </c>
      <c r="AS297" s="10">
        <v>9979449532</v>
      </c>
      <c r="AU297" s="8">
        <v>2</v>
      </c>
      <c r="AV297" s="9" t="s">
        <v>16</v>
      </c>
      <c r="AW297" s="10">
        <v>49</v>
      </c>
      <c r="AX297" s="10">
        <v>4706378368</v>
      </c>
      <c r="AY297" s="10">
        <v>113</v>
      </c>
      <c r="AZ297" s="10">
        <v>6249468882</v>
      </c>
      <c r="BA297" s="10">
        <v>162</v>
      </c>
      <c r="BB297" s="10">
        <v>10955847250</v>
      </c>
      <c r="BD297" s="12">
        <v>2</v>
      </c>
      <c r="BE297" s="13" t="s">
        <v>16</v>
      </c>
      <c r="BF297" s="10">
        <v>46</v>
      </c>
      <c r="BG297" s="10">
        <v>4251843718</v>
      </c>
      <c r="BH297" s="10">
        <v>74</v>
      </c>
      <c r="BI297" s="10">
        <v>7637725084</v>
      </c>
      <c r="BJ297" s="10">
        <v>120</v>
      </c>
      <c r="BK297" s="10">
        <v>11889568802</v>
      </c>
    </row>
    <row r="298" spans="1:63" ht="15" customHeight="1" x14ac:dyDescent="0.35">
      <c r="A298" s="1">
        <v>20</v>
      </c>
      <c r="B298" s="12">
        <v>3</v>
      </c>
      <c r="C298" s="13" t="s">
        <v>17</v>
      </c>
      <c r="D298" s="10">
        <v>3</v>
      </c>
      <c r="E298" s="10">
        <v>43311360</v>
      </c>
      <c r="F298" s="10">
        <v>6</v>
      </c>
      <c r="G298" s="10">
        <v>327154743</v>
      </c>
      <c r="H298" s="10">
        <v>9</v>
      </c>
      <c r="I298" s="10">
        <v>370466103</v>
      </c>
      <c r="K298" s="12">
        <v>3</v>
      </c>
      <c r="L298" s="13" t="s">
        <v>17</v>
      </c>
      <c r="M298" s="10">
        <v>2</v>
      </c>
      <c r="N298" s="10">
        <v>291779210</v>
      </c>
      <c r="O298" s="10">
        <v>16</v>
      </c>
      <c r="P298" s="10">
        <v>1391205905</v>
      </c>
      <c r="Q298" s="10">
        <v>18</v>
      </c>
      <c r="R298" s="10">
        <v>1682985115</v>
      </c>
      <c r="T298" s="12">
        <v>3</v>
      </c>
      <c r="U298" s="13" t="s">
        <v>17</v>
      </c>
      <c r="V298" s="10">
        <v>6</v>
      </c>
      <c r="W298" s="10">
        <v>548085644</v>
      </c>
      <c r="X298" s="10">
        <v>19</v>
      </c>
      <c r="Y298" s="10">
        <v>1783801082</v>
      </c>
      <c r="Z298" s="10">
        <v>25</v>
      </c>
      <c r="AA298" s="10">
        <v>2331886726</v>
      </c>
      <c r="AC298" s="8">
        <v>3</v>
      </c>
      <c r="AD298" s="9" t="s">
        <v>17</v>
      </c>
      <c r="AE298" s="10">
        <v>3</v>
      </c>
      <c r="AF298" s="10">
        <v>284332950</v>
      </c>
      <c r="AG298" s="10">
        <v>8</v>
      </c>
      <c r="AH298" s="10">
        <v>136999880</v>
      </c>
      <c r="AI298" s="10">
        <v>11</v>
      </c>
      <c r="AJ298" s="10">
        <v>421332830</v>
      </c>
      <c r="AL298" s="27">
        <v>3</v>
      </c>
      <c r="AM298" s="13" t="s">
        <v>17</v>
      </c>
      <c r="AN298" s="10">
        <v>5</v>
      </c>
      <c r="AO298" s="10">
        <v>368482850</v>
      </c>
      <c r="AP298" s="10">
        <v>5</v>
      </c>
      <c r="AQ298" s="10">
        <v>116690276</v>
      </c>
      <c r="AR298" s="10">
        <v>10</v>
      </c>
      <c r="AS298" s="10">
        <v>485173126</v>
      </c>
      <c r="AU298" s="8">
        <v>3</v>
      </c>
      <c r="AV298" s="9" t="s">
        <v>17</v>
      </c>
      <c r="AW298" s="10">
        <v>3</v>
      </c>
      <c r="AX298" s="10">
        <v>226650678</v>
      </c>
      <c r="AY298" s="10">
        <v>5</v>
      </c>
      <c r="AZ298" s="10">
        <v>76096376</v>
      </c>
      <c r="BA298" s="10">
        <v>8</v>
      </c>
      <c r="BB298" s="10">
        <v>302747054</v>
      </c>
      <c r="BD298" s="12">
        <v>3</v>
      </c>
      <c r="BE298" s="13" t="s">
        <v>17</v>
      </c>
      <c r="BF298" s="10">
        <v>7</v>
      </c>
      <c r="BG298" s="10">
        <v>865386710</v>
      </c>
      <c r="BH298" s="10">
        <v>8</v>
      </c>
      <c r="BI298" s="10">
        <v>250062855</v>
      </c>
      <c r="BJ298" s="10">
        <v>15</v>
      </c>
      <c r="BK298" s="10">
        <v>1115449565</v>
      </c>
    </row>
    <row r="299" spans="1:63" ht="15" customHeight="1" x14ac:dyDescent="0.35">
      <c r="A299" s="1">
        <v>20</v>
      </c>
      <c r="B299" s="12">
        <v>4</v>
      </c>
      <c r="C299" s="13" t="s">
        <v>18</v>
      </c>
      <c r="D299" s="10">
        <v>0</v>
      </c>
      <c r="E299" s="10">
        <v>0</v>
      </c>
      <c r="F299" s="10">
        <v>15</v>
      </c>
      <c r="G299" s="10">
        <v>1034135776</v>
      </c>
      <c r="H299" s="10">
        <v>15</v>
      </c>
      <c r="I299" s="10">
        <v>1034135776</v>
      </c>
      <c r="K299" s="12">
        <v>4</v>
      </c>
      <c r="L299" s="13" t="s">
        <v>18</v>
      </c>
      <c r="M299" s="10">
        <v>2</v>
      </c>
      <c r="N299" s="10">
        <v>365110680</v>
      </c>
      <c r="O299" s="10">
        <v>26</v>
      </c>
      <c r="P299" s="10">
        <v>732602716</v>
      </c>
      <c r="Q299" s="10">
        <v>28</v>
      </c>
      <c r="R299" s="10">
        <v>1097713396</v>
      </c>
      <c r="T299" s="12">
        <v>4</v>
      </c>
      <c r="U299" s="13" t="s">
        <v>18</v>
      </c>
      <c r="V299" s="10">
        <v>7</v>
      </c>
      <c r="W299" s="10">
        <v>1057480600</v>
      </c>
      <c r="X299" s="10">
        <v>22</v>
      </c>
      <c r="Y299" s="10">
        <v>1449254794</v>
      </c>
      <c r="Z299" s="10">
        <v>29</v>
      </c>
      <c r="AA299" s="10">
        <v>2506735394</v>
      </c>
      <c r="AC299" s="8">
        <v>4</v>
      </c>
      <c r="AD299" s="9" t="s">
        <v>18</v>
      </c>
      <c r="AE299" s="10">
        <v>8</v>
      </c>
      <c r="AF299" s="10">
        <v>1074719540</v>
      </c>
      <c r="AG299" s="10">
        <v>3</v>
      </c>
      <c r="AH299" s="10">
        <v>38326135</v>
      </c>
      <c r="AI299" s="10">
        <v>11</v>
      </c>
      <c r="AJ299" s="10">
        <v>1113045675</v>
      </c>
      <c r="AL299" s="27">
        <v>4</v>
      </c>
      <c r="AM299" s="13" t="s">
        <v>18</v>
      </c>
      <c r="AN299" s="10">
        <v>7</v>
      </c>
      <c r="AO299" s="10">
        <v>909161180</v>
      </c>
      <c r="AP299" s="10">
        <v>4</v>
      </c>
      <c r="AQ299" s="10">
        <v>73855727</v>
      </c>
      <c r="AR299" s="10">
        <v>11</v>
      </c>
      <c r="AS299" s="10">
        <v>983016907</v>
      </c>
      <c r="AU299" s="8">
        <v>4</v>
      </c>
      <c r="AV299" s="9" t="s">
        <v>18</v>
      </c>
      <c r="AW299" s="10">
        <v>5</v>
      </c>
      <c r="AX299" s="10">
        <v>356727460</v>
      </c>
      <c r="AY299" s="10">
        <v>6</v>
      </c>
      <c r="AZ299" s="10">
        <v>134508925</v>
      </c>
      <c r="BA299" s="10">
        <v>11</v>
      </c>
      <c r="BB299" s="10">
        <v>491236385</v>
      </c>
      <c r="BD299" s="12">
        <v>4</v>
      </c>
      <c r="BE299" s="13" t="s">
        <v>18</v>
      </c>
      <c r="BF299" s="10">
        <v>6</v>
      </c>
      <c r="BG299" s="10">
        <v>555739276</v>
      </c>
      <c r="BH299" s="10">
        <v>6</v>
      </c>
      <c r="BI299" s="10">
        <v>130152821</v>
      </c>
      <c r="BJ299" s="10">
        <v>12</v>
      </c>
      <c r="BK299" s="10">
        <v>685892097</v>
      </c>
    </row>
    <row r="300" spans="1:63" ht="15" customHeight="1" x14ac:dyDescent="0.35">
      <c r="A300" s="1">
        <v>20</v>
      </c>
      <c r="B300" s="12">
        <v>5</v>
      </c>
      <c r="C300" s="13" t="s">
        <v>19</v>
      </c>
      <c r="D300" s="10">
        <v>7</v>
      </c>
      <c r="E300" s="10">
        <v>197394656</v>
      </c>
      <c r="F300" s="10">
        <v>38</v>
      </c>
      <c r="G300" s="10">
        <v>4965516064</v>
      </c>
      <c r="H300" s="10">
        <v>45</v>
      </c>
      <c r="I300" s="10">
        <v>5162910720</v>
      </c>
      <c r="K300" s="12">
        <v>5</v>
      </c>
      <c r="L300" s="13" t="s">
        <v>19</v>
      </c>
      <c r="M300" s="10">
        <v>11</v>
      </c>
      <c r="N300" s="10">
        <v>788123177</v>
      </c>
      <c r="O300" s="10">
        <v>81</v>
      </c>
      <c r="P300" s="10">
        <v>9666083325</v>
      </c>
      <c r="Q300" s="10">
        <v>92</v>
      </c>
      <c r="R300" s="10">
        <v>10454206502</v>
      </c>
      <c r="T300" s="12">
        <v>5</v>
      </c>
      <c r="U300" s="13" t="s">
        <v>19</v>
      </c>
      <c r="V300" s="10">
        <v>23</v>
      </c>
      <c r="W300" s="10">
        <v>2417434733</v>
      </c>
      <c r="X300" s="10">
        <v>139</v>
      </c>
      <c r="Y300" s="10">
        <v>12953099665</v>
      </c>
      <c r="Z300" s="10">
        <v>162</v>
      </c>
      <c r="AA300" s="10">
        <v>15370534398</v>
      </c>
      <c r="AC300" s="8">
        <v>5</v>
      </c>
      <c r="AD300" s="9" t="s">
        <v>19</v>
      </c>
      <c r="AE300" s="10">
        <v>16</v>
      </c>
      <c r="AF300" s="10">
        <v>2221515401</v>
      </c>
      <c r="AG300" s="10">
        <v>120</v>
      </c>
      <c r="AH300" s="10">
        <v>18640180950</v>
      </c>
      <c r="AI300" s="10">
        <v>136</v>
      </c>
      <c r="AJ300" s="10">
        <v>20861696351</v>
      </c>
      <c r="AL300" s="27">
        <v>5</v>
      </c>
      <c r="AM300" s="13" t="s">
        <v>19</v>
      </c>
      <c r="AN300" s="10">
        <v>17</v>
      </c>
      <c r="AO300" s="10">
        <v>2308998191</v>
      </c>
      <c r="AP300" s="10">
        <v>121</v>
      </c>
      <c r="AQ300" s="10">
        <v>18530149154</v>
      </c>
      <c r="AR300" s="10">
        <v>138</v>
      </c>
      <c r="AS300" s="10">
        <v>20839147345</v>
      </c>
      <c r="AU300" s="8">
        <v>5</v>
      </c>
      <c r="AV300" s="9" t="s">
        <v>19</v>
      </c>
      <c r="AW300" s="10">
        <v>22</v>
      </c>
      <c r="AX300" s="10">
        <v>2879937981</v>
      </c>
      <c r="AY300" s="10">
        <v>119</v>
      </c>
      <c r="AZ300" s="10">
        <v>18295114142</v>
      </c>
      <c r="BA300" s="10">
        <v>141</v>
      </c>
      <c r="BB300" s="10">
        <v>21175052123</v>
      </c>
      <c r="BD300" s="12">
        <v>5</v>
      </c>
      <c r="BE300" s="13" t="s">
        <v>19</v>
      </c>
      <c r="BF300" s="10">
        <v>22</v>
      </c>
      <c r="BG300" s="10">
        <v>2875286811</v>
      </c>
      <c r="BH300" s="10">
        <v>118</v>
      </c>
      <c r="BI300" s="10">
        <v>18309852874</v>
      </c>
      <c r="BJ300" s="10">
        <v>140</v>
      </c>
      <c r="BK300" s="10">
        <v>21185139685</v>
      </c>
    </row>
    <row r="301" spans="1:63" ht="15" customHeight="1" x14ac:dyDescent="0.35">
      <c r="A301" s="1">
        <v>20</v>
      </c>
      <c r="B301" s="12">
        <v>6</v>
      </c>
      <c r="C301" s="16" t="s">
        <v>10</v>
      </c>
      <c r="D301" s="15">
        <v>7723</v>
      </c>
      <c r="E301" s="15">
        <v>651531842052</v>
      </c>
      <c r="F301" s="15">
        <v>2520</v>
      </c>
      <c r="G301" s="15">
        <v>218367549766</v>
      </c>
      <c r="H301" s="15">
        <v>10243</v>
      </c>
      <c r="I301" s="15">
        <v>869899391818</v>
      </c>
      <c r="K301" s="12">
        <v>6</v>
      </c>
      <c r="L301" s="16" t="s">
        <v>10</v>
      </c>
      <c r="M301" s="15">
        <v>7948</v>
      </c>
      <c r="N301" s="15">
        <v>707947775713</v>
      </c>
      <c r="O301" s="15">
        <v>2451</v>
      </c>
      <c r="P301" s="15">
        <v>226468469242</v>
      </c>
      <c r="Q301" s="15">
        <v>10399</v>
      </c>
      <c r="R301" s="15">
        <v>934416244955</v>
      </c>
      <c r="T301" s="12">
        <v>6</v>
      </c>
      <c r="U301" s="16" t="s">
        <v>10</v>
      </c>
      <c r="V301" s="15">
        <v>8605</v>
      </c>
      <c r="W301" s="15">
        <v>820884656192</v>
      </c>
      <c r="X301" s="15">
        <v>2242</v>
      </c>
      <c r="Y301" s="15">
        <v>207118212501</v>
      </c>
      <c r="Z301" s="15">
        <v>10847</v>
      </c>
      <c r="AA301" s="15">
        <v>1028002868693</v>
      </c>
      <c r="AC301" s="8">
        <v>6</v>
      </c>
      <c r="AD301" s="14" t="s">
        <v>10</v>
      </c>
      <c r="AE301" s="15">
        <v>9133</v>
      </c>
      <c r="AF301" s="15">
        <v>889178888310</v>
      </c>
      <c r="AG301" s="15">
        <v>2245</v>
      </c>
      <c r="AH301" s="15">
        <v>232937331168</v>
      </c>
      <c r="AI301" s="15">
        <v>11378</v>
      </c>
      <c r="AJ301" s="15">
        <v>1122116219478</v>
      </c>
      <c r="AL301" s="27">
        <v>6</v>
      </c>
      <c r="AM301" s="16" t="s">
        <v>10</v>
      </c>
      <c r="AN301" s="15">
        <v>9176</v>
      </c>
      <c r="AO301" s="15">
        <v>893358766129</v>
      </c>
      <c r="AP301" s="15">
        <v>2248</v>
      </c>
      <c r="AQ301" s="15">
        <v>215551291468</v>
      </c>
      <c r="AR301" s="15">
        <v>11424</v>
      </c>
      <c r="AS301" s="15">
        <v>1108910057597</v>
      </c>
      <c r="AU301" s="8">
        <v>6</v>
      </c>
      <c r="AV301" s="14" t="s">
        <v>10</v>
      </c>
      <c r="AW301" s="15">
        <v>9262</v>
      </c>
      <c r="AX301" s="15">
        <v>900356658572</v>
      </c>
      <c r="AY301" s="15">
        <v>2259</v>
      </c>
      <c r="AZ301" s="15">
        <v>218870292782</v>
      </c>
      <c r="BA301" s="15">
        <v>11521</v>
      </c>
      <c r="BB301" s="15">
        <v>1119226951354</v>
      </c>
      <c r="BD301" s="12">
        <v>6</v>
      </c>
      <c r="BE301" s="16" t="s">
        <v>10</v>
      </c>
      <c r="BF301" s="15">
        <v>9348</v>
      </c>
      <c r="BG301" s="15">
        <v>907294608609</v>
      </c>
      <c r="BH301" s="15">
        <v>2276</v>
      </c>
      <c r="BI301" s="15">
        <v>222304176527</v>
      </c>
      <c r="BJ301" s="15">
        <v>11624</v>
      </c>
      <c r="BK301" s="15">
        <v>1129598785136</v>
      </c>
    </row>
    <row r="302" spans="1:63" ht="15" customHeight="1" x14ac:dyDescent="0.35">
      <c r="A302" s="1">
        <v>20</v>
      </c>
      <c r="B302" s="12">
        <v>7</v>
      </c>
      <c r="C302" s="13" t="s">
        <v>20</v>
      </c>
      <c r="D302" s="10"/>
      <c r="E302" s="10"/>
      <c r="F302" s="10"/>
      <c r="G302" s="10"/>
      <c r="H302" s="10"/>
      <c r="I302" s="10" t="s">
        <v>45</v>
      </c>
      <c r="K302" s="12">
        <v>7</v>
      </c>
      <c r="L302" s="13" t="s">
        <v>20</v>
      </c>
      <c r="M302" s="10"/>
      <c r="N302" s="10"/>
      <c r="O302" s="10"/>
      <c r="P302" s="10"/>
      <c r="Q302" s="10"/>
      <c r="R302" s="10">
        <v>1591</v>
      </c>
      <c r="T302" s="12">
        <v>7</v>
      </c>
      <c r="U302" s="13" t="s">
        <v>20</v>
      </c>
      <c r="V302" s="10"/>
      <c r="W302" s="10"/>
      <c r="X302" s="10"/>
      <c r="Y302" s="10"/>
      <c r="Z302" s="10"/>
      <c r="AA302" s="10">
        <v>2147</v>
      </c>
      <c r="AC302" s="8">
        <v>7</v>
      </c>
      <c r="AD302" s="9" t="s">
        <v>20</v>
      </c>
      <c r="AE302" s="10"/>
      <c r="AF302" s="10"/>
      <c r="AG302" s="10"/>
      <c r="AH302" s="10"/>
      <c r="AI302" s="10"/>
      <c r="AJ302" s="17">
        <f>((0.25*AJ297)+(0.5*AJ298)+(0.75*AJ299)+(1*AJ300))/AJ301*100</f>
        <v>2.0737518053900854</v>
      </c>
      <c r="AL302" s="11">
        <v>7</v>
      </c>
      <c r="AM302" s="9" t="s">
        <v>20</v>
      </c>
      <c r="AN302" s="10"/>
      <c r="AO302" s="10"/>
      <c r="AP302" s="10"/>
      <c r="AQ302" s="10"/>
      <c r="AR302" s="10"/>
      <c r="AS302" s="17">
        <f>((0.25*AS297)+(0.5*AS298)+(0.75*AS299)+(1*AS300))/AS301*100</f>
        <v>2.1925907159628397</v>
      </c>
      <c r="AU302" s="8">
        <v>7</v>
      </c>
      <c r="AV302" s="9" t="s">
        <v>20</v>
      </c>
      <c r="AW302" s="10"/>
      <c r="AX302" s="10"/>
      <c r="AY302" s="10"/>
      <c r="AZ302" s="10"/>
      <c r="BA302" s="10"/>
      <c r="BB302" s="17">
        <f>((0.25*BB297)+(0.5*BB298)+(0.75*BB299)+(1*BB300))/BB301*100</f>
        <v>2.1830974246725261</v>
      </c>
      <c r="BD302" s="12">
        <v>7</v>
      </c>
      <c r="BE302" s="13" t="s">
        <v>20</v>
      </c>
      <c r="BF302" s="10"/>
      <c r="BG302" s="10"/>
      <c r="BH302" s="10"/>
      <c r="BI302" s="10"/>
      <c r="BJ302" s="10"/>
      <c r="BK302" s="10">
        <v>2233</v>
      </c>
    </row>
    <row r="303" spans="1:63" ht="15" customHeight="1" thickBot="1" x14ac:dyDescent="0.4">
      <c r="A303" s="1">
        <v>20</v>
      </c>
      <c r="B303" s="23">
        <v>8</v>
      </c>
      <c r="C303" s="24" t="s">
        <v>21</v>
      </c>
      <c r="D303" s="20"/>
      <c r="E303" s="20"/>
      <c r="F303" s="20"/>
      <c r="G303" s="20"/>
      <c r="H303" s="20"/>
      <c r="I303" s="20" t="s">
        <v>36</v>
      </c>
      <c r="K303" s="23">
        <v>8</v>
      </c>
      <c r="L303" s="24" t="s">
        <v>21</v>
      </c>
      <c r="M303" s="20"/>
      <c r="N303" s="20"/>
      <c r="O303" s="20"/>
      <c r="P303" s="20"/>
      <c r="Q303" s="20"/>
      <c r="R303" s="20">
        <v>1416</v>
      </c>
      <c r="T303" s="23">
        <v>8</v>
      </c>
      <c r="U303" s="24" t="s">
        <v>21</v>
      </c>
      <c r="V303" s="20"/>
      <c r="W303" s="20"/>
      <c r="X303" s="20"/>
      <c r="Y303" s="20"/>
      <c r="Z303" s="20"/>
      <c r="AA303" s="20">
        <v>1966</v>
      </c>
      <c r="AC303" s="18">
        <v>8</v>
      </c>
      <c r="AD303" s="19" t="s">
        <v>21</v>
      </c>
      <c r="AE303" s="20"/>
      <c r="AF303" s="20"/>
      <c r="AG303" s="20"/>
      <c r="AH303" s="20"/>
      <c r="AI303" s="20"/>
      <c r="AJ303" s="21">
        <f>SUM(AJ298:AJ300)/AJ301*100</f>
        <v>1.9958783651143093</v>
      </c>
      <c r="AL303" s="22">
        <v>8</v>
      </c>
      <c r="AM303" s="19" t="s">
        <v>21</v>
      </c>
      <c r="AN303" s="20"/>
      <c r="AO303" s="20"/>
      <c r="AP303" s="20"/>
      <c r="AQ303" s="20"/>
      <c r="AR303" s="20"/>
      <c r="AS303" s="21">
        <f>SUM(AS298:AS300)/AS301*100</f>
        <v>2.0116453291387613</v>
      </c>
      <c r="AU303" s="18">
        <v>8</v>
      </c>
      <c r="AV303" s="19" t="s">
        <v>21</v>
      </c>
      <c r="AW303" s="20"/>
      <c r="AX303" s="20"/>
      <c r="AY303" s="20"/>
      <c r="AZ303" s="20"/>
      <c r="BA303" s="20"/>
      <c r="BB303" s="21">
        <f>SUM(BB298:BB300)/BB301*100</f>
        <v>1.962875852428559</v>
      </c>
      <c r="BD303" s="23">
        <v>8</v>
      </c>
      <c r="BE303" s="24" t="s">
        <v>21</v>
      </c>
      <c r="BF303" s="20"/>
      <c r="BG303" s="20"/>
      <c r="BH303" s="20"/>
      <c r="BI303" s="20"/>
      <c r="BJ303" s="20"/>
      <c r="BK303" s="20">
        <v>2035</v>
      </c>
    </row>
    <row r="304" spans="1:63" ht="15" customHeight="1" x14ac:dyDescent="0.35">
      <c r="D304" s="1">
        <f>SUM(D296:D300)</f>
        <v>7723</v>
      </c>
      <c r="E304" s="1">
        <f t="shared" ref="E304:I304" si="126">SUM(E296:E300)</f>
        <v>651531842052</v>
      </c>
      <c r="F304" s="1">
        <f t="shared" si="126"/>
        <v>2520</v>
      </c>
      <c r="G304" s="1">
        <f t="shared" si="126"/>
        <v>218367549766</v>
      </c>
      <c r="H304" s="1">
        <f t="shared" si="126"/>
        <v>10243</v>
      </c>
      <c r="I304" s="1">
        <f t="shared" si="126"/>
        <v>869899391818</v>
      </c>
      <c r="M304" s="1">
        <f>SUM(M296:M300)</f>
        <v>7948</v>
      </c>
      <c r="N304" s="1">
        <f t="shared" ref="N304:R304" si="127">SUM(N296:N300)</f>
        <v>707947775713</v>
      </c>
      <c r="O304" s="1">
        <f t="shared" si="127"/>
        <v>2451</v>
      </c>
      <c r="P304" s="1">
        <f t="shared" si="127"/>
        <v>226468469242</v>
      </c>
      <c r="Q304" s="1">
        <f t="shared" si="127"/>
        <v>10399</v>
      </c>
      <c r="R304" s="1">
        <f t="shared" si="127"/>
        <v>934416244955</v>
      </c>
      <c r="V304" s="1">
        <f>SUM(V296:V300)</f>
        <v>8605</v>
      </c>
      <c r="W304" s="1">
        <f t="shared" ref="W304:AA304" si="128">SUM(W296:W300)</f>
        <v>820884656192</v>
      </c>
      <c r="X304" s="1">
        <f t="shared" si="128"/>
        <v>2242</v>
      </c>
      <c r="Y304" s="1">
        <f t="shared" si="128"/>
        <v>207118212501</v>
      </c>
      <c r="Z304" s="1">
        <f t="shared" si="128"/>
        <v>10847</v>
      </c>
      <c r="AA304" s="1">
        <f t="shared" si="128"/>
        <v>1028002868693</v>
      </c>
      <c r="AE304" s="1">
        <f>SUM(AE296:AE300)</f>
        <v>9133</v>
      </c>
      <c r="AF304" s="1">
        <f t="shared" ref="AF304:AJ304" si="129">SUM(AF296:AF300)</f>
        <v>889178888310</v>
      </c>
      <c r="AG304" s="1">
        <f t="shared" si="129"/>
        <v>2245</v>
      </c>
      <c r="AH304" s="1">
        <f t="shared" si="129"/>
        <v>232937331168</v>
      </c>
      <c r="AI304" s="1">
        <f t="shared" si="129"/>
        <v>11378</v>
      </c>
      <c r="AJ304" s="1">
        <f t="shared" si="129"/>
        <v>1122116219478</v>
      </c>
      <c r="AN304" s="1">
        <f>SUM(AN296:AN300)</f>
        <v>9176</v>
      </c>
      <c r="AO304" s="1">
        <f t="shared" ref="AO304:AS304" si="130">SUM(AO296:AO300)</f>
        <v>893358766129</v>
      </c>
      <c r="AP304" s="1">
        <f t="shared" si="130"/>
        <v>2248</v>
      </c>
      <c r="AQ304" s="1">
        <f t="shared" si="130"/>
        <v>215551291468</v>
      </c>
      <c r="AR304" s="1">
        <f t="shared" si="130"/>
        <v>11424</v>
      </c>
      <c r="AS304" s="1">
        <f t="shared" si="130"/>
        <v>1108910057597</v>
      </c>
      <c r="AW304" s="1">
        <f>SUM(AW296:AW300)</f>
        <v>9262</v>
      </c>
      <c r="AX304" s="1">
        <f t="shared" ref="AX304:BB304" si="131">SUM(AX296:AX300)</f>
        <v>900356658572</v>
      </c>
      <c r="AY304" s="1">
        <f t="shared" si="131"/>
        <v>2259</v>
      </c>
      <c r="AZ304" s="1">
        <f t="shared" si="131"/>
        <v>218870292782</v>
      </c>
      <c r="BA304" s="1">
        <f t="shared" si="131"/>
        <v>11521</v>
      </c>
      <c r="BB304" s="1">
        <f t="shared" si="131"/>
        <v>1119226951354</v>
      </c>
      <c r="BF304" s="1">
        <f>SUM(BF296:BF300)</f>
        <v>9348</v>
      </c>
      <c r="BG304" s="1">
        <f t="shared" ref="BG304:BK304" si="132">SUM(BG296:BG300)</f>
        <v>907294608609</v>
      </c>
      <c r="BH304" s="1">
        <f t="shared" si="132"/>
        <v>2276</v>
      </c>
      <c r="BI304" s="1">
        <f t="shared" si="132"/>
        <v>222304176527</v>
      </c>
      <c r="BJ304" s="1">
        <f t="shared" si="132"/>
        <v>11624</v>
      </c>
      <c r="BK304" s="1">
        <f t="shared" si="132"/>
        <v>1129598785136</v>
      </c>
    </row>
    <row r="305" spans="1:63" ht="15" customHeight="1" x14ac:dyDescent="0.35">
      <c r="B305"/>
      <c r="C305"/>
      <c r="D305" s="2"/>
      <c r="E305" s="2"/>
      <c r="F305" s="2"/>
      <c r="G305" s="2"/>
      <c r="H305" s="2"/>
      <c r="I305" s="2"/>
      <c r="K305"/>
      <c r="L305"/>
      <c r="M305" s="2"/>
      <c r="N305" s="2"/>
      <c r="O305" s="2"/>
      <c r="P305" s="2"/>
      <c r="Q305" s="2"/>
      <c r="R305" s="2"/>
      <c r="T305"/>
      <c r="U305"/>
      <c r="V305" s="2"/>
      <c r="W305" s="2"/>
      <c r="X305" s="2"/>
      <c r="Y305" s="2"/>
      <c r="Z305" s="2"/>
      <c r="AA305" s="2"/>
      <c r="AL305" s="25"/>
      <c r="AM305"/>
    </row>
    <row r="306" spans="1:63" ht="15" customHeight="1" x14ac:dyDescent="0.35">
      <c r="B306" s="6" t="s">
        <v>0</v>
      </c>
      <c r="C306"/>
      <c r="D306" s="2"/>
      <c r="E306" s="2"/>
      <c r="F306" s="2"/>
      <c r="G306" s="2"/>
      <c r="H306" s="2"/>
      <c r="I306" s="2"/>
      <c r="K306" s="6" t="s">
        <v>0</v>
      </c>
      <c r="L306"/>
      <c r="M306" s="2"/>
      <c r="N306" s="2"/>
      <c r="O306" s="2"/>
      <c r="P306" s="2"/>
      <c r="Q306" s="2"/>
      <c r="R306" s="2"/>
      <c r="T306" s="6" t="s">
        <v>0</v>
      </c>
      <c r="U306"/>
      <c r="V306" s="2"/>
      <c r="W306" s="2"/>
      <c r="X306" s="2"/>
      <c r="Y306" s="2"/>
      <c r="Z306" s="2"/>
      <c r="AA306" s="2"/>
      <c r="AC306" s="4" t="s">
        <v>0</v>
      </c>
      <c r="AL306" s="26" t="s">
        <v>0</v>
      </c>
      <c r="AM306"/>
      <c r="AU306" s="4" t="s">
        <v>0</v>
      </c>
      <c r="BD306" s="6" t="s">
        <v>0</v>
      </c>
    </row>
    <row r="307" spans="1:63" ht="15" customHeight="1" x14ac:dyDescent="0.35">
      <c r="B307" s="6" t="s">
        <v>1</v>
      </c>
      <c r="C307"/>
      <c r="D307" s="2"/>
      <c r="E307" s="2"/>
      <c r="F307" s="2"/>
      <c r="G307" s="2"/>
      <c r="H307" s="2"/>
      <c r="I307" s="2"/>
      <c r="K307" s="6" t="s">
        <v>1</v>
      </c>
      <c r="L307"/>
      <c r="M307" s="2"/>
      <c r="N307" s="2"/>
      <c r="O307" s="2"/>
      <c r="P307" s="2"/>
      <c r="Q307" s="2"/>
      <c r="R307" s="2"/>
      <c r="T307" s="6" t="s">
        <v>1</v>
      </c>
      <c r="U307"/>
      <c r="V307" s="2"/>
      <c r="W307" s="2"/>
      <c r="X307" s="2"/>
      <c r="Y307" s="2"/>
      <c r="Z307" s="2"/>
      <c r="AA307" s="2"/>
      <c r="AC307" s="4" t="s">
        <v>1</v>
      </c>
      <c r="AL307" s="26" t="s">
        <v>1</v>
      </c>
      <c r="AM307"/>
      <c r="AU307" s="4" t="s">
        <v>1</v>
      </c>
      <c r="BD307" s="6" t="s">
        <v>1</v>
      </c>
    </row>
    <row r="308" spans="1:63" ht="15" customHeight="1" thickBot="1" x14ac:dyDescent="0.4">
      <c r="B308" s="6" t="s">
        <v>34</v>
      </c>
      <c r="C308"/>
      <c r="D308" s="2"/>
      <c r="E308" s="2"/>
      <c r="F308" s="2"/>
      <c r="G308" s="2"/>
      <c r="H308" s="2"/>
      <c r="I308" s="2"/>
      <c r="K308" s="6" t="s">
        <v>57</v>
      </c>
      <c r="L308"/>
      <c r="M308" s="2"/>
      <c r="N308" s="2"/>
      <c r="O308" s="2"/>
      <c r="P308" s="2"/>
      <c r="Q308" s="2"/>
      <c r="R308" s="2"/>
      <c r="T308" s="6" t="s">
        <v>75</v>
      </c>
      <c r="U308"/>
      <c r="V308" s="2"/>
      <c r="W308" s="2"/>
      <c r="X308" s="2"/>
      <c r="Y308" s="2"/>
      <c r="Z308" s="2"/>
      <c r="AA308" s="2"/>
      <c r="AC308" s="4" t="s">
        <v>2</v>
      </c>
      <c r="AL308" s="26" t="s">
        <v>3</v>
      </c>
      <c r="AM308"/>
      <c r="AU308" s="4" t="s">
        <v>4</v>
      </c>
      <c r="BD308" s="6" t="s">
        <v>5</v>
      </c>
    </row>
    <row r="309" spans="1:63" ht="15" customHeight="1" x14ac:dyDescent="0.35">
      <c r="A309" s="1">
        <v>21</v>
      </c>
      <c r="B309" s="60" t="s">
        <v>6</v>
      </c>
      <c r="C309" s="62" t="s">
        <v>7</v>
      </c>
      <c r="D309" s="59" t="s">
        <v>8</v>
      </c>
      <c r="E309" s="59"/>
      <c r="F309" s="59" t="s">
        <v>9</v>
      </c>
      <c r="G309" s="59"/>
      <c r="H309" s="59" t="s">
        <v>10</v>
      </c>
      <c r="I309" s="59"/>
      <c r="K309" s="60" t="s">
        <v>6</v>
      </c>
      <c r="L309" s="62" t="s">
        <v>7</v>
      </c>
      <c r="M309" s="59" t="s">
        <v>8</v>
      </c>
      <c r="N309" s="59"/>
      <c r="O309" s="59" t="s">
        <v>9</v>
      </c>
      <c r="P309" s="59"/>
      <c r="Q309" s="59" t="s">
        <v>10</v>
      </c>
      <c r="R309" s="59"/>
      <c r="T309" s="60" t="s">
        <v>6</v>
      </c>
      <c r="U309" s="62" t="s">
        <v>7</v>
      </c>
      <c r="V309" s="59" t="s">
        <v>8</v>
      </c>
      <c r="W309" s="59"/>
      <c r="X309" s="59" t="s">
        <v>9</v>
      </c>
      <c r="Y309" s="59"/>
      <c r="Z309" s="59" t="s">
        <v>10</v>
      </c>
      <c r="AA309" s="59"/>
      <c r="AC309" s="57" t="s">
        <v>6</v>
      </c>
      <c r="AD309" s="59" t="s">
        <v>7</v>
      </c>
      <c r="AE309" s="59" t="s">
        <v>8</v>
      </c>
      <c r="AF309" s="59"/>
      <c r="AG309" s="59" t="s">
        <v>9</v>
      </c>
      <c r="AH309" s="59"/>
      <c r="AI309" s="59" t="s">
        <v>10</v>
      </c>
      <c r="AJ309" s="59"/>
      <c r="AL309" s="67" t="s">
        <v>6</v>
      </c>
      <c r="AM309" s="62" t="s">
        <v>7</v>
      </c>
      <c r="AN309" s="59" t="s">
        <v>8</v>
      </c>
      <c r="AO309" s="59"/>
      <c r="AP309" s="59" t="s">
        <v>9</v>
      </c>
      <c r="AQ309" s="59"/>
      <c r="AR309" s="59" t="s">
        <v>10</v>
      </c>
      <c r="AS309" s="59"/>
      <c r="AU309" s="57" t="s">
        <v>6</v>
      </c>
      <c r="AV309" s="59" t="s">
        <v>7</v>
      </c>
      <c r="AW309" s="59" t="s">
        <v>8</v>
      </c>
      <c r="AX309" s="59"/>
      <c r="AY309" s="59" t="s">
        <v>9</v>
      </c>
      <c r="AZ309" s="59"/>
      <c r="BA309" s="59" t="s">
        <v>10</v>
      </c>
      <c r="BB309" s="59"/>
      <c r="BD309" s="60" t="s">
        <v>6</v>
      </c>
      <c r="BE309" s="62" t="s">
        <v>7</v>
      </c>
      <c r="BF309" s="59" t="s">
        <v>8</v>
      </c>
      <c r="BG309" s="59"/>
      <c r="BH309" s="59" t="s">
        <v>9</v>
      </c>
      <c r="BI309" s="59"/>
      <c r="BJ309" s="59" t="s">
        <v>10</v>
      </c>
      <c r="BK309" s="59"/>
    </row>
    <row r="310" spans="1:63" ht="15" customHeight="1" x14ac:dyDescent="0.35">
      <c r="A310" s="1">
        <v>21</v>
      </c>
      <c r="B310" s="61"/>
      <c r="C310" s="63"/>
      <c r="D310" s="7" t="s">
        <v>11</v>
      </c>
      <c r="E310" s="7" t="s">
        <v>12</v>
      </c>
      <c r="F310" s="7" t="s">
        <v>11</v>
      </c>
      <c r="G310" s="7" t="s">
        <v>12</v>
      </c>
      <c r="H310" s="7" t="s">
        <v>11</v>
      </c>
      <c r="I310" s="7" t="s">
        <v>12</v>
      </c>
      <c r="K310" s="61"/>
      <c r="L310" s="63"/>
      <c r="M310" s="7" t="s">
        <v>11</v>
      </c>
      <c r="N310" s="7" t="s">
        <v>12</v>
      </c>
      <c r="O310" s="7" t="s">
        <v>11</v>
      </c>
      <c r="P310" s="7" t="s">
        <v>12</v>
      </c>
      <c r="Q310" s="7" t="s">
        <v>11</v>
      </c>
      <c r="R310" s="7" t="s">
        <v>12</v>
      </c>
      <c r="T310" s="61"/>
      <c r="U310" s="63"/>
      <c r="V310" s="7" t="s">
        <v>11</v>
      </c>
      <c r="W310" s="7" t="s">
        <v>12</v>
      </c>
      <c r="X310" s="7" t="s">
        <v>11</v>
      </c>
      <c r="Y310" s="7" t="s">
        <v>12</v>
      </c>
      <c r="Z310" s="7" t="s">
        <v>11</v>
      </c>
      <c r="AA310" s="7" t="s">
        <v>12</v>
      </c>
      <c r="AC310" s="58"/>
      <c r="AD310" s="64"/>
      <c r="AE310" s="7" t="s">
        <v>11</v>
      </c>
      <c r="AF310" s="7" t="s">
        <v>12</v>
      </c>
      <c r="AG310" s="7" t="s">
        <v>11</v>
      </c>
      <c r="AH310" s="7" t="s">
        <v>12</v>
      </c>
      <c r="AI310" s="7" t="s">
        <v>11</v>
      </c>
      <c r="AJ310" s="7" t="s">
        <v>12</v>
      </c>
      <c r="AL310" s="68"/>
      <c r="AM310" s="63"/>
      <c r="AN310" s="7" t="s">
        <v>11</v>
      </c>
      <c r="AO310" s="7" t="s">
        <v>12</v>
      </c>
      <c r="AP310" s="7" t="s">
        <v>11</v>
      </c>
      <c r="AQ310" s="7" t="s">
        <v>12</v>
      </c>
      <c r="AR310" s="7" t="s">
        <v>11</v>
      </c>
      <c r="AS310" s="7" t="s">
        <v>12</v>
      </c>
      <c r="AU310" s="58"/>
      <c r="AV310" s="64"/>
      <c r="AW310" s="7" t="s">
        <v>11</v>
      </c>
      <c r="AX310" s="7" t="s">
        <v>12</v>
      </c>
      <c r="AY310" s="7" t="s">
        <v>11</v>
      </c>
      <c r="AZ310" s="7" t="s">
        <v>12</v>
      </c>
      <c r="BA310" s="7" t="s">
        <v>11</v>
      </c>
      <c r="BB310" s="7" t="s">
        <v>12</v>
      </c>
      <c r="BD310" s="61"/>
      <c r="BE310" s="63"/>
      <c r="BF310" s="7" t="s">
        <v>11</v>
      </c>
      <c r="BG310" s="7" t="s">
        <v>12</v>
      </c>
      <c r="BH310" s="7" t="s">
        <v>11</v>
      </c>
      <c r="BI310" s="7" t="s">
        <v>12</v>
      </c>
      <c r="BJ310" s="7" t="s">
        <v>11</v>
      </c>
      <c r="BK310" s="7" t="s">
        <v>12</v>
      </c>
    </row>
    <row r="311" spans="1:63" ht="15" customHeight="1" x14ac:dyDescent="0.35">
      <c r="A311" s="1">
        <v>21</v>
      </c>
      <c r="B311" s="61"/>
      <c r="C311" s="63"/>
      <c r="D311" s="7" t="s">
        <v>13</v>
      </c>
      <c r="E311" s="7" t="s">
        <v>14</v>
      </c>
      <c r="F311" s="7" t="s">
        <v>13</v>
      </c>
      <c r="G311" s="7" t="s">
        <v>14</v>
      </c>
      <c r="H311" s="7" t="s">
        <v>13</v>
      </c>
      <c r="I311" s="7" t="s">
        <v>14</v>
      </c>
      <c r="K311" s="61"/>
      <c r="L311" s="63"/>
      <c r="M311" s="7" t="s">
        <v>13</v>
      </c>
      <c r="N311" s="7" t="s">
        <v>14</v>
      </c>
      <c r="O311" s="7" t="s">
        <v>13</v>
      </c>
      <c r="P311" s="7" t="s">
        <v>14</v>
      </c>
      <c r="Q311" s="7" t="s">
        <v>13</v>
      </c>
      <c r="R311" s="7" t="s">
        <v>14</v>
      </c>
      <c r="T311" s="61"/>
      <c r="U311" s="63"/>
      <c r="V311" s="7" t="s">
        <v>13</v>
      </c>
      <c r="W311" s="7" t="s">
        <v>14</v>
      </c>
      <c r="X311" s="7" t="s">
        <v>13</v>
      </c>
      <c r="Y311" s="7" t="s">
        <v>14</v>
      </c>
      <c r="Z311" s="7" t="s">
        <v>13</v>
      </c>
      <c r="AA311" s="7" t="s">
        <v>14</v>
      </c>
      <c r="AC311" s="58"/>
      <c r="AD311" s="64"/>
      <c r="AE311" s="7" t="s">
        <v>13</v>
      </c>
      <c r="AF311" s="7" t="s">
        <v>14</v>
      </c>
      <c r="AG311" s="7" t="s">
        <v>13</v>
      </c>
      <c r="AH311" s="7" t="s">
        <v>14</v>
      </c>
      <c r="AI311" s="7" t="s">
        <v>13</v>
      </c>
      <c r="AJ311" s="7" t="s">
        <v>14</v>
      </c>
      <c r="AL311" s="68"/>
      <c r="AM311" s="63"/>
      <c r="AN311" s="7" t="s">
        <v>13</v>
      </c>
      <c r="AO311" s="7" t="s">
        <v>14</v>
      </c>
      <c r="AP311" s="7" t="s">
        <v>13</v>
      </c>
      <c r="AQ311" s="7" t="s">
        <v>14</v>
      </c>
      <c r="AR311" s="7" t="s">
        <v>13</v>
      </c>
      <c r="AS311" s="7" t="s">
        <v>14</v>
      </c>
      <c r="AU311" s="58"/>
      <c r="AV311" s="64"/>
      <c r="AW311" s="7" t="s">
        <v>13</v>
      </c>
      <c r="AX311" s="7" t="s">
        <v>14</v>
      </c>
      <c r="AY311" s="7" t="s">
        <v>13</v>
      </c>
      <c r="AZ311" s="7" t="s">
        <v>14</v>
      </c>
      <c r="BA311" s="7" t="s">
        <v>13</v>
      </c>
      <c r="BB311" s="7" t="s">
        <v>14</v>
      </c>
      <c r="BD311" s="61"/>
      <c r="BE311" s="63"/>
      <c r="BF311" s="7" t="s">
        <v>13</v>
      </c>
      <c r="BG311" s="7" t="s">
        <v>14</v>
      </c>
      <c r="BH311" s="7" t="s">
        <v>13</v>
      </c>
      <c r="BI311" s="7" t="s">
        <v>14</v>
      </c>
      <c r="BJ311" s="7" t="s">
        <v>13</v>
      </c>
      <c r="BK311" s="7" t="s">
        <v>14</v>
      </c>
    </row>
    <row r="312" spans="1:63" ht="15" customHeight="1" x14ac:dyDescent="0.35">
      <c r="A312" s="1">
        <v>21</v>
      </c>
      <c r="B312" s="12">
        <v>1</v>
      </c>
      <c r="C312" s="13" t="s">
        <v>15</v>
      </c>
      <c r="D312" s="10">
        <v>20930</v>
      </c>
      <c r="E312" s="10">
        <v>1977276665954</v>
      </c>
      <c r="F312" s="10">
        <v>2396</v>
      </c>
      <c r="G312" s="10">
        <v>397612432602</v>
      </c>
      <c r="H312" s="10">
        <v>23326</v>
      </c>
      <c r="I312" s="10">
        <v>2374889098556</v>
      </c>
      <c r="K312" s="12">
        <v>1</v>
      </c>
      <c r="L312" s="13" t="s">
        <v>15</v>
      </c>
      <c r="M312" s="10">
        <v>20465</v>
      </c>
      <c r="N312" s="10">
        <v>1987375323056</v>
      </c>
      <c r="O312" s="10">
        <v>2296</v>
      </c>
      <c r="P312" s="10">
        <v>500958599354</v>
      </c>
      <c r="Q312" s="10">
        <v>22761</v>
      </c>
      <c r="R312" s="10">
        <v>2488333922410</v>
      </c>
      <c r="T312" s="12">
        <v>1</v>
      </c>
      <c r="U312" s="13" t="s">
        <v>15</v>
      </c>
      <c r="V312" s="10">
        <v>21308</v>
      </c>
      <c r="W312" s="10">
        <v>2082164177965</v>
      </c>
      <c r="X312" s="10">
        <v>2070</v>
      </c>
      <c r="Y312" s="10">
        <v>527668134210</v>
      </c>
      <c r="Z312" s="10">
        <v>23378</v>
      </c>
      <c r="AA312" s="10">
        <v>2609832312175</v>
      </c>
      <c r="AC312" s="8">
        <v>1</v>
      </c>
      <c r="AD312" s="9" t="s">
        <v>15</v>
      </c>
      <c r="AE312" s="10">
        <v>21675</v>
      </c>
      <c r="AF312" s="10">
        <v>2180858969182</v>
      </c>
      <c r="AG312" s="10">
        <v>2326</v>
      </c>
      <c r="AH312" s="10">
        <v>548249442768</v>
      </c>
      <c r="AI312" s="10">
        <v>24001</v>
      </c>
      <c r="AJ312" s="10">
        <v>2729108411950</v>
      </c>
      <c r="AL312" s="27">
        <v>1</v>
      </c>
      <c r="AM312" s="13" t="s">
        <v>15</v>
      </c>
      <c r="AN312" s="10">
        <v>21452</v>
      </c>
      <c r="AO312" s="10">
        <v>2159556887725</v>
      </c>
      <c r="AP312" s="10">
        <v>2258</v>
      </c>
      <c r="AQ312" s="10">
        <v>532301661249</v>
      </c>
      <c r="AR312" s="10">
        <v>23710</v>
      </c>
      <c r="AS312" s="10">
        <v>2691858548974</v>
      </c>
      <c r="AU312" s="8">
        <v>1</v>
      </c>
      <c r="AV312" s="9" t="s">
        <v>15</v>
      </c>
      <c r="AW312" s="10">
        <v>21350</v>
      </c>
      <c r="AX312" s="10">
        <v>2148558220356</v>
      </c>
      <c r="AY312" s="10">
        <v>2303</v>
      </c>
      <c r="AZ312" s="10">
        <v>553268460293</v>
      </c>
      <c r="BA312" s="10">
        <v>23653</v>
      </c>
      <c r="BB312" s="10">
        <v>2701826680649</v>
      </c>
      <c r="BD312" s="12">
        <v>1</v>
      </c>
      <c r="BE312" s="13" t="s">
        <v>15</v>
      </c>
      <c r="BF312" s="10">
        <v>21376</v>
      </c>
      <c r="BG312" s="10">
        <v>2155598030635</v>
      </c>
      <c r="BH312" s="10">
        <v>2353</v>
      </c>
      <c r="BI312" s="10">
        <v>556444051439</v>
      </c>
      <c r="BJ312" s="10">
        <v>23729</v>
      </c>
      <c r="BK312" s="10">
        <v>2712042082074</v>
      </c>
    </row>
    <row r="313" spans="1:63" ht="15" customHeight="1" x14ac:dyDescent="0.35">
      <c r="A313" s="1">
        <v>21</v>
      </c>
      <c r="B313" s="12">
        <v>2</v>
      </c>
      <c r="C313" s="13" t="s">
        <v>16</v>
      </c>
      <c r="D313" s="10">
        <v>166</v>
      </c>
      <c r="E313" s="10">
        <v>23398636816</v>
      </c>
      <c r="F313" s="10">
        <v>310</v>
      </c>
      <c r="G313" s="10">
        <v>32103580215</v>
      </c>
      <c r="H313" s="10">
        <v>476</v>
      </c>
      <c r="I313" s="10">
        <v>55502217031</v>
      </c>
      <c r="K313" s="12">
        <v>2</v>
      </c>
      <c r="L313" s="13" t="s">
        <v>16</v>
      </c>
      <c r="M313" s="10">
        <v>126</v>
      </c>
      <c r="N313" s="10">
        <v>17148436031</v>
      </c>
      <c r="O313" s="10">
        <v>223</v>
      </c>
      <c r="P313" s="10">
        <v>21415554824</v>
      </c>
      <c r="Q313" s="10">
        <v>349</v>
      </c>
      <c r="R313" s="10">
        <v>38563990855</v>
      </c>
      <c r="T313" s="12">
        <v>2</v>
      </c>
      <c r="U313" s="13" t="s">
        <v>16</v>
      </c>
      <c r="V313" s="10">
        <v>131</v>
      </c>
      <c r="W313" s="10">
        <v>15742954580</v>
      </c>
      <c r="X313" s="10">
        <v>157</v>
      </c>
      <c r="Y313" s="10">
        <v>41202303068</v>
      </c>
      <c r="Z313" s="10">
        <v>288</v>
      </c>
      <c r="AA313" s="10">
        <v>56945257648</v>
      </c>
      <c r="AC313" s="8">
        <v>2</v>
      </c>
      <c r="AD313" s="9" t="s">
        <v>16</v>
      </c>
      <c r="AE313" s="10">
        <v>125</v>
      </c>
      <c r="AF313" s="10">
        <v>14959764413</v>
      </c>
      <c r="AG313" s="10">
        <v>82</v>
      </c>
      <c r="AH313" s="10">
        <v>22921646496</v>
      </c>
      <c r="AI313" s="10">
        <v>207</v>
      </c>
      <c r="AJ313" s="10">
        <v>37881410909</v>
      </c>
      <c r="AL313" s="27">
        <v>2</v>
      </c>
      <c r="AM313" s="13" t="s">
        <v>16</v>
      </c>
      <c r="AN313" s="10">
        <v>249</v>
      </c>
      <c r="AO313" s="10">
        <v>21067977172</v>
      </c>
      <c r="AP313" s="10">
        <v>147</v>
      </c>
      <c r="AQ313" s="10">
        <v>16505193024</v>
      </c>
      <c r="AR313" s="10">
        <v>396</v>
      </c>
      <c r="AS313" s="10">
        <v>37573170196</v>
      </c>
      <c r="AU313" s="8">
        <v>2</v>
      </c>
      <c r="AV313" s="9" t="s">
        <v>16</v>
      </c>
      <c r="AW313" s="10">
        <v>289</v>
      </c>
      <c r="AX313" s="10">
        <v>29003676993</v>
      </c>
      <c r="AY313" s="10">
        <v>152</v>
      </c>
      <c r="AZ313" s="10">
        <v>15594312022</v>
      </c>
      <c r="BA313" s="10">
        <v>441</v>
      </c>
      <c r="BB313" s="10">
        <v>44597989015</v>
      </c>
      <c r="BD313" s="12">
        <v>2</v>
      </c>
      <c r="BE313" s="13" t="s">
        <v>16</v>
      </c>
      <c r="BF313" s="10">
        <v>254</v>
      </c>
      <c r="BG313" s="10">
        <v>23732898245</v>
      </c>
      <c r="BH313" s="10">
        <v>145</v>
      </c>
      <c r="BI313" s="10">
        <v>15494629541</v>
      </c>
      <c r="BJ313" s="10">
        <v>399</v>
      </c>
      <c r="BK313" s="10">
        <v>39227527786</v>
      </c>
    </row>
    <row r="314" spans="1:63" ht="15" customHeight="1" x14ac:dyDescent="0.35">
      <c r="A314" s="1">
        <v>21</v>
      </c>
      <c r="B314" s="12">
        <v>3</v>
      </c>
      <c r="C314" s="13" t="s">
        <v>17</v>
      </c>
      <c r="D314" s="10">
        <v>22</v>
      </c>
      <c r="E314" s="10">
        <v>5820083314</v>
      </c>
      <c r="F314" s="10">
        <v>50</v>
      </c>
      <c r="G314" s="10">
        <v>4590566146</v>
      </c>
      <c r="H314" s="10">
        <v>72</v>
      </c>
      <c r="I314" s="10">
        <v>10410649460</v>
      </c>
      <c r="K314" s="12">
        <v>3</v>
      </c>
      <c r="L314" s="13" t="s">
        <v>17</v>
      </c>
      <c r="M314" s="10">
        <v>22</v>
      </c>
      <c r="N314" s="10">
        <v>3389334404</v>
      </c>
      <c r="O314" s="10">
        <v>24</v>
      </c>
      <c r="P314" s="10">
        <v>1999750735</v>
      </c>
      <c r="Q314" s="10">
        <v>46</v>
      </c>
      <c r="R314" s="10">
        <v>5389085139</v>
      </c>
      <c r="T314" s="12">
        <v>3</v>
      </c>
      <c r="U314" s="13" t="s">
        <v>17</v>
      </c>
      <c r="V314" s="10">
        <v>12</v>
      </c>
      <c r="W314" s="10">
        <v>1568313126</v>
      </c>
      <c r="X314" s="10">
        <v>21</v>
      </c>
      <c r="Y314" s="10">
        <v>3381942351</v>
      </c>
      <c r="Z314" s="10">
        <v>33</v>
      </c>
      <c r="AA314" s="10">
        <v>4950255477</v>
      </c>
      <c r="AC314" s="8">
        <v>3</v>
      </c>
      <c r="AD314" s="9" t="s">
        <v>17</v>
      </c>
      <c r="AE314" s="10">
        <v>18</v>
      </c>
      <c r="AF314" s="10">
        <v>2138930325</v>
      </c>
      <c r="AG314" s="10">
        <v>5</v>
      </c>
      <c r="AH314" s="10">
        <v>76560966</v>
      </c>
      <c r="AI314" s="10">
        <v>23</v>
      </c>
      <c r="AJ314" s="10">
        <v>2215491291</v>
      </c>
      <c r="AL314" s="27">
        <v>3</v>
      </c>
      <c r="AM314" s="13" t="s">
        <v>17</v>
      </c>
      <c r="AN314" s="10">
        <v>17</v>
      </c>
      <c r="AO314" s="10">
        <v>1918454351</v>
      </c>
      <c r="AP314" s="10">
        <v>8</v>
      </c>
      <c r="AQ314" s="10">
        <v>539392566</v>
      </c>
      <c r="AR314" s="10">
        <v>25</v>
      </c>
      <c r="AS314" s="10">
        <v>2457846917</v>
      </c>
      <c r="AU314" s="8">
        <v>3</v>
      </c>
      <c r="AV314" s="9" t="s">
        <v>17</v>
      </c>
      <c r="AW314" s="10">
        <v>20</v>
      </c>
      <c r="AX314" s="10">
        <v>2571066363</v>
      </c>
      <c r="AY314" s="10">
        <v>6</v>
      </c>
      <c r="AZ314" s="10">
        <v>224958139</v>
      </c>
      <c r="BA314" s="10">
        <v>26</v>
      </c>
      <c r="BB314" s="10">
        <v>2796024502</v>
      </c>
      <c r="BD314" s="12">
        <v>3</v>
      </c>
      <c r="BE314" s="13" t="s">
        <v>17</v>
      </c>
      <c r="BF314" s="10">
        <v>19</v>
      </c>
      <c r="BG314" s="10">
        <v>2902873648</v>
      </c>
      <c r="BH314" s="10">
        <v>8</v>
      </c>
      <c r="BI314" s="10">
        <v>438395738</v>
      </c>
      <c r="BJ314" s="10">
        <v>27</v>
      </c>
      <c r="BK314" s="10">
        <v>3341269386</v>
      </c>
    </row>
    <row r="315" spans="1:63" ht="15" customHeight="1" x14ac:dyDescent="0.35">
      <c r="A315" s="1">
        <v>21</v>
      </c>
      <c r="B315" s="12">
        <v>4</v>
      </c>
      <c r="C315" s="13" t="s">
        <v>18</v>
      </c>
      <c r="D315" s="10">
        <v>24</v>
      </c>
      <c r="E315" s="10">
        <v>3159873667</v>
      </c>
      <c r="F315" s="10">
        <v>49</v>
      </c>
      <c r="G315" s="10">
        <v>3574412152</v>
      </c>
      <c r="H315" s="10">
        <v>73</v>
      </c>
      <c r="I315" s="10">
        <v>6734285819</v>
      </c>
      <c r="K315" s="12">
        <v>4</v>
      </c>
      <c r="L315" s="13" t="s">
        <v>18</v>
      </c>
      <c r="M315" s="10">
        <v>29</v>
      </c>
      <c r="N315" s="10">
        <v>7325866595</v>
      </c>
      <c r="O315" s="10">
        <v>41</v>
      </c>
      <c r="P315" s="10">
        <v>5065604376</v>
      </c>
      <c r="Q315" s="10">
        <v>70</v>
      </c>
      <c r="R315" s="10">
        <v>12391470971</v>
      </c>
      <c r="T315" s="12">
        <v>4</v>
      </c>
      <c r="U315" s="13" t="s">
        <v>18</v>
      </c>
      <c r="V315" s="10">
        <v>20</v>
      </c>
      <c r="W315" s="10">
        <v>3174044392</v>
      </c>
      <c r="X315" s="10">
        <v>15</v>
      </c>
      <c r="Y315" s="10">
        <v>1257526853</v>
      </c>
      <c r="Z315" s="10">
        <v>35</v>
      </c>
      <c r="AA315" s="10">
        <v>4431571245</v>
      </c>
      <c r="AC315" s="8">
        <v>4</v>
      </c>
      <c r="AD315" s="9" t="s">
        <v>18</v>
      </c>
      <c r="AE315" s="10">
        <v>13</v>
      </c>
      <c r="AF315" s="10">
        <v>2513269695</v>
      </c>
      <c r="AG315" s="10">
        <v>11</v>
      </c>
      <c r="AH315" s="10">
        <v>1719763157</v>
      </c>
      <c r="AI315" s="10">
        <v>24</v>
      </c>
      <c r="AJ315" s="10">
        <v>4233032852</v>
      </c>
      <c r="AL315" s="27">
        <v>4</v>
      </c>
      <c r="AM315" s="13" t="s">
        <v>18</v>
      </c>
      <c r="AN315" s="10">
        <v>17</v>
      </c>
      <c r="AO315" s="10">
        <v>2259785183</v>
      </c>
      <c r="AP315" s="10">
        <v>12</v>
      </c>
      <c r="AQ315" s="10">
        <v>1170761990</v>
      </c>
      <c r="AR315" s="10">
        <v>29</v>
      </c>
      <c r="AS315" s="10">
        <v>3430547173</v>
      </c>
      <c r="AU315" s="8">
        <v>4</v>
      </c>
      <c r="AV315" s="9" t="s">
        <v>18</v>
      </c>
      <c r="AW315" s="10">
        <v>15</v>
      </c>
      <c r="AX315" s="10">
        <v>2147461764</v>
      </c>
      <c r="AY315" s="10">
        <v>11</v>
      </c>
      <c r="AZ315" s="10">
        <v>1030225681</v>
      </c>
      <c r="BA315" s="10">
        <v>26</v>
      </c>
      <c r="BB315" s="10">
        <v>3177687445</v>
      </c>
      <c r="BD315" s="12">
        <v>4</v>
      </c>
      <c r="BE315" s="13" t="s">
        <v>18</v>
      </c>
      <c r="BF315" s="10">
        <v>16</v>
      </c>
      <c r="BG315" s="10">
        <v>2414997155</v>
      </c>
      <c r="BH315" s="10">
        <v>9</v>
      </c>
      <c r="BI315" s="10">
        <v>993912566</v>
      </c>
      <c r="BJ315" s="10">
        <v>25</v>
      </c>
      <c r="BK315" s="10">
        <v>3408909721</v>
      </c>
    </row>
    <row r="316" spans="1:63" ht="15" customHeight="1" x14ac:dyDescent="0.35">
      <c r="A316" s="1">
        <v>21</v>
      </c>
      <c r="B316" s="12">
        <v>5</v>
      </c>
      <c r="C316" s="13" t="s">
        <v>19</v>
      </c>
      <c r="D316" s="10">
        <v>111</v>
      </c>
      <c r="E316" s="10">
        <v>9975961761</v>
      </c>
      <c r="F316" s="10">
        <v>187</v>
      </c>
      <c r="G316" s="10">
        <v>18439426068</v>
      </c>
      <c r="H316" s="10">
        <v>298</v>
      </c>
      <c r="I316" s="10">
        <v>28415387829</v>
      </c>
      <c r="K316" s="12">
        <v>5</v>
      </c>
      <c r="L316" s="13" t="s">
        <v>19</v>
      </c>
      <c r="M316" s="10">
        <v>134</v>
      </c>
      <c r="N316" s="10">
        <v>20121540174</v>
      </c>
      <c r="O316" s="10">
        <v>328</v>
      </c>
      <c r="P316" s="10">
        <v>35268792418</v>
      </c>
      <c r="Q316" s="10">
        <v>462</v>
      </c>
      <c r="R316" s="10">
        <v>55390332592</v>
      </c>
      <c r="T316" s="12">
        <v>5</v>
      </c>
      <c r="U316" s="13" t="s">
        <v>19</v>
      </c>
      <c r="V316" s="10">
        <v>161</v>
      </c>
      <c r="W316" s="10">
        <v>27932731871</v>
      </c>
      <c r="X316" s="10">
        <v>397</v>
      </c>
      <c r="Y316" s="10">
        <v>42018072347</v>
      </c>
      <c r="Z316" s="10">
        <v>558</v>
      </c>
      <c r="AA316" s="10">
        <v>69950804218</v>
      </c>
      <c r="AC316" s="8">
        <v>5</v>
      </c>
      <c r="AD316" s="9" t="s">
        <v>19</v>
      </c>
      <c r="AE316" s="10">
        <v>131</v>
      </c>
      <c r="AF316" s="10">
        <v>8421971496</v>
      </c>
      <c r="AG316" s="10">
        <v>354</v>
      </c>
      <c r="AH316" s="10">
        <v>41233443791</v>
      </c>
      <c r="AI316" s="10">
        <v>485</v>
      </c>
      <c r="AJ316" s="10">
        <v>49655415287</v>
      </c>
      <c r="AL316" s="27">
        <v>5</v>
      </c>
      <c r="AM316" s="13" t="s">
        <v>19</v>
      </c>
      <c r="AN316" s="10">
        <v>126</v>
      </c>
      <c r="AO316" s="10">
        <v>8698270075</v>
      </c>
      <c r="AP316" s="10">
        <v>353</v>
      </c>
      <c r="AQ316" s="10">
        <v>40791999571</v>
      </c>
      <c r="AR316" s="10">
        <v>479</v>
      </c>
      <c r="AS316" s="10">
        <v>49490269646</v>
      </c>
      <c r="AU316" s="8">
        <v>5</v>
      </c>
      <c r="AV316" s="9" t="s">
        <v>19</v>
      </c>
      <c r="AW316" s="10">
        <v>134</v>
      </c>
      <c r="AX316" s="10">
        <v>8917858696</v>
      </c>
      <c r="AY316" s="10">
        <v>360</v>
      </c>
      <c r="AZ316" s="10">
        <v>40741842556</v>
      </c>
      <c r="BA316" s="10">
        <v>494</v>
      </c>
      <c r="BB316" s="10">
        <v>49659701252</v>
      </c>
      <c r="BD316" s="12">
        <v>5</v>
      </c>
      <c r="BE316" s="13" t="s">
        <v>19</v>
      </c>
      <c r="BF316" s="10">
        <v>138</v>
      </c>
      <c r="BG316" s="10">
        <v>9597125284</v>
      </c>
      <c r="BH316" s="10">
        <v>355</v>
      </c>
      <c r="BI316" s="10">
        <v>42490652160</v>
      </c>
      <c r="BJ316" s="10">
        <v>493</v>
      </c>
      <c r="BK316" s="10">
        <v>52087777444</v>
      </c>
    </row>
    <row r="317" spans="1:63" ht="15" customHeight="1" x14ac:dyDescent="0.35">
      <c r="A317" s="1">
        <v>21</v>
      </c>
      <c r="B317" s="12">
        <v>6</v>
      </c>
      <c r="C317" s="16" t="s">
        <v>10</v>
      </c>
      <c r="D317" s="15">
        <v>21253</v>
      </c>
      <c r="E317" s="15">
        <v>2019631221512</v>
      </c>
      <c r="F317" s="15">
        <v>2992</v>
      </c>
      <c r="G317" s="15">
        <v>456320417183</v>
      </c>
      <c r="H317" s="15">
        <v>24245</v>
      </c>
      <c r="I317" s="15">
        <v>2475951638695</v>
      </c>
      <c r="K317" s="12">
        <v>6</v>
      </c>
      <c r="L317" s="16" t="s">
        <v>10</v>
      </c>
      <c r="M317" s="15">
        <v>20776</v>
      </c>
      <c r="N317" s="15">
        <v>2035360500260</v>
      </c>
      <c r="O317" s="15">
        <v>2912</v>
      </c>
      <c r="P317" s="15">
        <v>564708301707</v>
      </c>
      <c r="Q317" s="15">
        <v>23688</v>
      </c>
      <c r="R317" s="15">
        <v>2600068801967</v>
      </c>
      <c r="T317" s="12">
        <v>6</v>
      </c>
      <c r="U317" s="16" t="s">
        <v>10</v>
      </c>
      <c r="V317" s="15">
        <v>21632</v>
      </c>
      <c r="W317" s="15">
        <v>2130582221934</v>
      </c>
      <c r="X317" s="15">
        <v>2660</v>
      </c>
      <c r="Y317" s="15">
        <v>615527978829</v>
      </c>
      <c r="Z317" s="15">
        <v>24292</v>
      </c>
      <c r="AA317" s="15">
        <v>2746110200763</v>
      </c>
      <c r="AC317" s="8">
        <v>6</v>
      </c>
      <c r="AD317" s="14" t="s">
        <v>10</v>
      </c>
      <c r="AE317" s="15">
        <v>21962</v>
      </c>
      <c r="AF317" s="15">
        <v>2208892905111</v>
      </c>
      <c r="AG317" s="15">
        <v>2778</v>
      </c>
      <c r="AH317" s="15">
        <v>614200857178</v>
      </c>
      <c r="AI317" s="15">
        <v>24740</v>
      </c>
      <c r="AJ317" s="15">
        <v>2823093762289</v>
      </c>
      <c r="AL317" s="27">
        <v>6</v>
      </c>
      <c r="AM317" s="16" t="s">
        <v>10</v>
      </c>
      <c r="AN317" s="15">
        <v>21861</v>
      </c>
      <c r="AO317" s="15">
        <v>2193501374506</v>
      </c>
      <c r="AP317" s="15">
        <v>2778</v>
      </c>
      <c r="AQ317" s="15">
        <v>591309008400</v>
      </c>
      <c r="AR317" s="15">
        <v>24639</v>
      </c>
      <c r="AS317" s="15">
        <v>2784810382906</v>
      </c>
      <c r="AU317" s="8">
        <v>6</v>
      </c>
      <c r="AV317" s="14" t="s">
        <v>10</v>
      </c>
      <c r="AW317" s="15">
        <v>21808</v>
      </c>
      <c r="AX317" s="15">
        <v>2191198284172</v>
      </c>
      <c r="AY317" s="15">
        <v>2832</v>
      </c>
      <c r="AZ317" s="15">
        <v>610859798691</v>
      </c>
      <c r="BA317" s="15">
        <v>24640</v>
      </c>
      <c r="BB317" s="15">
        <v>2802058082863</v>
      </c>
      <c r="BD317" s="12">
        <v>6</v>
      </c>
      <c r="BE317" s="16" t="s">
        <v>10</v>
      </c>
      <c r="BF317" s="15">
        <v>21803</v>
      </c>
      <c r="BG317" s="15">
        <v>2194245924967</v>
      </c>
      <c r="BH317" s="15">
        <v>2870</v>
      </c>
      <c r="BI317" s="15">
        <v>615861641444</v>
      </c>
      <c r="BJ317" s="15">
        <v>24673</v>
      </c>
      <c r="BK317" s="15">
        <v>2810107566411</v>
      </c>
    </row>
    <row r="318" spans="1:63" ht="15" customHeight="1" x14ac:dyDescent="0.35">
      <c r="A318" s="1">
        <v>21</v>
      </c>
      <c r="B318" s="12">
        <v>7</v>
      </c>
      <c r="C318" s="13" t="s">
        <v>20</v>
      </c>
      <c r="D318" s="10"/>
      <c r="E318" s="10"/>
      <c r="F318" s="10"/>
      <c r="G318" s="10"/>
      <c r="H318" s="10"/>
      <c r="I318" s="10">
        <v>2122</v>
      </c>
      <c r="K318" s="12">
        <v>7</v>
      </c>
      <c r="L318" s="13" t="s">
        <v>20</v>
      </c>
      <c r="M318" s="10"/>
      <c r="N318" s="10"/>
      <c r="O318" s="10"/>
      <c r="P318" s="10"/>
      <c r="Q318" s="10"/>
      <c r="R318" s="10">
        <v>2962</v>
      </c>
      <c r="T318" s="12">
        <v>7</v>
      </c>
      <c r="U318" s="13" t="s">
        <v>20</v>
      </c>
      <c r="V318" s="10"/>
      <c r="W318" s="10"/>
      <c r="X318" s="10"/>
      <c r="Y318" s="10"/>
      <c r="Z318" s="10"/>
      <c r="AA318" s="10">
        <v>3277</v>
      </c>
      <c r="AC318" s="8">
        <v>7</v>
      </c>
      <c r="AD318" s="9" t="s">
        <v>20</v>
      </c>
      <c r="AE318" s="10"/>
      <c r="AF318" s="10"/>
      <c r="AG318" s="10"/>
      <c r="AH318" s="10"/>
      <c r="AI318" s="10"/>
      <c r="AJ318" s="17">
        <f>((0.25*AJ313)+(0.5*AJ314)+(0.75*AJ315)+(1*AJ316))/AJ317*100</f>
        <v>2.2460567603442883</v>
      </c>
      <c r="AL318" s="11">
        <v>7</v>
      </c>
      <c r="AM318" s="9" t="s">
        <v>20</v>
      </c>
      <c r="AN318" s="10"/>
      <c r="AO318" s="10"/>
      <c r="AP318" s="10"/>
      <c r="AQ318" s="10"/>
      <c r="AR318" s="10"/>
      <c r="AS318" s="17">
        <f>((0.25*AS313)+(0.5*AS314)+(0.75*AS315)+(1*AS316))/AS317*100</f>
        <v>2.2509753776426478</v>
      </c>
      <c r="AU318" s="8">
        <v>7</v>
      </c>
      <c r="AV318" s="9" t="s">
        <v>20</v>
      </c>
      <c r="AW318" s="10"/>
      <c r="AX318" s="10"/>
      <c r="AY318" s="10"/>
      <c r="AZ318" s="10"/>
      <c r="BA318" s="10"/>
      <c r="BB318" s="17">
        <f>((0.25*BB313)+(0.5*BB314)+(0.75*BB315)+(1*BB316))/BB317*100</f>
        <v>2.3051084035526039</v>
      </c>
      <c r="BD318" s="12">
        <v>7</v>
      </c>
      <c r="BE318" s="13" t="s">
        <v>20</v>
      </c>
      <c r="BF318" s="10"/>
      <c r="BG318" s="10"/>
      <c r="BH318" s="10"/>
      <c r="BI318" s="10"/>
      <c r="BJ318" s="10"/>
      <c r="BK318" s="10">
        <v>2353</v>
      </c>
    </row>
    <row r="319" spans="1:63" ht="15" customHeight="1" thickBot="1" x14ac:dyDescent="0.4">
      <c r="A319" s="1">
        <v>21</v>
      </c>
      <c r="B319" s="23">
        <v>8</v>
      </c>
      <c r="C319" s="24" t="s">
        <v>21</v>
      </c>
      <c r="D319" s="20"/>
      <c r="E319" s="20"/>
      <c r="F319" s="20"/>
      <c r="G319" s="20"/>
      <c r="H319" s="20"/>
      <c r="I319" s="20">
        <v>1840</v>
      </c>
      <c r="K319" s="23">
        <v>8</v>
      </c>
      <c r="L319" s="24" t="s">
        <v>21</v>
      </c>
      <c r="M319" s="20"/>
      <c r="N319" s="20"/>
      <c r="O319" s="20"/>
      <c r="P319" s="20"/>
      <c r="Q319" s="20"/>
      <c r="R319" s="20">
        <v>2814</v>
      </c>
      <c r="T319" s="23">
        <v>8</v>
      </c>
      <c r="U319" s="24" t="s">
        <v>21</v>
      </c>
      <c r="V319" s="20"/>
      <c r="W319" s="20"/>
      <c r="X319" s="20"/>
      <c r="Y319" s="20"/>
      <c r="Z319" s="20"/>
      <c r="AA319" s="20">
        <v>2889</v>
      </c>
      <c r="AC319" s="18">
        <v>8</v>
      </c>
      <c r="AD319" s="19" t="s">
        <v>21</v>
      </c>
      <c r="AE319" s="20"/>
      <c r="AF319" s="20"/>
      <c r="AG319" s="20"/>
      <c r="AH319" s="20"/>
      <c r="AI319" s="20"/>
      <c r="AJ319" s="21">
        <f>SUM(AJ314:AJ316)/AJ317*100</f>
        <v>1.9873211502727497</v>
      </c>
      <c r="AL319" s="22">
        <v>8</v>
      </c>
      <c r="AM319" s="19" t="s">
        <v>21</v>
      </c>
      <c r="AN319" s="20"/>
      <c r="AO319" s="20"/>
      <c r="AP319" s="20"/>
      <c r="AQ319" s="20"/>
      <c r="AR319" s="20"/>
      <c r="AS319" s="21">
        <f>SUM(AS314:AS316)/AS317*100</f>
        <v>1.9885972874825093</v>
      </c>
      <c r="AU319" s="18">
        <v>8</v>
      </c>
      <c r="AV319" s="19" t="s">
        <v>21</v>
      </c>
      <c r="AW319" s="20"/>
      <c r="AX319" s="20"/>
      <c r="AY319" s="20"/>
      <c r="AZ319" s="20"/>
      <c r="BA319" s="20"/>
      <c r="BB319" s="21">
        <f>SUM(BB314:BB316)/BB317*100</f>
        <v>1.9854482510282805</v>
      </c>
      <c r="BD319" s="23">
        <v>8</v>
      </c>
      <c r="BE319" s="24" t="s">
        <v>21</v>
      </c>
      <c r="BF319" s="20"/>
      <c r="BG319" s="20"/>
      <c r="BH319" s="20"/>
      <c r="BI319" s="20"/>
      <c r="BJ319" s="20"/>
      <c r="BK319" s="20">
        <v>2094</v>
      </c>
    </row>
    <row r="320" spans="1:63" ht="15" customHeight="1" x14ac:dyDescent="0.35">
      <c r="D320" s="1">
        <f>SUM(D312:D316)</f>
        <v>21253</v>
      </c>
      <c r="E320" s="1">
        <f t="shared" ref="E320:I320" si="133">SUM(E312:E316)</f>
        <v>2019631221512</v>
      </c>
      <c r="F320" s="1">
        <f t="shared" si="133"/>
        <v>2992</v>
      </c>
      <c r="G320" s="1">
        <f t="shared" si="133"/>
        <v>456320417183</v>
      </c>
      <c r="H320" s="1">
        <f t="shared" si="133"/>
        <v>24245</v>
      </c>
      <c r="I320" s="1">
        <f t="shared" si="133"/>
        <v>2475951638695</v>
      </c>
      <c r="M320" s="1">
        <f>SUM(M312:M316)</f>
        <v>20776</v>
      </c>
      <c r="N320" s="1">
        <f t="shared" ref="N320:R320" si="134">SUM(N312:N316)</f>
        <v>2035360500260</v>
      </c>
      <c r="O320" s="1">
        <f t="shared" si="134"/>
        <v>2912</v>
      </c>
      <c r="P320" s="1">
        <f t="shared" si="134"/>
        <v>564708301707</v>
      </c>
      <c r="Q320" s="1">
        <f t="shared" si="134"/>
        <v>23688</v>
      </c>
      <c r="R320" s="1">
        <f t="shared" si="134"/>
        <v>2600068801967</v>
      </c>
      <c r="V320" s="1">
        <f>SUM(V312:V316)</f>
        <v>21632</v>
      </c>
      <c r="W320" s="1">
        <f t="shared" ref="W320:AA320" si="135">SUM(W312:W316)</f>
        <v>2130582221934</v>
      </c>
      <c r="X320" s="1">
        <f t="shared" si="135"/>
        <v>2660</v>
      </c>
      <c r="Y320" s="1">
        <f t="shared" si="135"/>
        <v>615527978829</v>
      </c>
      <c r="Z320" s="1">
        <f t="shared" si="135"/>
        <v>24292</v>
      </c>
      <c r="AA320" s="1">
        <f t="shared" si="135"/>
        <v>2746110200763</v>
      </c>
      <c r="AE320" s="1">
        <f>SUM(AE312:AE316)</f>
        <v>21962</v>
      </c>
      <c r="AF320" s="1">
        <f t="shared" ref="AF320:AJ320" si="136">SUM(AF312:AF316)</f>
        <v>2208892905111</v>
      </c>
      <c r="AG320" s="1">
        <f t="shared" si="136"/>
        <v>2778</v>
      </c>
      <c r="AH320" s="1">
        <f t="shared" si="136"/>
        <v>614200857178</v>
      </c>
      <c r="AI320" s="1">
        <f t="shared" si="136"/>
        <v>24740</v>
      </c>
      <c r="AJ320" s="1">
        <f t="shared" si="136"/>
        <v>2823093762289</v>
      </c>
      <c r="AN320" s="1">
        <f>SUM(AN312:AN316)</f>
        <v>21861</v>
      </c>
      <c r="AO320" s="1">
        <f t="shared" ref="AO320:AS320" si="137">SUM(AO312:AO316)</f>
        <v>2193501374506</v>
      </c>
      <c r="AP320" s="1">
        <f t="shared" si="137"/>
        <v>2778</v>
      </c>
      <c r="AQ320" s="1">
        <f t="shared" si="137"/>
        <v>591309008400</v>
      </c>
      <c r="AR320" s="1">
        <f t="shared" si="137"/>
        <v>24639</v>
      </c>
      <c r="AS320" s="1">
        <f t="shared" si="137"/>
        <v>2784810382906</v>
      </c>
      <c r="AW320" s="1">
        <f>SUM(AW312:AW316)</f>
        <v>21808</v>
      </c>
      <c r="AX320" s="1">
        <f t="shared" ref="AX320:BB320" si="138">SUM(AX312:AX316)</f>
        <v>2191198284172</v>
      </c>
      <c r="AY320" s="1">
        <f t="shared" si="138"/>
        <v>2832</v>
      </c>
      <c r="AZ320" s="1">
        <f t="shared" si="138"/>
        <v>610859798691</v>
      </c>
      <c r="BA320" s="1">
        <f t="shared" si="138"/>
        <v>24640</v>
      </c>
      <c r="BB320" s="1">
        <f t="shared" si="138"/>
        <v>2802058082863</v>
      </c>
      <c r="BF320" s="1">
        <f>SUM(BF312:BF316)</f>
        <v>21803</v>
      </c>
      <c r="BG320" s="1">
        <f t="shared" ref="BG320:BK320" si="139">SUM(BG312:BG316)</f>
        <v>2194245924967</v>
      </c>
      <c r="BH320" s="1">
        <f t="shared" si="139"/>
        <v>2870</v>
      </c>
      <c r="BI320" s="1">
        <f t="shared" si="139"/>
        <v>615861641444</v>
      </c>
      <c r="BJ320" s="1">
        <f t="shared" si="139"/>
        <v>24673</v>
      </c>
      <c r="BK320" s="1">
        <f t="shared" si="139"/>
        <v>2810107566411</v>
      </c>
    </row>
    <row r="321" spans="1:63" ht="15" customHeight="1" x14ac:dyDescent="0.35">
      <c r="B321"/>
      <c r="C321"/>
      <c r="D321" s="2"/>
      <c r="E321" s="2"/>
      <c r="F321" s="2"/>
      <c r="G321" s="2"/>
      <c r="H321" s="2"/>
      <c r="I321" s="2"/>
      <c r="K321"/>
      <c r="L321"/>
      <c r="M321" s="2"/>
      <c r="N321" s="2"/>
      <c r="O321" s="2"/>
      <c r="P321" s="2"/>
      <c r="Q321" s="2"/>
      <c r="R321" s="2"/>
      <c r="T321"/>
      <c r="U321"/>
      <c r="V321" s="2"/>
      <c r="W321" s="2"/>
      <c r="X321" s="2"/>
      <c r="Y321" s="2"/>
      <c r="Z321" s="2"/>
      <c r="AA321" s="2"/>
      <c r="AL321" s="25"/>
      <c r="AM321"/>
    </row>
    <row r="322" spans="1:63" ht="15" customHeight="1" x14ac:dyDescent="0.35">
      <c r="B322" s="6" t="s">
        <v>0</v>
      </c>
      <c r="C322"/>
      <c r="D322" s="2"/>
      <c r="E322" s="2"/>
      <c r="F322" s="2"/>
      <c r="G322" s="2"/>
      <c r="H322" s="2"/>
      <c r="I322" s="2"/>
      <c r="K322" s="6" t="s">
        <v>0</v>
      </c>
      <c r="L322"/>
      <c r="M322" s="2"/>
      <c r="N322" s="2"/>
      <c r="O322" s="2"/>
      <c r="P322" s="2"/>
      <c r="Q322" s="2"/>
      <c r="R322" s="2"/>
      <c r="T322" s="6" t="s">
        <v>0</v>
      </c>
      <c r="U322"/>
      <c r="V322" s="2"/>
      <c r="W322" s="2"/>
      <c r="X322" s="2"/>
      <c r="Y322" s="2"/>
      <c r="Z322" s="2"/>
      <c r="AA322" s="2"/>
      <c r="AC322" s="4" t="s">
        <v>0</v>
      </c>
      <c r="AL322" s="26" t="s">
        <v>0</v>
      </c>
      <c r="AM322"/>
      <c r="AU322" s="4" t="s">
        <v>0</v>
      </c>
      <c r="BD322" s="6" t="s">
        <v>0</v>
      </c>
    </row>
    <row r="323" spans="1:63" ht="15" customHeight="1" x14ac:dyDescent="0.35">
      <c r="B323" s="6" t="s">
        <v>1</v>
      </c>
      <c r="C323"/>
      <c r="D323" s="2"/>
      <c r="E323" s="2"/>
      <c r="F323" s="2"/>
      <c r="G323" s="2"/>
      <c r="H323" s="2"/>
      <c r="I323" s="2"/>
      <c r="K323" s="6" t="s">
        <v>1</v>
      </c>
      <c r="L323"/>
      <c r="M323" s="2"/>
      <c r="N323" s="2"/>
      <c r="O323" s="2"/>
      <c r="P323" s="2"/>
      <c r="Q323" s="2"/>
      <c r="R323" s="2"/>
      <c r="T323" s="6" t="s">
        <v>1</v>
      </c>
      <c r="U323"/>
      <c r="V323" s="2"/>
      <c r="W323" s="2"/>
      <c r="X323" s="2"/>
      <c r="Y323" s="2"/>
      <c r="Z323" s="2"/>
      <c r="AA323" s="2"/>
      <c r="AC323" s="4" t="s">
        <v>1</v>
      </c>
      <c r="AL323" s="26" t="s">
        <v>1</v>
      </c>
      <c r="AM323"/>
      <c r="AU323" s="4" t="s">
        <v>1</v>
      </c>
      <c r="BD323" s="6" t="s">
        <v>1</v>
      </c>
    </row>
    <row r="324" spans="1:63" ht="15" customHeight="1" thickBot="1" x14ac:dyDescent="0.4">
      <c r="B324" s="6" t="s">
        <v>34</v>
      </c>
      <c r="C324"/>
      <c r="D324" s="2"/>
      <c r="E324" s="2"/>
      <c r="F324" s="2"/>
      <c r="G324" s="2"/>
      <c r="H324" s="2"/>
      <c r="I324" s="2"/>
      <c r="K324" s="6" t="s">
        <v>57</v>
      </c>
      <c r="L324"/>
      <c r="M324" s="2"/>
      <c r="N324" s="2"/>
      <c r="O324" s="2"/>
      <c r="P324" s="2"/>
      <c r="Q324" s="2"/>
      <c r="R324" s="2"/>
      <c r="T324" s="6" t="s">
        <v>75</v>
      </c>
      <c r="U324"/>
      <c r="V324" s="2"/>
      <c r="W324" s="2"/>
      <c r="X324" s="2"/>
      <c r="Y324" s="2"/>
      <c r="Z324" s="2"/>
      <c r="AA324" s="2"/>
      <c r="AC324" s="4" t="s">
        <v>2</v>
      </c>
      <c r="AL324" s="26" t="s">
        <v>3</v>
      </c>
      <c r="AM324"/>
      <c r="AU324" s="4" t="s">
        <v>4</v>
      </c>
      <c r="BD324" s="6" t="s">
        <v>5</v>
      </c>
    </row>
    <row r="325" spans="1:63" ht="15" customHeight="1" x14ac:dyDescent="0.35">
      <c r="A325" s="1">
        <v>22</v>
      </c>
      <c r="B325" s="60" t="s">
        <v>6</v>
      </c>
      <c r="C325" s="62" t="s">
        <v>7</v>
      </c>
      <c r="D325" s="59" t="s">
        <v>8</v>
      </c>
      <c r="E325" s="59"/>
      <c r="F325" s="59" t="s">
        <v>9</v>
      </c>
      <c r="G325" s="59"/>
      <c r="H325" s="59" t="s">
        <v>10</v>
      </c>
      <c r="I325" s="59"/>
      <c r="K325" s="60" t="s">
        <v>6</v>
      </c>
      <c r="L325" s="62" t="s">
        <v>7</v>
      </c>
      <c r="M325" s="59" t="s">
        <v>8</v>
      </c>
      <c r="N325" s="59"/>
      <c r="O325" s="59" t="s">
        <v>9</v>
      </c>
      <c r="P325" s="59"/>
      <c r="Q325" s="59" t="s">
        <v>10</v>
      </c>
      <c r="R325" s="59"/>
      <c r="T325" s="60" t="s">
        <v>6</v>
      </c>
      <c r="U325" s="62" t="s">
        <v>7</v>
      </c>
      <c r="V325" s="59" t="s">
        <v>8</v>
      </c>
      <c r="W325" s="59"/>
      <c r="X325" s="59" t="s">
        <v>9</v>
      </c>
      <c r="Y325" s="59"/>
      <c r="Z325" s="59" t="s">
        <v>10</v>
      </c>
      <c r="AA325" s="59"/>
      <c r="AC325" s="57" t="s">
        <v>6</v>
      </c>
      <c r="AD325" s="59" t="s">
        <v>7</v>
      </c>
      <c r="AE325" s="59" t="s">
        <v>8</v>
      </c>
      <c r="AF325" s="59"/>
      <c r="AG325" s="59" t="s">
        <v>9</v>
      </c>
      <c r="AH325" s="59"/>
      <c r="AI325" s="59" t="s">
        <v>10</v>
      </c>
      <c r="AJ325" s="59"/>
      <c r="AL325" s="67" t="s">
        <v>6</v>
      </c>
      <c r="AM325" s="62" t="s">
        <v>7</v>
      </c>
      <c r="AN325" s="59" t="s">
        <v>8</v>
      </c>
      <c r="AO325" s="59"/>
      <c r="AP325" s="59" t="s">
        <v>9</v>
      </c>
      <c r="AQ325" s="59"/>
      <c r="AR325" s="59" t="s">
        <v>10</v>
      </c>
      <c r="AS325" s="59"/>
      <c r="AU325" s="57" t="s">
        <v>6</v>
      </c>
      <c r="AV325" s="59" t="s">
        <v>7</v>
      </c>
      <c r="AW325" s="59" t="s">
        <v>8</v>
      </c>
      <c r="AX325" s="59"/>
      <c r="AY325" s="59" t="s">
        <v>9</v>
      </c>
      <c r="AZ325" s="59"/>
      <c r="BA325" s="59" t="s">
        <v>10</v>
      </c>
      <c r="BB325" s="59"/>
      <c r="BD325" s="60" t="s">
        <v>6</v>
      </c>
      <c r="BE325" s="62" t="s">
        <v>7</v>
      </c>
      <c r="BF325" s="59" t="s">
        <v>8</v>
      </c>
      <c r="BG325" s="59"/>
      <c r="BH325" s="59" t="s">
        <v>9</v>
      </c>
      <c r="BI325" s="59"/>
      <c r="BJ325" s="59" t="s">
        <v>10</v>
      </c>
      <c r="BK325" s="59"/>
    </row>
    <row r="326" spans="1:63" ht="15" customHeight="1" x14ac:dyDescent="0.35">
      <c r="A326" s="1">
        <v>22</v>
      </c>
      <c r="B326" s="61"/>
      <c r="C326" s="63"/>
      <c r="D326" s="7" t="s">
        <v>11</v>
      </c>
      <c r="E326" s="7" t="s">
        <v>12</v>
      </c>
      <c r="F326" s="7" t="s">
        <v>11</v>
      </c>
      <c r="G326" s="7" t="s">
        <v>12</v>
      </c>
      <c r="H326" s="7" t="s">
        <v>11</v>
      </c>
      <c r="I326" s="7" t="s">
        <v>12</v>
      </c>
      <c r="K326" s="61"/>
      <c r="L326" s="63"/>
      <c r="M326" s="7" t="s">
        <v>11</v>
      </c>
      <c r="N326" s="7" t="s">
        <v>12</v>
      </c>
      <c r="O326" s="7" t="s">
        <v>11</v>
      </c>
      <c r="P326" s="7" t="s">
        <v>12</v>
      </c>
      <c r="Q326" s="7" t="s">
        <v>11</v>
      </c>
      <c r="R326" s="7" t="s">
        <v>12</v>
      </c>
      <c r="T326" s="61"/>
      <c r="U326" s="63"/>
      <c r="V326" s="7" t="s">
        <v>11</v>
      </c>
      <c r="W326" s="7" t="s">
        <v>12</v>
      </c>
      <c r="X326" s="7" t="s">
        <v>11</v>
      </c>
      <c r="Y326" s="7" t="s">
        <v>12</v>
      </c>
      <c r="Z326" s="7" t="s">
        <v>11</v>
      </c>
      <c r="AA326" s="7" t="s">
        <v>12</v>
      </c>
      <c r="AC326" s="58"/>
      <c r="AD326" s="64"/>
      <c r="AE326" s="7" t="s">
        <v>11</v>
      </c>
      <c r="AF326" s="7" t="s">
        <v>12</v>
      </c>
      <c r="AG326" s="7" t="s">
        <v>11</v>
      </c>
      <c r="AH326" s="7" t="s">
        <v>12</v>
      </c>
      <c r="AI326" s="7" t="s">
        <v>11</v>
      </c>
      <c r="AJ326" s="7" t="s">
        <v>12</v>
      </c>
      <c r="AL326" s="68"/>
      <c r="AM326" s="63"/>
      <c r="AN326" s="7" t="s">
        <v>11</v>
      </c>
      <c r="AO326" s="7" t="s">
        <v>12</v>
      </c>
      <c r="AP326" s="7" t="s">
        <v>11</v>
      </c>
      <c r="AQ326" s="7" t="s">
        <v>12</v>
      </c>
      <c r="AR326" s="7" t="s">
        <v>11</v>
      </c>
      <c r="AS326" s="7" t="s">
        <v>12</v>
      </c>
      <c r="AU326" s="58"/>
      <c r="AV326" s="64"/>
      <c r="AW326" s="7" t="s">
        <v>11</v>
      </c>
      <c r="AX326" s="7" t="s">
        <v>12</v>
      </c>
      <c r="AY326" s="7" t="s">
        <v>11</v>
      </c>
      <c r="AZ326" s="7" t="s">
        <v>12</v>
      </c>
      <c r="BA326" s="7" t="s">
        <v>11</v>
      </c>
      <c r="BB326" s="7" t="s">
        <v>12</v>
      </c>
      <c r="BD326" s="61"/>
      <c r="BE326" s="63"/>
      <c r="BF326" s="7" t="s">
        <v>11</v>
      </c>
      <c r="BG326" s="7" t="s">
        <v>12</v>
      </c>
      <c r="BH326" s="7" t="s">
        <v>11</v>
      </c>
      <c r="BI326" s="7" t="s">
        <v>12</v>
      </c>
      <c r="BJ326" s="7" t="s">
        <v>11</v>
      </c>
      <c r="BK326" s="7" t="s">
        <v>12</v>
      </c>
    </row>
    <row r="327" spans="1:63" ht="15" customHeight="1" x14ac:dyDescent="0.35">
      <c r="A327" s="1">
        <v>22</v>
      </c>
      <c r="B327" s="61"/>
      <c r="C327" s="63"/>
      <c r="D327" s="7" t="s">
        <v>13</v>
      </c>
      <c r="E327" s="7" t="s">
        <v>14</v>
      </c>
      <c r="F327" s="7" t="s">
        <v>13</v>
      </c>
      <c r="G327" s="7" t="s">
        <v>14</v>
      </c>
      <c r="H327" s="7" t="s">
        <v>13</v>
      </c>
      <c r="I327" s="7" t="s">
        <v>14</v>
      </c>
      <c r="K327" s="61"/>
      <c r="L327" s="63"/>
      <c r="M327" s="7" t="s">
        <v>13</v>
      </c>
      <c r="N327" s="7" t="s">
        <v>14</v>
      </c>
      <c r="O327" s="7" t="s">
        <v>13</v>
      </c>
      <c r="P327" s="7" t="s">
        <v>14</v>
      </c>
      <c r="Q327" s="7" t="s">
        <v>13</v>
      </c>
      <c r="R327" s="7" t="s">
        <v>14</v>
      </c>
      <c r="T327" s="61"/>
      <c r="U327" s="63"/>
      <c r="V327" s="7" t="s">
        <v>13</v>
      </c>
      <c r="W327" s="7" t="s">
        <v>14</v>
      </c>
      <c r="X327" s="7" t="s">
        <v>13</v>
      </c>
      <c r="Y327" s="7" t="s">
        <v>14</v>
      </c>
      <c r="Z327" s="7" t="s">
        <v>13</v>
      </c>
      <c r="AA327" s="7" t="s">
        <v>14</v>
      </c>
      <c r="AC327" s="58"/>
      <c r="AD327" s="64"/>
      <c r="AE327" s="7" t="s">
        <v>13</v>
      </c>
      <c r="AF327" s="7" t="s">
        <v>14</v>
      </c>
      <c r="AG327" s="7" t="s">
        <v>13</v>
      </c>
      <c r="AH327" s="7" t="s">
        <v>14</v>
      </c>
      <c r="AI327" s="7" t="s">
        <v>13</v>
      </c>
      <c r="AJ327" s="7" t="s">
        <v>14</v>
      </c>
      <c r="AL327" s="68"/>
      <c r="AM327" s="63"/>
      <c r="AN327" s="7" t="s">
        <v>13</v>
      </c>
      <c r="AO327" s="7" t="s">
        <v>14</v>
      </c>
      <c r="AP327" s="7" t="s">
        <v>13</v>
      </c>
      <c r="AQ327" s="7" t="s">
        <v>14</v>
      </c>
      <c r="AR327" s="7" t="s">
        <v>13</v>
      </c>
      <c r="AS327" s="7" t="s">
        <v>14</v>
      </c>
      <c r="AU327" s="58"/>
      <c r="AV327" s="64"/>
      <c r="AW327" s="7" t="s">
        <v>13</v>
      </c>
      <c r="AX327" s="7" t="s">
        <v>14</v>
      </c>
      <c r="AY327" s="7" t="s">
        <v>13</v>
      </c>
      <c r="AZ327" s="7" t="s">
        <v>14</v>
      </c>
      <c r="BA327" s="7" t="s">
        <v>13</v>
      </c>
      <c r="BB327" s="7" t="s">
        <v>14</v>
      </c>
      <c r="BD327" s="61"/>
      <c r="BE327" s="63"/>
      <c r="BF327" s="7" t="s">
        <v>13</v>
      </c>
      <c r="BG327" s="7" t="s">
        <v>14</v>
      </c>
      <c r="BH327" s="7" t="s">
        <v>13</v>
      </c>
      <c r="BI327" s="7" t="s">
        <v>14</v>
      </c>
      <c r="BJ327" s="7" t="s">
        <v>13</v>
      </c>
      <c r="BK327" s="7" t="s">
        <v>14</v>
      </c>
    </row>
    <row r="328" spans="1:63" ht="15" customHeight="1" x14ac:dyDescent="0.35">
      <c r="A328" s="1">
        <v>22</v>
      </c>
      <c r="B328" s="12">
        <v>1</v>
      </c>
      <c r="C328" s="13" t="s">
        <v>15</v>
      </c>
      <c r="D328" s="10">
        <v>8095</v>
      </c>
      <c r="E328" s="10">
        <v>711155175879</v>
      </c>
      <c r="F328" s="10">
        <v>1215</v>
      </c>
      <c r="G328" s="10">
        <v>160106236940</v>
      </c>
      <c r="H328" s="10">
        <v>9310</v>
      </c>
      <c r="I328" s="10">
        <v>871261412819</v>
      </c>
      <c r="K328" s="12">
        <v>1</v>
      </c>
      <c r="L328" s="13" t="s">
        <v>15</v>
      </c>
      <c r="M328" s="10">
        <v>7804</v>
      </c>
      <c r="N328" s="10">
        <v>714270213242</v>
      </c>
      <c r="O328" s="10">
        <v>1154</v>
      </c>
      <c r="P328" s="10">
        <v>147668805840</v>
      </c>
      <c r="Q328" s="10">
        <v>8958</v>
      </c>
      <c r="R328" s="10">
        <v>861939019082</v>
      </c>
      <c r="T328" s="12">
        <v>1</v>
      </c>
      <c r="U328" s="13" t="s">
        <v>15</v>
      </c>
      <c r="V328" s="10">
        <v>8200</v>
      </c>
      <c r="W328" s="10">
        <v>742326355939</v>
      </c>
      <c r="X328" s="10">
        <v>1098</v>
      </c>
      <c r="Y328" s="10">
        <v>185598291840</v>
      </c>
      <c r="Z328" s="10">
        <v>9298</v>
      </c>
      <c r="AA328" s="10">
        <v>927924647779</v>
      </c>
      <c r="AC328" s="8">
        <v>1</v>
      </c>
      <c r="AD328" s="9" t="s">
        <v>15</v>
      </c>
      <c r="AE328" s="10">
        <v>8955</v>
      </c>
      <c r="AF328" s="10">
        <v>776504915339</v>
      </c>
      <c r="AG328" s="10">
        <v>1237</v>
      </c>
      <c r="AH328" s="10">
        <v>214614467232</v>
      </c>
      <c r="AI328" s="10">
        <v>10192</v>
      </c>
      <c r="AJ328" s="10">
        <v>991119382571</v>
      </c>
      <c r="AL328" s="27">
        <v>1</v>
      </c>
      <c r="AM328" s="13" t="s">
        <v>15</v>
      </c>
      <c r="AN328" s="10">
        <v>8800</v>
      </c>
      <c r="AO328" s="10">
        <v>768178440054</v>
      </c>
      <c r="AP328" s="10">
        <v>1250</v>
      </c>
      <c r="AQ328" s="10">
        <v>210575965414</v>
      </c>
      <c r="AR328" s="10">
        <v>10050</v>
      </c>
      <c r="AS328" s="10">
        <v>978754405468</v>
      </c>
      <c r="AU328" s="8">
        <v>1</v>
      </c>
      <c r="AV328" s="9" t="s">
        <v>15</v>
      </c>
      <c r="AW328" s="10">
        <v>8912</v>
      </c>
      <c r="AX328" s="10">
        <v>772251665116</v>
      </c>
      <c r="AY328" s="10">
        <v>1264</v>
      </c>
      <c r="AZ328" s="10">
        <v>216476326808</v>
      </c>
      <c r="BA328" s="10">
        <v>10176</v>
      </c>
      <c r="BB328" s="10">
        <v>988727991924</v>
      </c>
      <c r="BD328" s="12">
        <v>1</v>
      </c>
      <c r="BE328" s="13" t="s">
        <v>15</v>
      </c>
      <c r="BF328" s="10">
        <v>8916</v>
      </c>
      <c r="BG328" s="10">
        <v>778244589745</v>
      </c>
      <c r="BH328" s="10">
        <v>1288</v>
      </c>
      <c r="BI328" s="10">
        <v>222886906276</v>
      </c>
      <c r="BJ328" s="10">
        <v>10204</v>
      </c>
      <c r="BK328" s="10">
        <v>1001131496021</v>
      </c>
    </row>
    <row r="329" spans="1:63" ht="15" customHeight="1" x14ac:dyDescent="0.35">
      <c r="A329" s="1">
        <v>22</v>
      </c>
      <c r="B329" s="12">
        <v>2</v>
      </c>
      <c r="C329" s="13" t="s">
        <v>16</v>
      </c>
      <c r="D329" s="10">
        <v>107</v>
      </c>
      <c r="E329" s="10">
        <v>12448097631</v>
      </c>
      <c r="F329" s="10">
        <v>109</v>
      </c>
      <c r="G329" s="10">
        <v>11717099623</v>
      </c>
      <c r="H329" s="10">
        <v>216</v>
      </c>
      <c r="I329" s="10">
        <v>24165197254</v>
      </c>
      <c r="K329" s="12">
        <v>2</v>
      </c>
      <c r="L329" s="13" t="s">
        <v>16</v>
      </c>
      <c r="M329" s="10">
        <v>78</v>
      </c>
      <c r="N329" s="10">
        <v>7052355530</v>
      </c>
      <c r="O329" s="10">
        <v>82</v>
      </c>
      <c r="P329" s="10">
        <v>10656296277</v>
      </c>
      <c r="Q329" s="10">
        <v>160</v>
      </c>
      <c r="R329" s="10">
        <v>17708651807</v>
      </c>
      <c r="T329" s="12">
        <v>2</v>
      </c>
      <c r="U329" s="13" t="s">
        <v>16</v>
      </c>
      <c r="V329" s="10">
        <v>75</v>
      </c>
      <c r="W329" s="10">
        <v>7421336222</v>
      </c>
      <c r="X329" s="10">
        <v>61</v>
      </c>
      <c r="Y329" s="10">
        <v>10302527420</v>
      </c>
      <c r="Z329" s="10">
        <v>136</v>
      </c>
      <c r="AA329" s="10">
        <v>17723863642</v>
      </c>
      <c r="AC329" s="8">
        <v>2</v>
      </c>
      <c r="AD329" s="9" t="s">
        <v>16</v>
      </c>
      <c r="AE329" s="10">
        <v>65</v>
      </c>
      <c r="AF329" s="10">
        <v>6748385181</v>
      </c>
      <c r="AG329" s="10">
        <v>28</v>
      </c>
      <c r="AH329" s="10">
        <v>4937723676</v>
      </c>
      <c r="AI329" s="10">
        <v>93</v>
      </c>
      <c r="AJ329" s="10">
        <v>11686108857</v>
      </c>
      <c r="AL329" s="27">
        <v>2</v>
      </c>
      <c r="AM329" s="13" t="s">
        <v>16</v>
      </c>
      <c r="AN329" s="10">
        <v>233</v>
      </c>
      <c r="AO329" s="10">
        <v>13334224607</v>
      </c>
      <c r="AP329" s="10">
        <v>37</v>
      </c>
      <c r="AQ329" s="10">
        <v>8952806486</v>
      </c>
      <c r="AR329" s="10">
        <v>270</v>
      </c>
      <c r="AS329" s="10">
        <v>22287031093</v>
      </c>
      <c r="AU329" s="8">
        <v>2</v>
      </c>
      <c r="AV329" s="9" t="s">
        <v>16</v>
      </c>
      <c r="AW329" s="10">
        <v>127</v>
      </c>
      <c r="AX329" s="10">
        <v>13566940293</v>
      </c>
      <c r="AY329" s="10">
        <v>39</v>
      </c>
      <c r="AZ329" s="10">
        <v>9817509853</v>
      </c>
      <c r="BA329" s="10">
        <v>166</v>
      </c>
      <c r="BB329" s="10">
        <v>23384450146</v>
      </c>
      <c r="BD329" s="12">
        <v>2</v>
      </c>
      <c r="BE329" s="13" t="s">
        <v>16</v>
      </c>
      <c r="BF329" s="10">
        <v>154</v>
      </c>
      <c r="BG329" s="10">
        <v>13774368147</v>
      </c>
      <c r="BH329" s="10">
        <v>31</v>
      </c>
      <c r="BI329" s="10">
        <v>8141930655</v>
      </c>
      <c r="BJ329" s="10">
        <v>185</v>
      </c>
      <c r="BK329" s="10">
        <v>21916298802</v>
      </c>
    </row>
    <row r="330" spans="1:63" ht="15" customHeight="1" x14ac:dyDescent="0.35">
      <c r="A330" s="1">
        <v>22</v>
      </c>
      <c r="B330" s="12">
        <v>3</v>
      </c>
      <c r="C330" s="13" t="s">
        <v>17</v>
      </c>
      <c r="D330" s="10">
        <v>16</v>
      </c>
      <c r="E330" s="10">
        <v>2492723435</v>
      </c>
      <c r="F330" s="10">
        <v>8</v>
      </c>
      <c r="G330" s="10">
        <v>602197566</v>
      </c>
      <c r="H330" s="10">
        <v>24</v>
      </c>
      <c r="I330" s="10">
        <v>3094921001</v>
      </c>
      <c r="K330" s="12">
        <v>3</v>
      </c>
      <c r="L330" s="13" t="s">
        <v>17</v>
      </c>
      <c r="M330" s="10">
        <v>6</v>
      </c>
      <c r="N330" s="10">
        <v>773361030</v>
      </c>
      <c r="O330" s="10">
        <v>11</v>
      </c>
      <c r="P330" s="10">
        <v>961897006</v>
      </c>
      <c r="Q330" s="10">
        <v>17</v>
      </c>
      <c r="R330" s="10">
        <v>1735258036</v>
      </c>
      <c r="T330" s="12">
        <v>3</v>
      </c>
      <c r="U330" s="13" t="s">
        <v>17</v>
      </c>
      <c r="V330" s="10">
        <v>9</v>
      </c>
      <c r="W330" s="10">
        <v>729857344</v>
      </c>
      <c r="X330" s="10">
        <v>12</v>
      </c>
      <c r="Y330" s="10">
        <v>743154326</v>
      </c>
      <c r="Z330" s="10">
        <v>21</v>
      </c>
      <c r="AA330" s="10">
        <v>1473011670</v>
      </c>
      <c r="AC330" s="8">
        <v>3</v>
      </c>
      <c r="AD330" s="9" t="s">
        <v>17</v>
      </c>
      <c r="AE330" s="10">
        <v>6</v>
      </c>
      <c r="AF330" s="10">
        <v>363366887</v>
      </c>
      <c r="AG330" s="10">
        <v>4</v>
      </c>
      <c r="AH330" s="10">
        <v>354284121</v>
      </c>
      <c r="AI330" s="10">
        <v>10</v>
      </c>
      <c r="AJ330" s="10">
        <v>717651008</v>
      </c>
      <c r="AL330" s="27">
        <v>3</v>
      </c>
      <c r="AM330" s="13" t="s">
        <v>17</v>
      </c>
      <c r="AN330" s="10">
        <v>12</v>
      </c>
      <c r="AO330" s="10">
        <v>1245322756</v>
      </c>
      <c r="AP330" s="10">
        <v>1</v>
      </c>
      <c r="AQ330" s="10">
        <v>53811716</v>
      </c>
      <c r="AR330" s="10">
        <v>13</v>
      </c>
      <c r="AS330" s="10">
        <v>1299134472</v>
      </c>
      <c r="AU330" s="8">
        <v>3</v>
      </c>
      <c r="AV330" s="9" t="s">
        <v>17</v>
      </c>
      <c r="AW330" s="10">
        <v>17</v>
      </c>
      <c r="AX330" s="10">
        <v>1078485850</v>
      </c>
      <c r="AY330" s="10">
        <v>4</v>
      </c>
      <c r="AZ330" s="10">
        <v>189560813</v>
      </c>
      <c r="BA330" s="10">
        <v>21</v>
      </c>
      <c r="BB330" s="10">
        <v>1268046663</v>
      </c>
      <c r="BD330" s="12">
        <v>3</v>
      </c>
      <c r="BE330" s="13" t="s">
        <v>17</v>
      </c>
      <c r="BF330" s="10">
        <v>8</v>
      </c>
      <c r="BG330" s="10">
        <v>1085584200</v>
      </c>
      <c r="BH330" s="10">
        <v>3</v>
      </c>
      <c r="BI330" s="10">
        <v>280986618</v>
      </c>
      <c r="BJ330" s="10">
        <v>11</v>
      </c>
      <c r="BK330" s="10">
        <v>1366570818</v>
      </c>
    </row>
    <row r="331" spans="1:63" ht="15" customHeight="1" x14ac:dyDescent="0.35">
      <c r="A331" s="1">
        <v>22</v>
      </c>
      <c r="B331" s="12">
        <v>4</v>
      </c>
      <c r="C331" s="13" t="s">
        <v>18</v>
      </c>
      <c r="D331" s="10">
        <v>22</v>
      </c>
      <c r="E331" s="10">
        <v>4161549353</v>
      </c>
      <c r="F331" s="10">
        <v>18</v>
      </c>
      <c r="G331" s="10">
        <v>2361863974</v>
      </c>
      <c r="H331" s="10">
        <v>40</v>
      </c>
      <c r="I331" s="10">
        <v>6523413327</v>
      </c>
      <c r="K331" s="12">
        <v>4</v>
      </c>
      <c r="L331" s="13" t="s">
        <v>18</v>
      </c>
      <c r="M331" s="10">
        <v>7</v>
      </c>
      <c r="N331" s="10">
        <v>814773015</v>
      </c>
      <c r="O331" s="10">
        <v>18</v>
      </c>
      <c r="P331" s="10">
        <v>980392586</v>
      </c>
      <c r="Q331" s="10">
        <v>25</v>
      </c>
      <c r="R331" s="10">
        <v>1795165601</v>
      </c>
      <c r="T331" s="12">
        <v>4</v>
      </c>
      <c r="U331" s="13" t="s">
        <v>18</v>
      </c>
      <c r="V331" s="10">
        <v>14</v>
      </c>
      <c r="W331" s="10">
        <v>1486854488</v>
      </c>
      <c r="X331" s="10">
        <v>7</v>
      </c>
      <c r="Y331" s="10">
        <v>148988574</v>
      </c>
      <c r="Z331" s="10">
        <v>21</v>
      </c>
      <c r="AA331" s="10">
        <v>1635843062</v>
      </c>
      <c r="AC331" s="8">
        <v>4</v>
      </c>
      <c r="AD331" s="9" t="s">
        <v>18</v>
      </c>
      <c r="AE331" s="10">
        <v>15</v>
      </c>
      <c r="AF331" s="10">
        <v>2410294079</v>
      </c>
      <c r="AG331" s="10">
        <v>10</v>
      </c>
      <c r="AH331" s="10">
        <v>4202988571</v>
      </c>
      <c r="AI331" s="10">
        <v>25</v>
      </c>
      <c r="AJ331" s="10">
        <v>6613282650</v>
      </c>
      <c r="AL331" s="27">
        <v>4</v>
      </c>
      <c r="AM331" s="13" t="s">
        <v>18</v>
      </c>
      <c r="AN331" s="10">
        <v>7</v>
      </c>
      <c r="AO331" s="10">
        <v>1509491399</v>
      </c>
      <c r="AP331" s="10">
        <v>6</v>
      </c>
      <c r="AQ331" s="10">
        <v>3862335184</v>
      </c>
      <c r="AR331" s="10">
        <v>13</v>
      </c>
      <c r="AS331" s="10">
        <v>5371826583</v>
      </c>
      <c r="AU331" s="8">
        <v>4</v>
      </c>
      <c r="AV331" s="9" t="s">
        <v>18</v>
      </c>
      <c r="AW331" s="10">
        <v>4</v>
      </c>
      <c r="AX331" s="10">
        <v>782213895</v>
      </c>
      <c r="AY331" s="10">
        <v>4</v>
      </c>
      <c r="AZ331" s="10">
        <v>487673008</v>
      </c>
      <c r="BA331" s="10">
        <v>8</v>
      </c>
      <c r="BB331" s="10">
        <v>1269886903</v>
      </c>
      <c r="BD331" s="12">
        <v>4</v>
      </c>
      <c r="BE331" s="13" t="s">
        <v>18</v>
      </c>
      <c r="BF331" s="10">
        <v>17</v>
      </c>
      <c r="BG331" s="10">
        <v>1637235441</v>
      </c>
      <c r="BH331" s="10">
        <v>4</v>
      </c>
      <c r="BI331" s="10">
        <v>221266675</v>
      </c>
      <c r="BJ331" s="10">
        <v>21</v>
      </c>
      <c r="BK331" s="10">
        <v>1858502116</v>
      </c>
    </row>
    <row r="332" spans="1:63" ht="15" customHeight="1" x14ac:dyDescent="0.35">
      <c r="A332" s="1">
        <v>22</v>
      </c>
      <c r="B332" s="12">
        <v>5</v>
      </c>
      <c r="C332" s="13" t="s">
        <v>19</v>
      </c>
      <c r="D332" s="10">
        <v>104</v>
      </c>
      <c r="E332" s="10">
        <v>8333614818</v>
      </c>
      <c r="F332" s="10">
        <v>137</v>
      </c>
      <c r="G332" s="10">
        <v>14967400205</v>
      </c>
      <c r="H332" s="10">
        <v>241</v>
      </c>
      <c r="I332" s="10">
        <v>23301015023</v>
      </c>
      <c r="K332" s="12">
        <v>5</v>
      </c>
      <c r="L332" s="13" t="s">
        <v>19</v>
      </c>
      <c r="M332" s="10">
        <v>135</v>
      </c>
      <c r="N332" s="10">
        <v>18999186892</v>
      </c>
      <c r="O332" s="10">
        <v>177</v>
      </c>
      <c r="P332" s="10">
        <v>18737563211</v>
      </c>
      <c r="Q332" s="10">
        <v>312</v>
      </c>
      <c r="R332" s="10">
        <v>37736750103</v>
      </c>
      <c r="T332" s="12">
        <v>5</v>
      </c>
      <c r="U332" s="13" t="s">
        <v>19</v>
      </c>
      <c r="V332" s="10">
        <v>167</v>
      </c>
      <c r="W332" s="10">
        <v>20098332681</v>
      </c>
      <c r="X332" s="10">
        <v>197</v>
      </c>
      <c r="Y332" s="10">
        <v>18284114250</v>
      </c>
      <c r="Z332" s="10">
        <v>364</v>
      </c>
      <c r="AA332" s="10">
        <v>38382446931</v>
      </c>
      <c r="AC332" s="8">
        <v>5</v>
      </c>
      <c r="AD332" s="9" t="s">
        <v>19</v>
      </c>
      <c r="AE332" s="10">
        <v>122</v>
      </c>
      <c r="AF332" s="10">
        <v>9552653372</v>
      </c>
      <c r="AG332" s="10">
        <v>221</v>
      </c>
      <c r="AH332" s="10">
        <v>19731314178</v>
      </c>
      <c r="AI332" s="10">
        <v>343</v>
      </c>
      <c r="AJ332" s="10">
        <v>29283967550</v>
      </c>
      <c r="AL332" s="27">
        <v>5</v>
      </c>
      <c r="AM332" s="13" t="s">
        <v>19</v>
      </c>
      <c r="AN332" s="10">
        <v>127</v>
      </c>
      <c r="AO332" s="10">
        <v>10014123393</v>
      </c>
      <c r="AP332" s="10">
        <v>221</v>
      </c>
      <c r="AQ332" s="10">
        <v>20549817917</v>
      </c>
      <c r="AR332" s="10">
        <v>348</v>
      </c>
      <c r="AS332" s="10">
        <v>30563941310</v>
      </c>
      <c r="AU332" s="8">
        <v>5</v>
      </c>
      <c r="AV332" s="9" t="s">
        <v>19</v>
      </c>
      <c r="AW332" s="10">
        <v>138</v>
      </c>
      <c r="AX332" s="10">
        <v>10829348603</v>
      </c>
      <c r="AY332" s="10">
        <v>218</v>
      </c>
      <c r="AZ332" s="10">
        <v>20514596532</v>
      </c>
      <c r="BA332" s="10">
        <v>356</v>
      </c>
      <c r="BB332" s="10">
        <v>31343945135</v>
      </c>
      <c r="BD332" s="12">
        <v>5</v>
      </c>
      <c r="BE332" s="13" t="s">
        <v>19</v>
      </c>
      <c r="BF332" s="10">
        <v>131</v>
      </c>
      <c r="BG332" s="10">
        <v>10599255720</v>
      </c>
      <c r="BH332" s="10">
        <v>219</v>
      </c>
      <c r="BI332" s="10">
        <v>20728385331</v>
      </c>
      <c r="BJ332" s="10">
        <v>350</v>
      </c>
      <c r="BK332" s="10">
        <v>31327641051</v>
      </c>
    </row>
    <row r="333" spans="1:63" ht="15" customHeight="1" x14ac:dyDescent="0.35">
      <c r="A333" s="1">
        <v>22</v>
      </c>
      <c r="B333" s="12">
        <v>6</v>
      </c>
      <c r="C333" s="16" t="s">
        <v>10</v>
      </c>
      <c r="D333" s="15">
        <v>8344</v>
      </c>
      <c r="E333" s="15">
        <v>738591161116</v>
      </c>
      <c r="F333" s="15">
        <v>1487</v>
      </c>
      <c r="G333" s="15">
        <v>189754798308</v>
      </c>
      <c r="H333" s="15">
        <v>9831</v>
      </c>
      <c r="I333" s="15">
        <v>928345959424</v>
      </c>
      <c r="K333" s="12">
        <v>6</v>
      </c>
      <c r="L333" s="16" t="s">
        <v>10</v>
      </c>
      <c r="M333" s="15">
        <v>803</v>
      </c>
      <c r="N333" s="15">
        <v>741909889709</v>
      </c>
      <c r="O333" s="15">
        <v>1442</v>
      </c>
      <c r="P333" s="15">
        <v>179004954920</v>
      </c>
      <c r="Q333" s="15">
        <v>9472</v>
      </c>
      <c r="R333" s="15">
        <v>920914844629</v>
      </c>
      <c r="T333" s="12">
        <v>6</v>
      </c>
      <c r="U333" s="16" t="s">
        <v>10</v>
      </c>
      <c r="V333" s="15">
        <v>8465</v>
      </c>
      <c r="W333" s="15">
        <v>772062736674</v>
      </c>
      <c r="X333" s="15">
        <v>1375</v>
      </c>
      <c r="Y333" s="15">
        <v>215077076410</v>
      </c>
      <c r="Z333" s="15">
        <v>9840</v>
      </c>
      <c r="AA333" s="15">
        <v>987139813084</v>
      </c>
      <c r="AC333" s="8">
        <v>6</v>
      </c>
      <c r="AD333" s="14" t="s">
        <v>10</v>
      </c>
      <c r="AE333" s="15">
        <v>9163</v>
      </c>
      <c r="AF333" s="15">
        <v>795579614858</v>
      </c>
      <c r="AG333" s="15">
        <v>15</v>
      </c>
      <c r="AH333" s="15">
        <v>243840777778</v>
      </c>
      <c r="AI333" s="15">
        <v>10663</v>
      </c>
      <c r="AJ333" s="15">
        <v>1039420392636</v>
      </c>
      <c r="AL333" s="27">
        <v>6</v>
      </c>
      <c r="AM333" s="16" t="s">
        <v>10</v>
      </c>
      <c r="AN333" s="15">
        <v>9179</v>
      </c>
      <c r="AO333" s="15">
        <v>794281602209</v>
      </c>
      <c r="AP333" s="15">
        <v>1515</v>
      </c>
      <c r="AQ333" s="15">
        <v>243994736717</v>
      </c>
      <c r="AR333" s="15">
        <v>10694</v>
      </c>
      <c r="AS333" s="15">
        <v>1038276338926</v>
      </c>
      <c r="AU333" s="8">
        <v>6</v>
      </c>
      <c r="AV333" s="14" t="s">
        <v>10</v>
      </c>
      <c r="AW333" s="15">
        <v>9198</v>
      </c>
      <c r="AX333" s="15">
        <v>798508653757</v>
      </c>
      <c r="AY333" s="15">
        <v>1529</v>
      </c>
      <c r="AZ333" s="15">
        <v>247485667014</v>
      </c>
      <c r="BA333" s="15">
        <v>10727</v>
      </c>
      <c r="BB333" s="15">
        <v>1045994320771</v>
      </c>
      <c r="BD333" s="12">
        <v>6</v>
      </c>
      <c r="BE333" s="16" t="s">
        <v>10</v>
      </c>
      <c r="BF333" s="15">
        <v>9226</v>
      </c>
      <c r="BG333" s="15">
        <v>805341033253</v>
      </c>
      <c r="BH333" s="15">
        <v>1545</v>
      </c>
      <c r="BI333" s="15">
        <v>252259475555</v>
      </c>
      <c r="BJ333" s="15">
        <v>10771</v>
      </c>
      <c r="BK333" s="15">
        <v>1057600508808</v>
      </c>
    </row>
    <row r="334" spans="1:63" ht="15" customHeight="1" x14ac:dyDescent="0.35">
      <c r="A334" s="1">
        <v>22</v>
      </c>
      <c r="B334" s="12">
        <v>7</v>
      </c>
      <c r="C334" s="13" t="s">
        <v>20</v>
      </c>
      <c r="D334" s="10"/>
      <c r="E334" s="10"/>
      <c r="F334" s="10"/>
      <c r="G334" s="10"/>
      <c r="H334" s="10"/>
      <c r="I334" s="10">
        <v>3854</v>
      </c>
      <c r="K334" s="12">
        <v>7</v>
      </c>
      <c r="L334" s="13" t="s">
        <v>20</v>
      </c>
      <c r="M334" s="10"/>
      <c r="N334" s="10"/>
      <c r="O334" s="10"/>
      <c r="P334" s="10"/>
      <c r="Q334" s="10"/>
      <c r="R334" s="10">
        <v>4819</v>
      </c>
      <c r="T334" s="12">
        <v>7</v>
      </c>
      <c r="U334" s="13" t="s">
        <v>20</v>
      </c>
      <c r="V334" s="10"/>
      <c r="W334" s="10"/>
      <c r="X334" s="10"/>
      <c r="Y334" s="10"/>
      <c r="Z334" s="10"/>
      <c r="AA334" s="10">
        <v>4536</v>
      </c>
      <c r="AC334" s="8">
        <v>7</v>
      </c>
      <c r="AD334" s="9" t="s">
        <v>20</v>
      </c>
      <c r="AE334" s="10"/>
      <c r="AF334" s="10"/>
      <c r="AG334" s="10"/>
      <c r="AH334" s="10"/>
      <c r="AI334" s="10"/>
      <c r="AJ334" s="17">
        <f>((0.25*AJ329)+(0.5*AJ330)+(0.75*AJ331)+(1*AJ332))/AJ333*100</f>
        <v>3.6101160340511833</v>
      </c>
      <c r="AL334" s="11">
        <v>7</v>
      </c>
      <c r="AM334" s="9" t="s">
        <v>20</v>
      </c>
      <c r="AN334" s="10"/>
      <c r="AO334" s="10"/>
      <c r="AP334" s="10"/>
      <c r="AQ334" s="10"/>
      <c r="AR334" s="10"/>
      <c r="AS334" s="17">
        <f>((0.25*AS329)+(0.5*AS330)+(0.75*AS331)+(1*AS332))/AS333*100</f>
        <v>3.9309512050248991</v>
      </c>
      <c r="AU334" s="8">
        <v>7</v>
      </c>
      <c r="AV334" s="9" t="s">
        <v>20</v>
      </c>
      <c r="AW334" s="10"/>
      <c r="AX334" s="10"/>
      <c r="AY334" s="10"/>
      <c r="AZ334" s="10"/>
      <c r="BA334" s="10"/>
      <c r="BB334" s="17">
        <f>((0.25*BB329)+(0.5*BB330)+(0.75*BB331)+(1*BB332))/BB333*100</f>
        <v>3.7071421335890178</v>
      </c>
      <c r="BD334" s="12">
        <v>7</v>
      </c>
      <c r="BE334" s="13" t="s">
        <v>20</v>
      </c>
      <c r="BF334" s="10"/>
      <c r="BG334" s="10"/>
      <c r="BH334" s="10"/>
      <c r="BI334" s="10"/>
      <c r="BJ334" s="10"/>
      <c r="BK334" s="10">
        <v>3677</v>
      </c>
    </row>
    <row r="335" spans="1:63" ht="15" customHeight="1" thickBot="1" x14ac:dyDescent="0.4">
      <c r="A335" s="1">
        <v>22</v>
      </c>
      <c r="B335" s="23">
        <v>8</v>
      </c>
      <c r="C335" s="24" t="s">
        <v>21</v>
      </c>
      <c r="D335" s="20"/>
      <c r="E335" s="20"/>
      <c r="F335" s="20"/>
      <c r="G335" s="20"/>
      <c r="H335" s="20"/>
      <c r="I335" s="20">
        <v>3546</v>
      </c>
      <c r="K335" s="23">
        <v>8</v>
      </c>
      <c r="L335" s="24" t="s">
        <v>21</v>
      </c>
      <c r="M335" s="20"/>
      <c r="N335" s="20"/>
      <c r="O335" s="20"/>
      <c r="P335" s="20"/>
      <c r="Q335" s="20"/>
      <c r="R335" s="20">
        <v>4481</v>
      </c>
      <c r="T335" s="23">
        <v>8</v>
      </c>
      <c r="U335" s="24" t="s">
        <v>21</v>
      </c>
      <c r="V335" s="20"/>
      <c r="W335" s="20"/>
      <c r="X335" s="20"/>
      <c r="Y335" s="20"/>
      <c r="Z335" s="20"/>
      <c r="AA335" s="20">
        <v>4203</v>
      </c>
      <c r="AC335" s="18">
        <v>8</v>
      </c>
      <c r="AD335" s="19" t="s">
        <v>21</v>
      </c>
      <c r="AE335" s="20"/>
      <c r="AF335" s="20"/>
      <c r="AG335" s="20"/>
      <c r="AH335" s="20"/>
      <c r="AI335" s="20"/>
      <c r="AJ335" s="21">
        <f>SUM(AJ330:AJ332)/AJ333*100</f>
        <v>3.5226267896422114</v>
      </c>
      <c r="AL335" s="22">
        <v>8</v>
      </c>
      <c r="AM335" s="19" t="s">
        <v>21</v>
      </c>
      <c r="AN335" s="20"/>
      <c r="AO335" s="20"/>
      <c r="AP335" s="20"/>
      <c r="AQ335" s="20"/>
      <c r="AR335" s="20"/>
      <c r="AS335" s="21">
        <f>SUM(AS330:AS332)/AS333*100</f>
        <v>3.5862227587229842</v>
      </c>
      <c r="AU335" s="18">
        <v>8</v>
      </c>
      <c r="AV335" s="19" t="s">
        <v>21</v>
      </c>
      <c r="AW335" s="20"/>
      <c r="AX335" s="20"/>
      <c r="AY335" s="20"/>
      <c r="AZ335" s="20"/>
      <c r="BA335" s="20"/>
      <c r="BB335" s="21">
        <f>SUM(BB330:BB332)/BB333*100</f>
        <v>3.2392029314294697</v>
      </c>
      <c r="BD335" s="23">
        <v>8</v>
      </c>
      <c r="BE335" s="24" t="s">
        <v>21</v>
      </c>
      <c r="BF335" s="20"/>
      <c r="BG335" s="20"/>
      <c r="BH335" s="20"/>
      <c r="BI335" s="20"/>
      <c r="BJ335" s="20"/>
      <c r="BK335" s="20">
        <v>3267</v>
      </c>
    </row>
    <row r="336" spans="1:63" ht="15" customHeight="1" x14ac:dyDescent="0.35">
      <c r="D336" s="1">
        <f>SUM(D328:D332)</f>
        <v>8344</v>
      </c>
      <c r="E336" s="1">
        <f t="shared" ref="E336:I336" si="140">SUM(E328:E332)</f>
        <v>738591161116</v>
      </c>
      <c r="F336" s="1">
        <f t="shared" si="140"/>
        <v>1487</v>
      </c>
      <c r="G336" s="1">
        <f t="shared" si="140"/>
        <v>189754798308</v>
      </c>
      <c r="H336" s="1">
        <f t="shared" si="140"/>
        <v>9831</v>
      </c>
      <c r="I336" s="1">
        <f t="shared" si="140"/>
        <v>928345959424</v>
      </c>
      <c r="M336" s="1">
        <f>SUM(M328:M332)</f>
        <v>8030</v>
      </c>
      <c r="N336" s="1">
        <f t="shared" ref="N336:R336" si="141">SUM(N328:N332)</f>
        <v>741909889709</v>
      </c>
      <c r="O336" s="1">
        <f t="shared" si="141"/>
        <v>1442</v>
      </c>
      <c r="P336" s="1">
        <f t="shared" si="141"/>
        <v>179004954920</v>
      </c>
      <c r="Q336" s="1">
        <f t="shared" si="141"/>
        <v>9472</v>
      </c>
      <c r="R336" s="1">
        <f t="shared" si="141"/>
        <v>920914844629</v>
      </c>
      <c r="V336" s="1">
        <f>SUM(V328:V332)</f>
        <v>8465</v>
      </c>
      <c r="W336" s="1">
        <f t="shared" ref="W336:AA336" si="142">SUM(W328:W332)</f>
        <v>772062736674</v>
      </c>
      <c r="X336" s="1">
        <f t="shared" si="142"/>
        <v>1375</v>
      </c>
      <c r="Y336" s="1">
        <f t="shared" si="142"/>
        <v>215077076410</v>
      </c>
      <c r="Z336" s="1">
        <f t="shared" si="142"/>
        <v>9840</v>
      </c>
      <c r="AA336" s="1">
        <f t="shared" si="142"/>
        <v>987139813084</v>
      </c>
      <c r="AE336" s="1">
        <f>SUM(AE328:AE332)</f>
        <v>9163</v>
      </c>
      <c r="AF336" s="1">
        <f t="shared" ref="AF336:AJ336" si="143">SUM(AF328:AF332)</f>
        <v>795579614858</v>
      </c>
      <c r="AG336" s="1">
        <f t="shared" si="143"/>
        <v>1500</v>
      </c>
      <c r="AH336" s="1">
        <f t="shared" si="143"/>
        <v>243840777778</v>
      </c>
      <c r="AI336" s="1">
        <f t="shared" si="143"/>
        <v>10663</v>
      </c>
      <c r="AJ336" s="1">
        <f t="shared" si="143"/>
        <v>1039420392636</v>
      </c>
      <c r="AN336" s="1">
        <f>SUM(AN328:AN332)</f>
        <v>9179</v>
      </c>
      <c r="AO336" s="1">
        <f t="shared" ref="AO336:AS336" si="144">SUM(AO328:AO332)</f>
        <v>794281602209</v>
      </c>
      <c r="AP336" s="1">
        <f t="shared" si="144"/>
        <v>1515</v>
      </c>
      <c r="AQ336" s="1">
        <f t="shared" si="144"/>
        <v>243994736717</v>
      </c>
      <c r="AR336" s="1">
        <f t="shared" si="144"/>
        <v>10694</v>
      </c>
      <c r="AS336" s="1">
        <f t="shared" si="144"/>
        <v>1038276338926</v>
      </c>
      <c r="AW336" s="1">
        <f>SUM(AW328:AW332)</f>
        <v>9198</v>
      </c>
      <c r="AX336" s="1">
        <f t="shared" ref="AX336:BB336" si="145">SUM(AX328:AX332)</f>
        <v>798508653757</v>
      </c>
      <c r="AY336" s="1">
        <f t="shared" si="145"/>
        <v>1529</v>
      </c>
      <c r="AZ336" s="1">
        <f t="shared" si="145"/>
        <v>247485667014</v>
      </c>
      <c r="BA336" s="1">
        <f t="shared" si="145"/>
        <v>10727</v>
      </c>
      <c r="BB336" s="1">
        <f t="shared" si="145"/>
        <v>1045994320771</v>
      </c>
      <c r="BF336" s="1">
        <f>SUM(BF328:BF332)</f>
        <v>9226</v>
      </c>
      <c r="BG336" s="1">
        <f t="shared" ref="BG336:BK336" si="146">SUM(BG328:BG332)</f>
        <v>805341033253</v>
      </c>
      <c r="BH336" s="1">
        <f t="shared" si="146"/>
        <v>1545</v>
      </c>
      <c r="BI336" s="1">
        <f t="shared" si="146"/>
        <v>252259475555</v>
      </c>
      <c r="BJ336" s="1">
        <f t="shared" si="146"/>
        <v>10771</v>
      </c>
      <c r="BK336" s="1">
        <f t="shared" si="146"/>
        <v>1057600508808</v>
      </c>
    </row>
    <row r="337" spans="1:63" ht="15" customHeight="1" x14ac:dyDescent="0.35">
      <c r="B337"/>
      <c r="C337"/>
      <c r="D337" s="2"/>
      <c r="E337" s="2"/>
      <c r="F337" s="2"/>
      <c r="G337" s="2"/>
      <c r="H337" s="2"/>
      <c r="I337" s="2"/>
      <c r="K337"/>
      <c r="L337"/>
      <c r="M337" s="2"/>
      <c r="N337" s="2"/>
      <c r="O337" s="2"/>
      <c r="P337" s="2"/>
      <c r="Q337" s="2"/>
      <c r="R337" s="2"/>
      <c r="T337"/>
      <c r="U337"/>
      <c r="V337" s="2"/>
      <c r="W337" s="2"/>
      <c r="X337" s="2"/>
      <c r="Y337" s="2"/>
      <c r="Z337" s="2"/>
      <c r="AA337" s="2"/>
      <c r="AL337" s="25"/>
      <c r="AM337"/>
    </row>
    <row r="338" spans="1:63" ht="15" customHeight="1" x14ac:dyDescent="0.35">
      <c r="B338" s="6" t="s">
        <v>0</v>
      </c>
      <c r="C338"/>
      <c r="D338" s="2"/>
      <c r="E338" s="2"/>
      <c r="F338" s="2"/>
      <c r="G338" s="2"/>
      <c r="H338" s="2"/>
      <c r="I338" s="2"/>
      <c r="K338" s="6" t="s">
        <v>0</v>
      </c>
      <c r="L338"/>
      <c r="M338" s="2"/>
      <c r="N338" s="2"/>
      <c r="O338" s="2"/>
      <c r="P338" s="2"/>
      <c r="Q338" s="2"/>
      <c r="R338" s="2"/>
      <c r="T338" s="6" t="s">
        <v>0</v>
      </c>
      <c r="U338"/>
      <c r="V338" s="2"/>
      <c r="W338" s="2"/>
      <c r="X338" s="2"/>
      <c r="Y338" s="2"/>
      <c r="Z338" s="2"/>
      <c r="AA338" s="2"/>
      <c r="AC338" s="4" t="s">
        <v>0</v>
      </c>
      <c r="AL338" s="26" t="s">
        <v>0</v>
      </c>
      <c r="AM338"/>
      <c r="AU338" s="4" t="s">
        <v>0</v>
      </c>
      <c r="BD338" s="6" t="s">
        <v>0</v>
      </c>
    </row>
    <row r="339" spans="1:63" ht="15" customHeight="1" x14ac:dyDescent="0.35">
      <c r="B339" s="6" t="s">
        <v>1</v>
      </c>
      <c r="C339"/>
      <c r="D339" s="2"/>
      <c r="E339" s="2"/>
      <c r="F339" s="2"/>
      <c r="G339" s="2"/>
      <c r="H339" s="2"/>
      <c r="I339" s="2"/>
      <c r="K339" s="6" t="s">
        <v>1</v>
      </c>
      <c r="L339"/>
      <c r="M339" s="2"/>
      <c r="N339" s="2"/>
      <c r="O339" s="2"/>
      <c r="P339" s="2"/>
      <c r="Q339" s="2"/>
      <c r="R339" s="2"/>
      <c r="T339" s="6" t="s">
        <v>1</v>
      </c>
      <c r="U339"/>
      <c r="V339" s="2"/>
      <c r="W339" s="2"/>
      <c r="X339" s="2"/>
      <c r="Y339" s="2"/>
      <c r="Z339" s="2"/>
      <c r="AA339" s="2"/>
      <c r="AC339" s="4" t="s">
        <v>1</v>
      </c>
      <c r="AL339" s="26" t="s">
        <v>1</v>
      </c>
      <c r="AM339"/>
      <c r="AU339" s="4" t="s">
        <v>1</v>
      </c>
      <c r="BD339" s="6" t="s">
        <v>1</v>
      </c>
    </row>
    <row r="340" spans="1:63" ht="15" customHeight="1" thickBot="1" x14ac:dyDescent="0.4">
      <c r="B340" s="6" t="s">
        <v>34</v>
      </c>
      <c r="C340"/>
      <c r="D340" s="2"/>
      <c r="E340" s="2"/>
      <c r="F340" s="2"/>
      <c r="G340" s="2"/>
      <c r="H340" s="2"/>
      <c r="I340" s="2"/>
      <c r="K340" s="6" t="s">
        <v>57</v>
      </c>
      <c r="L340"/>
      <c r="M340" s="2"/>
      <c r="N340" s="2"/>
      <c r="O340" s="2"/>
      <c r="P340" s="2"/>
      <c r="Q340" s="2"/>
      <c r="R340" s="2"/>
      <c r="T340" s="6" t="s">
        <v>75</v>
      </c>
      <c r="U340"/>
      <c r="V340" s="2"/>
      <c r="W340" s="2"/>
      <c r="X340" s="2"/>
      <c r="Y340" s="2"/>
      <c r="Z340" s="2"/>
      <c r="AA340" s="2"/>
      <c r="AC340" s="4" t="s">
        <v>2</v>
      </c>
      <c r="AL340" s="26" t="s">
        <v>3</v>
      </c>
      <c r="AM340"/>
      <c r="AU340" s="4" t="s">
        <v>4</v>
      </c>
      <c r="BD340" s="6" t="s">
        <v>5</v>
      </c>
    </row>
    <row r="341" spans="1:63" ht="15" customHeight="1" x14ac:dyDescent="0.35">
      <c r="A341" s="1">
        <v>23</v>
      </c>
      <c r="B341" s="60" t="s">
        <v>6</v>
      </c>
      <c r="C341" s="62" t="s">
        <v>7</v>
      </c>
      <c r="D341" s="59" t="s">
        <v>8</v>
      </c>
      <c r="E341" s="59"/>
      <c r="F341" s="59" t="s">
        <v>9</v>
      </c>
      <c r="G341" s="59"/>
      <c r="H341" s="59" t="s">
        <v>10</v>
      </c>
      <c r="I341" s="59"/>
      <c r="K341" s="60" t="s">
        <v>6</v>
      </c>
      <c r="L341" s="62" t="s">
        <v>7</v>
      </c>
      <c r="M341" s="59" t="s">
        <v>8</v>
      </c>
      <c r="N341" s="59"/>
      <c r="O341" s="59" t="s">
        <v>9</v>
      </c>
      <c r="P341" s="59"/>
      <c r="Q341" s="59" t="s">
        <v>10</v>
      </c>
      <c r="R341" s="59"/>
      <c r="T341" s="60" t="s">
        <v>6</v>
      </c>
      <c r="U341" s="62" t="s">
        <v>7</v>
      </c>
      <c r="V341" s="59" t="s">
        <v>8</v>
      </c>
      <c r="W341" s="59"/>
      <c r="X341" s="59" t="s">
        <v>9</v>
      </c>
      <c r="Y341" s="59"/>
      <c r="Z341" s="59" t="s">
        <v>10</v>
      </c>
      <c r="AA341" s="59"/>
      <c r="AC341" s="57" t="s">
        <v>6</v>
      </c>
      <c r="AD341" s="59" t="s">
        <v>7</v>
      </c>
      <c r="AE341" s="59" t="s">
        <v>8</v>
      </c>
      <c r="AF341" s="59"/>
      <c r="AG341" s="59" t="s">
        <v>9</v>
      </c>
      <c r="AH341" s="59"/>
      <c r="AI341" s="59" t="s">
        <v>10</v>
      </c>
      <c r="AJ341" s="59"/>
      <c r="AL341" s="67" t="s">
        <v>6</v>
      </c>
      <c r="AM341" s="62" t="s">
        <v>7</v>
      </c>
      <c r="AN341" s="59" t="s">
        <v>8</v>
      </c>
      <c r="AO341" s="59"/>
      <c r="AP341" s="59" t="s">
        <v>9</v>
      </c>
      <c r="AQ341" s="59"/>
      <c r="AR341" s="59" t="s">
        <v>10</v>
      </c>
      <c r="AS341" s="59"/>
      <c r="AU341" s="57" t="s">
        <v>6</v>
      </c>
      <c r="AV341" s="59" t="s">
        <v>7</v>
      </c>
      <c r="AW341" s="59" t="s">
        <v>8</v>
      </c>
      <c r="AX341" s="59"/>
      <c r="AY341" s="59" t="s">
        <v>9</v>
      </c>
      <c r="AZ341" s="59"/>
      <c r="BA341" s="59" t="s">
        <v>10</v>
      </c>
      <c r="BB341" s="59"/>
      <c r="BD341" s="60" t="s">
        <v>6</v>
      </c>
      <c r="BE341" s="62" t="s">
        <v>7</v>
      </c>
      <c r="BF341" s="59" t="s">
        <v>8</v>
      </c>
      <c r="BG341" s="59"/>
      <c r="BH341" s="59" t="s">
        <v>9</v>
      </c>
      <c r="BI341" s="59"/>
      <c r="BJ341" s="59" t="s">
        <v>10</v>
      </c>
      <c r="BK341" s="59"/>
    </row>
    <row r="342" spans="1:63" ht="15" customHeight="1" x14ac:dyDescent="0.35">
      <c r="A342" s="1">
        <v>23</v>
      </c>
      <c r="B342" s="61"/>
      <c r="C342" s="63"/>
      <c r="D342" s="7" t="s">
        <v>11</v>
      </c>
      <c r="E342" s="7" t="s">
        <v>12</v>
      </c>
      <c r="F342" s="7" t="s">
        <v>11</v>
      </c>
      <c r="G342" s="7" t="s">
        <v>12</v>
      </c>
      <c r="H342" s="7" t="s">
        <v>11</v>
      </c>
      <c r="I342" s="7" t="s">
        <v>12</v>
      </c>
      <c r="K342" s="61"/>
      <c r="L342" s="63"/>
      <c r="M342" s="7" t="s">
        <v>11</v>
      </c>
      <c r="N342" s="7" t="s">
        <v>12</v>
      </c>
      <c r="O342" s="7" t="s">
        <v>11</v>
      </c>
      <c r="P342" s="7" t="s">
        <v>12</v>
      </c>
      <c r="Q342" s="7" t="s">
        <v>11</v>
      </c>
      <c r="R342" s="7" t="s">
        <v>12</v>
      </c>
      <c r="T342" s="61"/>
      <c r="U342" s="63"/>
      <c r="V342" s="7" t="s">
        <v>11</v>
      </c>
      <c r="W342" s="7" t="s">
        <v>12</v>
      </c>
      <c r="X342" s="7" t="s">
        <v>11</v>
      </c>
      <c r="Y342" s="7" t="s">
        <v>12</v>
      </c>
      <c r="Z342" s="7" t="s">
        <v>11</v>
      </c>
      <c r="AA342" s="7" t="s">
        <v>12</v>
      </c>
      <c r="AC342" s="58"/>
      <c r="AD342" s="64"/>
      <c r="AE342" s="7" t="s">
        <v>11</v>
      </c>
      <c r="AF342" s="7" t="s">
        <v>12</v>
      </c>
      <c r="AG342" s="7" t="s">
        <v>11</v>
      </c>
      <c r="AH342" s="7" t="s">
        <v>12</v>
      </c>
      <c r="AI342" s="7" t="s">
        <v>11</v>
      </c>
      <c r="AJ342" s="7" t="s">
        <v>12</v>
      </c>
      <c r="AL342" s="68"/>
      <c r="AM342" s="63"/>
      <c r="AN342" s="7" t="s">
        <v>11</v>
      </c>
      <c r="AO342" s="7" t="s">
        <v>12</v>
      </c>
      <c r="AP342" s="7" t="s">
        <v>11</v>
      </c>
      <c r="AQ342" s="7" t="s">
        <v>12</v>
      </c>
      <c r="AR342" s="7" t="s">
        <v>11</v>
      </c>
      <c r="AS342" s="7" t="s">
        <v>12</v>
      </c>
      <c r="AU342" s="58"/>
      <c r="AV342" s="64"/>
      <c r="AW342" s="7" t="s">
        <v>11</v>
      </c>
      <c r="AX342" s="7" t="s">
        <v>12</v>
      </c>
      <c r="AY342" s="7" t="s">
        <v>11</v>
      </c>
      <c r="AZ342" s="7" t="s">
        <v>12</v>
      </c>
      <c r="BA342" s="7" t="s">
        <v>11</v>
      </c>
      <c r="BB342" s="7" t="s">
        <v>12</v>
      </c>
      <c r="BD342" s="61"/>
      <c r="BE342" s="63"/>
      <c r="BF342" s="7" t="s">
        <v>11</v>
      </c>
      <c r="BG342" s="7" t="s">
        <v>12</v>
      </c>
      <c r="BH342" s="7" t="s">
        <v>11</v>
      </c>
      <c r="BI342" s="7" t="s">
        <v>12</v>
      </c>
      <c r="BJ342" s="7" t="s">
        <v>11</v>
      </c>
      <c r="BK342" s="7" t="s">
        <v>12</v>
      </c>
    </row>
    <row r="343" spans="1:63" ht="15" customHeight="1" x14ac:dyDescent="0.35">
      <c r="A343" s="1">
        <v>23</v>
      </c>
      <c r="B343" s="61"/>
      <c r="C343" s="63"/>
      <c r="D343" s="7" t="s">
        <v>13</v>
      </c>
      <c r="E343" s="7" t="s">
        <v>14</v>
      </c>
      <c r="F343" s="7" t="s">
        <v>13</v>
      </c>
      <c r="G343" s="7" t="s">
        <v>14</v>
      </c>
      <c r="H343" s="7" t="s">
        <v>13</v>
      </c>
      <c r="I343" s="7" t="s">
        <v>14</v>
      </c>
      <c r="K343" s="61"/>
      <c r="L343" s="63"/>
      <c r="M343" s="7" t="s">
        <v>13</v>
      </c>
      <c r="N343" s="7" t="s">
        <v>14</v>
      </c>
      <c r="O343" s="7" t="s">
        <v>13</v>
      </c>
      <c r="P343" s="7" t="s">
        <v>14</v>
      </c>
      <c r="Q343" s="7" t="s">
        <v>13</v>
      </c>
      <c r="R343" s="7" t="s">
        <v>14</v>
      </c>
      <c r="T343" s="61"/>
      <c r="U343" s="63"/>
      <c r="V343" s="7" t="s">
        <v>13</v>
      </c>
      <c r="W343" s="7" t="s">
        <v>14</v>
      </c>
      <c r="X343" s="7" t="s">
        <v>13</v>
      </c>
      <c r="Y343" s="7" t="s">
        <v>14</v>
      </c>
      <c r="Z343" s="7" t="s">
        <v>13</v>
      </c>
      <c r="AA343" s="7" t="s">
        <v>14</v>
      </c>
      <c r="AC343" s="58"/>
      <c r="AD343" s="64"/>
      <c r="AE343" s="7" t="s">
        <v>13</v>
      </c>
      <c r="AF343" s="7" t="s">
        <v>14</v>
      </c>
      <c r="AG343" s="7" t="s">
        <v>13</v>
      </c>
      <c r="AH343" s="7" t="s">
        <v>14</v>
      </c>
      <c r="AI343" s="7" t="s">
        <v>13</v>
      </c>
      <c r="AJ343" s="7" t="s">
        <v>14</v>
      </c>
      <c r="AL343" s="68"/>
      <c r="AM343" s="63"/>
      <c r="AN343" s="7" t="s">
        <v>13</v>
      </c>
      <c r="AO343" s="7" t="s">
        <v>14</v>
      </c>
      <c r="AP343" s="7" t="s">
        <v>13</v>
      </c>
      <c r="AQ343" s="7" t="s">
        <v>14</v>
      </c>
      <c r="AR343" s="7" t="s">
        <v>13</v>
      </c>
      <c r="AS343" s="7" t="s">
        <v>14</v>
      </c>
      <c r="AU343" s="58"/>
      <c r="AV343" s="64"/>
      <c r="AW343" s="7" t="s">
        <v>13</v>
      </c>
      <c r="AX343" s="7" t="s">
        <v>14</v>
      </c>
      <c r="AY343" s="7" t="s">
        <v>13</v>
      </c>
      <c r="AZ343" s="7" t="s">
        <v>14</v>
      </c>
      <c r="BA343" s="7" t="s">
        <v>13</v>
      </c>
      <c r="BB343" s="7" t="s">
        <v>14</v>
      </c>
      <c r="BD343" s="61"/>
      <c r="BE343" s="63"/>
      <c r="BF343" s="7" t="s">
        <v>13</v>
      </c>
      <c r="BG343" s="7" t="s">
        <v>14</v>
      </c>
      <c r="BH343" s="7" t="s">
        <v>13</v>
      </c>
      <c r="BI343" s="7" t="s">
        <v>14</v>
      </c>
      <c r="BJ343" s="7" t="s">
        <v>13</v>
      </c>
      <c r="BK343" s="7" t="s">
        <v>14</v>
      </c>
    </row>
    <row r="344" spans="1:63" ht="15" customHeight="1" x14ac:dyDescent="0.35">
      <c r="A344" s="1">
        <v>23</v>
      </c>
      <c r="B344" s="12">
        <v>1</v>
      </c>
      <c r="C344" s="13" t="s">
        <v>15</v>
      </c>
      <c r="D344" s="10">
        <v>6213</v>
      </c>
      <c r="E344" s="10">
        <v>540154854087</v>
      </c>
      <c r="F344" s="10">
        <v>971</v>
      </c>
      <c r="G344" s="10">
        <v>179772944971</v>
      </c>
      <c r="H344" s="10">
        <v>7184</v>
      </c>
      <c r="I344" s="10">
        <v>719927799058</v>
      </c>
      <c r="K344" s="12">
        <v>1</v>
      </c>
      <c r="L344" s="13" t="s">
        <v>15</v>
      </c>
      <c r="M344" s="10">
        <v>6297</v>
      </c>
      <c r="N344" s="10">
        <v>575551441581</v>
      </c>
      <c r="O344" s="10">
        <v>1033</v>
      </c>
      <c r="P344" s="10">
        <v>191729660321</v>
      </c>
      <c r="Q344" s="10">
        <v>7330</v>
      </c>
      <c r="R344" s="10">
        <v>767281101902</v>
      </c>
      <c r="T344" s="12">
        <v>1</v>
      </c>
      <c r="U344" s="13" t="s">
        <v>15</v>
      </c>
      <c r="V344" s="10">
        <v>6430</v>
      </c>
      <c r="W344" s="10">
        <v>609987684487</v>
      </c>
      <c r="X344" s="10">
        <v>1167</v>
      </c>
      <c r="Y344" s="10">
        <v>194040935944</v>
      </c>
      <c r="Z344" s="10">
        <v>7597</v>
      </c>
      <c r="AA344" s="10">
        <v>804028620431</v>
      </c>
      <c r="AC344" s="8">
        <v>1</v>
      </c>
      <c r="AD344" s="9" t="s">
        <v>15</v>
      </c>
      <c r="AE344" s="10">
        <v>6713</v>
      </c>
      <c r="AF344" s="10">
        <v>656681125819</v>
      </c>
      <c r="AG344" s="10">
        <v>1422</v>
      </c>
      <c r="AH344" s="10">
        <v>262282198907</v>
      </c>
      <c r="AI344" s="10">
        <v>8135</v>
      </c>
      <c r="AJ344" s="10">
        <v>918963324726</v>
      </c>
      <c r="AL344" s="27">
        <v>1</v>
      </c>
      <c r="AM344" s="13" t="s">
        <v>15</v>
      </c>
      <c r="AN344" s="10">
        <v>6703</v>
      </c>
      <c r="AO344" s="10">
        <v>652964605498</v>
      </c>
      <c r="AP344" s="10">
        <v>1417</v>
      </c>
      <c r="AQ344" s="10">
        <v>257588338181</v>
      </c>
      <c r="AR344" s="10">
        <v>8120</v>
      </c>
      <c r="AS344" s="10">
        <v>910552943679</v>
      </c>
      <c r="AU344" s="8">
        <v>1</v>
      </c>
      <c r="AV344" s="9" t="s">
        <v>15</v>
      </c>
      <c r="AW344" s="10">
        <v>6709</v>
      </c>
      <c r="AX344" s="10">
        <v>653053669015</v>
      </c>
      <c r="AY344" s="10">
        <v>1428</v>
      </c>
      <c r="AZ344" s="10">
        <v>255777488740</v>
      </c>
      <c r="BA344" s="10">
        <v>8137</v>
      </c>
      <c r="BB344" s="10">
        <v>908831157755</v>
      </c>
      <c r="BD344" s="12">
        <v>1</v>
      </c>
      <c r="BE344" s="13" t="s">
        <v>15</v>
      </c>
      <c r="BF344" s="10">
        <v>6770</v>
      </c>
      <c r="BG344" s="10">
        <v>660790794832</v>
      </c>
      <c r="BH344" s="10">
        <v>1447</v>
      </c>
      <c r="BI344" s="10">
        <v>259207356940</v>
      </c>
      <c r="BJ344" s="10">
        <v>8217</v>
      </c>
      <c r="BK344" s="10">
        <v>919998151772</v>
      </c>
    </row>
    <row r="345" spans="1:63" ht="15" customHeight="1" x14ac:dyDescent="0.35">
      <c r="A345" s="1">
        <v>23</v>
      </c>
      <c r="B345" s="12">
        <v>2</v>
      </c>
      <c r="C345" s="13" t="s">
        <v>16</v>
      </c>
      <c r="D345" s="10">
        <v>8</v>
      </c>
      <c r="E345" s="10">
        <v>546407116</v>
      </c>
      <c r="F345" s="10">
        <v>53</v>
      </c>
      <c r="G345" s="10">
        <v>9017650805</v>
      </c>
      <c r="H345" s="10">
        <v>61</v>
      </c>
      <c r="I345" s="10">
        <v>9564057921</v>
      </c>
      <c r="K345" s="12">
        <v>2</v>
      </c>
      <c r="L345" s="13" t="s">
        <v>16</v>
      </c>
      <c r="M345" s="10">
        <v>12</v>
      </c>
      <c r="N345" s="10">
        <v>1144998576</v>
      </c>
      <c r="O345" s="10">
        <v>39</v>
      </c>
      <c r="P345" s="10">
        <v>5720431051</v>
      </c>
      <c r="Q345" s="10">
        <v>51</v>
      </c>
      <c r="R345" s="10">
        <v>6865429627</v>
      </c>
      <c r="T345" s="12">
        <v>2</v>
      </c>
      <c r="U345" s="13" t="s">
        <v>16</v>
      </c>
      <c r="V345" s="10">
        <v>14</v>
      </c>
      <c r="W345" s="10">
        <v>1952913925</v>
      </c>
      <c r="X345" s="10">
        <v>23</v>
      </c>
      <c r="Y345" s="10">
        <v>5966585814</v>
      </c>
      <c r="Z345" s="10">
        <v>37</v>
      </c>
      <c r="AA345" s="10">
        <v>7919499739</v>
      </c>
      <c r="AC345" s="8">
        <v>2</v>
      </c>
      <c r="AD345" s="9" t="s">
        <v>16</v>
      </c>
      <c r="AE345" s="10">
        <v>23</v>
      </c>
      <c r="AF345" s="10">
        <v>2425449329</v>
      </c>
      <c r="AG345" s="10">
        <v>25</v>
      </c>
      <c r="AH345" s="10">
        <v>1738933847</v>
      </c>
      <c r="AI345" s="10">
        <v>48</v>
      </c>
      <c r="AJ345" s="10">
        <v>4164383176</v>
      </c>
      <c r="AL345" s="27">
        <v>2</v>
      </c>
      <c r="AM345" s="13" t="s">
        <v>16</v>
      </c>
      <c r="AN345" s="10">
        <v>26</v>
      </c>
      <c r="AO345" s="10">
        <v>2483392010</v>
      </c>
      <c r="AP345" s="10">
        <v>35</v>
      </c>
      <c r="AQ345" s="10">
        <v>2308712702</v>
      </c>
      <c r="AR345" s="10">
        <v>61</v>
      </c>
      <c r="AS345" s="10">
        <v>4792104712</v>
      </c>
      <c r="AU345" s="8">
        <v>2</v>
      </c>
      <c r="AV345" s="9" t="s">
        <v>16</v>
      </c>
      <c r="AW345" s="10">
        <v>30</v>
      </c>
      <c r="AX345" s="10">
        <v>3834111174</v>
      </c>
      <c r="AY345" s="10">
        <v>46</v>
      </c>
      <c r="AZ345" s="10">
        <v>4110976479</v>
      </c>
      <c r="BA345" s="10">
        <v>76</v>
      </c>
      <c r="BB345" s="10">
        <v>7945087653</v>
      </c>
      <c r="BD345" s="12">
        <v>2</v>
      </c>
      <c r="BE345" s="13" t="s">
        <v>16</v>
      </c>
      <c r="BF345" s="10">
        <v>25</v>
      </c>
      <c r="BG345" s="10">
        <v>2497633878</v>
      </c>
      <c r="BH345" s="10">
        <v>49</v>
      </c>
      <c r="BI345" s="10">
        <v>5550992477</v>
      </c>
      <c r="BJ345" s="10">
        <v>74</v>
      </c>
      <c r="BK345" s="10">
        <v>8048626355</v>
      </c>
    </row>
    <row r="346" spans="1:63" ht="15" customHeight="1" x14ac:dyDescent="0.35">
      <c r="A346" s="1">
        <v>23</v>
      </c>
      <c r="B346" s="12">
        <v>3</v>
      </c>
      <c r="C346" s="13" t="s">
        <v>17</v>
      </c>
      <c r="D346" s="10">
        <v>0</v>
      </c>
      <c r="E346" s="10">
        <v>0</v>
      </c>
      <c r="F346" s="10">
        <v>3</v>
      </c>
      <c r="G346" s="10">
        <v>129616342</v>
      </c>
      <c r="H346" s="10">
        <v>3</v>
      </c>
      <c r="I346" s="10">
        <v>129616342</v>
      </c>
      <c r="K346" s="12">
        <v>3</v>
      </c>
      <c r="L346" s="13" t="s">
        <v>17</v>
      </c>
      <c r="M346" s="10">
        <v>1</v>
      </c>
      <c r="N346" s="10">
        <v>8496404</v>
      </c>
      <c r="O346" s="10">
        <v>5</v>
      </c>
      <c r="P346" s="10">
        <v>294296089</v>
      </c>
      <c r="Q346" s="10">
        <v>6</v>
      </c>
      <c r="R346" s="10">
        <v>302792493</v>
      </c>
      <c r="T346" s="12">
        <v>3</v>
      </c>
      <c r="U346" s="13" t="s">
        <v>17</v>
      </c>
      <c r="V346" s="10">
        <v>4</v>
      </c>
      <c r="W346" s="10">
        <v>213884732</v>
      </c>
      <c r="X346" s="10">
        <v>4</v>
      </c>
      <c r="Y346" s="10">
        <v>568269120</v>
      </c>
      <c r="Z346" s="10">
        <v>8</v>
      </c>
      <c r="AA346" s="10">
        <v>782153852</v>
      </c>
      <c r="AC346" s="8">
        <v>3</v>
      </c>
      <c r="AD346" s="9" t="s">
        <v>17</v>
      </c>
      <c r="AE346" s="10">
        <v>1</v>
      </c>
      <c r="AF346" s="10">
        <v>219867520</v>
      </c>
      <c r="AG346" s="10">
        <v>5</v>
      </c>
      <c r="AH346" s="10">
        <v>582561575</v>
      </c>
      <c r="AI346" s="10">
        <v>6</v>
      </c>
      <c r="AJ346" s="10">
        <v>802429095</v>
      </c>
      <c r="AL346" s="27">
        <v>3</v>
      </c>
      <c r="AM346" s="13" t="s">
        <v>17</v>
      </c>
      <c r="AN346" s="10">
        <v>4</v>
      </c>
      <c r="AO346" s="10">
        <v>357159690</v>
      </c>
      <c r="AP346" s="10">
        <v>2</v>
      </c>
      <c r="AQ346" s="10">
        <v>68949705</v>
      </c>
      <c r="AR346" s="10">
        <v>6</v>
      </c>
      <c r="AS346" s="10">
        <v>426109395</v>
      </c>
      <c r="AU346" s="8">
        <v>3</v>
      </c>
      <c r="AV346" s="9" t="s">
        <v>17</v>
      </c>
      <c r="AW346" s="10">
        <v>4</v>
      </c>
      <c r="AX346" s="10">
        <v>233474149</v>
      </c>
      <c r="AY346" s="10">
        <v>2</v>
      </c>
      <c r="AZ346" s="10">
        <v>139267303</v>
      </c>
      <c r="BA346" s="10">
        <v>6</v>
      </c>
      <c r="BB346" s="10">
        <v>372741452</v>
      </c>
      <c r="BD346" s="12">
        <v>3</v>
      </c>
      <c r="BE346" s="13" t="s">
        <v>17</v>
      </c>
      <c r="BF346" s="10">
        <v>7</v>
      </c>
      <c r="BG346" s="10">
        <v>1032554600</v>
      </c>
      <c r="BH346" s="10">
        <v>1</v>
      </c>
      <c r="BI346" s="10">
        <v>5627611</v>
      </c>
      <c r="BJ346" s="10">
        <v>8</v>
      </c>
      <c r="BK346" s="10">
        <v>1038182211</v>
      </c>
    </row>
    <row r="347" spans="1:63" ht="15" customHeight="1" x14ac:dyDescent="0.35">
      <c r="A347" s="1">
        <v>23</v>
      </c>
      <c r="B347" s="12">
        <v>4</v>
      </c>
      <c r="C347" s="13" t="s">
        <v>18</v>
      </c>
      <c r="D347" s="10">
        <v>0</v>
      </c>
      <c r="E347" s="10">
        <v>0</v>
      </c>
      <c r="F347" s="10">
        <v>8</v>
      </c>
      <c r="G347" s="10">
        <v>1196842926</v>
      </c>
      <c r="H347" s="10">
        <v>8</v>
      </c>
      <c r="I347" s="10">
        <v>1196842926</v>
      </c>
      <c r="K347" s="12">
        <v>4</v>
      </c>
      <c r="L347" s="13" t="s">
        <v>18</v>
      </c>
      <c r="M347" s="10">
        <v>0</v>
      </c>
      <c r="N347" s="10">
        <v>0</v>
      </c>
      <c r="O347" s="10">
        <v>6</v>
      </c>
      <c r="P347" s="10">
        <v>515172424</v>
      </c>
      <c r="Q347" s="10">
        <v>6</v>
      </c>
      <c r="R347" s="10">
        <v>515172424</v>
      </c>
      <c r="T347" s="12">
        <v>4</v>
      </c>
      <c r="U347" s="13" t="s">
        <v>18</v>
      </c>
      <c r="V347" s="10">
        <v>7</v>
      </c>
      <c r="W347" s="10">
        <v>512081851</v>
      </c>
      <c r="X347" s="10">
        <v>6</v>
      </c>
      <c r="Y347" s="10">
        <v>477335524</v>
      </c>
      <c r="Z347" s="10">
        <v>13</v>
      </c>
      <c r="AA347" s="10">
        <v>989417375</v>
      </c>
      <c r="AC347" s="8">
        <v>4</v>
      </c>
      <c r="AD347" s="9" t="s">
        <v>18</v>
      </c>
      <c r="AE347" s="10">
        <v>2</v>
      </c>
      <c r="AF347" s="10">
        <v>98664329</v>
      </c>
      <c r="AG347" s="10">
        <v>2</v>
      </c>
      <c r="AH347" s="10">
        <v>130265473</v>
      </c>
      <c r="AI347" s="10">
        <v>4</v>
      </c>
      <c r="AJ347" s="10">
        <v>228929802</v>
      </c>
      <c r="AL347" s="27">
        <v>4</v>
      </c>
      <c r="AM347" s="13" t="s">
        <v>18</v>
      </c>
      <c r="AN347" s="10">
        <v>1</v>
      </c>
      <c r="AO347" s="10">
        <v>40340580</v>
      </c>
      <c r="AP347" s="10">
        <v>3</v>
      </c>
      <c r="AQ347" s="10">
        <v>533953552</v>
      </c>
      <c r="AR347" s="10">
        <v>4</v>
      </c>
      <c r="AS347" s="10">
        <v>574294132</v>
      </c>
      <c r="AU347" s="8">
        <v>4</v>
      </c>
      <c r="AV347" s="9" t="s">
        <v>18</v>
      </c>
      <c r="AW347" s="10">
        <v>3</v>
      </c>
      <c r="AX347" s="10">
        <v>319020044</v>
      </c>
      <c r="AY347" s="10">
        <v>2</v>
      </c>
      <c r="AZ347" s="10">
        <v>237767498</v>
      </c>
      <c r="BA347" s="10">
        <v>5</v>
      </c>
      <c r="BB347" s="10">
        <v>556787542</v>
      </c>
      <c r="BD347" s="12">
        <v>4</v>
      </c>
      <c r="BE347" s="13" t="s">
        <v>18</v>
      </c>
      <c r="BF347" s="10">
        <v>6</v>
      </c>
      <c r="BG347" s="10">
        <v>461370653</v>
      </c>
      <c r="BH347" s="10">
        <v>3</v>
      </c>
      <c r="BI347" s="10">
        <v>105908510</v>
      </c>
      <c r="BJ347" s="10">
        <v>9</v>
      </c>
      <c r="BK347" s="10">
        <v>567279163</v>
      </c>
    </row>
    <row r="348" spans="1:63" ht="15" customHeight="1" x14ac:dyDescent="0.35">
      <c r="A348" s="1">
        <v>23</v>
      </c>
      <c r="B348" s="12">
        <v>5</v>
      </c>
      <c r="C348" s="13" t="s">
        <v>19</v>
      </c>
      <c r="D348" s="10">
        <v>25</v>
      </c>
      <c r="E348" s="10">
        <v>264704434</v>
      </c>
      <c r="F348" s="10">
        <v>30</v>
      </c>
      <c r="G348" s="10">
        <v>12272582300</v>
      </c>
      <c r="H348" s="10">
        <v>55</v>
      </c>
      <c r="I348" s="10">
        <v>12537286734</v>
      </c>
      <c r="K348" s="12">
        <v>5</v>
      </c>
      <c r="L348" s="13" t="s">
        <v>19</v>
      </c>
      <c r="M348" s="10">
        <v>26</v>
      </c>
      <c r="N348" s="10">
        <v>328816074</v>
      </c>
      <c r="O348" s="10">
        <v>54</v>
      </c>
      <c r="P348" s="10">
        <v>18478368822</v>
      </c>
      <c r="Q348" s="10">
        <v>80</v>
      </c>
      <c r="R348" s="10">
        <v>18807184896</v>
      </c>
      <c r="T348" s="12">
        <v>5</v>
      </c>
      <c r="U348" s="13" t="s">
        <v>19</v>
      </c>
      <c r="V348" s="10">
        <v>35</v>
      </c>
      <c r="W348" s="10">
        <v>1286288785</v>
      </c>
      <c r="X348" s="10">
        <v>69</v>
      </c>
      <c r="Y348" s="10">
        <v>22305181231</v>
      </c>
      <c r="Z348" s="10">
        <v>104</v>
      </c>
      <c r="AA348" s="10">
        <v>23591470016</v>
      </c>
      <c r="AC348" s="8">
        <v>5</v>
      </c>
      <c r="AD348" s="9" t="s">
        <v>19</v>
      </c>
      <c r="AE348" s="10">
        <v>23</v>
      </c>
      <c r="AF348" s="10">
        <v>239187807</v>
      </c>
      <c r="AG348" s="10">
        <v>72</v>
      </c>
      <c r="AH348" s="10">
        <v>18992018054</v>
      </c>
      <c r="AI348" s="10">
        <v>95</v>
      </c>
      <c r="AJ348" s="10">
        <v>19231205861</v>
      </c>
      <c r="AL348" s="27">
        <v>5</v>
      </c>
      <c r="AM348" s="13" t="s">
        <v>19</v>
      </c>
      <c r="AN348" s="10">
        <v>23</v>
      </c>
      <c r="AO348" s="10">
        <v>238897807</v>
      </c>
      <c r="AP348" s="10">
        <v>74</v>
      </c>
      <c r="AQ348" s="10">
        <v>19092835890</v>
      </c>
      <c r="AR348" s="10">
        <v>97</v>
      </c>
      <c r="AS348" s="10">
        <v>19331733697</v>
      </c>
      <c r="AU348" s="8">
        <v>5</v>
      </c>
      <c r="AV348" s="9" t="s">
        <v>19</v>
      </c>
      <c r="AW348" s="10">
        <v>24</v>
      </c>
      <c r="AX348" s="10">
        <v>279238387</v>
      </c>
      <c r="AY348" s="10">
        <v>73</v>
      </c>
      <c r="AZ348" s="10">
        <v>18901875313</v>
      </c>
      <c r="BA348" s="10">
        <v>97</v>
      </c>
      <c r="BB348" s="10">
        <v>19181113700</v>
      </c>
      <c r="BD348" s="12">
        <v>5</v>
      </c>
      <c r="BE348" s="13" t="s">
        <v>19</v>
      </c>
      <c r="BF348" s="10">
        <v>24</v>
      </c>
      <c r="BG348" s="10">
        <v>278411433</v>
      </c>
      <c r="BH348" s="10">
        <v>76</v>
      </c>
      <c r="BI348" s="10">
        <v>18636149133</v>
      </c>
      <c r="BJ348" s="10">
        <v>100</v>
      </c>
      <c r="BK348" s="10">
        <v>18914560566</v>
      </c>
    </row>
    <row r="349" spans="1:63" ht="15" customHeight="1" x14ac:dyDescent="0.35">
      <c r="A349" s="1">
        <v>23</v>
      </c>
      <c r="B349" s="12">
        <v>6</v>
      </c>
      <c r="C349" s="16" t="s">
        <v>10</v>
      </c>
      <c r="D349" s="15">
        <v>6246</v>
      </c>
      <c r="E349" s="15">
        <v>540965965637</v>
      </c>
      <c r="F349" s="15">
        <v>1065</v>
      </c>
      <c r="G349" s="15">
        <v>202389637344</v>
      </c>
      <c r="H349" s="15">
        <v>7311</v>
      </c>
      <c r="I349" s="15">
        <v>743355602981</v>
      </c>
      <c r="K349" s="12">
        <v>6</v>
      </c>
      <c r="L349" s="16" t="s">
        <v>10</v>
      </c>
      <c r="M349" s="15">
        <v>6336</v>
      </c>
      <c r="N349" s="15">
        <v>577033752635</v>
      </c>
      <c r="O349" s="15">
        <v>1137</v>
      </c>
      <c r="P349" s="15">
        <v>216737928707</v>
      </c>
      <c r="Q349" s="15">
        <v>7473</v>
      </c>
      <c r="R349" s="15">
        <v>793771681342</v>
      </c>
      <c r="T349" s="12">
        <v>6</v>
      </c>
      <c r="U349" s="16" t="s">
        <v>10</v>
      </c>
      <c r="V349" s="15">
        <v>6490</v>
      </c>
      <c r="W349" s="15">
        <v>613952853780</v>
      </c>
      <c r="X349" s="15">
        <v>1269</v>
      </c>
      <c r="Y349" s="15">
        <v>223358307633</v>
      </c>
      <c r="Z349" s="15">
        <v>7759</v>
      </c>
      <c r="AA349" s="15">
        <v>837311161413</v>
      </c>
      <c r="AC349" s="8">
        <v>6</v>
      </c>
      <c r="AD349" s="14" t="s">
        <v>10</v>
      </c>
      <c r="AE349" s="15">
        <v>6762</v>
      </c>
      <c r="AF349" s="15">
        <v>659664294804</v>
      </c>
      <c r="AG349" s="15">
        <v>1526</v>
      </c>
      <c r="AH349" s="15">
        <v>283725977856</v>
      </c>
      <c r="AI349" s="15">
        <v>8288</v>
      </c>
      <c r="AJ349" s="15">
        <v>943390272660</v>
      </c>
      <c r="AL349" s="27">
        <v>6</v>
      </c>
      <c r="AM349" s="16" t="s">
        <v>10</v>
      </c>
      <c r="AN349" s="15">
        <v>6757</v>
      </c>
      <c r="AO349" s="15">
        <v>656084395585</v>
      </c>
      <c r="AP349" s="15">
        <v>1531</v>
      </c>
      <c r="AQ349" s="15">
        <v>279592790030</v>
      </c>
      <c r="AR349" s="15">
        <v>8288</v>
      </c>
      <c r="AS349" s="15">
        <v>935677185615</v>
      </c>
      <c r="AU349" s="8">
        <v>6</v>
      </c>
      <c r="AV349" s="14" t="s">
        <v>10</v>
      </c>
      <c r="AW349" s="15">
        <v>6770</v>
      </c>
      <c r="AX349" s="15">
        <v>657719512769</v>
      </c>
      <c r="AY349" s="15">
        <v>1551</v>
      </c>
      <c r="AZ349" s="15">
        <v>279167375333</v>
      </c>
      <c r="BA349" s="15">
        <v>8321</v>
      </c>
      <c r="BB349" s="15">
        <v>936886888102</v>
      </c>
      <c r="BD349" s="12">
        <v>6</v>
      </c>
      <c r="BE349" s="16" t="s">
        <v>10</v>
      </c>
      <c r="BF349" s="15">
        <v>6832</v>
      </c>
      <c r="BG349" s="15">
        <v>665060765396</v>
      </c>
      <c r="BH349" s="15">
        <v>1576</v>
      </c>
      <c r="BI349" s="15">
        <v>283506034671</v>
      </c>
      <c r="BJ349" s="15">
        <v>8408</v>
      </c>
      <c r="BK349" s="15">
        <v>948566800067</v>
      </c>
    </row>
    <row r="350" spans="1:63" ht="15" customHeight="1" x14ac:dyDescent="0.35">
      <c r="A350" s="1">
        <v>23</v>
      </c>
      <c r="B350" s="12">
        <v>7</v>
      </c>
      <c r="C350" s="13" t="s">
        <v>20</v>
      </c>
      <c r="D350" s="10"/>
      <c r="E350" s="10"/>
      <c r="F350" s="10"/>
      <c r="G350" s="10"/>
      <c r="H350" s="10"/>
      <c r="I350" s="10">
        <v>2138</v>
      </c>
      <c r="K350" s="12">
        <v>7</v>
      </c>
      <c r="L350" s="13" t="s">
        <v>20</v>
      </c>
      <c r="M350" s="10"/>
      <c r="N350" s="10"/>
      <c r="O350" s="10"/>
      <c r="P350" s="10"/>
      <c r="Q350" s="10"/>
      <c r="R350" s="10">
        <v>2653</v>
      </c>
      <c r="T350" s="12">
        <v>7</v>
      </c>
      <c r="U350" s="13" t="s">
        <v>20</v>
      </c>
      <c r="V350" s="10"/>
      <c r="W350" s="10"/>
      <c r="X350" s="10"/>
      <c r="Y350" s="10"/>
      <c r="Z350" s="10"/>
      <c r="AA350" s="10">
        <v>3189</v>
      </c>
      <c r="AC350" s="8">
        <v>7</v>
      </c>
      <c r="AD350" s="9" t="s">
        <v>20</v>
      </c>
      <c r="AE350" s="10"/>
      <c r="AF350" s="10"/>
      <c r="AG350" s="10"/>
      <c r="AH350" s="10"/>
      <c r="AI350" s="10"/>
      <c r="AJ350" s="17">
        <f>((0.25*AJ345)+(0.5*AJ346)+(0.75*AJ347)+(1*AJ348))/AJ349*100</f>
        <v>2.2096065815078276</v>
      </c>
      <c r="AL350" s="11">
        <v>7</v>
      </c>
      <c r="AM350" s="9" t="s">
        <v>20</v>
      </c>
      <c r="AN350" s="10"/>
      <c r="AO350" s="10"/>
      <c r="AP350" s="10"/>
      <c r="AQ350" s="10"/>
      <c r="AR350" s="10"/>
      <c r="AS350" s="17">
        <f>((0.25*AS345)+(0.5*AS346)+(0.75*AS347)+(1*AS348))/AS349*100</f>
        <v>2.2629102747207739</v>
      </c>
      <c r="AU350" s="8">
        <v>7</v>
      </c>
      <c r="AV350" s="9" t="s">
        <v>20</v>
      </c>
      <c r="AW350" s="10"/>
      <c r="AX350" s="10"/>
      <c r="AY350" s="10"/>
      <c r="AZ350" s="10"/>
      <c r="BA350" s="10"/>
      <c r="BB350" s="17">
        <f>((0.25*BB345)+(0.5*BB346)+(0.75*BB347)+(1*BB348))/BB349*100</f>
        <v>2.3237967434740883</v>
      </c>
      <c r="BD350" s="12">
        <v>7</v>
      </c>
      <c r="BE350" s="13" t="s">
        <v>20</v>
      </c>
      <c r="BF350" s="10"/>
      <c r="BG350" s="10"/>
      <c r="BH350" s="10"/>
      <c r="BI350" s="10"/>
      <c r="BJ350" s="10"/>
      <c r="BK350" s="10">
        <v>2306</v>
      </c>
    </row>
    <row r="351" spans="1:63" ht="15" customHeight="1" thickBot="1" x14ac:dyDescent="0.4">
      <c r="A351" s="1">
        <v>23</v>
      </c>
      <c r="B351" s="23">
        <v>8</v>
      </c>
      <c r="C351" s="24" t="s">
        <v>21</v>
      </c>
      <c r="D351" s="20"/>
      <c r="E351" s="20"/>
      <c r="F351" s="20"/>
      <c r="G351" s="20"/>
      <c r="H351" s="20"/>
      <c r="I351" s="20">
        <v>1865</v>
      </c>
      <c r="K351" s="23">
        <v>8</v>
      </c>
      <c r="L351" s="24" t="s">
        <v>21</v>
      </c>
      <c r="M351" s="20"/>
      <c r="N351" s="20"/>
      <c r="O351" s="20"/>
      <c r="P351" s="20"/>
      <c r="Q351" s="20"/>
      <c r="R351" s="20">
        <v>2472</v>
      </c>
      <c r="T351" s="23">
        <v>8</v>
      </c>
      <c r="U351" s="24" t="s">
        <v>21</v>
      </c>
      <c r="V351" s="20"/>
      <c r="W351" s="20"/>
      <c r="X351" s="20"/>
      <c r="Y351" s="20"/>
      <c r="Z351" s="20"/>
      <c r="AA351" s="20">
        <v>3029</v>
      </c>
      <c r="AC351" s="18">
        <v>8</v>
      </c>
      <c r="AD351" s="19" t="s">
        <v>21</v>
      </c>
      <c r="AE351" s="20"/>
      <c r="AF351" s="20"/>
      <c r="AG351" s="20"/>
      <c r="AH351" s="20"/>
      <c r="AI351" s="20"/>
      <c r="AJ351" s="21">
        <f>SUM(AJ346:AJ348)/AJ349*100</f>
        <v>2.1478454193583438</v>
      </c>
      <c r="AL351" s="22">
        <v>8</v>
      </c>
      <c r="AM351" s="19" t="s">
        <v>21</v>
      </c>
      <c r="AN351" s="20"/>
      <c r="AO351" s="20"/>
      <c r="AP351" s="20"/>
      <c r="AQ351" s="20"/>
      <c r="AR351" s="20"/>
      <c r="AS351" s="21">
        <f>SUM(AS346:AS348)/AS349*100</f>
        <v>2.1729863179934363</v>
      </c>
      <c r="AU351" s="18">
        <v>8</v>
      </c>
      <c r="AV351" s="19" t="s">
        <v>21</v>
      </c>
      <c r="AW351" s="20"/>
      <c r="AX351" s="20"/>
      <c r="AY351" s="20"/>
      <c r="AZ351" s="20"/>
      <c r="BA351" s="20"/>
      <c r="BB351" s="21">
        <f>SUM(BB346:BB348)/BB349*100</f>
        <v>2.1465390272182496</v>
      </c>
      <c r="BD351" s="23">
        <v>8</v>
      </c>
      <c r="BE351" s="24" t="s">
        <v>21</v>
      </c>
      <c r="BF351" s="20"/>
      <c r="BG351" s="20"/>
      <c r="BH351" s="20"/>
      <c r="BI351" s="20"/>
      <c r="BJ351" s="20"/>
      <c r="BK351" s="20">
        <v>2163</v>
      </c>
    </row>
    <row r="352" spans="1:63" ht="15" customHeight="1" x14ac:dyDescent="0.35">
      <c r="D352" s="1">
        <f>SUM(D344:D348)</f>
        <v>6246</v>
      </c>
      <c r="E352" s="1">
        <f t="shared" ref="E352:I352" si="147">SUM(E344:E348)</f>
        <v>540965965637</v>
      </c>
      <c r="F352" s="1">
        <f t="shared" si="147"/>
        <v>1065</v>
      </c>
      <c r="G352" s="1">
        <f t="shared" si="147"/>
        <v>202389637344</v>
      </c>
      <c r="H352" s="1">
        <f t="shared" si="147"/>
        <v>7311</v>
      </c>
      <c r="I352" s="1">
        <f t="shared" si="147"/>
        <v>743355602981</v>
      </c>
      <c r="M352" s="1">
        <f>SUM(M344:M348)</f>
        <v>6336</v>
      </c>
      <c r="N352" s="1">
        <f t="shared" ref="N352:R352" si="148">SUM(N344:N348)</f>
        <v>577033752635</v>
      </c>
      <c r="O352" s="1">
        <f t="shared" si="148"/>
        <v>1137</v>
      </c>
      <c r="P352" s="1">
        <f t="shared" si="148"/>
        <v>216737928707</v>
      </c>
      <c r="Q352" s="1">
        <f t="shared" si="148"/>
        <v>7473</v>
      </c>
      <c r="R352" s="1">
        <f t="shared" si="148"/>
        <v>793771681342</v>
      </c>
      <c r="V352" s="1">
        <f>SUM(V344:V348)</f>
        <v>6490</v>
      </c>
      <c r="W352" s="1">
        <f t="shared" ref="W352:AA352" si="149">SUM(W344:W348)</f>
        <v>613952853780</v>
      </c>
      <c r="X352" s="1">
        <f t="shared" si="149"/>
        <v>1269</v>
      </c>
      <c r="Y352" s="1">
        <f t="shared" si="149"/>
        <v>223358307633</v>
      </c>
      <c r="Z352" s="1">
        <f t="shared" si="149"/>
        <v>7759</v>
      </c>
      <c r="AA352" s="1">
        <f t="shared" si="149"/>
        <v>837311161413</v>
      </c>
      <c r="AE352" s="1">
        <f>SUM(AE344:AE348)</f>
        <v>6762</v>
      </c>
      <c r="AF352" s="1">
        <f t="shared" ref="AF352:AJ352" si="150">SUM(AF344:AF348)</f>
        <v>659664294804</v>
      </c>
      <c r="AG352" s="1">
        <f t="shared" si="150"/>
        <v>1526</v>
      </c>
      <c r="AH352" s="1">
        <f t="shared" si="150"/>
        <v>283725977856</v>
      </c>
      <c r="AI352" s="1">
        <f t="shared" si="150"/>
        <v>8288</v>
      </c>
      <c r="AJ352" s="1">
        <f t="shared" si="150"/>
        <v>943390272660</v>
      </c>
      <c r="AN352" s="1">
        <f>SUM(AN344:AN348)</f>
        <v>6757</v>
      </c>
      <c r="AO352" s="1">
        <f t="shared" ref="AO352:AS352" si="151">SUM(AO344:AO348)</f>
        <v>656084395585</v>
      </c>
      <c r="AP352" s="1">
        <f t="shared" si="151"/>
        <v>1531</v>
      </c>
      <c r="AQ352" s="1">
        <f t="shared" si="151"/>
        <v>279592790030</v>
      </c>
      <c r="AR352" s="1">
        <f t="shared" si="151"/>
        <v>8288</v>
      </c>
      <c r="AS352" s="1">
        <f t="shared" si="151"/>
        <v>935677185615</v>
      </c>
      <c r="AW352" s="1">
        <f>SUM(AW344:AW348)</f>
        <v>6770</v>
      </c>
      <c r="AX352" s="1">
        <f t="shared" ref="AX352:BB352" si="152">SUM(AX344:AX348)</f>
        <v>657719512769</v>
      </c>
      <c r="AY352" s="1">
        <f t="shared" si="152"/>
        <v>1551</v>
      </c>
      <c r="AZ352" s="1">
        <f t="shared" si="152"/>
        <v>279167375333</v>
      </c>
      <c r="BA352" s="1">
        <f t="shared" si="152"/>
        <v>8321</v>
      </c>
      <c r="BB352" s="1">
        <f t="shared" si="152"/>
        <v>936886888102</v>
      </c>
      <c r="BF352" s="1">
        <f>SUM(BF344:BF348)</f>
        <v>6832</v>
      </c>
      <c r="BG352" s="1">
        <f t="shared" ref="BG352:BK352" si="153">SUM(BG344:BG348)</f>
        <v>665060765396</v>
      </c>
      <c r="BH352" s="1">
        <f t="shared" si="153"/>
        <v>1576</v>
      </c>
      <c r="BI352" s="1">
        <f t="shared" si="153"/>
        <v>283506034671</v>
      </c>
      <c r="BJ352" s="1">
        <f t="shared" si="153"/>
        <v>8408</v>
      </c>
      <c r="BK352" s="1">
        <f t="shared" si="153"/>
        <v>948566800067</v>
      </c>
    </row>
    <row r="353" spans="1:63" ht="15" customHeight="1" x14ac:dyDescent="0.35">
      <c r="B353"/>
      <c r="C353"/>
      <c r="D353" s="2"/>
      <c r="E353" s="2"/>
      <c r="F353" s="2"/>
      <c r="G353" s="2"/>
      <c r="H353" s="2"/>
      <c r="I353" s="2"/>
      <c r="K353"/>
      <c r="L353"/>
      <c r="M353" s="2"/>
      <c r="N353" s="2"/>
      <c r="O353" s="2"/>
      <c r="P353" s="2"/>
      <c r="Q353" s="2"/>
      <c r="R353" s="2"/>
      <c r="T353"/>
      <c r="U353"/>
      <c r="V353" s="2"/>
      <c r="W353" s="2"/>
      <c r="X353" s="2"/>
      <c r="Y353" s="2"/>
      <c r="Z353" s="2"/>
      <c r="AA353" s="2"/>
      <c r="AL353" s="25"/>
      <c r="AM353"/>
    </row>
    <row r="354" spans="1:63" ht="15" customHeight="1" x14ac:dyDescent="0.35">
      <c r="B354" s="6" t="s">
        <v>0</v>
      </c>
      <c r="C354"/>
      <c r="D354" s="2"/>
      <c r="E354" s="2"/>
      <c r="F354" s="2"/>
      <c r="G354" s="2"/>
      <c r="H354" s="2"/>
      <c r="I354" s="2"/>
      <c r="K354" s="6" t="s">
        <v>0</v>
      </c>
      <c r="L354"/>
      <c r="M354" s="2"/>
      <c r="N354" s="2"/>
      <c r="O354" s="2"/>
      <c r="P354" s="2"/>
      <c r="Q354" s="2"/>
      <c r="R354" s="2"/>
      <c r="T354" s="6" t="s">
        <v>0</v>
      </c>
      <c r="U354"/>
      <c r="V354" s="2"/>
      <c r="W354" s="2"/>
      <c r="X354" s="2"/>
      <c r="Y354" s="2"/>
      <c r="Z354" s="2"/>
      <c r="AA354" s="2"/>
      <c r="AC354" s="4" t="s">
        <v>0</v>
      </c>
      <c r="AL354" s="26" t="s">
        <v>0</v>
      </c>
      <c r="AM354"/>
      <c r="AU354" s="4" t="s">
        <v>0</v>
      </c>
      <c r="BD354" s="6" t="s">
        <v>0</v>
      </c>
    </row>
    <row r="355" spans="1:63" ht="15" customHeight="1" x14ac:dyDescent="0.35">
      <c r="B355" s="6" t="s">
        <v>1</v>
      </c>
      <c r="C355"/>
      <c r="D355" s="2"/>
      <c r="E355" s="2"/>
      <c r="F355" s="2"/>
      <c r="G355" s="2"/>
      <c r="H355" s="2"/>
      <c r="I355" s="2"/>
      <c r="K355" s="6" t="s">
        <v>1</v>
      </c>
      <c r="L355"/>
      <c r="M355" s="2"/>
      <c r="N355" s="2"/>
      <c r="O355" s="2"/>
      <c r="P355" s="2"/>
      <c r="Q355" s="2"/>
      <c r="R355" s="2"/>
      <c r="T355" s="6" t="s">
        <v>1</v>
      </c>
      <c r="U355"/>
      <c r="V355" s="2"/>
      <c r="W355" s="2"/>
      <c r="X355" s="2"/>
      <c r="Y355" s="2"/>
      <c r="Z355" s="2"/>
      <c r="AA355" s="2"/>
      <c r="AC355" s="4" t="s">
        <v>1</v>
      </c>
      <c r="AL355" s="26" t="s">
        <v>1</v>
      </c>
      <c r="AM355"/>
      <c r="AU355" s="4" t="s">
        <v>1</v>
      </c>
      <c r="BD355" s="6" t="s">
        <v>1</v>
      </c>
    </row>
    <row r="356" spans="1:63" ht="15" customHeight="1" thickBot="1" x14ac:dyDescent="0.4">
      <c r="B356" s="6" t="s">
        <v>34</v>
      </c>
      <c r="C356"/>
      <c r="D356" s="2"/>
      <c r="E356" s="2"/>
      <c r="F356" s="2"/>
      <c r="G356" s="2"/>
      <c r="H356" s="2"/>
      <c r="I356" s="2"/>
      <c r="K356" s="6" t="s">
        <v>57</v>
      </c>
      <c r="L356"/>
      <c r="M356" s="2"/>
      <c r="N356" s="2"/>
      <c r="O356" s="2"/>
      <c r="P356" s="2"/>
      <c r="Q356" s="2"/>
      <c r="R356" s="2"/>
      <c r="T356" s="6" t="s">
        <v>75</v>
      </c>
      <c r="U356"/>
      <c r="V356" s="2"/>
      <c r="W356" s="2"/>
      <c r="X356" s="2"/>
      <c r="Y356" s="2"/>
      <c r="Z356" s="2"/>
      <c r="AA356" s="2"/>
      <c r="AC356" s="4" t="s">
        <v>2</v>
      </c>
      <c r="AL356" s="26" t="s">
        <v>3</v>
      </c>
      <c r="AM356"/>
      <c r="AU356" s="4" t="s">
        <v>4</v>
      </c>
      <c r="BD356" s="6" t="s">
        <v>5</v>
      </c>
    </row>
    <row r="357" spans="1:63" ht="15" customHeight="1" x14ac:dyDescent="0.35">
      <c r="A357" s="1">
        <v>24</v>
      </c>
      <c r="B357" s="60" t="s">
        <v>6</v>
      </c>
      <c r="C357" s="62" t="s">
        <v>7</v>
      </c>
      <c r="D357" s="59" t="s">
        <v>8</v>
      </c>
      <c r="E357" s="59"/>
      <c r="F357" s="59" t="s">
        <v>9</v>
      </c>
      <c r="G357" s="59"/>
      <c r="H357" s="59" t="s">
        <v>10</v>
      </c>
      <c r="I357" s="59"/>
      <c r="K357" s="60" t="s">
        <v>6</v>
      </c>
      <c r="L357" s="62" t="s">
        <v>7</v>
      </c>
      <c r="M357" s="59" t="s">
        <v>8</v>
      </c>
      <c r="N357" s="59"/>
      <c r="O357" s="59" t="s">
        <v>9</v>
      </c>
      <c r="P357" s="59"/>
      <c r="Q357" s="59" t="s">
        <v>10</v>
      </c>
      <c r="R357" s="59"/>
      <c r="T357" s="60" t="s">
        <v>6</v>
      </c>
      <c r="U357" s="62" t="s">
        <v>7</v>
      </c>
      <c r="V357" s="59" t="s">
        <v>8</v>
      </c>
      <c r="W357" s="59"/>
      <c r="X357" s="59" t="s">
        <v>9</v>
      </c>
      <c r="Y357" s="59"/>
      <c r="Z357" s="59" t="s">
        <v>10</v>
      </c>
      <c r="AA357" s="59"/>
      <c r="AC357" s="57" t="s">
        <v>6</v>
      </c>
      <c r="AD357" s="59" t="s">
        <v>7</v>
      </c>
      <c r="AE357" s="59" t="s">
        <v>8</v>
      </c>
      <c r="AF357" s="59"/>
      <c r="AG357" s="59" t="s">
        <v>9</v>
      </c>
      <c r="AH357" s="59"/>
      <c r="AI357" s="59" t="s">
        <v>10</v>
      </c>
      <c r="AJ357" s="59"/>
      <c r="AL357" s="67" t="s">
        <v>6</v>
      </c>
      <c r="AM357" s="62" t="s">
        <v>7</v>
      </c>
      <c r="AN357" s="59" t="s">
        <v>8</v>
      </c>
      <c r="AO357" s="59"/>
      <c r="AP357" s="59" t="s">
        <v>9</v>
      </c>
      <c r="AQ357" s="59"/>
      <c r="AR357" s="59" t="s">
        <v>10</v>
      </c>
      <c r="AS357" s="59"/>
      <c r="AU357" s="57" t="s">
        <v>6</v>
      </c>
      <c r="AV357" s="59" t="s">
        <v>7</v>
      </c>
      <c r="AW357" s="59" t="s">
        <v>8</v>
      </c>
      <c r="AX357" s="59"/>
      <c r="AY357" s="59" t="s">
        <v>9</v>
      </c>
      <c r="AZ357" s="59"/>
      <c r="BA357" s="59" t="s">
        <v>10</v>
      </c>
      <c r="BB357" s="59"/>
      <c r="BD357" s="60" t="s">
        <v>6</v>
      </c>
      <c r="BE357" s="62" t="s">
        <v>7</v>
      </c>
      <c r="BF357" s="59" t="s">
        <v>8</v>
      </c>
      <c r="BG357" s="59"/>
      <c r="BH357" s="59" t="s">
        <v>9</v>
      </c>
      <c r="BI357" s="59"/>
      <c r="BJ357" s="59" t="s">
        <v>10</v>
      </c>
      <c r="BK357" s="59"/>
    </row>
    <row r="358" spans="1:63" ht="15" customHeight="1" x14ac:dyDescent="0.35">
      <c r="A358" s="1">
        <v>24</v>
      </c>
      <c r="B358" s="61"/>
      <c r="C358" s="63"/>
      <c r="D358" s="7" t="s">
        <v>11</v>
      </c>
      <c r="E358" s="7" t="s">
        <v>12</v>
      </c>
      <c r="F358" s="7" t="s">
        <v>11</v>
      </c>
      <c r="G358" s="7" t="s">
        <v>12</v>
      </c>
      <c r="H358" s="7" t="s">
        <v>11</v>
      </c>
      <c r="I358" s="7" t="s">
        <v>12</v>
      </c>
      <c r="K358" s="61"/>
      <c r="L358" s="63"/>
      <c r="M358" s="7" t="s">
        <v>11</v>
      </c>
      <c r="N358" s="7" t="s">
        <v>12</v>
      </c>
      <c r="O358" s="7" t="s">
        <v>11</v>
      </c>
      <c r="P358" s="7" t="s">
        <v>12</v>
      </c>
      <c r="Q358" s="7" t="s">
        <v>11</v>
      </c>
      <c r="R358" s="7" t="s">
        <v>12</v>
      </c>
      <c r="T358" s="61"/>
      <c r="U358" s="63"/>
      <c r="V358" s="7" t="s">
        <v>11</v>
      </c>
      <c r="W358" s="7" t="s">
        <v>12</v>
      </c>
      <c r="X358" s="7" t="s">
        <v>11</v>
      </c>
      <c r="Y358" s="7" t="s">
        <v>12</v>
      </c>
      <c r="Z358" s="7" t="s">
        <v>11</v>
      </c>
      <c r="AA358" s="7" t="s">
        <v>12</v>
      </c>
      <c r="AC358" s="58"/>
      <c r="AD358" s="64"/>
      <c r="AE358" s="7" t="s">
        <v>11</v>
      </c>
      <c r="AF358" s="7" t="s">
        <v>12</v>
      </c>
      <c r="AG358" s="7" t="s">
        <v>11</v>
      </c>
      <c r="AH358" s="7" t="s">
        <v>12</v>
      </c>
      <c r="AI358" s="7" t="s">
        <v>11</v>
      </c>
      <c r="AJ358" s="7" t="s">
        <v>12</v>
      </c>
      <c r="AL358" s="68"/>
      <c r="AM358" s="63"/>
      <c r="AN358" s="7" t="s">
        <v>11</v>
      </c>
      <c r="AO358" s="7" t="s">
        <v>12</v>
      </c>
      <c r="AP358" s="7" t="s">
        <v>11</v>
      </c>
      <c r="AQ358" s="7" t="s">
        <v>12</v>
      </c>
      <c r="AR358" s="7" t="s">
        <v>11</v>
      </c>
      <c r="AS358" s="7" t="s">
        <v>12</v>
      </c>
      <c r="AU358" s="58"/>
      <c r="AV358" s="64"/>
      <c r="AW358" s="7" t="s">
        <v>11</v>
      </c>
      <c r="AX358" s="7" t="s">
        <v>12</v>
      </c>
      <c r="AY358" s="7" t="s">
        <v>11</v>
      </c>
      <c r="AZ358" s="7" t="s">
        <v>12</v>
      </c>
      <c r="BA358" s="7" t="s">
        <v>11</v>
      </c>
      <c r="BB358" s="7" t="s">
        <v>12</v>
      </c>
      <c r="BD358" s="61"/>
      <c r="BE358" s="63"/>
      <c r="BF358" s="7" t="s">
        <v>11</v>
      </c>
      <c r="BG358" s="7" t="s">
        <v>12</v>
      </c>
      <c r="BH358" s="7" t="s">
        <v>11</v>
      </c>
      <c r="BI358" s="7" t="s">
        <v>12</v>
      </c>
      <c r="BJ358" s="7" t="s">
        <v>11</v>
      </c>
      <c r="BK358" s="7" t="s">
        <v>12</v>
      </c>
    </row>
    <row r="359" spans="1:63" ht="15" customHeight="1" x14ac:dyDescent="0.35">
      <c r="A359" s="1">
        <v>24</v>
      </c>
      <c r="B359" s="61"/>
      <c r="C359" s="63"/>
      <c r="D359" s="7" t="s">
        <v>13</v>
      </c>
      <c r="E359" s="7" t="s">
        <v>14</v>
      </c>
      <c r="F359" s="7" t="s">
        <v>13</v>
      </c>
      <c r="G359" s="7" t="s">
        <v>14</v>
      </c>
      <c r="H359" s="7" t="s">
        <v>13</v>
      </c>
      <c r="I359" s="7" t="s">
        <v>14</v>
      </c>
      <c r="K359" s="61"/>
      <c r="L359" s="63"/>
      <c r="M359" s="7" t="s">
        <v>13</v>
      </c>
      <c r="N359" s="7" t="s">
        <v>14</v>
      </c>
      <c r="O359" s="7" t="s">
        <v>13</v>
      </c>
      <c r="P359" s="7" t="s">
        <v>14</v>
      </c>
      <c r="Q359" s="7" t="s">
        <v>13</v>
      </c>
      <c r="R359" s="7" t="s">
        <v>14</v>
      </c>
      <c r="T359" s="61"/>
      <c r="U359" s="63"/>
      <c r="V359" s="7" t="s">
        <v>13</v>
      </c>
      <c r="W359" s="7" t="s">
        <v>14</v>
      </c>
      <c r="X359" s="7" t="s">
        <v>13</v>
      </c>
      <c r="Y359" s="7" t="s">
        <v>14</v>
      </c>
      <c r="Z359" s="7" t="s">
        <v>13</v>
      </c>
      <c r="AA359" s="7" t="s">
        <v>14</v>
      </c>
      <c r="AC359" s="58"/>
      <c r="AD359" s="64"/>
      <c r="AE359" s="7" t="s">
        <v>13</v>
      </c>
      <c r="AF359" s="7" t="s">
        <v>14</v>
      </c>
      <c r="AG359" s="7" t="s">
        <v>13</v>
      </c>
      <c r="AH359" s="7" t="s">
        <v>14</v>
      </c>
      <c r="AI359" s="7" t="s">
        <v>13</v>
      </c>
      <c r="AJ359" s="7" t="s">
        <v>14</v>
      </c>
      <c r="AL359" s="68"/>
      <c r="AM359" s="63"/>
      <c r="AN359" s="7" t="s">
        <v>13</v>
      </c>
      <c r="AO359" s="7" t="s">
        <v>14</v>
      </c>
      <c r="AP359" s="7" t="s">
        <v>13</v>
      </c>
      <c r="AQ359" s="7" t="s">
        <v>14</v>
      </c>
      <c r="AR359" s="7" t="s">
        <v>13</v>
      </c>
      <c r="AS359" s="7" t="s">
        <v>14</v>
      </c>
      <c r="AU359" s="58"/>
      <c r="AV359" s="64"/>
      <c r="AW359" s="7" t="s">
        <v>13</v>
      </c>
      <c r="AX359" s="7" t="s">
        <v>14</v>
      </c>
      <c r="AY359" s="7" t="s">
        <v>13</v>
      </c>
      <c r="AZ359" s="7" t="s">
        <v>14</v>
      </c>
      <c r="BA359" s="7" t="s">
        <v>13</v>
      </c>
      <c r="BB359" s="7" t="s">
        <v>14</v>
      </c>
      <c r="BD359" s="61"/>
      <c r="BE359" s="63"/>
      <c r="BF359" s="7" t="s">
        <v>13</v>
      </c>
      <c r="BG359" s="7" t="s">
        <v>14</v>
      </c>
      <c r="BH359" s="7" t="s">
        <v>13</v>
      </c>
      <c r="BI359" s="7" t="s">
        <v>14</v>
      </c>
      <c r="BJ359" s="7" t="s">
        <v>13</v>
      </c>
      <c r="BK359" s="7" t="s">
        <v>14</v>
      </c>
    </row>
    <row r="360" spans="1:63" ht="15" customHeight="1" x14ac:dyDescent="0.35">
      <c r="A360" s="1">
        <v>24</v>
      </c>
      <c r="B360" s="12">
        <v>1</v>
      </c>
      <c r="C360" s="13" t="s">
        <v>15</v>
      </c>
      <c r="D360" s="10">
        <v>7354</v>
      </c>
      <c r="E360" s="10">
        <v>579923369816</v>
      </c>
      <c r="F360" s="10">
        <v>2836</v>
      </c>
      <c r="G360" s="10">
        <v>244628941246</v>
      </c>
      <c r="H360" s="10">
        <v>10190</v>
      </c>
      <c r="I360" s="10">
        <v>824552311062</v>
      </c>
      <c r="K360" s="12">
        <v>1</v>
      </c>
      <c r="L360" s="13" t="s">
        <v>15</v>
      </c>
      <c r="M360" s="10">
        <v>7258</v>
      </c>
      <c r="N360" s="10">
        <v>582272978350</v>
      </c>
      <c r="O360" s="10">
        <v>2295</v>
      </c>
      <c r="P360" s="10">
        <v>247199077641</v>
      </c>
      <c r="Q360" s="10">
        <v>9553</v>
      </c>
      <c r="R360" s="10">
        <v>829472055991</v>
      </c>
      <c r="T360" s="12">
        <v>1</v>
      </c>
      <c r="U360" s="13" t="s">
        <v>15</v>
      </c>
      <c r="V360" s="10">
        <v>7165</v>
      </c>
      <c r="W360" s="10">
        <v>641384804749</v>
      </c>
      <c r="X360" s="10">
        <v>2025</v>
      </c>
      <c r="Y360" s="10">
        <v>254123947824</v>
      </c>
      <c r="Z360" s="10">
        <v>9190</v>
      </c>
      <c r="AA360" s="10">
        <v>895508752573</v>
      </c>
      <c r="AC360" s="8">
        <v>1</v>
      </c>
      <c r="AD360" s="9" t="s">
        <v>15</v>
      </c>
      <c r="AE360" s="10">
        <v>7255</v>
      </c>
      <c r="AF360" s="10">
        <v>680070639572</v>
      </c>
      <c r="AG360" s="10">
        <v>1816</v>
      </c>
      <c r="AH360" s="10">
        <v>254135562810</v>
      </c>
      <c r="AI360" s="10">
        <v>9071</v>
      </c>
      <c r="AJ360" s="10">
        <v>934206202382</v>
      </c>
      <c r="AL360" s="27">
        <v>1</v>
      </c>
      <c r="AM360" s="13" t="s">
        <v>15</v>
      </c>
      <c r="AN360" s="10">
        <v>7240</v>
      </c>
      <c r="AO360" s="10">
        <v>678379107595</v>
      </c>
      <c r="AP360" s="10">
        <v>1756</v>
      </c>
      <c r="AQ360" s="10">
        <v>241403966474</v>
      </c>
      <c r="AR360" s="10">
        <v>8996</v>
      </c>
      <c r="AS360" s="10">
        <v>919783074069</v>
      </c>
      <c r="AU360" s="8">
        <v>1</v>
      </c>
      <c r="AV360" s="9" t="s">
        <v>15</v>
      </c>
      <c r="AW360" s="10">
        <v>7215</v>
      </c>
      <c r="AX360" s="10">
        <v>679533274299</v>
      </c>
      <c r="AY360" s="10">
        <v>1701</v>
      </c>
      <c r="AZ360" s="10">
        <v>241957422653</v>
      </c>
      <c r="BA360" s="10">
        <v>8916</v>
      </c>
      <c r="BB360" s="10">
        <v>921490696952</v>
      </c>
      <c r="BD360" s="12">
        <v>1</v>
      </c>
      <c r="BE360" s="13" t="s">
        <v>15</v>
      </c>
      <c r="BF360" s="10">
        <v>7225</v>
      </c>
      <c r="BG360" s="10">
        <v>684910424055</v>
      </c>
      <c r="BH360" s="10">
        <v>1750</v>
      </c>
      <c r="BI360" s="10">
        <v>246406081702</v>
      </c>
      <c r="BJ360" s="10">
        <v>8975</v>
      </c>
      <c r="BK360" s="10">
        <v>931316505757</v>
      </c>
    </row>
    <row r="361" spans="1:63" ht="15" customHeight="1" x14ac:dyDescent="0.35">
      <c r="A361" s="1">
        <v>24</v>
      </c>
      <c r="B361" s="12">
        <v>2</v>
      </c>
      <c r="C361" s="13" t="s">
        <v>16</v>
      </c>
      <c r="D361" s="10">
        <v>41</v>
      </c>
      <c r="E361" s="10">
        <v>3257814535</v>
      </c>
      <c r="F361" s="10">
        <v>252</v>
      </c>
      <c r="G361" s="10">
        <v>21932502934</v>
      </c>
      <c r="H361" s="10">
        <v>293</v>
      </c>
      <c r="I361" s="10">
        <v>25190317469</v>
      </c>
      <c r="K361" s="12">
        <v>2</v>
      </c>
      <c r="L361" s="13" t="s">
        <v>16</v>
      </c>
      <c r="M361" s="10">
        <v>37</v>
      </c>
      <c r="N361" s="10">
        <v>3192001112</v>
      </c>
      <c r="O361" s="10">
        <v>265</v>
      </c>
      <c r="P361" s="10">
        <v>19769728425</v>
      </c>
      <c r="Q361" s="10">
        <v>302</v>
      </c>
      <c r="R361" s="10">
        <v>22961729537</v>
      </c>
      <c r="T361" s="12">
        <v>2</v>
      </c>
      <c r="U361" s="13" t="s">
        <v>16</v>
      </c>
      <c r="V361" s="10">
        <v>101</v>
      </c>
      <c r="W361" s="10">
        <v>8623726752</v>
      </c>
      <c r="X361" s="10">
        <v>198</v>
      </c>
      <c r="Y361" s="10">
        <v>23811297003</v>
      </c>
      <c r="Z361" s="10">
        <v>299</v>
      </c>
      <c r="AA361" s="10">
        <v>32435023755</v>
      </c>
      <c r="AC361" s="8">
        <v>2</v>
      </c>
      <c r="AD361" s="9" t="s">
        <v>16</v>
      </c>
      <c r="AE361" s="10">
        <v>67</v>
      </c>
      <c r="AF361" s="10">
        <v>6209642454</v>
      </c>
      <c r="AG361" s="10">
        <v>112</v>
      </c>
      <c r="AH361" s="10">
        <v>15697213977</v>
      </c>
      <c r="AI361" s="10">
        <v>179</v>
      </c>
      <c r="AJ361" s="10">
        <v>21906856431</v>
      </c>
      <c r="AL361" s="27">
        <v>2</v>
      </c>
      <c r="AM361" s="13" t="s">
        <v>16</v>
      </c>
      <c r="AN361" s="10">
        <v>77</v>
      </c>
      <c r="AO361" s="10">
        <v>6958388471</v>
      </c>
      <c r="AP361" s="10">
        <v>117</v>
      </c>
      <c r="AQ361" s="10">
        <v>17605365401</v>
      </c>
      <c r="AR361" s="10">
        <v>194</v>
      </c>
      <c r="AS361" s="10">
        <v>24563753872</v>
      </c>
      <c r="AU361" s="8">
        <v>2</v>
      </c>
      <c r="AV361" s="9" t="s">
        <v>16</v>
      </c>
      <c r="AW361" s="10">
        <v>84</v>
      </c>
      <c r="AX361" s="10">
        <v>7541804153</v>
      </c>
      <c r="AY361" s="10">
        <v>157</v>
      </c>
      <c r="AZ361" s="10">
        <v>18664300408</v>
      </c>
      <c r="BA361" s="10">
        <v>241</v>
      </c>
      <c r="BB361" s="10">
        <v>26206104561</v>
      </c>
      <c r="BD361" s="12">
        <v>2</v>
      </c>
      <c r="BE361" s="13" t="s">
        <v>16</v>
      </c>
      <c r="BF361" s="10">
        <v>72</v>
      </c>
      <c r="BG361" s="10">
        <v>7037422009</v>
      </c>
      <c r="BH361" s="10">
        <v>98</v>
      </c>
      <c r="BI361" s="10">
        <v>7908236499</v>
      </c>
      <c r="BJ361" s="10">
        <v>170</v>
      </c>
      <c r="BK361" s="10">
        <v>14945658508</v>
      </c>
    </row>
    <row r="362" spans="1:63" ht="15" customHeight="1" x14ac:dyDescent="0.35">
      <c r="A362" s="1">
        <v>24</v>
      </c>
      <c r="B362" s="12">
        <v>3</v>
      </c>
      <c r="C362" s="13" t="s">
        <v>17</v>
      </c>
      <c r="D362" s="10">
        <v>3</v>
      </c>
      <c r="E362" s="10">
        <v>270843007</v>
      </c>
      <c r="F362" s="10">
        <v>22</v>
      </c>
      <c r="G362" s="10">
        <v>1349080659</v>
      </c>
      <c r="H362" s="10">
        <v>25</v>
      </c>
      <c r="I362" s="10">
        <v>1619923666</v>
      </c>
      <c r="K362" s="12">
        <v>3</v>
      </c>
      <c r="L362" s="13" t="s">
        <v>17</v>
      </c>
      <c r="M362" s="10">
        <v>2</v>
      </c>
      <c r="N362" s="10">
        <v>170904310</v>
      </c>
      <c r="O362" s="10">
        <v>27</v>
      </c>
      <c r="P362" s="10">
        <v>1234825272</v>
      </c>
      <c r="Q362" s="10">
        <v>29</v>
      </c>
      <c r="R362" s="10">
        <v>1405729582</v>
      </c>
      <c r="T362" s="12">
        <v>3</v>
      </c>
      <c r="U362" s="13" t="s">
        <v>17</v>
      </c>
      <c r="V362" s="10">
        <v>29</v>
      </c>
      <c r="W362" s="10">
        <v>1347650479</v>
      </c>
      <c r="X362" s="10">
        <v>8</v>
      </c>
      <c r="Y362" s="10">
        <v>383350074</v>
      </c>
      <c r="Z362" s="10">
        <v>37</v>
      </c>
      <c r="AA362" s="10">
        <v>1731000553</v>
      </c>
      <c r="AC362" s="8">
        <v>3</v>
      </c>
      <c r="AD362" s="9" t="s">
        <v>17</v>
      </c>
      <c r="AE362" s="10">
        <v>8</v>
      </c>
      <c r="AF362" s="10">
        <v>490262622</v>
      </c>
      <c r="AG362" s="10">
        <v>7</v>
      </c>
      <c r="AH362" s="10">
        <v>102196583</v>
      </c>
      <c r="AI362" s="10">
        <v>15</v>
      </c>
      <c r="AJ362" s="10">
        <v>592459205</v>
      </c>
      <c r="AL362" s="27">
        <v>3</v>
      </c>
      <c r="AM362" s="13" t="s">
        <v>17</v>
      </c>
      <c r="AN362" s="10">
        <v>16</v>
      </c>
      <c r="AO362" s="10">
        <v>655147010</v>
      </c>
      <c r="AP362" s="10">
        <v>15</v>
      </c>
      <c r="AQ362" s="10">
        <v>592555901</v>
      </c>
      <c r="AR362" s="10">
        <v>31</v>
      </c>
      <c r="AS362" s="10">
        <v>1247702911</v>
      </c>
      <c r="AU362" s="8">
        <v>3</v>
      </c>
      <c r="AV362" s="9" t="s">
        <v>17</v>
      </c>
      <c r="AW362" s="10">
        <v>14</v>
      </c>
      <c r="AX362" s="10">
        <v>1214463760</v>
      </c>
      <c r="AY362" s="10">
        <v>7</v>
      </c>
      <c r="AZ362" s="10">
        <v>326826789</v>
      </c>
      <c r="BA362" s="10">
        <v>21</v>
      </c>
      <c r="BB362" s="10">
        <v>1541290549</v>
      </c>
      <c r="BD362" s="12">
        <v>3</v>
      </c>
      <c r="BE362" s="13" t="s">
        <v>17</v>
      </c>
      <c r="BF362" s="10">
        <v>8</v>
      </c>
      <c r="BG362" s="10">
        <v>628090408</v>
      </c>
      <c r="BH362" s="10">
        <v>14</v>
      </c>
      <c r="BI362" s="10">
        <v>4441154136</v>
      </c>
      <c r="BJ362" s="10">
        <v>22</v>
      </c>
      <c r="BK362" s="10">
        <v>5069244544</v>
      </c>
    </row>
    <row r="363" spans="1:63" ht="15" customHeight="1" x14ac:dyDescent="0.35">
      <c r="A363" s="1">
        <v>24</v>
      </c>
      <c r="B363" s="12">
        <v>4</v>
      </c>
      <c r="C363" s="13" t="s">
        <v>18</v>
      </c>
      <c r="D363" s="10">
        <v>2</v>
      </c>
      <c r="E363" s="10">
        <v>905900965</v>
      </c>
      <c r="F363" s="10">
        <v>27</v>
      </c>
      <c r="G363" s="10">
        <v>1815504572</v>
      </c>
      <c r="H363" s="10">
        <v>29</v>
      </c>
      <c r="I363" s="10">
        <v>2721405537</v>
      </c>
      <c r="K363" s="12">
        <v>4</v>
      </c>
      <c r="L363" s="13" t="s">
        <v>18</v>
      </c>
      <c r="M363" s="10">
        <v>0</v>
      </c>
      <c r="N363" s="10">
        <v>0</v>
      </c>
      <c r="O363" s="10">
        <v>37</v>
      </c>
      <c r="P363" s="10">
        <v>6048375214</v>
      </c>
      <c r="Q363" s="10">
        <v>37</v>
      </c>
      <c r="R363" s="10">
        <v>6048375214</v>
      </c>
      <c r="T363" s="12">
        <v>4</v>
      </c>
      <c r="U363" s="13" t="s">
        <v>18</v>
      </c>
      <c r="V363" s="10">
        <v>68</v>
      </c>
      <c r="W363" s="10">
        <v>2742018906</v>
      </c>
      <c r="X363" s="10">
        <v>14</v>
      </c>
      <c r="Y363" s="10">
        <v>793404965</v>
      </c>
      <c r="Z363" s="10">
        <v>82</v>
      </c>
      <c r="AA363" s="10">
        <v>3535423871</v>
      </c>
      <c r="AC363" s="8">
        <v>4</v>
      </c>
      <c r="AD363" s="9" t="s">
        <v>18</v>
      </c>
      <c r="AE363" s="10">
        <v>7</v>
      </c>
      <c r="AF363" s="10">
        <v>372630495</v>
      </c>
      <c r="AG363" s="10">
        <v>15</v>
      </c>
      <c r="AH363" s="10">
        <v>936699701</v>
      </c>
      <c r="AI363" s="10">
        <v>22</v>
      </c>
      <c r="AJ363" s="10">
        <v>1309330196</v>
      </c>
      <c r="AL363" s="27">
        <v>4</v>
      </c>
      <c r="AM363" s="13" t="s">
        <v>18</v>
      </c>
      <c r="AN363" s="10">
        <v>10</v>
      </c>
      <c r="AO363" s="10">
        <v>621538418</v>
      </c>
      <c r="AP363" s="10">
        <v>12</v>
      </c>
      <c r="AQ363" s="10">
        <v>304874679</v>
      </c>
      <c r="AR363" s="10">
        <v>22</v>
      </c>
      <c r="AS363" s="10">
        <v>926413097</v>
      </c>
      <c r="AU363" s="8">
        <v>4</v>
      </c>
      <c r="AV363" s="9" t="s">
        <v>18</v>
      </c>
      <c r="AW363" s="10">
        <v>22</v>
      </c>
      <c r="AX363" s="10">
        <v>1056897174</v>
      </c>
      <c r="AY363" s="10">
        <v>14</v>
      </c>
      <c r="AZ363" s="10">
        <v>467074641</v>
      </c>
      <c r="BA363" s="10">
        <v>36</v>
      </c>
      <c r="BB363" s="10">
        <v>1523971815</v>
      </c>
      <c r="BD363" s="12">
        <v>4</v>
      </c>
      <c r="BE363" s="13" t="s">
        <v>18</v>
      </c>
      <c r="BF363" s="10">
        <v>23</v>
      </c>
      <c r="BG363" s="10">
        <v>1423674537</v>
      </c>
      <c r="BH363" s="10">
        <v>10</v>
      </c>
      <c r="BI363" s="10">
        <v>560487046</v>
      </c>
      <c r="BJ363" s="10">
        <v>33</v>
      </c>
      <c r="BK363" s="10">
        <v>1984161583</v>
      </c>
    </row>
    <row r="364" spans="1:63" ht="15" customHeight="1" x14ac:dyDescent="0.35">
      <c r="A364" s="1">
        <v>24</v>
      </c>
      <c r="B364" s="12">
        <v>5</v>
      </c>
      <c r="C364" s="13" t="s">
        <v>19</v>
      </c>
      <c r="D364" s="10">
        <v>21</v>
      </c>
      <c r="E364" s="10">
        <v>2619241769</v>
      </c>
      <c r="F364" s="10">
        <v>164</v>
      </c>
      <c r="G364" s="10">
        <v>17935798804</v>
      </c>
      <c r="H364" s="10">
        <v>185</v>
      </c>
      <c r="I364" s="10">
        <v>20555040573</v>
      </c>
      <c r="K364" s="12">
        <v>5</v>
      </c>
      <c r="L364" s="13" t="s">
        <v>19</v>
      </c>
      <c r="M364" s="10">
        <v>25</v>
      </c>
      <c r="N364" s="10">
        <v>3544373796</v>
      </c>
      <c r="O364" s="10">
        <v>269</v>
      </c>
      <c r="P364" s="10">
        <v>21499076490</v>
      </c>
      <c r="Q364" s="10">
        <v>294</v>
      </c>
      <c r="R364" s="10">
        <v>25043450286</v>
      </c>
      <c r="T364" s="12">
        <v>5</v>
      </c>
      <c r="U364" s="13" t="s">
        <v>19</v>
      </c>
      <c r="V364" s="10">
        <v>24</v>
      </c>
      <c r="W364" s="10">
        <v>4635699879</v>
      </c>
      <c r="X364" s="10">
        <v>260</v>
      </c>
      <c r="Y364" s="10">
        <v>24728867970</v>
      </c>
      <c r="Z364" s="10">
        <v>284</v>
      </c>
      <c r="AA364" s="10">
        <v>29364567849</v>
      </c>
      <c r="AC364" s="8">
        <v>5</v>
      </c>
      <c r="AD364" s="9" t="s">
        <v>19</v>
      </c>
      <c r="AE364" s="10">
        <v>102</v>
      </c>
      <c r="AF364" s="10">
        <v>5136682582</v>
      </c>
      <c r="AG364" s="10">
        <v>251</v>
      </c>
      <c r="AH364" s="10">
        <v>18628373016</v>
      </c>
      <c r="AI364" s="10">
        <v>353</v>
      </c>
      <c r="AJ364" s="10">
        <v>23765055598</v>
      </c>
      <c r="AL364" s="27">
        <v>5</v>
      </c>
      <c r="AM364" s="13" t="s">
        <v>19</v>
      </c>
      <c r="AN364" s="10">
        <v>104</v>
      </c>
      <c r="AO364" s="10">
        <v>5173299915</v>
      </c>
      <c r="AP364" s="10">
        <v>246</v>
      </c>
      <c r="AQ364" s="10">
        <v>18692196818</v>
      </c>
      <c r="AR364" s="10">
        <v>350</v>
      </c>
      <c r="AS364" s="10">
        <v>23865496733</v>
      </c>
      <c r="AU364" s="8">
        <v>5</v>
      </c>
      <c r="AV364" s="9" t="s">
        <v>19</v>
      </c>
      <c r="AW364" s="10">
        <v>106</v>
      </c>
      <c r="AX364" s="10">
        <v>4507054002</v>
      </c>
      <c r="AY364" s="10">
        <v>240</v>
      </c>
      <c r="AZ364" s="10">
        <v>18708714788</v>
      </c>
      <c r="BA364" s="10">
        <v>346</v>
      </c>
      <c r="BB364" s="10">
        <v>23215768790</v>
      </c>
      <c r="BD364" s="12">
        <v>5</v>
      </c>
      <c r="BE364" s="13" t="s">
        <v>19</v>
      </c>
      <c r="BF364" s="10">
        <v>114</v>
      </c>
      <c r="BG364" s="10">
        <v>4982218750</v>
      </c>
      <c r="BH364" s="10">
        <v>241</v>
      </c>
      <c r="BI364" s="10">
        <v>22484420060</v>
      </c>
      <c r="BJ364" s="10">
        <v>355</v>
      </c>
      <c r="BK364" s="10">
        <v>27466638810</v>
      </c>
    </row>
    <row r="365" spans="1:63" ht="15" customHeight="1" x14ac:dyDescent="0.35">
      <c r="A365" s="1">
        <v>24</v>
      </c>
      <c r="B365" s="12">
        <v>6</v>
      </c>
      <c r="C365" s="16" t="s">
        <v>10</v>
      </c>
      <c r="D365" s="15">
        <v>7421</v>
      </c>
      <c r="E365" s="15">
        <v>586977170092</v>
      </c>
      <c r="F365" s="15">
        <v>3301</v>
      </c>
      <c r="G365" s="15">
        <v>287661828215</v>
      </c>
      <c r="H365" s="15">
        <v>10722</v>
      </c>
      <c r="I365" s="15">
        <v>874638998307</v>
      </c>
      <c r="K365" s="12">
        <v>6</v>
      </c>
      <c r="L365" s="16" t="s">
        <v>10</v>
      </c>
      <c r="M365" s="15">
        <v>7322</v>
      </c>
      <c r="N365" s="15">
        <v>589180257568</v>
      </c>
      <c r="O365" s="15">
        <v>2893</v>
      </c>
      <c r="P365" s="15">
        <v>295751083042</v>
      </c>
      <c r="Q365" s="15">
        <v>10215</v>
      </c>
      <c r="R365" s="15">
        <v>884931340610</v>
      </c>
      <c r="T365" s="12">
        <v>6</v>
      </c>
      <c r="U365" s="16" t="s">
        <v>10</v>
      </c>
      <c r="V365" s="15">
        <v>7387</v>
      </c>
      <c r="W365" s="15">
        <v>658733900765</v>
      </c>
      <c r="X365" s="15">
        <v>2505</v>
      </c>
      <c r="Y365" s="15">
        <v>303840867836</v>
      </c>
      <c r="Z365" s="15">
        <v>9892</v>
      </c>
      <c r="AA365" s="15">
        <v>962574768601</v>
      </c>
      <c r="AC365" s="8">
        <v>6</v>
      </c>
      <c r="AD365" s="14" t="s">
        <v>10</v>
      </c>
      <c r="AE365" s="15">
        <v>7439</v>
      </c>
      <c r="AF365" s="15">
        <v>692279857725</v>
      </c>
      <c r="AG365" s="15">
        <v>2201</v>
      </c>
      <c r="AH365" s="15">
        <v>289500046087</v>
      </c>
      <c r="AI365" s="15">
        <v>9640</v>
      </c>
      <c r="AJ365" s="15">
        <v>981779903812</v>
      </c>
      <c r="AL365" s="27">
        <v>6</v>
      </c>
      <c r="AM365" s="16" t="s">
        <v>10</v>
      </c>
      <c r="AN365" s="15">
        <v>7447</v>
      </c>
      <c r="AO365" s="15">
        <v>691787481409</v>
      </c>
      <c r="AP365" s="15">
        <v>2146</v>
      </c>
      <c r="AQ365" s="15">
        <v>278598959273</v>
      </c>
      <c r="AR365" s="15">
        <v>9593</v>
      </c>
      <c r="AS365" s="15">
        <v>970386440682</v>
      </c>
      <c r="AU365" s="8">
        <v>6</v>
      </c>
      <c r="AV365" s="14" t="s">
        <v>10</v>
      </c>
      <c r="AW365" s="15">
        <v>7441</v>
      </c>
      <c r="AX365" s="15">
        <v>693853493388</v>
      </c>
      <c r="AY365" s="15">
        <v>2119</v>
      </c>
      <c r="AZ365" s="15">
        <v>280124339279</v>
      </c>
      <c r="BA365" s="15">
        <v>9560</v>
      </c>
      <c r="BB365" s="15">
        <v>973977832667</v>
      </c>
      <c r="BD365" s="12">
        <v>6</v>
      </c>
      <c r="BE365" s="16" t="s">
        <v>10</v>
      </c>
      <c r="BF365" s="15">
        <v>7442</v>
      </c>
      <c r="BG365" s="15">
        <v>698981829759</v>
      </c>
      <c r="BH365" s="15">
        <v>2113</v>
      </c>
      <c r="BI365" s="15">
        <v>281800379443</v>
      </c>
      <c r="BJ365" s="15">
        <v>9555</v>
      </c>
      <c r="BK365" s="15">
        <v>980782209202</v>
      </c>
    </row>
    <row r="366" spans="1:63" ht="15" customHeight="1" x14ac:dyDescent="0.35">
      <c r="A366" s="1">
        <v>24</v>
      </c>
      <c r="B366" s="12">
        <v>7</v>
      </c>
      <c r="C366" s="13" t="s">
        <v>20</v>
      </c>
      <c r="D366" s="10"/>
      <c r="E366" s="10"/>
      <c r="F366" s="10"/>
      <c r="G366" s="10"/>
      <c r="H366" s="10"/>
      <c r="I366" s="10">
        <v>3396</v>
      </c>
      <c r="K366" s="12">
        <v>7</v>
      </c>
      <c r="L366" s="13" t="s">
        <v>20</v>
      </c>
      <c r="M366" s="10"/>
      <c r="N366" s="10"/>
      <c r="O366" s="10"/>
      <c r="P366" s="10"/>
      <c r="Q366" s="10"/>
      <c r="R366" s="10">
        <v>4071</v>
      </c>
      <c r="T366" s="12">
        <v>7</v>
      </c>
      <c r="U366" s="13" t="s">
        <v>20</v>
      </c>
      <c r="V366" s="10"/>
      <c r="W366" s="10"/>
      <c r="X366" s="10"/>
      <c r="Y366" s="10"/>
      <c r="Z366" s="10"/>
      <c r="AA366" s="10">
        <v>4258</v>
      </c>
      <c r="AC366" s="8">
        <v>7</v>
      </c>
      <c r="AD366" s="9" t="s">
        <v>20</v>
      </c>
      <c r="AE366" s="10"/>
      <c r="AF366" s="10"/>
      <c r="AG366" s="10"/>
      <c r="AH366" s="10"/>
      <c r="AI366" s="10"/>
      <c r="AJ366" s="17">
        <f>((0.25*AJ361)+(0.5*AJ362)+(0.75*AJ363)+(1*AJ364))/AJ365*100</f>
        <v>3.108639404488589</v>
      </c>
      <c r="AL366" s="11">
        <v>7</v>
      </c>
      <c r="AM366" s="9" t="s">
        <v>20</v>
      </c>
      <c r="AN366" s="10"/>
      <c r="AO366" s="10"/>
      <c r="AP366" s="10"/>
      <c r="AQ366" s="10"/>
      <c r="AR366" s="10"/>
      <c r="AS366" s="17">
        <f>((0.25*AS361)+(0.5*AS362)+(0.75*AS363)+(1*AS364))/AS365*100</f>
        <v>3.2281053368011117</v>
      </c>
      <c r="AU366" s="8">
        <v>7</v>
      </c>
      <c r="AV366" s="9" t="s">
        <v>20</v>
      </c>
      <c r="AW366" s="10"/>
      <c r="AX366" s="10"/>
      <c r="AY366" s="10"/>
      <c r="AZ366" s="10"/>
      <c r="BA366" s="10"/>
      <c r="BB366" s="17">
        <f>((0.25*BB361)+(0.5*BB362)+(0.75*BB363)+(1*BB364))/BB365*100</f>
        <v>3.2527351242943134</v>
      </c>
      <c r="BD366" s="12">
        <v>7</v>
      </c>
      <c r="BE366" s="13" t="s">
        <v>20</v>
      </c>
      <c r="BF366" s="10"/>
      <c r="BG366" s="10"/>
      <c r="BH366" s="10"/>
      <c r="BI366" s="10"/>
      <c r="BJ366" s="10"/>
      <c r="BK366" s="10">
        <v>3592</v>
      </c>
    </row>
    <row r="367" spans="1:63" ht="15" customHeight="1" thickBot="1" x14ac:dyDescent="0.4">
      <c r="A367" s="1">
        <v>24</v>
      </c>
      <c r="B367" s="23">
        <v>8</v>
      </c>
      <c r="C367" s="24" t="s">
        <v>21</v>
      </c>
      <c r="D367" s="20"/>
      <c r="E367" s="20"/>
      <c r="F367" s="20"/>
      <c r="G367" s="20"/>
      <c r="H367" s="20"/>
      <c r="I367" s="20">
        <v>2846</v>
      </c>
      <c r="K367" s="23">
        <v>8</v>
      </c>
      <c r="L367" s="24" t="s">
        <v>21</v>
      </c>
      <c r="M367" s="20"/>
      <c r="N367" s="20"/>
      <c r="O367" s="20"/>
      <c r="P367" s="20"/>
      <c r="Q367" s="20"/>
      <c r="R367" s="20">
        <v>3672</v>
      </c>
      <c r="T367" s="23">
        <v>8</v>
      </c>
      <c r="U367" s="24" t="s">
        <v>21</v>
      </c>
      <c r="V367" s="20"/>
      <c r="W367" s="20"/>
      <c r="X367" s="20"/>
      <c r="Y367" s="20"/>
      <c r="Z367" s="20"/>
      <c r="AA367" s="20">
        <v>3598</v>
      </c>
      <c r="AC367" s="18">
        <v>8</v>
      </c>
      <c r="AD367" s="19" t="s">
        <v>21</v>
      </c>
      <c r="AE367" s="20"/>
      <c r="AF367" s="20"/>
      <c r="AG367" s="20"/>
      <c r="AH367" s="20"/>
      <c r="AI367" s="20"/>
      <c r="AJ367" s="21">
        <f>SUM(AJ362:AJ364)/AJ365*100</f>
        <v>2.6143176183727341</v>
      </c>
      <c r="AL367" s="22">
        <v>8</v>
      </c>
      <c r="AM367" s="19" t="s">
        <v>21</v>
      </c>
      <c r="AN367" s="20"/>
      <c r="AO367" s="20"/>
      <c r="AP367" s="20"/>
      <c r="AQ367" s="20"/>
      <c r="AR367" s="20"/>
      <c r="AS367" s="21">
        <f>SUM(AS362:AS364)/AS365*100</f>
        <v>2.6834271017533005</v>
      </c>
      <c r="AU367" s="18">
        <v>8</v>
      </c>
      <c r="AV367" s="19" t="s">
        <v>21</v>
      </c>
      <c r="AW367" s="20"/>
      <c r="AX367" s="20"/>
      <c r="AY367" s="20"/>
      <c r="AZ367" s="20"/>
      <c r="BA367" s="20"/>
      <c r="BB367" s="21">
        <f>SUM(BB362:BB364)/BB365*100</f>
        <v>2.6983192299187988</v>
      </c>
      <c r="BD367" s="23">
        <v>8</v>
      </c>
      <c r="BE367" s="24" t="s">
        <v>21</v>
      </c>
      <c r="BF367" s="20"/>
      <c r="BG367" s="20"/>
      <c r="BH367" s="20"/>
      <c r="BI367" s="20"/>
      <c r="BJ367" s="20"/>
      <c r="BK367" s="20">
        <v>3520</v>
      </c>
    </row>
    <row r="368" spans="1:63" ht="15" customHeight="1" x14ac:dyDescent="0.35">
      <c r="D368" s="1">
        <f>SUM(D360:D364)</f>
        <v>7421</v>
      </c>
      <c r="E368" s="1">
        <f t="shared" ref="E368:I368" si="154">SUM(E360:E364)</f>
        <v>586977170092</v>
      </c>
      <c r="F368" s="1">
        <f t="shared" si="154"/>
        <v>3301</v>
      </c>
      <c r="G368" s="1">
        <f t="shared" si="154"/>
        <v>287661828215</v>
      </c>
      <c r="H368" s="1">
        <f t="shared" si="154"/>
        <v>10722</v>
      </c>
      <c r="I368" s="1">
        <f t="shared" si="154"/>
        <v>874638998307</v>
      </c>
      <c r="M368" s="1">
        <f>SUM(M360:M364)</f>
        <v>7322</v>
      </c>
      <c r="N368" s="1">
        <f t="shared" ref="N368:R368" si="155">SUM(N360:N364)</f>
        <v>589180257568</v>
      </c>
      <c r="O368" s="1">
        <f t="shared" si="155"/>
        <v>2893</v>
      </c>
      <c r="P368" s="1">
        <f t="shared" si="155"/>
        <v>295751083042</v>
      </c>
      <c r="Q368" s="1">
        <f t="shared" si="155"/>
        <v>10215</v>
      </c>
      <c r="R368" s="1">
        <f t="shared" si="155"/>
        <v>884931340610</v>
      </c>
      <c r="V368" s="1">
        <f>SUM(V360:V364)</f>
        <v>7387</v>
      </c>
      <c r="W368" s="1">
        <f t="shared" ref="W368:AA368" si="156">SUM(W360:W364)</f>
        <v>658733900765</v>
      </c>
      <c r="X368" s="1">
        <f t="shared" si="156"/>
        <v>2505</v>
      </c>
      <c r="Y368" s="1">
        <f t="shared" si="156"/>
        <v>303840867836</v>
      </c>
      <c r="Z368" s="1">
        <f t="shared" si="156"/>
        <v>9892</v>
      </c>
      <c r="AA368" s="1">
        <f t="shared" si="156"/>
        <v>962574768601</v>
      </c>
      <c r="AE368" s="1">
        <f>SUM(AE360:AE364)</f>
        <v>7439</v>
      </c>
      <c r="AF368" s="1">
        <f t="shared" ref="AF368:AJ368" si="157">SUM(AF360:AF364)</f>
        <v>692279857725</v>
      </c>
      <c r="AG368" s="1">
        <f t="shared" si="157"/>
        <v>2201</v>
      </c>
      <c r="AH368" s="1">
        <f t="shared" si="157"/>
        <v>289500046087</v>
      </c>
      <c r="AI368" s="1">
        <f t="shared" si="157"/>
        <v>9640</v>
      </c>
      <c r="AJ368" s="1">
        <f t="shared" si="157"/>
        <v>981779903812</v>
      </c>
      <c r="AN368" s="1">
        <f>SUM(AN360:AN364)</f>
        <v>7447</v>
      </c>
      <c r="AO368" s="1">
        <f t="shared" ref="AO368:AS368" si="158">SUM(AO360:AO364)</f>
        <v>691787481409</v>
      </c>
      <c r="AP368" s="1">
        <f t="shared" si="158"/>
        <v>2146</v>
      </c>
      <c r="AQ368" s="1">
        <f t="shared" si="158"/>
        <v>278598959273</v>
      </c>
      <c r="AR368" s="1">
        <f t="shared" si="158"/>
        <v>9593</v>
      </c>
      <c r="AS368" s="1">
        <f t="shared" si="158"/>
        <v>970386440682</v>
      </c>
      <c r="AW368" s="1">
        <f>SUM(AW360:AW364)</f>
        <v>7441</v>
      </c>
      <c r="AX368" s="1">
        <f t="shared" ref="AX368:BB368" si="159">SUM(AX360:AX364)</f>
        <v>693853493388</v>
      </c>
      <c r="AY368" s="1">
        <f t="shared" si="159"/>
        <v>2119</v>
      </c>
      <c r="AZ368" s="1">
        <f t="shared" si="159"/>
        <v>280124339279</v>
      </c>
      <c r="BA368" s="1">
        <f t="shared" si="159"/>
        <v>9560</v>
      </c>
      <c r="BB368" s="1">
        <f t="shared" si="159"/>
        <v>973977832667</v>
      </c>
      <c r="BF368" s="1">
        <f>SUM(BF360:BF364)</f>
        <v>7442</v>
      </c>
      <c r="BG368" s="1">
        <f t="shared" ref="BG368:BK368" si="160">SUM(BG360:BG364)</f>
        <v>698981829759</v>
      </c>
      <c r="BH368" s="1">
        <f t="shared" si="160"/>
        <v>2113</v>
      </c>
      <c r="BI368" s="1">
        <f t="shared" si="160"/>
        <v>281800379443</v>
      </c>
      <c r="BJ368" s="1">
        <f t="shared" si="160"/>
        <v>9555</v>
      </c>
      <c r="BK368" s="1">
        <f t="shared" si="160"/>
        <v>980782209202</v>
      </c>
    </row>
    <row r="369" spans="1:63" ht="15" customHeight="1" x14ac:dyDescent="0.35">
      <c r="B369"/>
      <c r="C369"/>
      <c r="D369" s="2"/>
      <c r="E369" s="2"/>
      <c r="F369" s="2"/>
      <c r="G369" s="2"/>
      <c r="H369" s="2"/>
      <c r="I369" s="2"/>
      <c r="K369"/>
      <c r="L369"/>
      <c r="M369" s="2"/>
      <c r="N369" s="2"/>
      <c r="O369" s="2"/>
      <c r="P369" s="2"/>
      <c r="Q369" s="2"/>
      <c r="R369" s="2"/>
      <c r="T369"/>
      <c r="U369"/>
      <c r="V369" s="2"/>
      <c r="W369" s="2"/>
      <c r="X369" s="2"/>
      <c r="Y369" s="2"/>
      <c r="Z369" s="2"/>
      <c r="AA369" s="2"/>
      <c r="AL369" s="25"/>
      <c r="AM369"/>
    </row>
    <row r="370" spans="1:63" ht="15" customHeight="1" x14ac:dyDescent="0.35">
      <c r="B370" s="6" t="s">
        <v>0</v>
      </c>
      <c r="C370"/>
      <c r="D370" s="2"/>
      <c r="E370" s="2"/>
      <c r="F370" s="2"/>
      <c r="G370" s="2"/>
      <c r="H370" s="2"/>
      <c r="I370" s="2"/>
      <c r="K370" s="6" t="s">
        <v>0</v>
      </c>
      <c r="L370"/>
      <c r="M370" s="2"/>
      <c r="N370" s="2"/>
      <c r="O370" s="2"/>
      <c r="P370" s="2"/>
      <c r="Q370" s="2"/>
      <c r="R370" s="2"/>
      <c r="T370" s="6" t="s">
        <v>0</v>
      </c>
      <c r="U370"/>
      <c r="V370" s="2"/>
      <c r="W370" s="2"/>
      <c r="X370" s="2"/>
      <c r="Y370" s="2"/>
      <c r="Z370" s="2"/>
      <c r="AA370" s="2"/>
      <c r="AC370" s="4" t="s">
        <v>0</v>
      </c>
      <c r="AL370" s="26" t="s">
        <v>0</v>
      </c>
      <c r="AM370"/>
      <c r="AU370" s="4" t="s">
        <v>0</v>
      </c>
      <c r="BD370" s="6" t="s">
        <v>0</v>
      </c>
    </row>
    <row r="371" spans="1:63" ht="15" customHeight="1" x14ac:dyDescent="0.35">
      <c r="B371" s="6" t="s">
        <v>1</v>
      </c>
      <c r="C371"/>
      <c r="D371" s="2"/>
      <c r="E371" s="2"/>
      <c r="F371" s="2"/>
      <c r="G371" s="2"/>
      <c r="H371" s="2"/>
      <c r="I371" s="2"/>
      <c r="K371" s="6" t="s">
        <v>1</v>
      </c>
      <c r="L371"/>
      <c r="M371" s="2"/>
      <c r="N371" s="2"/>
      <c r="O371" s="2"/>
      <c r="P371" s="2"/>
      <c r="Q371" s="2"/>
      <c r="R371" s="2"/>
      <c r="T371" s="6" t="s">
        <v>1</v>
      </c>
      <c r="U371"/>
      <c r="V371" s="2"/>
      <c r="W371" s="2"/>
      <c r="X371" s="2"/>
      <c r="Y371" s="2"/>
      <c r="Z371" s="2"/>
      <c r="AA371" s="2"/>
      <c r="AC371" s="4" t="s">
        <v>1</v>
      </c>
      <c r="AL371" s="26" t="s">
        <v>1</v>
      </c>
      <c r="AM371"/>
      <c r="AU371" s="4" t="s">
        <v>1</v>
      </c>
      <c r="BD371" s="6" t="s">
        <v>1</v>
      </c>
    </row>
    <row r="372" spans="1:63" ht="15" customHeight="1" thickBot="1" x14ac:dyDescent="0.4">
      <c r="B372" s="6" t="s">
        <v>34</v>
      </c>
      <c r="C372"/>
      <c r="D372" s="2"/>
      <c r="E372" s="2"/>
      <c r="F372" s="2"/>
      <c r="G372" s="2"/>
      <c r="H372" s="2"/>
      <c r="I372" s="2"/>
      <c r="K372" s="6" t="s">
        <v>57</v>
      </c>
      <c r="L372"/>
      <c r="M372" s="2"/>
      <c r="N372" s="2"/>
      <c r="O372" s="2"/>
      <c r="P372" s="2"/>
      <c r="Q372" s="2"/>
      <c r="R372" s="2"/>
      <c r="T372" s="6" t="s">
        <v>75</v>
      </c>
      <c r="U372"/>
      <c r="V372" s="2"/>
      <c r="W372" s="2"/>
      <c r="X372" s="2"/>
      <c r="Y372" s="2"/>
      <c r="Z372" s="2"/>
      <c r="AA372" s="2"/>
      <c r="AC372" s="4" t="s">
        <v>2</v>
      </c>
      <c r="AL372" s="26" t="s">
        <v>3</v>
      </c>
      <c r="AM372"/>
      <c r="AU372" s="4" t="s">
        <v>4</v>
      </c>
      <c r="BD372" s="6" t="s">
        <v>5</v>
      </c>
    </row>
    <row r="373" spans="1:63" ht="15" customHeight="1" x14ac:dyDescent="0.35">
      <c r="A373" s="1">
        <v>25</v>
      </c>
      <c r="B373" s="60" t="s">
        <v>6</v>
      </c>
      <c r="C373" s="62" t="s">
        <v>7</v>
      </c>
      <c r="D373" s="59" t="s">
        <v>8</v>
      </c>
      <c r="E373" s="59"/>
      <c r="F373" s="59" t="s">
        <v>9</v>
      </c>
      <c r="G373" s="59"/>
      <c r="H373" s="59" t="s">
        <v>10</v>
      </c>
      <c r="I373" s="59"/>
      <c r="K373" s="60" t="s">
        <v>6</v>
      </c>
      <c r="L373" s="62" t="s">
        <v>7</v>
      </c>
      <c r="M373" s="59" t="s">
        <v>8</v>
      </c>
      <c r="N373" s="59"/>
      <c r="O373" s="59" t="s">
        <v>9</v>
      </c>
      <c r="P373" s="59"/>
      <c r="Q373" s="59" t="s">
        <v>10</v>
      </c>
      <c r="R373" s="59"/>
      <c r="T373" s="60" t="s">
        <v>6</v>
      </c>
      <c r="U373" s="62" t="s">
        <v>7</v>
      </c>
      <c r="V373" s="59" t="s">
        <v>8</v>
      </c>
      <c r="W373" s="59"/>
      <c r="X373" s="59" t="s">
        <v>9</v>
      </c>
      <c r="Y373" s="59"/>
      <c r="Z373" s="59" t="s">
        <v>10</v>
      </c>
      <c r="AA373" s="59"/>
      <c r="AC373" s="57" t="s">
        <v>6</v>
      </c>
      <c r="AD373" s="59" t="s">
        <v>7</v>
      </c>
      <c r="AE373" s="59" t="s">
        <v>8</v>
      </c>
      <c r="AF373" s="59"/>
      <c r="AG373" s="59" t="s">
        <v>9</v>
      </c>
      <c r="AH373" s="59"/>
      <c r="AI373" s="59" t="s">
        <v>10</v>
      </c>
      <c r="AJ373" s="59"/>
      <c r="AL373" s="67" t="s">
        <v>6</v>
      </c>
      <c r="AM373" s="62" t="s">
        <v>7</v>
      </c>
      <c r="AN373" s="59" t="s">
        <v>8</v>
      </c>
      <c r="AO373" s="59"/>
      <c r="AP373" s="59" t="s">
        <v>9</v>
      </c>
      <c r="AQ373" s="59"/>
      <c r="AR373" s="59" t="s">
        <v>10</v>
      </c>
      <c r="AS373" s="59"/>
      <c r="AU373" s="57" t="s">
        <v>6</v>
      </c>
      <c r="AV373" s="59" t="s">
        <v>7</v>
      </c>
      <c r="AW373" s="59" t="s">
        <v>8</v>
      </c>
      <c r="AX373" s="59"/>
      <c r="AY373" s="59" t="s">
        <v>9</v>
      </c>
      <c r="AZ373" s="59"/>
      <c r="BA373" s="59" t="s">
        <v>10</v>
      </c>
      <c r="BB373" s="59"/>
      <c r="BD373" s="60" t="s">
        <v>6</v>
      </c>
      <c r="BE373" s="62" t="s">
        <v>7</v>
      </c>
      <c r="BF373" s="59" t="s">
        <v>8</v>
      </c>
      <c r="BG373" s="59"/>
      <c r="BH373" s="59" t="s">
        <v>9</v>
      </c>
      <c r="BI373" s="59"/>
      <c r="BJ373" s="59" t="s">
        <v>10</v>
      </c>
      <c r="BK373" s="59"/>
    </row>
    <row r="374" spans="1:63" ht="15" customHeight="1" x14ac:dyDescent="0.35">
      <c r="A374" s="1">
        <v>25</v>
      </c>
      <c r="B374" s="61"/>
      <c r="C374" s="63"/>
      <c r="D374" s="7" t="s">
        <v>11</v>
      </c>
      <c r="E374" s="7" t="s">
        <v>12</v>
      </c>
      <c r="F374" s="7" t="s">
        <v>11</v>
      </c>
      <c r="G374" s="7" t="s">
        <v>12</v>
      </c>
      <c r="H374" s="7" t="s">
        <v>11</v>
      </c>
      <c r="I374" s="7" t="s">
        <v>12</v>
      </c>
      <c r="K374" s="61"/>
      <c r="L374" s="63"/>
      <c r="M374" s="7" t="s">
        <v>11</v>
      </c>
      <c r="N374" s="7" t="s">
        <v>12</v>
      </c>
      <c r="O374" s="7" t="s">
        <v>11</v>
      </c>
      <c r="P374" s="7" t="s">
        <v>12</v>
      </c>
      <c r="Q374" s="7" t="s">
        <v>11</v>
      </c>
      <c r="R374" s="7" t="s">
        <v>12</v>
      </c>
      <c r="T374" s="61"/>
      <c r="U374" s="63"/>
      <c r="V374" s="7" t="s">
        <v>11</v>
      </c>
      <c r="W374" s="7" t="s">
        <v>12</v>
      </c>
      <c r="X374" s="7" t="s">
        <v>11</v>
      </c>
      <c r="Y374" s="7" t="s">
        <v>12</v>
      </c>
      <c r="Z374" s="7" t="s">
        <v>11</v>
      </c>
      <c r="AA374" s="7" t="s">
        <v>12</v>
      </c>
      <c r="AC374" s="58"/>
      <c r="AD374" s="64"/>
      <c r="AE374" s="7" t="s">
        <v>11</v>
      </c>
      <c r="AF374" s="7" t="s">
        <v>12</v>
      </c>
      <c r="AG374" s="7" t="s">
        <v>11</v>
      </c>
      <c r="AH374" s="7" t="s">
        <v>12</v>
      </c>
      <c r="AI374" s="7" t="s">
        <v>11</v>
      </c>
      <c r="AJ374" s="7" t="s">
        <v>12</v>
      </c>
      <c r="AL374" s="68"/>
      <c r="AM374" s="63"/>
      <c r="AN374" s="7" t="s">
        <v>11</v>
      </c>
      <c r="AO374" s="7" t="s">
        <v>12</v>
      </c>
      <c r="AP374" s="7" t="s">
        <v>11</v>
      </c>
      <c r="AQ374" s="7" t="s">
        <v>12</v>
      </c>
      <c r="AR374" s="7" t="s">
        <v>11</v>
      </c>
      <c r="AS374" s="7" t="s">
        <v>12</v>
      </c>
      <c r="AU374" s="58"/>
      <c r="AV374" s="64"/>
      <c r="AW374" s="7" t="s">
        <v>11</v>
      </c>
      <c r="AX374" s="7" t="s">
        <v>12</v>
      </c>
      <c r="AY374" s="7" t="s">
        <v>11</v>
      </c>
      <c r="AZ374" s="7" t="s">
        <v>12</v>
      </c>
      <c r="BA374" s="7" t="s">
        <v>11</v>
      </c>
      <c r="BB374" s="7" t="s">
        <v>12</v>
      </c>
      <c r="BD374" s="61"/>
      <c r="BE374" s="63"/>
      <c r="BF374" s="7" t="s">
        <v>11</v>
      </c>
      <c r="BG374" s="7" t="s">
        <v>12</v>
      </c>
      <c r="BH374" s="7" t="s">
        <v>11</v>
      </c>
      <c r="BI374" s="7" t="s">
        <v>12</v>
      </c>
      <c r="BJ374" s="7" t="s">
        <v>11</v>
      </c>
      <c r="BK374" s="7" t="s">
        <v>12</v>
      </c>
    </row>
    <row r="375" spans="1:63" ht="15" customHeight="1" x14ac:dyDescent="0.35">
      <c r="A375" s="1">
        <v>25</v>
      </c>
      <c r="B375" s="61"/>
      <c r="C375" s="63"/>
      <c r="D375" s="7" t="s">
        <v>13</v>
      </c>
      <c r="E375" s="7" t="s">
        <v>14</v>
      </c>
      <c r="F375" s="7" t="s">
        <v>13</v>
      </c>
      <c r="G375" s="7" t="s">
        <v>14</v>
      </c>
      <c r="H375" s="7" t="s">
        <v>13</v>
      </c>
      <c r="I375" s="7" t="s">
        <v>14</v>
      </c>
      <c r="K375" s="61"/>
      <c r="L375" s="63"/>
      <c r="M375" s="7" t="s">
        <v>13</v>
      </c>
      <c r="N375" s="7" t="s">
        <v>14</v>
      </c>
      <c r="O375" s="7" t="s">
        <v>13</v>
      </c>
      <c r="P375" s="7" t="s">
        <v>14</v>
      </c>
      <c r="Q375" s="7" t="s">
        <v>13</v>
      </c>
      <c r="R375" s="7" t="s">
        <v>14</v>
      </c>
      <c r="T375" s="61"/>
      <c r="U375" s="63"/>
      <c r="V375" s="7" t="s">
        <v>13</v>
      </c>
      <c r="W375" s="7" t="s">
        <v>14</v>
      </c>
      <c r="X375" s="7" t="s">
        <v>13</v>
      </c>
      <c r="Y375" s="7" t="s">
        <v>14</v>
      </c>
      <c r="Z375" s="7" t="s">
        <v>13</v>
      </c>
      <c r="AA375" s="7" t="s">
        <v>14</v>
      </c>
      <c r="AC375" s="58"/>
      <c r="AD375" s="64"/>
      <c r="AE375" s="7" t="s">
        <v>13</v>
      </c>
      <c r="AF375" s="7" t="s">
        <v>14</v>
      </c>
      <c r="AG375" s="7" t="s">
        <v>13</v>
      </c>
      <c r="AH375" s="7" t="s">
        <v>14</v>
      </c>
      <c r="AI375" s="7" t="s">
        <v>13</v>
      </c>
      <c r="AJ375" s="7" t="s">
        <v>14</v>
      </c>
      <c r="AL375" s="68"/>
      <c r="AM375" s="63"/>
      <c r="AN375" s="7" t="s">
        <v>13</v>
      </c>
      <c r="AO375" s="7" t="s">
        <v>14</v>
      </c>
      <c r="AP375" s="7" t="s">
        <v>13</v>
      </c>
      <c r="AQ375" s="7" t="s">
        <v>14</v>
      </c>
      <c r="AR375" s="7" t="s">
        <v>13</v>
      </c>
      <c r="AS375" s="7" t="s">
        <v>14</v>
      </c>
      <c r="AU375" s="58"/>
      <c r="AV375" s="64"/>
      <c r="AW375" s="7" t="s">
        <v>13</v>
      </c>
      <c r="AX375" s="7" t="s">
        <v>14</v>
      </c>
      <c r="AY375" s="7" t="s">
        <v>13</v>
      </c>
      <c r="AZ375" s="7" t="s">
        <v>14</v>
      </c>
      <c r="BA375" s="7" t="s">
        <v>13</v>
      </c>
      <c r="BB375" s="7" t="s">
        <v>14</v>
      </c>
      <c r="BD375" s="61"/>
      <c r="BE375" s="63"/>
      <c r="BF375" s="7" t="s">
        <v>13</v>
      </c>
      <c r="BG375" s="7" t="s">
        <v>14</v>
      </c>
      <c r="BH375" s="7" t="s">
        <v>13</v>
      </c>
      <c r="BI375" s="7" t="s">
        <v>14</v>
      </c>
      <c r="BJ375" s="7" t="s">
        <v>13</v>
      </c>
      <c r="BK375" s="7" t="s">
        <v>14</v>
      </c>
    </row>
    <row r="376" spans="1:63" ht="15" customHeight="1" x14ac:dyDescent="0.35">
      <c r="A376" s="1">
        <v>25</v>
      </c>
      <c r="B376" s="12">
        <v>1</v>
      </c>
      <c r="C376" s="13" t="s">
        <v>15</v>
      </c>
      <c r="D376" s="10">
        <v>10540</v>
      </c>
      <c r="E376" s="10">
        <v>1008175711428</v>
      </c>
      <c r="F376" s="10">
        <v>1550</v>
      </c>
      <c r="G376" s="10">
        <v>218063358252</v>
      </c>
      <c r="H376" s="10">
        <v>12090</v>
      </c>
      <c r="I376" s="10">
        <v>1226239069680</v>
      </c>
      <c r="K376" s="12">
        <v>1</v>
      </c>
      <c r="L376" s="13" t="s">
        <v>15</v>
      </c>
      <c r="M376" s="10">
        <v>10701</v>
      </c>
      <c r="N376" s="10">
        <v>1032032538065</v>
      </c>
      <c r="O376" s="10">
        <v>1375</v>
      </c>
      <c r="P376" s="10">
        <v>211281912645</v>
      </c>
      <c r="Q376" s="10">
        <v>12076</v>
      </c>
      <c r="R376" s="10">
        <v>1243314450710</v>
      </c>
      <c r="T376" s="12">
        <v>1</v>
      </c>
      <c r="U376" s="13" t="s">
        <v>15</v>
      </c>
      <c r="V376" s="10">
        <v>11035</v>
      </c>
      <c r="W376" s="10">
        <v>1077431882958</v>
      </c>
      <c r="X376" s="10">
        <v>1359</v>
      </c>
      <c r="Y376" s="10">
        <v>202491862538</v>
      </c>
      <c r="Z376" s="10">
        <v>12394</v>
      </c>
      <c r="AA376" s="10">
        <v>1279923745496</v>
      </c>
      <c r="AC376" s="8">
        <v>1</v>
      </c>
      <c r="AD376" s="9" t="s">
        <v>15</v>
      </c>
      <c r="AE376" s="10">
        <v>11061</v>
      </c>
      <c r="AF376" s="10">
        <v>1133467819764</v>
      </c>
      <c r="AG376" s="10">
        <v>1532</v>
      </c>
      <c r="AH376" s="10">
        <v>256355132270</v>
      </c>
      <c r="AI376" s="10">
        <v>12593</v>
      </c>
      <c r="AJ376" s="10">
        <v>1389822952034</v>
      </c>
      <c r="AL376" s="27">
        <v>1</v>
      </c>
      <c r="AM376" s="13" t="s">
        <v>15</v>
      </c>
      <c r="AN376" s="10">
        <v>11017</v>
      </c>
      <c r="AO376" s="10">
        <v>1129536005371</v>
      </c>
      <c r="AP376" s="10">
        <v>1512</v>
      </c>
      <c r="AQ376" s="10">
        <v>248148248394</v>
      </c>
      <c r="AR376" s="10">
        <v>12529</v>
      </c>
      <c r="AS376" s="10">
        <v>1377684253765</v>
      </c>
      <c r="AU376" s="8">
        <v>1</v>
      </c>
      <c r="AV376" s="9" t="s">
        <v>15</v>
      </c>
      <c r="AW376" s="10">
        <v>10985</v>
      </c>
      <c r="AX376" s="10">
        <v>1128239545339</v>
      </c>
      <c r="AY376" s="10">
        <v>1523</v>
      </c>
      <c r="AZ376" s="10">
        <v>252363418719</v>
      </c>
      <c r="BA376" s="10">
        <v>12508</v>
      </c>
      <c r="BB376" s="10">
        <v>1380602964058</v>
      </c>
      <c r="BD376" s="12">
        <v>1</v>
      </c>
      <c r="BE376" s="13" t="s">
        <v>15</v>
      </c>
      <c r="BF376" s="10">
        <v>10994</v>
      </c>
      <c r="BG376" s="10">
        <v>1128801680440</v>
      </c>
      <c r="BH376" s="10">
        <v>1535</v>
      </c>
      <c r="BI376" s="10">
        <v>254843463692</v>
      </c>
      <c r="BJ376" s="10">
        <v>12529</v>
      </c>
      <c r="BK376" s="10">
        <v>1383645144132</v>
      </c>
    </row>
    <row r="377" spans="1:63" ht="15" customHeight="1" x14ac:dyDescent="0.35">
      <c r="A377" s="1">
        <v>25</v>
      </c>
      <c r="B377" s="12">
        <v>2</v>
      </c>
      <c r="C377" s="13" t="s">
        <v>16</v>
      </c>
      <c r="D377" s="10">
        <v>18</v>
      </c>
      <c r="E377" s="10">
        <v>1703767507</v>
      </c>
      <c r="F377" s="10">
        <v>66</v>
      </c>
      <c r="G377" s="10">
        <v>6661029708</v>
      </c>
      <c r="H377" s="10">
        <v>84</v>
      </c>
      <c r="I377" s="10">
        <v>8364797215</v>
      </c>
      <c r="K377" s="12">
        <v>2</v>
      </c>
      <c r="L377" s="13" t="s">
        <v>16</v>
      </c>
      <c r="M377" s="10">
        <v>116</v>
      </c>
      <c r="N377" s="10">
        <v>4406140794</v>
      </c>
      <c r="O377" s="10">
        <v>76</v>
      </c>
      <c r="P377" s="10">
        <v>5825899697</v>
      </c>
      <c r="Q377" s="10">
        <v>192</v>
      </c>
      <c r="R377" s="10">
        <v>10232040491</v>
      </c>
      <c r="T377" s="12">
        <v>2</v>
      </c>
      <c r="U377" s="13" t="s">
        <v>16</v>
      </c>
      <c r="V377" s="10">
        <v>77</v>
      </c>
      <c r="W377" s="10">
        <v>8651146789</v>
      </c>
      <c r="X377" s="10">
        <v>67</v>
      </c>
      <c r="Y377" s="10">
        <v>29034207017</v>
      </c>
      <c r="Z377" s="10">
        <v>144</v>
      </c>
      <c r="AA377" s="10">
        <v>37685353806</v>
      </c>
      <c r="AC377" s="8">
        <v>2</v>
      </c>
      <c r="AD377" s="9" t="s">
        <v>16</v>
      </c>
      <c r="AE377" s="10">
        <v>66</v>
      </c>
      <c r="AF377" s="10">
        <v>4685130014</v>
      </c>
      <c r="AG377" s="10">
        <v>44</v>
      </c>
      <c r="AH377" s="10">
        <v>3920740324</v>
      </c>
      <c r="AI377" s="10">
        <v>110</v>
      </c>
      <c r="AJ377" s="10">
        <v>8605870338</v>
      </c>
      <c r="AL377" s="27">
        <v>2</v>
      </c>
      <c r="AM377" s="13" t="s">
        <v>16</v>
      </c>
      <c r="AN377" s="10">
        <v>90</v>
      </c>
      <c r="AO377" s="10">
        <v>6469592749</v>
      </c>
      <c r="AP377" s="10">
        <v>68</v>
      </c>
      <c r="AQ377" s="10">
        <v>11620775550</v>
      </c>
      <c r="AR377" s="10">
        <v>158</v>
      </c>
      <c r="AS377" s="10">
        <v>18090368299</v>
      </c>
      <c r="AU377" s="8">
        <v>2</v>
      </c>
      <c r="AV377" s="9" t="s">
        <v>16</v>
      </c>
      <c r="AW377" s="10">
        <v>90</v>
      </c>
      <c r="AX377" s="10">
        <v>5943482232</v>
      </c>
      <c r="AY377" s="10">
        <v>76</v>
      </c>
      <c r="AZ377" s="10">
        <v>13425534218</v>
      </c>
      <c r="BA377" s="10">
        <v>166</v>
      </c>
      <c r="BB377" s="10">
        <v>19369016450</v>
      </c>
      <c r="BD377" s="12">
        <v>2</v>
      </c>
      <c r="BE377" s="13" t="s">
        <v>16</v>
      </c>
      <c r="BF377" s="10">
        <v>93</v>
      </c>
      <c r="BG377" s="10">
        <v>6404585561</v>
      </c>
      <c r="BH377" s="10">
        <v>74</v>
      </c>
      <c r="BI377" s="10">
        <v>11440175178</v>
      </c>
      <c r="BJ377" s="10">
        <v>167</v>
      </c>
      <c r="BK377" s="10">
        <v>17844760739</v>
      </c>
    </row>
    <row r="378" spans="1:63" ht="15" customHeight="1" x14ac:dyDescent="0.35">
      <c r="A378" s="1">
        <v>25</v>
      </c>
      <c r="B378" s="12">
        <v>3</v>
      </c>
      <c r="C378" s="13" t="s">
        <v>17</v>
      </c>
      <c r="D378" s="10">
        <v>0</v>
      </c>
      <c r="E378" s="10">
        <v>0</v>
      </c>
      <c r="F378" s="10">
        <v>5</v>
      </c>
      <c r="G378" s="10">
        <v>1059456570</v>
      </c>
      <c r="H378" s="10">
        <v>5</v>
      </c>
      <c r="I378" s="10">
        <v>1059456570</v>
      </c>
      <c r="K378" s="12">
        <v>3</v>
      </c>
      <c r="L378" s="13" t="s">
        <v>17</v>
      </c>
      <c r="M378" s="10">
        <v>9</v>
      </c>
      <c r="N378" s="10">
        <v>1032896575</v>
      </c>
      <c r="O378" s="10">
        <v>17</v>
      </c>
      <c r="P378" s="10">
        <v>331256832</v>
      </c>
      <c r="Q378" s="10">
        <v>26</v>
      </c>
      <c r="R378" s="10">
        <v>1364153407</v>
      </c>
      <c r="T378" s="12">
        <v>3</v>
      </c>
      <c r="U378" s="13" t="s">
        <v>17</v>
      </c>
      <c r="V378" s="10">
        <v>6</v>
      </c>
      <c r="W378" s="10">
        <v>636879770</v>
      </c>
      <c r="X378" s="10">
        <v>11</v>
      </c>
      <c r="Y378" s="10">
        <v>1701447151</v>
      </c>
      <c r="Z378" s="10">
        <v>17</v>
      </c>
      <c r="AA378" s="10">
        <v>2338326921</v>
      </c>
      <c r="AC378" s="8">
        <v>3</v>
      </c>
      <c r="AD378" s="9" t="s">
        <v>17</v>
      </c>
      <c r="AE378" s="10">
        <v>7</v>
      </c>
      <c r="AF378" s="10">
        <v>581884786</v>
      </c>
      <c r="AG378" s="10">
        <v>6</v>
      </c>
      <c r="AH378" s="10">
        <v>921113354</v>
      </c>
      <c r="AI378" s="10">
        <v>13</v>
      </c>
      <c r="AJ378" s="10">
        <v>1502998140</v>
      </c>
      <c r="AL378" s="27">
        <v>3</v>
      </c>
      <c r="AM378" s="13" t="s">
        <v>17</v>
      </c>
      <c r="AN378" s="10">
        <v>1</v>
      </c>
      <c r="AO378" s="10">
        <v>117755110</v>
      </c>
      <c r="AP378" s="10">
        <v>6</v>
      </c>
      <c r="AQ378" s="10">
        <v>1069660005</v>
      </c>
      <c r="AR378" s="10">
        <v>7</v>
      </c>
      <c r="AS378" s="10">
        <v>1187415115</v>
      </c>
      <c r="AU378" s="8">
        <v>3</v>
      </c>
      <c r="AV378" s="9" t="s">
        <v>17</v>
      </c>
      <c r="AW378" s="10">
        <v>7</v>
      </c>
      <c r="AX378" s="10">
        <v>455599694</v>
      </c>
      <c r="AY378" s="10">
        <v>11</v>
      </c>
      <c r="AZ378" s="10">
        <v>1129686618</v>
      </c>
      <c r="BA378" s="10">
        <v>18</v>
      </c>
      <c r="BB378" s="10">
        <v>1585286312</v>
      </c>
      <c r="BD378" s="12">
        <v>3</v>
      </c>
      <c r="BE378" s="13" t="s">
        <v>17</v>
      </c>
      <c r="BF378" s="10">
        <v>8</v>
      </c>
      <c r="BG378" s="10">
        <v>1009725957</v>
      </c>
      <c r="BH378" s="10">
        <v>9</v>
      </c>
      <c r="BI378" s="10">
        <v>931229524</v>
      </c>
      <c r="BJ378" s="10">
        <v>17</v>
      </c>
      <c r="BK378" s="10">
        <v>1940955481</v>
      </c>
    </row>
    <row r="379" spans="1:63" ht="15" customHeight="1" x14ac:dyDescent="0.35">
      <c r="A379" s="1">
        <v>25</v>
      </c>
      <c r="B379" s="12">
        <v>4</v>
      </c>
      <c r="C379" s="13" t="s">
        <v>18</v>
      </c>
      <c r="D379" s="10">
        <v>8</v>
      </c>
      <c r="E379" s="10">
        <v>329298635</v>
      </c>
      <c r="F379" s="10">
        <v>12</v>
      </c>
      <c r="G379" s="10">
        <v>1238278025</v>
      </c>
      <c r="H379" s="10">
        <v>20</v>
      </c>
      <c r="I379" s="10">
        <v>1567576660</v>
      </c>
      <c r="K379" s="12">
        <v>4</v>
      </c>
      <c r="L379" s="13" t="s">
        <v>18</v>
      </c>
      <c r="M379" s="10">
        <v>2</v>
      </c>
      <c r="N379" s="10">
        <v>167608479</v>
      </c>
      <c r="O379" s="10">
        <v>22</v>
      </c>
      <c r="P379" s="10">
        <v>4691815202</v>
      </c>
      <c r="Q379" s="10">
        <v>24</v>
      </c>
      <c r="R379" s="10">
        <v>4859423681</v>
      </c>
      <c r="T379" s="12">
        <v>4</v>
      </c>
      <c r="U379" s="13" t="s">
        <v>18</v>
      </c>
      <c r="V379" s="10">
        <v>8</v>
      </c>
      <c r="W379" s="10">
        <v>664449498</v>
      </c>
      <c r="X379" s="10">
        <v>7</v>
      </c>
      <c r="Y379" s="10">
        <v>506143072</v>
      </c>
      <c r="Z379" s="10">
        <v>15</v>
      </c>
      <c r="AA379" s="10">
        <v>1170592570</v>
      </c>
      <c r="AC379" s="8">
        <v>4</v>
      </c>
      <c r="AD379" s="9" t="s">
        <v>18</v>
      </c>
      <c r="AE379" s="10">
        <v>10</v>
      </c>
      <c r="AF379" s="10">
        <v>784895939</v>
      </c>
      <c r="AG379" s="10">
        <v>10</v>
      </c>
      <c r="AH379" s="10">
        <v>905784744</v>
      </c>
      <c r="AI379" s="10">
        <v>20</v>
      </c>
      <c r="AJ379" s="10">
        <v>1690680683</v>
      </c>
      <c r="AL379" s="27">
        <v>4</v>
      </c>
      <c r="AM379" s="13" t="s">
        <v>18</v>
      </c>
      <c r="AN379" s="10">
        <v>13</v>
      </c>
      <c r="AO379" s="10">
        <v>1125573838</v>
      </c>
      <c r="AP379" s="10">
        <v>10</v>
      </c>
      <c r="AQ379" s="10">
        <v>852595432</v>
      </c>
      <c r="AR379" s="10">
        <v>23</v>
      </c>
      <c r="AS379" s="10">
        <v>1978169270</v>
      </c>
      <c r="AU379" s="8">
        <v>4</v>
      </c>
      <c r="AV379" s="9" t="s">
        <v>18</v>
      </c>
      <c r="AW379" s="10">
        <v>7</v>
      </c>
      <c r="AX379" s="10">
        <v>618811136</v>
      </c>
      <c r="AY379" s="10">
        <v>4</v>
      </c>
      <c r="AZ379" s="10">
        <v>596525100</v>
      </c>
      <c r="BA379" s="10">
        <v>11</v>
      </c>
      <c r="BB379" s="10">
        <v>1215336236</v>
      </c>
      <c r="BD379" s="12">
        <v>4</v>
      </c>
      <c r="BE379" s="13" t="s">
        <v>18</v>
      </c>
      <c r="BF379" s="10">
        <v>5</v>
      </c>
      <c r="BG379" s="10">
        <v>373967743</v>
      </c>
      <c r="BH379" s="10">
        <v>8</v>
      </c>
      <c r="BI379" s="10">
        <v>930623395</v>
      </c>
      <c r="BJ379" s="10">
        <v>13</v>
      </c>
      <c r="BK379" s="10">
        <v>1304591138</v>
      </c>
    </row>
    <row r="380" spans="1:63" ht="15" customHeight="1" x14ac:dyDescent="0.35">
      <c r="A380" s="1">
        <v>25</v>
      </c>
      <c r="B380" s="12">
        <v>5</v>
      </c>
      <c r="C380" s="13" t="s">
        <v>19</v>
      </c>
      <c r="D380" s="10">
        <v>46</v>
      </c>
      <c r="E380" s="10">
        <v>3431359598</v>
      </c>
      <c r="F380" s="10">
        <v>63</v>
      </c>
      <c r="G380" s="10">
        <v>12136418931</v>
      </c>
      <c r="H380" s="10">
        <v>109</v>
      </c>
      <c r="I380" s="10">
        <v>15567778529</v>
      </c>
      <c r="K380" s="12">
        <v>5</v>
      </c>
      <c r="L380" s="13" t="s">
        <v>19</v>
      </c>
      <c r="M380" s="10">
        <v>31</v>
      </c>
      <c r="N380" s="10">
        <v>1269259846</v>
      </c>
      <c r="O380" s="10">
        <v>107</v>
      </c>
      <c r="P380" s="10">
        <v>18405846211</v>
      </c>
      <c r="Q380" s="10">
        <v>138</v>
      </c>
      <c r="R380" s="10">
        <v>19675106057</v>
      </c>
      <c r="T380" s="12">
        <v>5</v>
      </c>
      <c r="U380" s="13" t="s">
        <v>19</v>
      </c>
      <c r="V380" s="10">
        <v>44</v>
      </c>
      <c r="W380" s="10">
        <v>1974332078</v>
      </c>
      <c r="X380" s="10">
        <v>169</v>
      </c>
      <c r="Y380" s="10">
        <v>25049099420</v>
      </c>
      <c r="Z380" s="10">
        <v>213</v>
      </c>
      <c r="AA380" s="10">
        <v>27023431498</v>
      </c>
      <c r="AC380" s="8">
        <v>5</v>
      </c>
      <c r="AD380" s="9" t="s">
        <v>19</v>
      </c>
      <c r="AE380" s="10">
        <v>43</v>
      </c>
      <c r="AF380" s="10">
        <v>1776089444</v>
      </c>
      <c r="AG380" s="10">
        <v>181</v>
      </c>
      <c r="AH380" s="10">
        <v>40088345770</v>
      </c>
      <c r="AI380" s="10">
        <v>224</v>
      </c>
      <c r="AJ380" s="10">
        <v>41864435214</v>
      </c>
      <c r="AL380" s="27">
        <v>5</v>
      </c>
      <c r="AM380" s="13" t="s">
        <v>19</v>
      </c>
      <c r="AN380" s="10">
        <v>47</v>
      </c>
      <c r="AO380" s="10">
        <v>1778488053</v>
      </c>
      <c r="AP380" s="10">
        <v>182</v>
      </c>
      <c r="AQ380" s="10">
        <v>40106755872</v>
      </c>
      <c r="AR380" s="10">
        <v>229</v>
      </c>
      <c r="AS380" s="10">
        <v>41885243925</v>
      </c>
      <c r="AU380" s="8">
        <v>5</v>
      </c>
      <c r="AV380" s="9" t="s">
        <v>19</v>
      </c>
      <c r="AW380" s="10">
        <v>49</v>
      </c>
      <c r="AX380" s="10">
        <v>2116605655</v>
      </c>
      <c r="AY380" s="10">
        <v>182</v>
      </c>
      <c r="AZ380" s="10">
        <v>40040818525</v>
      </c>
      <c r="BA380" s="10">
        <v>231</v>
      </c>
      <c r="BB380" s="10">
        <v>42157424180</v>
      </c>
      <c r="BD380" s="12">
        <v>5</v>
      </c>
      <c r="BE380" s="13" t="s">
        <v>19</v>
      </c>
      <c r="BF380" s="10">
        <v>50</v>
      </c>
      <c r="BG380" s="10">
        <v>2348818444</v>
      </c>
      <c r="BH380" s="10">
        <v>182</v>
      </c>
      <c r="BI380" s="10">
        <v>41976301469</v>
      </c>
      <c r="BJ380" s="10">
        <v>232</v>
      </c>
      <c r="BK380" s="10">
        <v>44325119913</v>
      </c>
    </row>
    <row r="381" spans="1:63" ht="15" customHeight="1" x14ac:dyDescent="0.35">
      <c r="A381" s="1">
        <v>25</v>
      </c>
      <c r="B381" s="12">
        <v>6</v>
      </c>
      <c r="C381" s="16" t="s">
        <v>10</v>
      </c>
      <c r="D381" s="15">
        <v>10612</v>
      </c>
      <c r="E381" s="15">
        <v>1013640137168</v>
      </c>
      <c r="F381" s="15">
        <v>1696</v>
      </c>
      <c r="G381" s="15">
        <v>239158541486</v>
      </c>
      <c r="H381" s="15">
        <v>12308</v>
      </c>
      <c r="I381" s="15">
        <v>1252798678654</v>
      </c>
      <c r="K381" s="12">
        <v>6</v>
      </c>
      <c r="L381" s="16" t="s">
        <v>10</v>
      </c>
      <c r="M381" s="15">
        <v>10859</v>
      </c>
      <c r="N381" s="15">
        <v>1038908443759</v>
      </c>
      <c r="O381" s="15">
        <v>1597</v>
      </c>
      <c r="P381" s="15">
        <v>240536730587</v>
      </c>
      <c r="Q381" s="15">
        <v>12456</v>
      </c>
      <c r="R381" s="15">
        <v>1279445174346</v>
      </c>
      <c r="T381" s="12">
        <v>6</v>
      </c>
      <c r="U381" s="16" t="s">
        <v>10</v>
      </c>
      <c r="V381" s="15">
        <v>11170</v>
      </c>
      <c r="W381" s="15">
        <v>1089358691093</v>
      </c>
      <c r="X381" s="15">
        <v>1613</v>
      </c>
      <c r="Y381" s="15">
        <v>258782759198</v>
      </c>
      <c r="Z381" s="15">
        <v>12783</v>
      </c>
      <c r="AA381" s="15">
        <v>1348141450291</v>
      </c>
      <c r="AC381" s="8">
        <v>6</v>
      </c>
      <c r="AD381" s="14" t="s">
        <v>10</v>
      </c>
      <c r="AE381" s="15">
        <v>11187</v>
      </c>
      <c r="AF381" s="15">
        <v>1141295819947</v>
      </c>
      <c r="AG381" s="15">
        <v>1773</v>
      </c>
      <c r="AH381" s="15">
        <v>302191116462</v>
      </c>
      <c r="AI381" s="15">
        <v>12960</v>
      </c>
      <c r="AJ381" s="15">
        <v>1443486936409</v>
      </c>
      <c r="AL381" s="27">
        <v>6</v>
      </c>
      <c r="AM381" s="16" t="s">
        <v>10</v>
      </c>
      <c r="AN381" s="15">
        <v>11168</v>
      </c>
      <c r="AO381" s="15">
        <v>1139027415121</v>
      </c>
      <c r="AP381" s="15">
        <v>1778</v>
      </c>
      <c r="AQ381" s="15">
        <v>301798035253</v>
      </c>
      <c r="AR381" s="15">
        <v>12946</v>
      </c>
      <c r="AS381" s="15">
        <v>1440825450374</v>
      </c>
      <c r="AU381" s="8">
        <v>6</v>
      </c>
      <c r="AV381" s="14" t="s">
        <v>10</v>
      </c>
      <c r="AW381" s="15">
        <v>11138</v>
      </c>
      <c r="AX381" s="15">
        <v>1137374044056</v>
      </c>
      <c r="AY381" s="15">
        <v>1796</v>
      </c>
      <c r="AZ381" s="15">
        <v>307555983180</v>
      </c>
      <c r="BA381" s="15">
        <v>12934</v>
      </c>
      <c r="BB381" s="15">
        <v>1444930027236</v>
      </c>
      <c r="BD381" s="12">
        <v>6</v>
      </c>
      <c r="BE381" s="16" t="s">
        <v>10</v>
      </c>
      <c r="BF381" s="15">
        <v>11150</v>
      </c>
      <c r="BG381" s="15">
        <v>1138938778145</v>
      </c>
      <c r="BH381" s="15">
        <v>1808</v>
      </c>
      <c r="BI381" s="15">
        <v>310121793258</v>
      </c>
      <c r="BJ381" s="15">
        <v>12958</v>
      </c>
      <c r="BK381" s="15">
        <v>1449060571403</v>
      </c>
    </row>
    <row r="382" spans="1:63" ht="15" customHeight="1" x14ac:dyDescent="0.35">
      <c r="A382" s="1">
        <v>25</v>
      </c>
      <c r="B382" s="12">
        <v>7</v>
      </c>
      <c r="C382" s="13" t="s">
        <v>20</v>
      </c>
      <c r="D382" s="10"/>
      <c r="E382" s="10"/>
      <c r="F382" s="10"/>
      <c r="G382" s="10"/>
      <c r="H382" s="10"/>
      <c r="I382" s="10">
        <v>1546</v>
      </c>
      <c r="K382" s="12">
        <v>7</v>
      </c>
      <c r="L382" s="13" t="s">
        <v>20</v>
      </c>
      <c r="M382" s="10"/>
      <c r="N382" s="10"/>
      <c r="O382" s="10"/>
      <c r="P382" s="10"/>
      <c r="Q382" s="10"/>
      <c r="R382" s="10">
        <v>2076</v>
      </c>
      <c r="T382" s="12">
        <v>7</v>
      </c>
      <c r="U382" s="13" t="s">
        <v>20</v>
      </c>
      <c r="V382" s="10"/>
      <c r="W382" s="10"/>
      <c r="X382" s="10"/>
      <c r="Y382" s="10"/>
      <c r="Z382" s="10"/>
      <c r="AA382" s="10">
        <v>2855</v>
      </c>
      <c r="AC382" s="8">
        <v>7</v>
      </c>
      <c r="AD382" s="9" t="s">
        <v>20</v>
      </c>
      <c r="AE382" s="10"/>
      <c r="AF382" s="10"/>
      <c r="AG382" s="10"/>
      <c r="AH382" s="10"/>
      <c r="AI382" s="10"/>
      <c r="AJ382" s="17">
        <f>((0.25*AJ377)+(0.5*AJ378)+(0.75*AJ379)+(1*AJ380))/AJ381*100</f>
        <v>3.1891810877951889</v>
      </c>
      <c r="AL382" s="11">
        <v>7</v>
      </c>
      <c r="AM382" s="9" t="s">
        <v>20</v>
      </c>
      <c r="AN382" s="10"/>
      <c r="AO382" s="10"/>
      <c r="AP382" s="10"/>
      <c r="AQ382" s="10"/>
      <c r="AR382" s="10"/>
      <c r="AS382" s="17">
        <f>((0.25*AS377)+(0.5*AS378)+(0.75*AS379)+(1*AS380))/AS381*100</f>
        <v>3.3650967573597854</v>
      </c>
      <c r="AU382" s="8">
        <v>7</v>
      </c>
      <c r="AV382" s="9" t="s">
        <v>20</v>
      </c>
      <c r="AW382" s="10"/>
      <c r="AX382" s="10"/>
      <c r="AY382" s="10"/>
      <c r="AZ382" s="10"/>
      <c r="BA382" s="10"/>
      <c r="BB382" s="17">
        <f>((0.25*BB377)+(0.5*BB378)+(0.75*BB379)+(1*BB380))/BB381*100</f>
        <v>3.3706700468164068</v>
      </c>
      <c r="BD382" s="12">
        <v>7</v>
      </c>
      <c r="BE382" s="13" t="s">
        <v>20</v>
      </c>
      <c r="BF382" s="10"/>
      <c r="BG382" s="10"/>
      <c r="BH382" s="10"/>
      <c r="BI382" s="10"/>
      <c r="BJ382" s="10"/>
      <c r="BK382" s="10">
        <v>3501</v>
      </c>
    </row>
    <row r="383" spans="1:63" ht="15" customHeight="1" thickBot="1" x14ac:dyDescent="0.4">
      <c r="A383" s="1">
        <v>25</v>
      </c>
      <c r="B383" s="23">
        <v>8</v>
      </c>
      <c r="C383" s="24" t="s">
        <v>21</v>
      </c>
      <c r="D383" s="20"/>
      <c r="E383" s="20"/>
      <c r="F383" s="20"/>
      <c r="G383" s="20"/>
      <c r="H383" s="20"/>
      <c r="I383" s="20">
        <v>1452</v>
      </c>
      <c r="K383" s="23">
        <v>8</v>
      </c>
      <c r="L383" s="24" t="s">
        <v>21</v>
      </c>
      <c r="M383" s="20"/>
      <c r="N383" s="20"/>
      <c r="O383" s="20"/>
      <c r="P383" s="20"/>
      <c r="Q383" s="20"/>
      <c r="R383" s="20">
        <v>2024</v>
      </c>
      <c r="T383" s="23">
        <v>8</v>
      </c>
      <c r="U383" s="24" t="s">
        <v>21</v>
      </c>
      <c r="V383" s="20"/>
      <c r="W383" s="20"/>
      <c r="X383" s="20"/>
      <c r="Y383" s="20"/>
      <c r="Z383" s="20"/>
      <c r="AA383" s="20">
        <v>2265</v>
      </c>
      <c r="AC383" s="18">
        <v>8</v>
      </c>
      <c r="AD383" s="19" t="s">
        <v>21</v>
      </c>
      <c r="AE383" s="20"/>
      <c r="AF383" s="20"/>
      <c r="AG383" s="20"/>
      <c r="AH383" s="20"/>
      <c r="AI383" s="20"/>
      <c r="AJ383" s="21">
        <f>SUM(AJ378:AJ380)/AJ381*100</f>
        <v>3.1214770913751559</v>
      </c>
      <c r="AL383" s="22">
        <v>8</v>
      </c>
      <c r="AM383" s="19" t="s">
        <v>21</v>
      </c>
      <c r="AN383" s="20"/>
      <c r="AO383" s="20"/>
      <c r="AP383" s="20"/>
      <c r="AQ383" s="20"/>
      <c r="AR383" s="20"/>
      <c r="AS383" s="21">
        <f>SUM(AS378:AS380)/AS381*100</f>
        <v>3.1267374058603701</v>
      </c>
      <c r="AU383" s="18">
        <v>8</v>
      </c>
      <c r="AV383" s="19" t="s">
        <v>21</v>
      </c>
      <c r="AW383" s="20"/>
      <c r="AX383" s="20"/>
      <c r="AY383" s="20"/>
      <c r="AZ383" s="20"/>
      <c r="BA383" s="20"/>
      <c r="BB383" s="21">
        <f>SUM(BB378:BB380)/BB381*100</f>
        <v>3.1114341788577846</v>
      </c>
      <c r="BD383" s="23">
        <v>8</v>
      </c>
      <c r="BE383" s="24" t="s">
        <v>21</v>
      </c>
      <c r="BF383" s="20"/>
      <c r="BG383" s="20"/>
      <c r="BH383" s="20"/>
      <c r="BI383" s="20"/>
      <c r="BJ383" s="20"/>
      <c r="BK383" s="20">
        <v>3283</v>
      </c>
    </row>
    <row r="384" spans="1:63" ht="15" customHeight="1" x14ac:dyDescent="0.35">
      <c r="D384" s="1">
        <f>SUM(D376:D380)</f>
        <v>10612</v>
      </c>
      <c r="E384" s="1">
        <f t="shared" ref="E384:I384" si="161">SUM(E376:E380)</f>
        <v>1013640137168</v>
      </c>
      <c r="F384" s="1">
        <f t="shared" si="161"/>
        <v>1696</v>
      </c>
      <c r="G384" s="1">
        <f t="shared" si="161"/>
        <v>239158541486</v>
      </c>
      <c r="H384" s="1">
        <f t="shared" si="161"/>
        <v>12308</v>
      </c>
      <c r="I384" s="1">
        <f t="shared" si="161"/>
        <v>1252798678654</v>
      </c>
      <c r="M384" s="1">
        <f>SUM(M376:M380)</f>
        <v>10859</v>
      </c>
      <c r="N384" s="1">
        <f t="shared" ref="N384:R384" si="162">SUM(N376:N380)</f>
        <v>1038908443759</v>
      </c>
      <c r="O384" s="1">
        <f t="shared" si="162"/>
        <v>1597</v>
      </c>
      <c r="P384" s="1">
        <f t="shared" si="162"/>
        <v>240536730587</v>
      </c>
      <c r="Q384" s="1">
        <f t="shared" si="162"/>
        <v>12456</v>
      </c>
      <c r="R384" s="1">
        <f t="shared" si="162"/>
        <v>1279445174346</v>
      </c>
      <c r="V384" s="1">
        <f>SUM(V376:V380)</f>
        <v>11170</v>
      </c>
      <c r="W384" s="1">
        <f t="shared" ref="W384:AA384" si="163">SUM(W376:W380)</f>
        <v>1089358691093</v>
      </c>
      <c r="X384" s="1">
        <f t="shared" si="163"/>
        <v>1613</v>
      </c>
      <c r="Y384" s="1">
        <f t="shared" si="163"/>
        <v>258782759198</v>
      </c>
      <c r="Z384" s="1">
        <f t="shared" si="163"/>
        <v>12783</v>
      </c>
      <c r="AA384" s="1">
        <f t="shared" si="163"/>
        <v>1348141450291</v>
      </c>
      <c r="AE384" s="1">
        <f>SUM(AE376:AE380)</f>
        <v>11187</v>
      </c>
      <c r="AF384" s="1">
        <f t="shared" ref="AF384:AJ384" si="164">SUM(AF376:AF380)</f>
        <v>1141295819947</v>
      </c>
      <c r="AG384" s="1">
        <f t="shared" si="164"/>
        <v>1773</v>
      </c>
      <c r="AH384" s="1">
        <f t="shared" si="164"/>
        <v>302191116462</v>
      </c>
      <c r="AI384" s="1">
        <f t="shared" si="164"/>
        <v>12960</v>
      </c>
      <c r="AJ384" s="1">
        <f t="shared" si="164"/>
        <v>1443486936409</v>
      </c>
      <c r="AN384" s="1">
        <f>SUM(AN376:AN380)</f>
        <v>11168</v>
      </c>
      <c r="AO384" s="1">
        <f t="shared" ref="AO384:AS384" si="165">SUM(AO376:AO380)</f>
        <v>1139027415121</v>
      </c>
      <c r="AP384" s="1">
        <f t="shared" si="165"/>
        <v>1778</v>
      </c>
      <c r="AQ384" s="1">
        <f t="shared" si="165"/>
        <v>301798035253</v>
      </c>
      <c r="AR384" s="1">
        <f t="shared" si="165"/>
        <v>12946</v>
      </c>
      <c r="AS384" s="1">
        <f t="shared" si="165"/>
        <v>1440825450374</v>
      </c>
      <c r="AW384" s="1">
        <f>SUM(AW376:AW380)</f>
        <v>11138</v>
      </c>
      <c r="AX384" s="1">
        <f t="shared" ref="AX384:BB384" si="166">SUM(AX376:AX380)</f>
        <v>1137374044056</v>
      </c>
      <c r="AY384" s="1">
        <f t="shared" si="166"/>
        <v>1796</v>
      </c>
      <c r="AZ384" s="1">
        <f t="shared" si="166"/>
        <v>307555983180</v>
      </c>
      <c r="BA384" s="1">
        <f t="shared" si="166"/>
        <v>12934</v>
      </c>
      <c r="BB384" s="1">
        <f t="shared" si="166"/>
        <v>1444930027236</v>
      </c>
      <c r="BF384" s="1">
        <f>SUM(BF376:BF380)</f>
        <v>11150</v>
      </c>
      <c r="BG384" s="1">
        <f t="shared" ref="BG384:BK384" si="167">SUM(BG376:BG380)</f>
        <v>1138938778145</v>
      </c>
      <c r="BH384" s="1">
        <f t="shared" si="167"/>
        <v>1808</v>
      </c>
      <c r="BI384" s="1">
        <f t="shared" si="167"/>
        <v>310121793258</v>
      </c>
      <c r="BJ384" s="1">
        <f t="shared" si="167"/>
        <v>12958</v>
      </c>
      <c r="BK384" s="1">
        <f t="shared" si="167"/>
        <v>1449060571403</v>
      </c>
    </row>
    <row r="385" spans="1:63" ht="15" customHeight="1" x14ac:dyDescent="0.35">
      <c r="B385"/>
      <c r="C385"/>
      <c r="D385" s="2"/>
      <c r="E385" s="2"/>
      <c r="F385" s="2"/>
      <c r="G385" s="2"/>
      <c r="H385" s="2"/>
      <c r="I385" s="2"/>
      <c r="K385"/>
      <c r="L385"/>
      <c r="M385" s="2"/>
      <c r="N385" s="2"/>
      <c r="O385" s="2"/>
      <c r="P385" s="2"/>
      <c r="Q385" s="2"/>
      <c r="R385" s="2"/>
      <c r="T385"/>
      <c r="U385"/>
      <c r="V385" s="2"/>
      <c r="W385" s="2"/>
      <c r="X385" s="2"/>
      <c r="Y385" s="2"/>
      <c r="Z385" s="2"/>
      <c r="AA385" s="2"/>
      <c r="AL385" s="25"/>
      <c r="AM385"/>
    </row>
    <row r="386" spans="1:63" ht="15" customHeight="1" x14ac:dyDescent="0.35">
      <c r="B386" s="6" t="s">
        <v>0</v>
      </c>
      <c r="C386"/>
      <c r="D386" s="2"/>
      <c r="E386" s="2"/>
      <c r="F386" s="2"/>
      <c r="G386" s="2"/>
      <c r="H386" s="2"/>
      <c r="I386" s="2"/>
      <c r="K386" s="6" t="s">
        <v>0</v>
      </c>
      <c r="L386"/>
      <c r="M386" s="2"/>
      <c r="N386" s="2"/>
      <c r="O386" s="2"/>
      <c r="P386" s="2"/>
      <c r="Q386" s="2"/>
      <c r="R386" s="2"/>
      <c r="T386" s="6" t="s">
        <v>0</v>
      </c>
      <c r="U386"/>
      <c r="V386" s="2"/>
      <c r="W386" s="2"/>
      <c r="X386" s="2"/>
      <c r="Y386" s="2"/>
      <c r="Z386" s="2"/>
      <c r="AA386" s="2"/>
      <c r="AC386" s="4" t="s">
        <v>0</v>
      </c>
      <c r="AL386" s="26" t="s">
        <v>0</v>
      </c>
      <c r="AM386"/>
      <c r="AU386" s="4" t="s">
        <v>0</v>
      </c>
      <c r="BD386" s="6" t="s">
        <v>0</v>
      </c>
    </row>
    <row r="387" spans="1:63" ht="15" customHeight="1" x14ac:dyDescent="0.35">
      <c r="B387" s="6" t="s">
        <v>1</v>
      </c>
      <c r="C387"/>
      <c r="D387" s="2"/>
      <c r="E387" s="2"/>
      <c r="F387" s="2"/>
      <c r="G387" s="2"/>
      <c r="H387" s="2"/>
      <c r="I387" s="2"/>
      <c r="K387" s="6" t="s">
        <v>1</v>
      </c>
      <c r="L387"/>
      <c r="M387" s="2"/>
      <c r="N387" s="2"/>
      <c r="O387" s="2"/>
      <c r="P387" s="2"/>
      <c r="Q387" s="2"/>
      <c r="R387" s="2"/>
      <c r="T387" s="6" t="s">
        <v>1</v>
      </c>
      <c r="U387"/>
      <c r="V387" s="2"/>
      <c r="W387" s="2"/>
      <c r="X387" s="2"/>
      <c r="Y387" s="2"/>
      <c r="Z387" s="2"/>
      <c r="AA387" s="2"/>
      <c r="AC387" s="4" t="s">
        <v>1</v>
      </c>
      <c r="AL387" s="26" t="s">
        <v>1</v>
      </c>
      <c r="AM387"/>
      <c r="AU387" s="4" t="s">
        <v>1</v>
      </c>
      <c r="BD387" s="6" t="s">
        <v>1</v>
      </c>
    </row>
    <row r="388" spans="1:63" ht="15" customHeight="1" thickBot="1" x14ac:dyDescent="0.4">
      <c r="B388" s="6" t="s">
        <v>34</v>
      </c>
      <c r="C388"/>
      <c r="D388" s="2"/>
      <c r="E388" s="2"/>
      <c r="F388" s="2"/>
      <c r="G388" s="2"/>
      <c r="H388" s="2"/>
      <c r="I388" s="2"/>
      <c r="K388" s="6" t="s">
        <v>57</v>
      </c>
      <c r="L388"/>
      <c r="M388" s="2"/>
      <c r="N388" s="2"/>
      <c r="O388" s="2"/>
      <c r="P388" s="2"/>
      <c r="Q388" s="2"/>
      <c r="R388" s="2"/>
      <c r="T388" s="6" t="s">
        <v>75</v>
      </c>
      <c r="U388"/>
      <c r="V388" s="2"/>
      <c r="W388" s="2"/>
      <c r="X388" s="2"/>
      <c r="Y388" s="2"/>
      <c r="Z388" s="2"/>
      <c r="AA388" s="2"/>
      <c r="AC388" s="4" t="s">
        <v>2</v>
      </c>
      <c r="AL388" s="26" t="s">
        <v>3</v>
      </c>
      <c r="AM388"/>
      <c r="AU388" s="4" t="s">
        <v>4</v>
      </c>
      <c r="BD388" s="6" t="s">
        <v>5</v>
      </c>
    </row>
    <row r="389" spans="1:63" ht="15" customHeight="1" x14ac:dyDescent="0.35">
      <c r="A389" s="1">
        <v>26</v>
      </c>
      <c r="B389" s="60" t="s">
        <v>6</v>
      </c>
      <c r="C389" s="62" t="s">
        <v>7</v>
      </c>
      <c r="D389" s="59" t="s">
        <v>8</v>
      </c>
      <c r="E389" s="59"/>
      <c r="F389" s="59" t="s">
        <v>9</v>
      </c>
      <c r="G389" s="59"/>
      <c r="H389" s="59" t="s">
        <v>10</v>
      </c>
      <c r="I389" s="59"/>
      <c r="K389" s="60" t="s">
        <v>6</v>
      </c>
      <c r="L389" s="62" t="s">
        <v>7</v>
      </c>
      <c r="M389" s="59" t="s">
        <v>8</v>
      </c>
      <c r="N389" s="59"/>
      <c r="O389" s="59" t="s">
        <v>9</v>
      </c>
      <c r="P389" s="59"/>
      <c r="Q389" s="59" t="s">
        <v>10</v>
      </c>
      <c r="R389" s="59"/>
      <c r="T389" s="60" t="s">
        <v>6</v>
      </c>
      <c r="U389" s="62" t="s">
        <v>7</v>
      </c>
      <c r="V389" s="59" t="s">
        <v>8</v>
      </c>
      <c r="W389" s="59"/>
      <c r="X389" s="59" t="s">
        <v>9</v>
      </c>
      <c r="Y389" s="59"/>
      <c r="Z389" s="59" t="s">
        <v>10</v>
      </c>
      <c r="AA389" s="59"/>
      <c r="AC389" s="57" t="s">
        <v>6</v>
      </c>
      <c r="AD389" s="59" t="s">
        <v>7</v>
      </c>
      <c r="AE389" s="59" t="s">
        <v>8</v>
      </c>
      <c r="AF389" s="59"/>
      <c r="AG389" s="59" t="s">
        <v>9</v>
      </c>
      <c r="AH389" s="59"/>
      <c r="AI389" s="59" t="s">
        <v>10</v>
      </c>
      <c r="AJ389" s="59"/>
      <c r="AL389" s="67" t="s">
        <v>6</v>
      </c>
      <c r="AM389" s="62" t="s">
        <v>7</v>
      </c>
      <c r="AN389" s="59" t="s">
        <v>8</v>
      </c>
      <c r="AO389" s="59"/>
      <c r="AP389" s="59" t="s">
        <v>9</v>
      </c>
      <c r="AQ389" s="59"/>
      <c r="AR389" s="59" t="s">
        <v>10</v>
      </c>
      <c r="AS389" s="59"/>
      <c r="AU389" s="57" t="s">
        <v>6</v>
      </c>
      <c r="AV389" s="59" t="s">
        <v>7</v>
      </c>
      <c r="AW389" s="59" t="s">
        <v>8</v>
      </c>
      <c r="AX389" s="59"/>
      <c r="AY389" s="59" t="s">
        <v>9</v>
      </c>
      <c r="AZ389" s="59"/>
      <c r="BA389" s="59" t="s">
        <v>10</v>
      </c>
      <c r="BB389" s="59"/>
      <c r="BD389" s="60" t="s">
        <v>6</v>
      </c>
      <c r="BE389" s="62" t="s">
        <v>7</v>
      </c>
      <c r="BF389" s="59" t="s">
        <v>8</v>
      </c>
      <c r="BG389" s="59"/>
      <c r="BH389" s="59" t="s">
        <v>9</v>
      </c>
      <c r="BI389" s="59"/>
      <c r="BJ389" s="59" t="s">
        <v>10</v>
      </c>
      <c r="BK389" s="59"/>
    </row>
    <row r="390" spans="1:63" ht="15" customHeight="1" x14ac:dyDescent="0.35">
      <c r="A390" s="1">
        <v>26</v>
      </c>
      <c r="B390" s="61"/>
      <c r="C390" s="63"/>
      <c r="D390" s="7" t="s">
        <v>11</v>
      </c>
      <c r="E390" s="7" t="s">
        <v>12</v>
      </c>
      <c r="F390" s="7" t="s">
        <v>11</v>
      </c>
      <c r="G390" s="7" t="s">
        <v>12</v>
      </c>
      <c r="H390" s="7" t="s">
        <v>11</v>
      </c>
      <c r="I390" s="7" t="s">
        <v>12</v>
      </c>
      <c r="K390" s="61"/>
      <c r="L390" s="63"/>
      <c r="M390" s="7" t="s">
        <v>11</v>
      </c>
      <c r="N390" s="7" t="s">
        <v>12</v>
      </c>
      <c r="O390" s="7" t="s">
        <v>11</v>
      </c>
      <c r="P390" s="7" t="s">
        <v>12</v>
      </c>
      <c r="Q390" s="7" t="s">
        <v>11</v>
      </c>
      <c r="R390" s="7" t="s">
        <v>12</v>
      </c>
      <c r="T390" s="61"/>
      <c r="U390" s="63"/>
      <c r="V390" s="7" t="s">
        <v>11</v>
      </c>
      <c r="W390" s="7" t="s">
        <v>12</v>
      </c>
      <c r="X390" s="7" t="s">
        <v>11</v>
      </c>
      <c r="Y390" s="7" t="s">
        <v>12</v>
      </c>
      <c r="Z390" s="7" t="s">
        <v>11</v>
      </c>
      <c r="AA390" s="7" t="s">
        <v>12</v>
      </c>
      <c r="AC390" s="58"/>
      <c r="AD390" s="64"/>
      <c r="AE390" s="7" t="s">
        <v>11</v>
      </c>
      <c r="AF390" s="7" t="s">
        <v>12</v>
      </c>
      <c r="AG390" s="7" t="s">
        <v>11</v>
      </c>
      <c r="AH390" s="7" t="s">
        <v>12</v>
      </c>
      <c r="AI390" s="7" t="s">
        <v>11</v>
      </c>
      <c r="AJ390" s="7" t="s">
        <v>12</v>
      </c>
      <c r="AL390" s="68"/>
      <c r="AM390" s="63"/>
      <c r="AN390" s="7" t="s">
        <v>11</v>
      </c>
      <c r="AO390" s="7" t="s">
        <v>12</v>
      </c>
      <c r="AP390" s="7" t="s">
        <v>11</v>
      </c>
      <c r="AQ390" s="7" t="s">
        <v>12</v>
      </c>
      <c r="AR390" s="7" t="s">
        <v>11</v>
      </c>
      <c r="AS390" s="7" t="s">
        <v>12</v>
      </c>
      <c r="AU390" s="58"/>
      <c r="AV390" s="64"/>
      <c r="AW390" s="7" t="s">
        <v>11</v>
      </c>
      <c r="AX390" s="7" t="s">
        <v>12</v>
      </c>
      <c r="AY390" s="7" t="s">
        <v>11</v>
      </c>
      <c r="AZ390" s="7" t="s">
        <v>12</v>
      </c>
      <c r="BA390" s="7" t="s">
        <v>11</v>
      </c>
      <c r="BB390" s="7" t="s">
        <v>12</v>
      </c>
      <c r="BD390" s="61"/>
      <c r="BE390" s="63"/>
      <c r="BF390" s="7" t="s">
        <v>11</v>
      </c>
      <c r="BG390" s="7" t="s">
        <v>12</v>
      </c>
      <c r="BH390" s="7" t="s">
        <v>11</v>
      </c>
      <c r="BI390" s="7" t="s">
        <v>12</v>
      </c>
      <c r="BJ390" s="7" t="s">
        <v>11</v>
      </c>
      <c r="BK390" s="7" t="s">
        <v>12</v>
      </c>
    </row>
    <row r="391" spans="1:63" ht="15" customHeight="1" x14ac:dyDescent="0.35">
      <c r="A391" s="1">
        <v>26</v>
      </c>
      <c r="B391" s="61"/>
      <c r="C391" s="63"/>
      <c r="D391" s="7" t="s">
        <v>13</v>
      </c>
      <c r="E391" s="7" t="s">
        <v>14</v>
      </c>
      <c r="F391" s="7" t="s">
        <v>13</v>
      </c>
      <c r="G391" s="7" t="s">
        <v>14</v>
      </c>
      <c r="H391" s="7" t="s">
        <v>13</v>
      </c>
      <c r="I391" s="7" t="s">
        <v>14</v>
      </c>
      <c r="K391" s="61"/>
      <c r="L391" s="63"/>
      <c r="M391" s="7" t="s">
        <v>13</v>
      </c>
      <c r="N391" s="7" t="s">
        <v>14</v>
      </c>
      <c r="O391" s="7" t="s">
        <v>13</v>
      </c>
      <c r="P391" s="7" t="s">
        <v>14</v>
      </c>
      <c r="Q391" s="7" t="s">
        <v>13</v>
      </c>
      <c r="R391" s="7" t="s">
        <v>14</v>
      </c>
      <c r="T391" s="61"/>
      <c r="U391" s="63"/>
      <c r="V391" s="7" t="s">
        <v>13</v>
      </c>
      <c r="W391" s="7" t="s">
        <v>14</v>
      </c>
      <c r="X391" s="7" t="s">
        <v>13</v>
      </c>
      <c r="Y391" s="7" t="s">
        <v>14</v>
      </c>
      <c r="Z391" s="7" t="s">
        <v>13</v>
      </c>
      <c r="AA391" s="7" t="s">
        <v>14</v>
      </c>
      <c r="AC391" s="58"/>
      <c r="AD391" s="64"/>
      <c r="AE391" s="7" t="s">
        <v>13</v>
      </c>
      <c r="AF391" s="7" t="s">
        <v>14</v>
      </c>
      <c r="AG391" s="7" t="s">
        <v>13</v>
      </c>
      <c r="AH391" s="7" t="s">
        <v>14</v>
      </c>
      <c r="AI391" s="7" t="s">
        <v>13</v>
      </c>
      <c r="AJ391" s="7" t="s">
        <v>14</v>
      </c>
      <c r="AL391" s="68"/>
      <c r="AM391" s="63"/>
      <c r="AN391" s="7" t="s">
        <v>13</v>
      </c>
      <c r="AO391" s="7" t="s">
        <v>14</v>
      </c>
      <c r="AP391" s="7" t="s">
        <v>13</v>
      </c>
      <c r="AQ391" s="7" t="s">
        <v>14</v>
      </c>
      <c r="AR391" s="7" t="s">
        <v>13</v>
      </c>
      <c r="AS391" s="7" t="s">
        <v>14</v>
      </c>
      <c r="AU391" s="58"/>
      <c r="AV391" s="64"/>
      <c r="AW391" s="7" t="s">
        <v>13</v>
      </c>
      <c r="AX391" s="7" t="s">
        <v>14</v>
      </c>
      <c r="AY391" s="7" t="s">
        <v>13</v>
      </c>
      <c r="AZ391" s="7" t="s">
        <v>14</v>
      </c>
      <c r="BA391" s="7" t="s">
        <v>13</v>
      </c>
      <c r="BB391" s="7" t="s">
        <v>14</v>
      </c>
      <c r="BD391" s="61"/>
      <c r="BE391" s="63"/>
      <c r="BF391" s="7" t="s">
        <v>13</v>
      </c>
      <c r="BG391" s="7" t="s">
        <v>14</v>
      </c>
      <c r="BH391" s="7" t="s">
        <v>13</v>
      </c>
      <c r="BI391" s="7" t="s">
        <v>14</v>
      </c>
      <c r="BJ391" s="7" t="s">
        <v>13</v>
      </c>
      <c r="BK391" s="7" t="s">
        <v>14</v>
      </c>
    </row>
    <row r="392" spans="1:63" ht="15" customHeight="1" x14ac:dyDescent="0.35">
      <c r="A392" s="1">
        <v>26</v>
      </c>
      <c r="B392" s="12">
        <v>1</v>
      </c>
      <c r="C392" s="13" t="s">
        <v>15</v>
      </c>
      <c r="D392" s="10">
        <v>8251</v>
      </c>
      <c r="E392" s="10">
        <v>745614535783</v>
      </c>
      <c r="F392" s="10">
        <v>2413</v>
      </c>
      <c r="G392" s="10">
        <v>270620134802</v>
      </c>
      <c r="H392" s="10">
        <v>10664</v>
      </c>
      <c r="I392" s="10">
        <v>1016234670585</v>
      </c>
      <c r="K392" s="12">
        <v>1</v>
      </c>
      <c r="L392" s="13" t="s">
        <v>15</v>
      </c>
      <c r="M392" s="10">
        <v>8271</v>
      </c>
      <c r="N392" s="10">
        <v>808515297603</v>
      </c>
      <c r="O392" s="10">
        <v>2554</v>
      </c>
      <c r="P392" s="10">
        <v>302432728095</v>
      </c>
      <c r="Q392" s="10">
        <v>10825</v>
      </c>
      <c r="R392" s="10">
        <v>1110948025698</v>
      </c>
      <c r="T392" s="12">
        <v>1</v>
      </c>
      <c r="U392" s="13" t="s">
        <v>15</v>
      </c>
      <c r="V392" s="10">
        <v>8603</v>
      </c>
      <c r="W392" s="10">
        <v>896394228889</v>
      </c>
      <c r="X392" s="10">
        <v>2557</v>
      </c>
      <c r="Y392" s="10">
        <v>337416731646</v>
      </c>
      <c r="Z392" s="10">
        <v>11160</v>
      </c>
      <c r="AA392" s="10">
        <v>1233810960535</v>
      </c>
      <c r="AC392" s="8">
        <v>1</v>
      </c>
      <c r="AD392" s="9" t="s">
        <v>15</v>
      </c>
      <c r="AE392" s="10">
        <v>9029</v>
      </c>
      <c r="AF392" s="10">
        <v>935694665919</v>
      </c>
      <c r="AG392" s="10">
        <v>2420</v>
      </c>
      <c r="AH392" s="10">
        <v>340949669976</v>
      </c>
      <c r="AI392" s="10">
        <v>11449</v>
      </c>
      <c r="AJ392" s="10">
        <v>1276644335895</v>
      </c>
      <c r="AL392" s="27">
        <v>1</v>
      </c>
      <c r="AM392" s="13" t="s">
        <v>15</v>
      </c>
      <c r="AN392" s="10">
        <v>9007</v>
      </c>
      <c r="AO392" s="10">
        <v>927749995632</v>
      </c>
      <c r="AP392" s="10">
        <v>2353</v>
      </c>
      <c r="AQ392" s="10">
        <v>331709159902</v>
      </c>
      <c r="AR392" s="10">
        <v>1136</v>
      </c>
      <c r="AS392" s="10">
        <v>1259459155534</v>
      </c>
      <c r="AU392" s="8">
        <v>1</v>
      </c>
      <c r="AV392" s="9" t="s">
        <v>15</v>
      </c>
      <c r="AW392" s="10">
        <v>9048</v>
      </c>
      <c r="AX392" s="10">
        <v>930342993885</v>
      </c>
      <c r="AY392" s="10">
        <v>2376</v>
      </c>
      <c r="AZ392" s="10">
        <v>336479102638</v>
      </c>
      <c r="BA392" s="10">
        <v>11424</v>
      </c>
      <c r="BB392" s="10">
        <v>1266822096523</v>
      </c>
      <c r="BD392" s="12">
        <v>1</v>
      </c>
      <c r="BE392" s="13" t="s">
        <v>15</v>
      </c>
      <c r="BF392" s="10">
        <v>9117</v>
      </c>
      <c r="BG392" s="10">
        <v>936236559238</v>
      </c>
      <c r="BH392" s="10">
        <v>2401</v>
      </c>
      <c r="BI392" s="10">
        <v>342126322474</v>
      </c>
      <c r="BJ392" s="10">
        <v>11518</v>
      </c>
      <c r="BK392" s="10">
        <v>1278362881712</v>
      </c>
    </row>
    <row r="393" spans="1:63" ht="15" customHeight="1" x14ac:dyDescent="0.35">
      <c r="A393" s="1">
        <v>26</v>
      </c>
      <c r="B393" s="12">
        <v>2</v>
      </c>
      <c r="C393" s="13" t="s">
        <v>16</v>
      </c>
      <c r="D393" s="10">
        <v>13</v>
      </c>
      <c r="E393" s="10">
        <v>1575091245</v>
      </c>
      <c r="F393" s="10">
        <v>103</v>
      </c>
      <c r="G393" s="10">
        <v>10219566403</v>
      </c>
      <c r="H393" s="10">
        <v>116</v>
      </c>
      <c r="I393" s="10">
        <v>11794657648</v>
      </c>
      <c r="K393" s="12">
        <v>2</v>
      </c>
      <c r="L393" s="13" t="s">
        <v>16</v>
      </c>
      <c r="M393" s="10">
        <v>8</v>
      </c>
      <c r="N393" s="10">
        <v>1071296021</v>
      </c>
      <c r="O393" s="10">
        <v>141</v>
      </c>
      <c r="P393" s="10">
        <v>15303644128</v>
      </c>
      <c r="Q393" s="10">
        <v>149</v>
      </c>
      <c r="R393" s="10">
        <v>16374940149</v>
      </c>
      <c r="T393" s="12">
        <v>2</v>
      </c>
      <c r="U393" s="13" t="s">
        <v>16</v>
      </c>
      <c r="V393" s="10">
        <v>31</v>
      </c>
      <c r="W393" s="10">
        <v>9877002620</v>
      </c>
      <c r="X393" s="10">
        <v>171</v>
      </c>
      <c r="Y393" s="10">
        <v>17366578473</v>
      </c>
      <c r="Z393" s="10">
        <v>202</v>
      </c>
      <c r="AA393" s="10">
        <v>27243581093</v>
      </c>
      <c r="AC393" s="8">
        <v>2</v>
      </c>
      <c r="AD393" s="9" t="s">
        <v>16</v>
      </c>
      <c r="AE393" s="10">
        <v>36</v>
      </c>
      <c r="AF393" s="10">
        <v>7808799378</v>
      </c>
      <c r="AG393" s="10">
        <v>122</v>
      </c>
      <c r="AH393" s="10">
        <v>8564546247</v>
      </c>
      <c r="AI393" s="10">
        <v>158</v>
      </c>
      <c r="AJ393" s="10">
        <v>16373345625</v>
      </c>
      <c r="AL393" s="27">
        <v>2</v>
      </c>
      <c r="AM393" s="13" t="s">
        <v>16</v>
      </c>
      <c r="AN393" s="10">
        <v>57</v>
      </c>
      <c r="AO393" s="10">
        <v>12193705367</v>
      </c>
      <c r="AP393" s="10">
        <v>154</v>
      </c>
      <c r="AQ393" s="10">
        <v>15756565338</v>
      </c>
      <c r="AR393" s="10">
        <v>211</v>
      </c>
      <c r="AS393" s="10">
        <v>27950270705</v>
      </c>
      <c r="AU393" s="8">
        <v>2</v>
      </c>
      <c r="AV393" s="9" t="s">
        <v>16</v>
      </c>
      <c r="AW393" s="10">
        <v>64</v>
      </c>
      <c r="AX393" s="10">
        <v>12216087397</v>
      </c>
      <c r="AY393" s="10">
        <v>130</v>
      </c>
      <c r="AZ393" s="10">
        <v>13712483222</v>
      </c>
      <c r="BA393" s="10">
        <v>194</v>
      </c>
      <c r="BB393" s="10">
        <v>25928570619</v>
      </c>
      <c r="BD393" s="12">
        <v>2</v>
      </c>
      <c r="BE393" s="13" t="s">
        <v>16</v>
      </c>
      <c r="BF393" s="10">
        <v>50</v>
      </c>
      <c r="BG393" s="10">
        <v>8665041836</v>
      </c>
      <c r="BH393" s="10">
        <v>114</v>
      </c>
      <c r="BI393" s="10">
        <v>11504775531</v>
      </c>
      <c r="BJ393" s="10">
        <v>164</v>
      </c>
      <c r="BK393" s="10">
        <v>20169817367</v>
      </c>
    </row>
    <row r="394" spans="1:63" ht="15" customHeight="1" x14ac:dyDescent="0.35">
      <c r="A394" s="1">
        <v>26</v>
      </c>
      <c r="B394" s="12">
        <v>3</v>
      </c>
      <c r="C394" s="13" t="s">
        <v>17</v>
      </c>
      <c r="D394" s="10">
        <v>5</v>
      </c>
      <c r="E394" s="10">
        <v>755415360</v>
      </c>
      <c r="F394" s="10">
        <v>16</v>
      </c>
      <c r="G394" s="10">
        <v>1339303512</v>
      </c>
      <c r="H394" s="10">
        <v>21</v>
      </c>
      <c r="I394" s="10">
        <v>2094718872</v>
      </c>
      <c r="K394" s="12">
        <v>3</v>
      </c>
      <c r="L394" s="13" t="s">
        <v>17</v>
      </c>
      <c r="M394" s="10">
        <v>1</v>
      </c>
      <c r="N394" s="10">
        <v>131697290</v>
      </c>
      <c r="O394" s="10">
        <v>16</v>
      </c>
      <c r="P394" s="10">
        <v>1208188919</v>
      </c>
      <c r="Q394" s="10">
        <v>17</v>
      </c>
      <c r="R394" s="10">
        <v>1339886209</v>
      </c>
      <c r="T394" s="12">
        <v>3</v>
      </c>
      <c r="U394" s="13" t="s">
        <v>17</v>
      </c>
      <c r="V394" s="10">
        <v>2</v>
      </c>
      <c r="W394" s="10">
        <v>352349883</v>
      </c>
      <c r="X394" s="10">
        <v>15</v>
      </c>
      <c r="Y394" s="10">
        <v>1755512884</v>
      </c>
      <c r="Z394" s="10">
        <v>17</v>
      </c>
      <c r="AA394" s="10">
        <v>2107862767</v>
      </c>
      <c r="AC394" s="8">
        <v>3</v>
      </c>
      <c r="AD394" s="9" t="s">
        <v>17</v>
      </c>
      <c r="AE394" s="10">
        <v>8</v>
      </c>
      <c r="AF394" s="10">
        <v>1605064080</v>
      </c>
      <c r="AG394" s="10">
        <v>8</v>
      </c>
      <c r="AH394" s="10">
        <v>1165850893</v>
      </c>
      <c r="AI394" s="10">
        <v>16</v>
      </c>
      <c r="AJ394" s="10">
        <v>2770914973</v>
      </c>
      <c r="AL394" s="27">
        <v>3</v>
      </c>
      <c r="AM394" s="13" t="s">
        <v>17</v>
      </c>
      <c r="AN394" s="10">
        <v>4</v>
      </c>
      <c r="AO394" s="10">
        <v>1514401870</v>
      </c>
      <c r="AP394" s="10">
        <v>14</v>
      </c>
      <c r="AQ394" s="10">
        <v>2116214765</v>
      </c>
      <c r="AR394" s="10">
        <v>18</v>
      </c>
      <c r="AS394" s="10">
        <v>3630616635</v>
      </c>
      <c r="AU394" s="8">
        <v>3</v>
      </c>
      <c r="AV394" s="9" t="s">
        <v>17</v>
      </c>
      <c r="AW394" s="10">
        <v>6</v>
      </c>
      <c r="AX394" s="10">
        <v>972548638</v>
      </c>
      <c r="AY394" s="10">
        <v>17</v>
      </c>
      <c r="AZ394" s="10">
        <v>646563771</v>
      </c>
      <c r="BA394" s="10">
        <v>23</v>
      </c>
      <c r="BB394" s="10">
        <v>1619112409</v>
      </c>
      <c r="BD394" s="12">
        <v>3</v>
      </c>
      <c r="BE394" s="13" t="s">
        <v>17</v>
      </c>
      <c r="BF394" s="10">
        <v>3</v>
      </c>
      <c r="BG394" s="10">
        <v>203233287</v>
      </c>
      <c r="BH394" s="10">
        <v>18</v>
      </c>
      <c r="BI394" s="10">
        <v>1279869580</v>
      </c>
      <c r="BJ394" s="10">
        <v>21</v>
      </c>
      <c r="BK394" s="10">
        <v>1483102867</v>
      </c>
    </row>
    <row r="395" spans="1:63" ht="15" customHeight="1" x14ac:dyDescent="0.35">
      <c r="A395" s="1">
        <v>26</v>
      </c>
      <c r="B395" s="12">
        <v>4</v>
      </c>
      <c r="C395" s="13" t="s">
        <v>18</v>
      </c>
      <c r="D395" s="10">
        <v>3</v>
      </c>
      <c r="E395" s="10">
        <v>564996311</v>
      </c>
      <c r="F395" s="10">
        <v>10</v>
      </c>
      <c r="G395" s="10">
        <v>1025190750</v>
      </c>
      <c r="H395" s="10">
        <v>13</v>
      </c>
      <c r="I395" s="10">
        <v>1590187061</v>
      </c>
      <c r="K395" s="12">
        <v>4</v>
      </c>
      <c r="L395" s="13" t="s">
        <v>18</v>
      </c>
      <c r="M395" s="10">
        <v>1</v>
      </c>
      <c r="N395" s="10">
        <v>72792158</v>
      </c>
      <c r="O395" s="10">
        <v>20</v>
      </c>
      <c r="P395" s="10">
        <v>3230531721</v>
      </c>
      <c r="Q395" s="10">
        <v>21</v>
      </c>
      <c r="R395" s="10">
        <v>3303323879</v>
      </c>
      <c r="T395" s="12">
        <v>4</v>
      </c>
      <c r="U395" s="13" t="s">
        <v>18</v>
      </c>
      <c r="V395" s="10">
        <v>3</v>
      </c>
      <c r="W395" s="10">
        <v>634566605</v>
      </c>
      <c r="X395" s="10">
        <v>14</v>
      </c>
      <c r="Y395" s="10">
        <v>904213041</v>
      </c>
      <c r="Z395" s="10">
        <v>17</v>
      </c>
      <c r="AA395" s="10">
        <v>1538779646</v>
      </c>
      <c r="AC395" s="8">
        <v>4</v>
      </c>
      <c r="AD395" s="9" t="s">
        <v>18</v>
      </c>
      <c r="AE395" s="10">
        <v>4</v>
      </c>
      <c r="AF395" s="10">
        <v>569337206</v>
      </c>
      <c r="AG395" s="10">
        <v>16</v>
      </c>
      <c r="AH395" s="10">
        <v>997607843</v>
      </c>
      <c r="AI395" s="10">
        <v>20</v>
      </c>
      <c r="AJ395" s="10">
        <v>1566945049</v>
      </c>
      <c r="AL395" s="27">
        <v>4</v>
      </c>
      <c r="AM395" s="13" t="s">
        <v>18</v>
      </c>
      <c r="AN395" s="10">
        <v>7</v>
      </c>
      <c r="AO395" s="10">
        <v>1666690389</v>
      </c>
      <c r="AP395" s="10">
        <v>15</v>
      </c>
      <c r="AQ395" s="10">
        <v>1478729839</v>
      </c>
      <c r="AR395" s="10">
        <v>22</v>
      </c>
      <c r="AS395" s="10">
        <v>3145420228</v>
      </c>
      <c r="AU395" s="8">
        <v>4</v>
      </c>
      <c r="AV395" s="9" t="s">
        <v>18</v>
      </c>
      <c r="AW395" s="10">
        <v>8</v>
      </c>
      <c r="AX395" s="10">
        <v>2649802993</v>
      </c>
      <c r="AY395" s="10">
        <v>12</v>
      </c>
      <c r="AZ395" s="10">
        <v>1798994898</v>
      </c>
      <c r="BA395" s="10">
        <v>20</v>
      </c>
      <c r="BB395" s="10">
        <v>4448797891</v>
      </c>
      <c r="BD395" s="12">
        <v>4</v>
      </c>
      <c r="BE395" s="13" t="s">
        <v>18</v>
      </c>
      <c r="BF395" s="10">
        <v>8</v>
      </c>
      <c r="BG395" s="10">
        <v>2462782701</v>
      </c>
      <c r="BH395" s="10">
        <v>14</v>
      </c>
      <c r="BI395" s="10">
        <v>952254730</v>
      </c>
      <c r="BJ395" s="10">
        <v>22</v>
      </c>
      <c r="BK395" s="10">
        <v>3415037431</v>
      </c>
    </row>
    <row r="396" spans="1:63" ht="15" customHeight="1" x14ac:dyDescent="0.35">
      <c r="A396" s="1">
        <v>26</v>
      </c>
      <c r="B396" s="12">
        <v>5</v>
      </c>
      <c r="C396" s="13" t="s">
        <v>19</v>
      </c>
      <c r="D396" s="10">
        <v>9</v>
      </c>
      <c r="E396" s="10">
        <v>1059695211</v>
      </c>
      <c r="F396" s="10">
        <v>79</v>
      </c>
      <c r="G396" s="10">
        <v>12067401894</v>
      </c>
      <c r="H396" s="10">
        <v>88</v>
      </c>
      <c r="I396" s="10">
        <v>13127097105</v>
      </c>
      <c r="K396" s="12">
        <v>5</v>
      </c>
      <c r="L396" s="13" t="s">
        <v>19</v>
      </c>
      <c r="M396" s="10">
        <v>11</v>
      </c>
      <c r="N396" s="10">
        <v>1408892055</v>
      </c>
      <c r="O396" s="10">
        <v>100</v>
      </c>
      <c r="P396" s="10">
        <v>13166560232</v>
      </c>
      <c r="Q396" s="10">
        <v>111</v>
      </c>
      <c r="R396" s="10">
        <v>14575452287</v>
      </c>
      <c r="T396" s="12">
        <v>5</v>
      </c>
      <c r="U396" s="13" t="s">
        <v>19</v>
      </c>
      <c r="V396" s="10">
        <v>19</v>
      </c>
      <c r="W396" s="10">
        <v>3330583768</v>
      </c>
      <c r="X396" s="10">
        <v>126</v>
      </c>
      <c r="Y396" s="10">
        <v>17093832660</v>
      </c>
      <c r="Z396" s="10">
        <v>145</v>
      </c>
      <c r="AA396" s="10">
        <v>20424416428</v>
      </c>
      <c r="AC396" s="8">
        <v>5</v>
      </c>
      <c r="AD396" s="9" t="s">
        <v>19</v>
      </c>
      <c r="AE396" s="10">
        <v>29</v>
      </c>
      <c r="AF396" s="10">
        <v>3969970595</v>
      </c>
      <c r="AG396" s="10">
        <v>168</v>
      </c>
      <c r="AH396" s="10">
        <v>16687715605</v>
      </c>
      <c r="AI396" s="10">
        <v>197</v>
      </c>
      <c r="AJ396" s="10">
        <v>20657686200</v>
      </c>
      <c r="AL396" s="27">
        <v>5</v>
      </c>
      <c r="AM396" s="13" t="s">
        <v>19</v>
      </c>
      <c r="AN396" s="10">
        <v>27</v>
      </c>
      <c r="AO396" s="10">
        <v>4070912399</v>
      </c>
      <c r="AP396" s="10">
        <v>167</v>
      </c>
      <c r="AQ396" s="10">
        <v>16762701085</v>
      </c>
      <c r="AR396" s="10">
        <v>194</v>
      </c>
      <c r="AS396" s="10">
        <v>20833613484</v>
      </c>
      <c r="AU396" s="8">
        <v>5</v>
      </c>
      <c r="AV396" s="9" t="s">
        <v>19</v>
      </c>
      <c r="AW396" s="10">
        <v>29</v>
      </c>
      <c r="AX396" s="10">
        <v>4189621824</v>
      </c>
      <c r="AY396" s="10">
        <v>171</v>
      </c>
      <c r="AZ396" s="10">
        <v>17089569971</v>
      </c>
      <c r="BA396" s="10">
        <v>200</v>
      </c>
      <c r="BB396" s="10">
        <v>21279191795</v>
      </c>
      <c r="BD396" s="12">
        <v>5</v>
      </c>
      <c r="BE396" s="13" t="s">
        <v>19</v>
      </c>
      <c r="BF396" s="10">
        <v>29</v>
      </c>
      <c r="BG396" s="10">
        <v>5112562287</v>
      </c>
      <c r="BH396" s="10">
        <v>175</v>
      </c>
      <c r="BI396" s="10">
        <v>18051966320</v>
      </c>
      <c r="BJ396" s="10">
        <v>204</v>
      </c>
      <c r="BK396" s="10">
        <v>23164528607</v>
      </c>
    </row>
    <row r="397" spans="1:63" ht="15" customHeight="1" x14ac:dyDescent="0.35">
      <c r="A397" s="1">
        <v>26</v>
      </c>
      <c r="B397" s="12">
        <v>6</v>
      </c>
      <c r="C397" s="16" t="s">
        <v>10</v>
      </c>
      <c r="D397" s="15">
        <v>8281</v>
      </c>
      <c r="E397" s="15">
        <v>749569733910</v>
      </c>
      <c r="F397" s="15">
        <v>2621</v>
      </c>
      <c r="G397" s="15">
        <v>295271597361</v>
      </c>
      <c r="H397" s="15">
        <v>10902</v>
      </c>
      <c r="I397" s="15">
        <v>1044841331271</v>
      </c>
      <c r="K397" s="12">
        <v>6</v>
      </c>
      <c r="L397" s="16" t="s">
        <v>10</v>
      </c>
      <c r="M397" s="15">
        <v>8292</v>
      </c>
      <c r="N397" s="15">
        <v>811199975127</v>
      </c>
      <c r="O397" s="15">
        <v>2831</v>
      </c>
      <c r="P397" s="15">
        <v>335341653095</v>
      </c>
      <c r="Q397" s="15">
        <v>11123</v>
      </c>
      <c r="R397" s="15">
        <v>1146541628222</v>
      </c>
      <c r="T397" s="12">
        <v>6</v>
      </c>
      <c r="U397" s="16" t="s">
        <v>10</v>
      </c>
      <c r="V397" s="15">
        <v>8658</v>
      </c>
      <c r="W397" s="15">
        <v>910588731765</v>
      </c>
      <c r="X397" s="15">
        <v>2883</v>
      </c>
      <c r="Y397" s="15">
        <v>374536868704</v>
      </c>
      <c r="Z397" s="15">
        <v>11541</v>
      </c>
      <c r="AA397" s="15">
        <v>1285125600469</v>
      </c>
      <c r="AC397" s="8">
        <v>6</v>
      </c>
      <c r="AD397" s="14" t="s">
        <v>10</v>
      </c>
      <c r="AE397" s="15">
        <v>9106</v>
      </c>
      <c r="AF397" s="15">
        <v>949647837178</v>
      </c>
      <c r="AG397" s="15">
        <v>2734</v>
      </c>
      <c r="AH397" s="15">
        <v>368365390564</v>
      </c>
      <c r="AI397" s="15">
        <v>11840</v>
      </c>
      <c r="AJ397" s="15">
        <v>1318013227742</v>
      </c>
      <c r="AL397" s="27">
        <v>6</v>
      </c>
      <c r="AM397" s="16" t="s">
        <v>10</v>
      </c>
      <c r="AN397" s="15">
        <v>9102</v>
      </c>
      <c r="AO397" s="15">
        <v>947195705657</v>
      </c>
      <c r="AP397" s="15">
        <v>2703</v>
      </c>
      <c r="AQ397" s="15">
        <v>367823370929</v>
      </c>
      <c r="AR397" s="15">
        <v>11805</v>
      </c>
      <c r="AS397" s="15">
        <v>1315019076586</v>
      </c>
      <c r="AU397" s="8">
        <v>6</v>
      </c>
      <c r="AV397" s="14" t="s">
        <v>10</v>
      </c>
      <c r="AW397" s="15">
        <v>9155</v>
      </c>
      <c r="AX397" s="15">
        <v>950371054737</v>
      </c>
      <c r="AY397" s="15">
        <v>2706</v>
      </c>
      <c r="AZ397" s="15">
        <v>369726714500</v>
      </c>
      <c r="BA397" s="15">
        <v>11861</v>
      </c>
      <c r="BB397" s="15">
        <v>1320097769237</v>
      </c>
      <c r="BD397" s="12">
        <v>6</v>
      </c>
      <c r="BE397" s="16" t="s">
        <v>10</v>
      </c>
      <c r="BF397" s="15">
        <v>9207</v>
      </c>
      <c r="BG397" s="15">
        <v>952680179349</v>
      </c>
      <c r="BH397" s="15">
        <v>2722</v>
      </c>
      <c r="BI397" s="15">
        <v>373915188635</v>
      </c>
      <c r="BJ397" s="15">
        <v>11929</v>
      </c>
      <c r="BK397" s="15">
        <v>1326595367984</v>
      </c>
    </row>
    <row r="398" spans="1:63" ht="15" customHeight="1" x14ac:dyDescent="0.35">
      <c r="A398" s="1">
        <v>26</v>
      </c>
      <c r="B398" s="12">
        <v>7</v>
      </c>
      <c r="C398" s="13" t="s">
        <v>20</v>
      </c>
      <c r="D398" s="10"/>
      <c r="E398" s="10"/>
      <c r="F398" s="10"/>
      <c r="G398" s="10"/>
      <c r="H398" s="10"/>
      <c r="I398" s="10">
        <v>1753</v>
      </c>
      <c r="K398" s="12">
        <v>7</v>
      </c>
      <c r="L398" s="13" t="s">
        <v>20</v>
      </c>
      <c r="M398" s="10"/>
      <c r="N398" s="10"/>
      <c r="O398" s="10"/>
      <c r="P398" s="10"/>
      <c r="Q398" s="10"/>
      <c r="R398" s="10">
        <v>1903</v>
      </c>
      <c r="T398" s="12">
        <v>7</v>
      </c>
      <c r="U398" s="13" t="s">
        <v>20</v>
      </c>
      <c r="V398" s="10"/>
      <c r="W398" s="10"/>
      <c r="X398" s="10"/>
      <c r="Y398" s="10"/>
      <c r="Z398" s="10"/>
      <c r="AA398" s="10">
        <v>2291</v>
      </c>
      <c r="AC398" s="8">
        <v>7</v>
      </c>
      <c r="AD398" s="9" t="s">
        <v>20</v>
      </c>
      <c r="AE398" s="10"/>
      <c r="AF398" s="10"/>
      <c r="AG398" s="10"/>
      <c r="AH398" s="10"/>
      <c r="AI398" s="10"/>
      <c r="AJ398" s="17">
        <f>((0.25*AJ393)+(0.5*AJ394)+(0.75*AJ395)+(1*AJ396))/AJ397*100</f>
        <v>2.0721862500795964</v>
      </c>
      <c r="AL398" s="11">
        <v>7</v>
      </c>
      <c r="AM398" s="9" t="s">
        <v>20</v>
      </c>
      <c r="AN398" s="10"/>
      <c r="AO398" s="10"/>
      <c r="AP398" s="10"/>
      <c r="AQ398" s="10"/>
      <c r="AR398" s="10"/>
      <c r="AS398" s="17">
        <f>((0.25*AS393)+(0.5*AS394)+(0.75*AS395)+(1*AS396))/AS397*100</f>
        <v>2.4330867299519015</v>
      </c>
      <c r="AU398" s="8">
        <v>7</v>
      </c>
      <c r="AV398" s="9" t="s">
        <v>20</v>
      </c>
      <c r="AW398" s="10"/>
      <c r="AX398" s="10"/>
      <c r="AY398" s="10"/>
      <c r="AZ398" s="10"/>
      <c r="BA398" s="10"/>
      <c r="BB398" s="17">
        <f>((0.25*BB393)+(0.5*BB394)+(0.75*BB395)+(1*BB396))/BB397*100</f>
        <v>2.4170549951722236</v>
      </c>
      <c r="BD398" s="12">
        <v>7</v>
      </c>
      <c r="BE398" s="13" t="s">
        <v>20</v>
      </c>
      <c r="BF398" s="10"/>
      <c r="BG398" s="10"/>
      <c r="BH398" s="10"/>
      <c r="BI398" s="10"/>
      <c r="BJ398" s="10"/>
      <c r="BK398" s="10">
        <v>2375</v>
      </c>
    </row>
    <row r="399" spans="1:63" ht="15" customHeight="1" thickBot="1" x14ac:dyDescent="0.4">
      <c r="A399" s="1">
        <v>26</v>
      </c>
      <c r="B399" s="23">
        <v>8</v>
      </c>
      <c r="C399" s="24" t="s">
        <v>21</v>
      </c>
      <c r="D399" s="20"/>
      <c r="E399" s="20"/>
      <c r="F399" s="20"/>
      <c r="G399" s="20"/>
      <c r="H399" s="20"/>
      <c r="I399" s="20">
        <v>1609</v>
      </c>
      <c r="K399" s="23">
        <v>8</v>
      </c>
      <c r="L399" s="24" t="s">
        <v>21</v>
      </c>
      <c r="M399" s="20"/>
      <c r="N399" s="20"/>
      <c r="O399" s="20"/>
      <c r="P399" s="20"/>
      <c r="Q399" s="20"/>
      <c r="R399" s="20">
        <v>1676</v>
      </c>
      <c r="T399" s="23">
        <v>8</v>
      </c>
      <c r="U399" s="24" t="s">
        <v>21</v>
      </c>
      <c r="V399" s="20"/>
      <c r="W399" s="20"/>
      <c r="X399" s="20"/>
      <c r="Y399" s="20"/>
      <c r="Z399" s="20"/>
      <c r="AA399" s="20">
        <v>1873</v>
      </c>
      <c r="AC399" s="18">
        <v>8</v>
      </c>
      <c r="AD399" s="19" t="s">
        <v>21</v>
      </c>
      <c r="AE399" s="20"/>
      <c r="AF399" s="20"/>
      <c r="AG399" s="20"/>
      <c r="AH399" s="20"/>
      <c r="AI399" s="20"/>
      <c r="AJ399" s="21">
        <f>SUM(AJ394:AJ396)/AJ397*100</f>
        <v>1.8964564008831675</v>
      </c>
      <c r="AL399" s="22">
        <v>8</v>
      </c>
      <c r="AM399" s="19" t="s">
        <v>21</v>
      </c>
      <c r="AN399" s="20"/>
      <c r="AO399" s="20"/>
      <c r="AP399" s="20"/>
      <c r="AQ399" s="20"/>
      <c r="AR399" s="20"/>
      <c r="AS399" s="21">
        <f>SUM(AS394:AS396)/AS397*100</f>
        <v>2.0995627241149286</v>
      </c>
      <c r="AU399" s="18">
        <v>8</v>
      </c>
      <c r="AV399" s="19" t="s">
        <v>21</v>
      </c>
      <c r="AW399" s="20"/>
      <c r="AX399" s="20"/>
      <c r="AY399" s="20"/>
      <c r="AZ399" s="20"/>
      <c r="BA399" s="20"/>
      <c r="BB399" s="21">
        <f>SUM(BB394:BB396)/BB397*100</f>
        <v>2.0715967205070185</v>
      </c>
      <c r="BD399" s="23">
        <v>8</v>
      </c>
      <c r="BE399" s="24" t="s">
        <v>21</v>
      </c>
      <c r="BF399" s="20"/>
      <c r="BG399" s="20"/>
      <c r="BH399" s="20"/>
      <c r="BI399" s="20"/>
      <c r="BJ399" s="20"/>
      <c r="BK399" s="20">
        <v>2115</v>
      </c>
    </row>
    <row r="400" spans="1:63" ht="15" customHeight="1" x14ac:dyDescent="0.35">
      <c r="D400" s="1">
        <f>SUM(D392:D396)</f>
        <v>8281</v>
      </c>
      <c r="E400" s="1">
        <f t="shared" ref="E400:I400" si="168">SUM(E392:E396)</f>
        <v>749569733910</v>
      </c>
      <c r="F400" s="1">
        <f t="shared" si="168"/>
        <v>2621</v>
      </c>
      <c r="G400" s="1">
        <f t="shared" si="168"/>
        <v>295271597361</v>
      </c>
      <c r="H400" s="1">
        <f t="shared" si="168"/>
        <v>10902</v>
      </c>
      <c r="I400" s="1">
        <f t="shared" si="168"/>
        <v>1044841331271</v>
      </c>
      <c r="M400" s="1">
        <f>SUM(M392:M396)</f>
        <v>8292</v>
      </c>
      <c r="N400" s="1">
        <f t="shared" ref="N400:R400" si="169">SUM(N392:N396)</f>
        <v>811199975127</v>
      </c>
      <c r="O400" s="1">
        <f t="shared" si="169"/>
        <v>2831</v>
      </c>
      <c r="P400" s="1">
        <f t="shared" si="169"/>
        <v>335341653095</v>
      </c>
      <c r="Q400" s="1">
        <f t="shared" si="169"/>
        <v>11123</v>
      </c>
      <c r="R400" s="1">
        <f t="shared" si="169"/>
        <v>1146541628222</v>
      </c>
      <c r="V400" s="1">
        <f>SUM(V392:V396)</f>
        <v>8658</v>
      </c>
      <c r="W400" s="1">
        <f t="shared" ref="W400:AA400" si="170">SUM(W392:W396)</f>
        <v>910588731765</v>
      </c>
      <c r="X400" s="1">
        <f t="shared" si="170"/>
        <v>2883</v>
      </c>
      <c r="Y400" s="1">
        <f t="shared" si="170"/>
        <v>374536868704</v>
      </c>
      <c r="Z400" s="1">
        <f t="shared" si="170"/>
        <v>11541</v>
      </c>
      <c r="AA400" s="1">
        <f t="shared" si="170"/>
        <v>1285125600469</v>
      </c>
      <c r="AE400" s="1">
        <f>SUM(AE392:AE396)</f>
        <v>9106</v>
      </c>
      <c r="AF400" s="1">
        <f t="shared" ref="AF400:AJ400" si="171">SUM(AF392:AF396)</f>
        <v>949647837178</v>
      </c>
      <c r="AG400" s="1">
        <f t="shared" si="171"/>
        <v>2734</v>
      </c>
      <c r="AH400" s="1">
        <f t="shared" si="171"/>
        <v>368365390564</v>
      </c>
      <c r="AI400" s="1">
        <f t="shared" si="171"/>
        <v>11840</v>
      </c>
      <c r="AJ400" s="1">
        <f t="shared" si="171"/>
        <v>1318013227742</v>
      </c>
      <c r="AN400" s="1">
        <f>SUM(AN392:AN396)</f>
        <v>9102</v>
      </c>
      <c r="AO400" s="1">
        <f t="shared" ref="AO400:AS400" si="172">SUM(AO392:AO396)</f>
        <v>947195705657</v>
      </c>
      <c r="AP400" s="1">
        <f t="shared" si="172"/>
        <v>2703</v>
      </c>
      <c r="AQ400" s="1">
        <f t="shared" si="172"/>
        <v>367823370929</v>
      </c>
      <c r="AR400" s="1">
        <f t="shared" si="172"/>
        <v>1581</v>
      </c>
      <c r="AS400" s="1">
        <f t="shared" si="172"/>
        <v>1315019076586</v>
      </c>
      <c r="AW400" s="1">
        <f>SUM(AW392:AW396)</f>
        <v>9155</v>
      </c>
      <c r="AX400" s="1">
        <f t="shared" ref="AX400:BB400" si="173">SUM(AX392:AX396)</f>
        <v>950371054737</v>
      </c>
      <c r="AY400" s="1">
        <f t="shared" si="173"/>
        <v>2706</v>
      </c>
      <c r="AZ400" s="1">
        <f t="shared" si="173"/>
        <v>369726714500</v>
      </c>
      <c r="BA400" s="1">
        <f t="shared" si="173"/>
        <v>11861</v>
      </c>
      <c r="BB400" s="1">
        <f t="shared" si="173"/>
        <v>1320097769237</v>
      </c>
      <c r="BF400" s="1">
        <f>SUM(BF392:BF396)</f>
        <v>9207</v>
      </c>
      <c r="BG400" s="1">
        <f t="shared" ref="BG400:BK400" si="174">SUM(BG392:BG396)</f>
        <v>952680179349</v>
      </c>
      <c r="BH400" s="1">
        <f t="shared" si="174"/>
        <v>2722</v>
      </c>
      <c r="BI400" s="1">
        <f t="shared" si="174"/>
        <v>373915188635</v>
      </c>
      <c r="BJ400" s="1">
        <f t="shared" si="174"/>
        <v>11929</v>
      </c>
      <c r="BK400" s="1">
        <f t="shared" si="174"/>
        <v>1326595367984</v>
      </c>
    </row>
    <row r="401" spans="1:63" ht="15" customHeight="1" x14ac:dyDescent="0.35">
      <c r="B401"/>
      <c r="C401"/>
      <c r="D401" s="2"/>
      <c r="E401" s="2"/>
      <c r="F401" s="2"/>
      <c r="G401" s="2"/>
      <c r="H401" s="2"/>
      <c r="I401" s="2"/>
      <c r="K401"/>
      <c r="L401"/>
      <c r="M401" s="2"/>
      <c r="N401" s="2"/>
      <c r="O401" s="2"/>
      <c r="P401" s="2"/>
      <c r="Q401" s="2"/>
      <c r="R401" s="2"/>
      <c r="T401"/>
      <c r="U401"/>
      <c r="V401" s="2"/>
      <c r="W401" s="2"/>
      <c r="X401" s="2"/>
      <c r="Y401" s="2"/>
      <c r="Z401" s="2"/>
      <c r="AA401" s="2"/>
      <c r="AL401" s="25"/>
      <c r="AM401"/>
    </row>
    <row r="402" spans="1:63" ht="15" customHeight="1" x14ac:dyDescent="0.35">
      <c r="B402" s="6" t="s">
        <v>0</v>
      </c>
      <c r="C402"/>
      <c r="D402" s="2"/>
      <c r="E402" s="2"/>
      <c r="F402" s="2"/>
      <c r="G402" s="2"/>
      <c r="H402" s="2"/>
      <c r="I402" s="2"/>
      <c r="K402" s="6" t="s">
        <v>0</v>
      </c>
      <c r="L402"/>
      <c r="M402" s="2"/>
      <c r="N402" s="2"/>
      <c r="O402" s="2"/>
      <c r="P402" s="2"/>
      <c r="Q402" s="2"/>
      <c r="R402" s="2"/>
      <c r="T402" s="6" t="s">
        <v>0</v>
      </c>
      <c r="U402"/>
      <c r="V402" s="2"/>
      <c r="W402" s="2"/>
      <c r="X402" s="2"/>
      <c r="Y402" s="2"/>
      <c r="Z402" s="2"/>
      <c r="AA402" s="2"/>
      <c r="AC402" s="4" t="s">
        <v>0</v>
      </c>
      <c r="AL402" s="26" t="s">
        <v>0</v>
      </c>
      <c r="AM402"/>
      <c r="AU402" s="4" t="s">
        <v>0</v>
      </c>
      <c r="BD402" s="6" t="s">
        <v>0</v>
      </c>
    </row>
    <row r="403" spans="1:63" ht="15" customHeight="1" x14ac:dyDescent="0.35">
      <c r="B403" s="6" t="s">
        <v>1</v>
      </c>
      <c r="C403"/>
      <c r="D403" s="2"/>
      <c r="E403" s="2"/>
      <c r="F403" s="2"/>
      <c r="G403" s="2"/>
      <c r="H403" s="2"/>
      <c r="I403" s="2"/>
      <c r="K403" s="6" t="s">
        <v>1</v>
      </c>
      <c r="L403"/>
      <c r="M403" s="2"/>
      <c r="N403" s="2"/>
      <c r="O403" s="2"/>
      <c r="P403" s="2"/>
      <c r="Q403" s="2"/>
      <c r="R403" s="2"/>
      <c r="T403" s="6" t="s">
        <v>1</v>
      </c>
      <c r="U403"/>
      <c r="V403" s="2"/>
      <c r="W403" s="2"/>
      <c r="X403" s="2"/>
      <c r="Y403" s="2"/>
      <c r="Z403" s="2"/>
      <c r="AA403" s="2"/>
      <c r="AC403" s="4" t="s">
        <v>1</v>
      </c>
      <c r="AL403" s="26" t="s">
        <v>1</v>
      </c>
      <c r="AM403"/>
      <c r="AU403" s="4" t="s">
        <v>1</v>
      </c>
      <c r="BD403" s="6" t="s">
        <v>1</v>
      </c>
    </row>
    <row r="404" spans="1:63" ht="15" customHeight="1" thickBot="1" x14ac:dyDescent="0.4">
      <c r="B404" s="6" t="s">
        <v>34</v>
      </c>
      <c r="C404"/>
      <c r="D404" s="2"/>
      <c r="E404" s="2"/>
      <c r="F404" s="2"/>
      <c r="G404" s="2"/>
      <c r="H404" s="2"/>
      <c r="I404" s="2"/>
      <c r="K404" s="6" t="s">
        <v>57</v>
      </c>
      <c r="L404"/>
      <c r="M404" s="2"/>
      <c r="N404" s="2"/>
      <c r="O404" s="2"/>
      <c r="P404" s="2"/>
      <c r="Q404" s="2"/>
      <c r="R404" s="2"/>
      <c r="T404" s="6" t="s">
        <v>75</v>
      </c>
      <c r="U404"/>
      <c r="V404" s="2"/>
      <c r="W404" s="2"/>
      <c r="X404" s="2"/>
      <c r="Y404" s="2"/>
      <c r="Z404" s="2"/>
      <c r="AA404" s="2"/>
      <c r="AC404" s="4" t="s">
        <v>2</v>
      </c>
      <c r="AL404" s="26" t="s">
        <v>3</v>
      </c>
      <c r="AM404"/>
      <c r="AU404" s="4" t="s">
        <v>4</v>
      </c>
      <c r="BD404" s="6" t="s">
        <v>5</v>
      </c>
    </row>
    <row r="405" spans="1:63" ht="15" customHeight="1" x14ac:dyDescent="0.35">
      <c r="A405" s="1">
        <v>27</v>
      </c>
      <c r="B405" s="60" t="s">
        <v>6</v>
      </c>
      <c r="C405" s="62" t="s">
        <v>7</v>
      </c>
      <c r="D405" s="59" t="s">
        <v>8</v>
      </c>
      <c r="E405" s="59"/>
      <c r="F405" s="59" t="s">
        <v>9</v>
      </c>
      <c r="G405" s="59"/>
      <c r="H405" s="59" t="s">
        <v>10</v>
      </c>
      <c r="I405" s="59"/>
      <c r="K405" s="60" t="s">
        <v>6</v>
      </c>
      <c r="L405" s="62" t="s">
        <v>7</v>
      </c>
      <c r="M405" s="59" t="s">
        <v>8</v>
      </c>
      <c r="N405" s="59"/>
      <c r="O405" s="59" t="s">
        <v>9</v>
      </c>
      <c r="P405" s="59"/>
      <c r="Q405" s="59" t="s">
        <v>10</v>
      </c>
      <c r="R405" s="59"/>
      <c r="T405" s="60" t="s">
        <v>6</v>
      </c>
      <c r="U405" s="62" t="s">
        <v>7</v>
      </c>
      <c r="V405" s="59" t="s">
        <v>8</v>
      </c>
      <c r="W405" s="59"/>
      <c r="X405" s="59" t="s">
        <v>9</v>
      </c>
      <c r="Y405" s="59"/>
      <c r="Z405" s="59" t="s">
        <v>10</v>
      </c>
      <c r="AA405" s="59"/>
      <c r="AC405" s="57" t="s">
        <v>6</v>
      </c>
      <c r="AD405" s="59" t="s">
        <v>7</v>
      </c>
      <c r="AE405" s="59" t="s">
        <v>8</v>
      </c>
      <c r="AF405" s="59"/>
      <c r="AG405" s="59" t="s">
        <v>9</v>
      </c>
      <c r="AH405" s="59"/>
      <c r="AI405" s="59" t="s">
        <v>10</v>
      </c>
      <c r="AJ405" s="59"/>
      <c r="AL405" s="67" t="s">
        <v>6</v>
      </c>
      <c r="AM405" s="62" t="s">
        <v>7</v>
      </c>
      <c r="AN405" s="59" t="s">
        <v>8</v>
      </c>
      <c r="AO405" s="59"/>
      <c r="AP405" s="59" t="s">
        <v>9</v>
      </c>
      <c r="AQ405" s="59"/>
      <c r="AR405" s="59" t="s">
        <v>10</v>
      </c>
      <c r="AS405" s="59"/>
      <c r="AU405" s="57" t="s">
        <v>6</v>
      </c>
      <c r="AV405" s="59" t="s">
        <v>7</v>
      </c>
      <c r="AW405" s="59" t="s">
        <v>8</v>
      </c>
      <c r="AX405" s="59"/>
      <c r="AY405" s="59" t="s">
        <v>9</v>
      </c>
      <c r="AZ405" s="59"/>
      <c r="BA405" s="59" t="s">
        <v>10</v>
      </c>
      <c r="BB405" s="59"/>
      <c r="BD405" s="60" t="s">
        <v>6</v>
      </c>
      <c r="BE405" s="62" t="s">
        <v>7</v>
      </c>
      <c r="BF405" s="59" t="s">
        <v>8</v>
      </c>
      <c r="BG405" s="59"/>
      <c r="BH405" s="59" t="s">
        <v>9</v>
      </c>
      <c r="BI405" s="59"/>
      <c r="BJ405" s="59" t="s">
        <v>10</v>
      </c>
      <c r="BK405" s="59"/>
    </row>
    <row r="406" spans="1:63" ht="15" customHeight="1" x14ac:dyDescent="0.35">
      <c r="A406" s="1">
        <v>27</v>
      </c>
      <c r="B406" s="61"/>
      <c r="C406" s="63"/>
      <c r="D406" s="7" t="s">
        <v>11</v>
      </c>
      <c r="E406" s="7" t="s">
        <v>12</v>
      </c>
      <c r="F406" s="7" t="s">
        <v>11</v>
      </c>
      <c r="G406" s="7" t="s">
        <v>12</v>
      </c>
      <c r="H406" s="7" t="s">
        <v>11</v>
      </c>
      <c r="I406" s="7" t="s">
        <v>12</v>
      </c>
      <c r="K406" s="61"/>
      <c r="L406" s="63"/>
      <c r="M406" s="7" t="s">
        <v>11</v>
      </c>
      <c r="N406" s="7" t="s">
        <v>12</v>
      </c>
      <c r="O406" s="7" t="s">
        <v>11</v>
      </c>
      <c r="P406" s="7" t="s">
        <v>12</v>
      </c>
      <c r="Q406" s="7" t="s">
        <v>11</v>
      </c>
      <c r="R406" s="7" t="s">
        <v>12</v>
      </c>
      <c r="T406" s="61"/>
      <c r="U406" s="63"/>
      <c r="V406" s="7" t="s">
        <v>11</v>
      </c>
      <c r="W406" s="7" t="s">
        <v>12</v>
      </c>
      <c r="X406" s="7" t="s">
        <v>11</v>
      </c>
      <c r="Y406" s="7" t="s">
        <v>12</v>
      </c>
      <c r="Z406" s="7" t="s">
        <v>11</v>
      </c>
      <c r="AA406" s="7" t="s">
        <v>12</v>
      </c>
      <c r="AC406" s="58"/>
      <c r="AD406" s="64"/>
      <c r="AE406" s="7" t="s">
        <v>11</v>
      </c>
      <c r="AF406" s="7" t="s">
        <v>12</v>
      </c>
      <c r="AG406" s="7" t="s">
        <v>11</v>
      </c>
      <c r="AH406" s="7" t="s">
        <v>12</v>
      </c>
      <c r="AI406" s="7" t="s">
        <v>11</v>
      </c>
      <c r="AJ406" s="7" t="s">
        <v>12</v>
      </c>
      <c r="AL406" s="68"/>
      <c r="AM406" s="63"/>
      <c r="AN406" s="7" t="s">
        <v>11</v>
      </c>
      <c r="AO406" s="7" t="s">
        <v>12</v>
      </c>
      <c r="AP406" s="7" t="s">
        <v>11</v>
      </c>
      <c r="AQ406" s="7" t="s">
        <v>12</v>
      </c>
      <c r="AR406" s="7" t="s">
        <v>11</v>
      </c>
      <c r="AS406" s="7" t="s">
        <v>12</v>
      </c>
      <c r="AU406" s="58"/>
      <c r="AV406" s="64"/>
      <c r="AW406" s="7" t="s">
        <v>11</v>
      </c>
      <c r="AX406" s="7" t="s">
        <v>12</v>
      </c>
      <c r="AY406" s="7" t="s">
        <v>11</v>
      </c>
      <c r="AZ406" s="7" t="s">
        <v>12</v>
      </c>
      <c r="BA406" s="7" t="s">
        <v>11</v>
      </c>
      <c r="BB406" s="7" t="s">
        <v>12</v>
      </c>
      <c r="BD406" s="61"/>
      <c r="BE406" s="63"/>
      <c r="BF406" s="7" t="s">
        <v>11</v>
      </c>
      <c r="BG406" s="7" t="s">
        <v>12</v>
      </c>
      <c r="BH406" s="7" t="s">
        <v>11</v>
      </c>
      <c r="BI406" s="7" t="s">
        <v>12</v>
      </c>
      <c r="BJ406" s="7" t="s">
        <v>11</v>
      </c>
      <c r="BK406" s="7" t="s">
        <v>12</v>
      </c>
    </row>
    <row r="407" spans="1:63" ht="15" customHeight="1" x14ac:dyDescent="0.35">
      <c r="A407" s="1">
        <v>27</v>
      </c>
      <c r="B407" s="61"/>
      <c r="C407" s="63"/>
      <c r="D407" s="7" t="s">
        <v>13</v>
      </c>
      <c r="E407" s="7" t="s">
        <v>14</v>
      </c>
      <c r="F407" s="7" t="s">
        <v>13</v>
      </c>
      <c r="G407" s="7" t="s">
        <v>14</v>
      </c>
      <c r="H407" s="7" t="s">
        <v>13</v>
      </c>
      <c r="I407" s="7" t="s">
        <v>14</v>
      </c>
      <c r="K407" s="61"/>
      <c r="L407" s="63"/>
      <c r="M407" s="7" t="s">
        <v>13</v>
      </c>
      <c r="N407" s="7" t="s">
        <v>14</v>
      </c>
      <c r="O407" s="7" t="s">
        <v>13</v>
      </c>
      <c r="P407" s="7" t="s">
        <v>14</v>
      </c>
      <c r="Q407" s="7" t="s">
        <v>13</v>
      </c>
      <c r="R407" s="7" t="s">
        <v>14</v>
      </c>
      <c r="T407" s="61"/>
      <c r="U407" s="63"/>
      <c r="V407" s="7" t="s">
        <v>13</v>
      </c>
      <c r="W407" s="7" t="s">
        <v>14</v>
      </c>
      <c r="X407" s="7" t="s">
        <v>13</v>
      </c>
      <c r="Y407" s="7" t="s">
        <v>14</v>
      </c>
      <c r="Z407" s="7" t="s">
        <v>13</v>
      </c>
      <c r="AA407" s="7" t="s">
        <v>14</v>
      </c>
      <c r="AC407" s="58"/>
      <c r="AD407" s="64"/>
      <c r="AE407" s="7" t="s">
        <v>13</v>
      </c>
      <c r="AF407" s="7" t="s">
        <v>14</v>
      </c>
      <c r="AG407" s="7" t="s">
        <v>13</v>
      </c>
      <c r="AH407" s="7" t="s">
        <v>14</v>
      </c>
      <c r="AI407" s="7" t="s">
        <v>13</v>
      </c>
      <c r="AJ407" s="7" t="s">
        <v>14</v>
      </c>
      <c r="AL407" s="68"/>
      <c r="AM407" s="63"/>
      <c r="AN407" s="7" t="s">
        <v>13</v>
      </c>
      <c r="AO407" s="7" t="s">
        <v>14</v>
      </c>
      <c r="AP407" s="7" t="s">
        <v>13</v>
      </c>
      <c r="AQ407" s="7" t="s">
        <v>14</v>
      </c>
      <c r="AR407" s="7" t="s">
        <v>13</v>
      </c>
      <c r="AS407" s="7" t="s">
        <v>14</v>
      </c>
      <c r="AU407" s="58"/>
      <c r="AV407" s="64"/>
      <c r="AW407" s="7" t="s">
        <v>13</v>
      </c>
      <c r="AX407" s="7" t="s">
        <v>14</v>
      </c>
      <c r="AY407" s="7" t="s">
        <v>13</v>
      </c>
      <c r="AZ407" s="7" t="s">
        <v>14</v>
      </c>
      <c r="BA407" s="7" t="s">
        <v>13</v>
      </c>
      <c r="BB407" s="7" t="s">
        <v>14</v>
      </c>
      <c r="BD407" s="61"/>
      <c r="BE407" s="63"/>
      <c r="BF407" s="7" t="s">
        <v>13</v>
      </c>
      <c r="BG407" s="7" t="s">
        <v>14</v>
      </c>
      <c r="BH407" s="7" t="s">
        <v>13</v>
      </c>
      <c r="BI407" s="7" t="s">
        <v>14</v>
      </c>
      <c r="BJ407" s="7" t="s">
        <v>13</v>
      </c>
      <c r="BK407" s="7" t="s">
        <v>14</v>
      </c>
    </row>
    <row r="408" spans="1:63" ht="15" customHeight="1" x14ac:dyDescent="0.35">
      <c r="A408" s="1">
        <v>27</v>
      </c>
      <c r="B408" s="12">
        <v>1</v>
      </c>
      <c r="C408" s="13" t="s">
        <v>15</v>
      </c>
      <c r="D408" s="10">
        <v>8287</v>
      </c>
      <c r="E408" s="10">
        <v>709680088576</v>
      </c>
      <c r="F408" s="10">
        <v>1026</v>
      </c>
      <c r="G408" s="10">
        <v>134221858725</v>
      </c>
      <c r="H408" s="10">
        <v>9313</v>
      </c>
      <c r="I408" s="10">
        <v>843901947301</v>
      </c>
      <c r="K408" s="12">
        <v>1</v>
      </c>
      <c r="L408" s="13" t="s">
        <v>15</v>
      </c>
      <c r="M408" s="10">
        <v>8460</v>
      </c>
      <c r="N408" s="10">
        <v>757698637156</v>
      </c>
      <c r="O408" s="10">
        <v>954</v>
      </c>
      <c r="P408" s="10">
        <v>130063475450</v>
      </c>
      <c r="Q408" s="10">
        <v>9414</v>
      </c>
      <c r="R408" s="10">
        <v>887762112606</v>
      </c>
      <c r="T408" s="12">
        <v>1</v>
      </c>
      <c r="U408" s="13" t="s">
        <v>15</v>
      </c>
      <c r="V408" s="10">
        <v>9240</v>
      </c>
      <c r="W408" s="10">
        <v>863768629073</v>
      </c>
      <c r="X408" s="10">
        <v>861</v>
      </c>
      <c r="Y408" s="10">
        <v>136154927845</v>
      </c>
      <c r="Z408" s="10">
        <v>10101</v>
      </c>
      <c r="AA408" s="10">
        <v>999923556918</v>
      </c>
      <c r="AC408" s="8">
        <v>1</v>
      </c>
      <c r="AD408" s="9" t="s">
        <v>15</v>
      </c>
      <c r="AE408" s="10">
        <v>9822</v>
      </c>
      <c r="AF408" s="10">
        <v>912063593923</v>
      </c>
      <c r="AG408" s="10">
        <v>1027</v>
      </c>
      <c r="AH408" s="10">
        <v>146751456961</v>
      </c>
      <c r="AI408" s="10">
        <v>10849</v>
      </c>
      <c r="AJ408" s="10">
        <v>1058815050884</v>
      </c>
      <c r="AL408" s="27">
        <v>1</v>
      </c>
      <c r="AM408" s="13" t="s">
        <v>15</v>
      </c>
      <c r="AN408" s="10">
        <v>9817</v>
      </c>
      <c r="AO408" s="10">
        <v>911429473935</v>
      </c>
      <c r="AP408" s="10">
        <v>1018</v>
      </c>
      <c r="AQ408" s="10">
        <v>144945492481</v>
      </c>
      <c r="AR408" s="10">
        <v>10835</v>
      </c>
      <c r="AS408" s="10">
        <v>1056374966416</v>
      </c>
      <c r="AU408" s="8">
        <v>1</v>
      </c>
      <c r="AV408" s="9" t="s">
        <v>15</v>
      </c>
      <c r="AW408" s="10">
        <v>9751</v>
      </c>
      <c r="AX408" s="10">
        <v>908634774314</v>
      </c>
      <c r="AY408" s="10">
        <v>1025</v>
      </c>
      <c r="AZ408" s="10">
        <v>146504706996</v>
      </c>
      <c r="BA408" s="10">
        <v>10776</v>
      </c>
      <c r="BB408" s="10">
        <v>1055139481310</v>
      </c>
      <c r="BD408" s="12">
        <v>1</v>
      </c>
      <c r="BE408" s="13" t="s">
        <v>15</v>
      </c>
      <c r="BF408" s="10">
        <v>9828</v>
      </c>
      <c r="BG408" s="10">
        <v>914051474351</v>
      </c>
      <c r="BH408" s="10">
        <v>1045</v>
      </c>
      <c r="BI408" s="10">
        <v>147002768082</v>
      </c>
      <c r="BJ408" s="10">
        <v>10873</v>
      </c>
      <c r="BK408" s="10">
        <v>1061054242433</v>
      </c>
    </row>
    <row r="409" spans="1:63" ht="15" customHeight="1" x14ac:dyDescent="0.35">
      <c r="A409" s="1">
        <v>27</v>
      </c>
      <c r="B409" s="12">
        <v>2</v>
      </c>
      <c r="C409" s="13" t="s">
        <v>16</v>
      </c>
      <c r="D409" s="10">
        <v>22</v>
      </c>
      <c r="E409" s="10">
        <v>2003261557</v>
      </c>
      <c r="F409" s="10">
        <v>84</v>
      </c>
      <c r="G409" s="10">
        <v>5963359680</v>
      </c>
      <c r="H409" s="10">
        <v>106</v>
      </c>
      <c r="I409" s="10">
        <v>7966621237</v>
      </c>
      <c r="K409" s="12">
        <v>2</v>
      </c>
      <c r="L409" s="13" t="s">
        <v>16</v>
      </c>
      <c r="M409" s="10">
        <v>16</v>
      </c>
      <c r="N409" s="10">
        <v>1364603204</v>
      </c>
      <c r="O409" s="10">
        <v>82</v>
      </c>
      <c r="P409" s="10">
        <v>6450296336</v>
      </c>
      <c r="Q409" s="10">
        <v>98</v>
      </c>
      <c r="R409" s="10">
        <v>7814899540</v>
      </c>
      <c r="T409" s="12">
        <v>2</v>
      </c>
      <c r="U409" s="13" t="s">
        <v>16</v>
      </c>
      <c r="V409" s="10">
        <v>13</v>
      </c>
      <c r="W409" s="10">
        <v>1941726136</v>
      </c>
      <c r="X409" s="10">
        <v>71</v>
      </c>
      <c r="Y409" s="10">
        <v>7114412066</v>
      </c>
      <c r="Z409" s="10">
        <v>84</v>
      </c>
      <c r="AA409" s="10">
        <v>9056138202</v>
      </c>
      <c r="AC409" s="8">
        <v>2</v>
      </c>
      <c r="AD409" s="9" t="s">
        <v>16</v>
      </c>
      <c r="AE409" s="10">
        <v>15</v>
      </c>
      <c r="AF409" s="10">
        <v>1675040848</v>
      </c>
      <c r="AG409" s="10">
        <v>38</v>
      </c>
      <c r="AH409" s="10">
        <v>2054304471</v>
      </c>
      <c r="AI409" s="10">
        <v>53</v>
      </c>
      <c r="AJ409" s="10">
        <v>3729345319</v>
      </c>
      <c r="AL409" s="27">
        <v>2</v>
      </c>
      <c r="AM409" s="13" t="s">
        <v>16</v>
      </c>
      <c r="AN409" s="10">
        <v>19</v>
      </c>
      <c r="AO409" s="10">
        <v>1697096249</v>
      </c>
      <c r="AP409" s="10">
        <v>54</v>
      </c>
      <c r="AQ409" s="10">
        <v>2319420624</v>
      </c>
      <c r="AR409" s="10">
        <v>73</v>
      </c>
      <c r="AS409" s="10">
        <v>4016516873</v>
      </c>
      <c r="AU409" s="8">
        <v>2</v>
      </c>
      <c r="AV409" s="9" t="s">
        <v>16</v>
      </c>
      <c r="AW409" s="10">
        <v>92</v>
      </c>
      <c r="AX409" s="10">
        <v>4482836524</v>
      </c>
      <c r="AY409" s="10">
        <v>56</v>
      </c>
      <c r="AZ409" s="10">
        <v>3419813241</v>
      </c>
      <c r="BA409" s="10">
        <v>148</v>
      </c>
      <c r="BB409" s="10">
        <v>7902649765</v>
      </c>
      <c r="BD409" s="12">
        <v>2</v>
      </c>
      <c r="BE409" s="13" t="s">
        <v>16</v>
      </c>
      <c r="BF409" s="10">
        <v>55</v>
      </c>
      <c r="BG409" s="10">
        <v>2560190119</v>
      </c>
      <c r="BH409" s="10">
        <v>48</v>
      </c>
      <c r="BI409" s="10">
        <v>2422330137</v>
      </c>
      <c r="BJ409" s="10">
        <v>103</v>
      </c>
      <c r="BK409" s="10">
        <v>4982520256</v>
      </c>
    </row>
    <row r="410" spans="1:63" ht="15" customHeight="1" x14ac:dyDescent="0.35">
      <c r="A410" s="1">
        <v>27</v>
      </c>
      <c r="B410" s="12">
        <v>3</v>
      </c>
      <c r="C410" s="13" t="s">
        <v>17</v>
      </c>
      <c r="D410" s="10">
        <v>3</v>
      </c>
      <c r="E410" s="10">
        <v>94495198</v>
      </c>
      <c r="F410" s="10">
        <v>14</v>
      </c>
      <c r="G410" s="10">
        <v>752907382</v>
      </c>
      <c r="H410" s="10">
        <v>17</v>
      </c>
      <c r="I410" s="10">
        <v>847402580</v>
      </c>
      <c r="K410" s="12">
        <v>3</v>
      </c>
      <c r="L410" s="13" t="s">
        <v>17</v>
      </c>
      <c r="M410" s="10">
        <v>2</v>
      </c>
      <c r="N410" s="10">
        <v>243656448</v>
      </c>
      <c r="O410" s="10">
        <v>7</v>
      </c>
      <c r="P410" s="10">
        <v>363888286</v>
      </c>
      <c r="Q410" s="10">
        <v>9</v>
      </c>
      <c r="R410" s="10">
        <v>607544734</v>
      </c>
      <c r="T410" s="12">
        <v>3</v>
      </c>
      <c r="U410" s="13" t="s">
        <v>17</v>
      </c>
      <c r="V410" s="10">
        <v>0</v>
      </c>
      <c r="W410" s="10">
        <v>0</v>
      </c>
      <c r="X410" s="10">
        <v>7</v>
      </c>
      <c r="Y410" s="10">
        <v>643839335</v>
      </c>
      <c r="Z410" s="10">
        <v>7</v>
      </c>
      <c r="AA410" s="10">
        <v>643839335</v>
      </c>
      <c r="AC410" s="8">
        <v>3</v>
      </c>
      <c r="AD410" s="9" t="s">
        <v>17</v>
      </c>
      <c r="AE410" s="10">
        <v>1</v>
      </c>
      <c r="AF410" s="10">
        <v>40349390</v>
      </c>
      <c r="AG410" s="10">
        <v>8</v>
      </c>
      <c r="AH410" s="10">
        <v>636558989</v>
      </c>
      <c r="AI410" s="10">
        <v>9</v>
      </c>
      <c r="AJ410" s="10">
        <v>676908379</v>
      </c>
      <c r="AL410" s="27">
        <v>3</v>
      </c>
      <c r="AM410" s="13" t="s">
        <v>17</v>
      </c>
      <c r="AN410" s="10">
        <v>4</v>
      </c>
      <c r="AO410" s="10">
        <v>576270693</v>
      </c>
      <c r="AP410" s="10">
        <v>2</v>
      </c>
      <c r="AQ410" s="10">
        <v>136610348</v>
      </c>
      <c r="AR410" s="10">
        <v>6</v>
      </c>
      <c r="AS410" s="10">
        <v>712881041</v>
      </c>
      <c r="AU410" s="8">
        <v>3</v>
      </c>
      <c r="AV410" s="9" t="s">
        <v>17</v>
      </c>
      <c r="AW410" s="10">
        <v>3</v>
      </c>
      <c r="AX410" s="10">
        <v>297390441</v>
      </c>
      <c r="AY410" s="10">
        <v>7</v>
      </c>
      <c r="AZ410" s="10">
        <v>242030209</v>
      </c>
      <c r="BA410" s="10">
        <v>10</v>
      </c>
      <c r="BB410" s="10">
        <v>539420650</v>
      </c>
      <c r="BD410" s="12">
        <v>3</v>
      </c>
      <c r="BE410" s="13" t="s">
        <v>17</v>
      </c>
      <c r="BF410" s="10">
        <v>6</v>
      </c>
      <c r="BG410" s="10">
        <v>569793191</v>
      </c>
      <c r="BH410" s="10">
        <v>6</v>
      </c>
      <c r="BI410" s="10">
        <v>295725798</v>
      </c>
      <c r="BJ410" s="10">
        <v>12</v>
      </c>
      <c r="BK410" s="10">
        <v>865518989</v>
      </c>
    </row>
    <row r="411" spans="1:63" ht="15" customHeight="1" x14ac:dyDescent="0.35">
      <c r="A411" s="1">
        <v>27</v>
      </c>
      <c r="B411" s="12">
        <v>4</v>
      </c>
      <c r="C411" s="13" t="s">
        <v>18</v>
      </c>
      <c r="D411" s="10">
        <v>3</v>
      </c>
      <c r="E411" s="10">
        <v>500526902</v>
      </c>
      <c r="F411" s="10">
        <v>10</v>
      </c>
      <c r="G411" s="10">
        <v>398074874</v>
      </c>
      <c r="H411" s="10">
        <v>13</v>
      </c>
      <c r="I411" s="10">
        <v>898601776</v>
      </c>
      <c r="K411" s="12">
        <v>4</v>
      </c>
      <c r="L411" s="13" t="s">
        <v>18</v>
      </c>
      <c r="M411" s="10">
        <v>3</v>
      </c>
      <c r="N411" s="10">
        <v>942588893</v>
      </c>
      <c r="O411" s="10">
        <v>14</v>
      </c>
      <c r="P411" s="10">
        <v>1362851405</v>
      </c>
      <c r="Q411" s="10">
        <v>17</v>
      </c>
      <c r="R411" s="10">
        <v>2305440298</v>
      </c>
      <c r="T411" s="12">
        <v>4</v>
      </c>
      <c r="U411" s="13" t="s">
        <v>18</v>
      </c>
      <c r="V411" s="10">
        <v>2</v>
      </c>
      <c r="W411" s="10">
        <v>679737869</v>
      </c>
      <c r="X411" s="10">
        <v>12</v>
      </c>
      <c r="Y411" s="10">
        <v>671071930</v>
      </c>
      <c r="Z411" s="10">
        <v>14</v>
      </c>
      <c r="AA411" s="10">
        <v>1350809799</v>
      </c>
      <c r="AC411" s="8">
        <v>4</v>
      </c>
      <c r="AD411" s="9" t="s">
        <v>18</v>
      </c>
      <c r="AE411" s="10">
        <v>4</v>
      </c>
      <c r="AF411" s="10">
        <v>326808836</v>
      </c>
      <c r="AG411" s="10">
        <v>7</v>
      </c>
      <c r="AH411" s="10">
        <v>386542348</v>
      </c>
      <c r="AI411" s="10">
        <v>11</v>
      </c>
      <c r="AJ411" s="10">
        <v>713351184</v>
      </c>
      <c r="AL411" s="27">
        <v>4</v>
      </c>
      <c r="AM411" s="13" t="s">
        <v>18</v>
      </c>
      <c r="AN411" s="10">
        <v>4</v>
      </c>
      <c r="AO411" s="10">
        <v>326808836</v>
      </c>
      <c r="AP411" s="10">
        <v>12</v>
      </c>
      <c r="AQ411" s="10">
        <v>966366711</v>
      </c>
      <c r="AR411" s="10">
        <v>16</v>
      </c>
      <c r="AS411" s="10">
        <v>1293175547</v>
      </c>
      <c r="AU411" s="8">
        <v>4</v>
      </c>
      <c r="AV411" s="9" t="s">
        <v>18</v>
      </c>
      <c r="AW411" s="10">
        <v>4</v>
      </c>
      <c r="AX411" s="10">
        <v>453554001</v>
      </c>
      <c r="AY411" s="10">
        <v>9</v>
      </c>
      <c r="AZ411" s="10">
        <v>895771645</v>
      </c>
      <c r="BA411" s="10">
        <v>13</v>
      </c>
      <c r="BB411" s="10">
        <v>1349325646</v>
      </c>
      <c r="BD411" s="12">
        <v>4</v>
      </c>
      <c r="BE411" s="13" t="s">
        <v>18</v>
      </c>
      <c r="BF411" s="10">
        <v>6</v>
      </c>
      <c r="BG411" s="10">
        <v>513571214</v>
      </c>
      <c r="BH411" s="10">
        <v>8</v>
      </c>
      <c r="BI411" s="10">
        <v>223777726</v>
      </c>
      <c r="BJ411" s="10">
        <v>14</v>
      </c>
      <c r="BK411" s="10">
        <v>737348940</v>
      </c>
    </row>
    <row r="412" spans="1:63" ht="15" customHeight="1" x14ac:dyDescent="0.35">
      <c r="A412" s="1">
        <v>27</v>
      </c>
      <c r="B412" s="12">
        <v>5</v>
      </c>
      <c r="C412" s="13" t="s">
        <v>19</v>
      </c>
      <c r="D412" s="10">
        <v>11</v>
      </c>
      <c r="E412" s="10">
        <v>74869774</v>
      </c>
      <c r="F412" s="10">
        <v>93</v>
      </c>
      <c r="G412" s="10">
        <v>4903630549</v>
      </c>
      <c r="H412" s="10">
        <v>104</v>
      </c>
      <c r="I412" s="10">
        <v>4978500323</v>
      </c>
      <c r="K412" s="12">
        <v>5</v>
      </c>
      <c r="L412" s="13" t="s">
        <v>19</v>
      </c>
      <c r="M412" s="10">
        <v>19</v>
      </c>
      <c r="N412" s="10">
        <v>571122401</v>
      </c>
      <c r="O412" s="10">
        <v>114</v>
      </c>
      <c r="P412" s="10">
        <v>6749125554</v>
      </c>
      <c r="Q412" s="10">
        <v>133</v>
      </c>
      <c r="R412" s="10">
        <v>7320247955</v>
      </c>
      <c r="T412" s="12">
        <v>5</v>
      </c>
      <c r="U412" s="13" t="s">
        <v>19</v>
      </c>
      <c r="V412" s="10">
        <v>21</v>
      </c>
      <c r="W412" s="10">
        <v>723305245</v>
      </c>
      <c r="X412" s="10">
        <v>128</v>
      </c>
      <c r="Y412" s="10">
        <v>8121310973</v>
      </c>
      <c r="Z412" s="10">
        <v>149</v>
      </c>
      <c r="AA412" s="10">
        <v>8844616218</v>
      </c>
      <c r="AC412" s="8">
        <v>5</v>
      </c>
      <c r="AD412" s="9" t="s">
        <v>19</v>
      </c>
      <c r="AE412" s="10">
        <v>27</v>
      </c>
      <c r="AF412" s="10">
        <v>1269793156</v>
      </c>
      <c r="AG412" s="10">
        <v>115</v>
      </c>
      <c r="AH412" s="10">
        <v>9239345720</v>
      </c>
      <c r="AI412" s="10">
        <v>142</v>
      </c>
      <c r="AJ412" s="10">
        <v>10509138876</v>
      </c>
      <c r="AL412" s="27">
        <v>5</v>
      </c>
      <c r="AM412" s="13" t="s">
        <v>19</v>
      </c>
      <c r="AN412" s="10">
        <v>25</v>
      </c>
      <c r="AO412" s="10">
        <v>951454408</v>
      </c>
      <c r="AP412" s="10">
        <v>114</v>
      </c>
      <c r="AQ412" s="10">
        <v>8790567000</v>
      </c>
      <c r="AR412" s="10">
        <v>139</v>
      </c>
      <c r="AS412" s="10">
        <v>9742021408</v>
      </c>
      <c r="AU412" s="8">
        <v>5</v>
      </c>
      <c r="AV412" s="9" t="s">
        <v>19</v>
      </c>
      <c r="AW412" s="10">
        <v>27</v>
      </c>
      <c r="AX412" s="10">
        <v>915555989</v>
      </c>
      <c r="AY412" s="10">
        <v>117</v>
      </c>
      <c r="AZ412" s="10">
        <v>8778753868</v>
      </c>
      <c r="BA412" s="10">
        <v>144</v>
      </c>
      <c r="BB412" s="10">
        <v>9694309857</v>
      </c>
      <c r="BD412" s="12">
        <v>5</v>
      </c>
      <c r="BE412" s="13" t="s">
        <v>19</v>
      </c>
      <c r="BF412" s="10">
        <v>27</v>
      </c>
      <c r="BG412" s="10">
        <v>915555989</v>
      </c>
      <c r="BH412" s="10">
        <v>123</v>
      </c>
      <c r="BI412" s="10">
        <v>8539566662</v>
      </c>
      <c r="BJ412" s="10">
        <v>150</v>
      </c>
      <c r="BK412" s="10">
        <v>9455122651</v>
      </c>
    </row>
    <row r="413" spans="1:63" ht="15" customHeight="1" x14ac:dyDescent="0.35">
      <c r="A413" s="1">
        <v>27</v>
      </c>
      <c r="B413" s="12">
        <v>6</v>
      </c>
      <c r="C413" s="16" t="s">
        <v>10</v>
      </c>
      <c r="D413" s="15">
        <v>8326</v>
      </c>
      <c r="E413" s="15">
        <v>712353242007</v>
      </c>
      <c r="F413" s="15">
        <v>1227</v>
      </c>
      <c r="G413" s="15">
        <v>146239831210</v>
      </c>
      <c r="H413" s="15">
        <v>9553</v>
      </c>
      <c r="I413" s="15">
        <v>858593073217</v>
      </c>
      <c r="K413" s="12">
        <v>6</v>
      </c>
      <c r="L413" s="16" t="s">
        <v>10</v>
      </c>
      <c r="M413" s="15">
        <v>8500</v>
      </c>
      <c r="N413" s="15">
        <v>760820608102</v>
      </c>
      <c r="O413" s="15">
        <v>1171</v>
      </c>
      <c r="P413" s="15">
        <v>144989637031</v>
      </c>
      <c r="Q413" s="15">
        <v>9671</v>
      </c>
      <c r="R413" s="15">
        <v>905810245133</v>
      </c>
      <c r="T413" s="12">
        <v>6</v>
      </c>
      <c r="U413" s="16" t="s">
        <v>10</v>
      </c>
      <c r="V413" s="15">
        <v>9276</v>
      </c>
      <c r="W413" s="15">
        <v>867113398323</v>
      </c>
      <c r="X413" s="15">
        <v>1079</v>
      </c>
      <c r="Y413" s="15">
        <v>152705562149</v>
      </c>
      <c r="Z413" s="15">
        <v>10355</v>
      </c>
      <c r="AA413" s="15">
        <v>1019818960472</v>
      </c>
      <c r="AC413" s="8">
        <v>6</v>
      </c>
      <c r="AD413" s="14" t="s">
        <v>10</v>
      </c>
      <c r="AE413" s="15">
        <v>9869</v>
      </c>
      <c r="AF413" s="15">
        <v>915375586153</v>
      </c>
      <c r="AG413" s="15">
        <v>1195</v>
      </c>
      <c r="AH413" s="15">
        <v>159068208489</v>
      </c>
      <c r="AI413" s="15">
        <v>11064</v>
      </c>
      <c r="AJ413" s="15">
        <v>1074443794642</v>
      </c>
      <c r="AL413" s="27">
        <v>6</v>
      </c>
      <c r="AM413" s="16" t="s">
        <v>10</v>
      </c>
      <c r="AN413" s="15">
        <v>9869</v>
      </c>
      <c r="AO413" s="15">
        <v>914981104121</v>
      </c>
      <c r="AP413" s="15">
        <v>12</v>
      </c>
      <c r="AQ413" s="15">
        <v>157158457164</v>
      </c>
      <c r="AR413" s="15">
        <v>11069</v>
      </c>
      <c r="AS413" s="15">
        <v>1072139561285</v>
      </c>
      <c r="AU413" s="8">
        <v>6</v>
      </c>
      <c r="AV413" s="14" t="s">
        <v>10</v>
      </c>
      <c r="AW413" s="15">
        <v>9877</v>
      </c>
      <c r="AX413" s="15">
        <v>914784111269</v>
      </c>
      <c r="AY413" s="15">
        <v>1214</v>
      </c>
      <c r="AZ413" s="15">
        <v>159841075959</v>
      </c>
      <c r="BA413" s="15">
        <v>11091</v>
      </c>
      <c r="BB413" s="15">
        <v>1074625187228</v>
      </c>
      <c r="BD413" s="12">
        <v>6</v>
      </c>
      <c r="BE413" s="16" t="s">
        <v>10</v>
      </c>
      <c r="BF413" s="15">
        <v>9922</v>
      </c>
      <c r="BG413" s="15">
        <v>918610584864</v>
      </c>
      <c r="BH413" s="15">
        <v>1230</v>
      </c>
      <c r="BI413" s="15">
        <v>158484168405</v>
      </c>
      <c r="BJ413" s="15">
        <v>11152</v>
      </c>
      <c r="BK413" s="15">
        <v>1077094753269</v>
      </c>
    </row>
    <row r="414" spans="1:63" ht="15" customHeight="1" x14ac:dyDescent="0.35">
      <c r="A414" s="1">
        <v>27</v>
      </c>
      <c r="B414" s="12">
        <v>7</v>
      </c>
      <c r="C414" s="13" t="s">
        <v>20</v>
      </c>
      <c r="D414" s="10"/>
      <c r="E414" s="10"/>
      <c r="F414" s="10"/>
      <c r="G414" s="10"/>
      <c r="H414" s="10"/>
      <c r="I414" s="10" t="s">
        <v>46</v>
      </c>
      <c r="K414" s="12">
        <v>7</v>
      </c>
      <c r="L414" s="13" t="s">
        <v>20</v>
      </c>
      <c r="M414" s="10"/>
      <c r="N414" s="10"/>
      <c r="O414" s="10"/>
      <c r="P414" s="10"/>
      <c r="Q414" s="10"/>
      <c r="R414" s="10">
        <v>1248</v>
      </c>
      <c r="T414" s="12">
        <v>7</v>
      </c>
      <c r="U414" s="13" t="s">
        <v>20</v>
      </c>
      <c r="V414" s="10"/>
      <c r="W414" s="10"/>
      <c r="X414" s="10"/>
      <c r="Y414" s="10"/>
      <c r="Z414" s="10"/>
      <c r="AA414" s="10">
        <v>1220</v>
      </c>
      <c r="AC414" s="8">
        <v>7</v>
      </c>
      <c r="AD414" s="9" t="s">
        <v>20</v>
      </c>
      <c r="AE414" s="10"/>
      <c r="AF414" s="10"/>
      <c r="AG414" s="10"/>
      <c r="AH414" s="10"/>
      <c r="AI414" s="10"/>
      <c r="AJ414" s="17">
        <f>((0.25*AJ409)+(0.5*AJ410)+(0.75*AJ411)+(1*AJ412))/AJ413*100</f>
        <v>1.1461691011350934</v>
      </c>
      <c r="AL414" s="11">
        <v>7</v>
      </c>
      <c r="AM414" s="9" t="s">
        <v>20</v>
      </c>
      <c r="AN414" s="10"/>
      <c r="AO414" s="10"/>
      <c r="AP414" s="10"/>
      <c r="AQ414" s="10"/>
      <c r="AR414" s="10"/>
      <c r="AS414" s="17">
        <f>((0.25*AS409)+(0.5*AS410)+(0.75*AS411)+(1*AS412))/AS413*100</f>
        <v>1.1260169144892558</v>
      </c>
      <c r="AU414" s="8">
        <v>7</v>
      </c>
      <c r="AV414" s="9" t="s">
        <v>20</v>
      </c>
      <c r="AW414" s="10"/>
      <c r="AX414" s="10"/>
      <c r="AY414" s="10"/>
      <c r="AZ414" s="10"/>
      <c r="BA414" s="10"/>
      <c r="BB414" s="17">
        <f>((0.25*BB409)+(0.5*BB410)+(0.75*BB411)+(1*BB412))/BB413*100</f>
        <v>1.2052273678005727</v>
      </c>
      <c r="BD414" s="12">
        <v>7</v>
      </c>
      <c r="BE414" s="13" t="s">
        <v>20</v>
      </c>
      <c r="BF414" s="10"/>
      <c r="BG414" s="10"/>
      <c r="BH414" s="10"/>
      <c r="BI414" s="10"/>
      <c r="BJ414" s="10"/>
      <c r="BK414" s="10">
        <v>1085</v>
      </c>
    </row>
    <row r="415" spans="1:63" ht="15" customHeight="1" thickBot="1" x14ac:dyDescent="0.4">
      <c r="A415" s="1">
        <v>27</v>
      </c>
      <c r="B415" s="23">
        <v>8</v>
      </c>
      <c r="C415" s="24" t="s">
        <v>21</v>
      </c>
      <c r="D415" s="20"/>
      <c r="E415" s="20"/>
      <c r="F415" s="20"/>
      <c r="G415" s="20"/>
      <c r="H415" s="20"/>
      <c r="I415" s="20" t="s">
        <v>47</v>
      </c>
      <c r="K415" s="23">
        <v>8</v>
      </c>
      <c r="L415" s="24" t="s">
        <v>21</v>
      </c>
      <c r="M415" s="20"/>
      <c r="N415" s="20"/>
      <c r="O415" s="20"/>
      <c r="P415" s="20"/>
      <c r="Q415" s="20"/>
      <c r="R415" s="20">
        <v>1130</v>
      </c>
      <c r="T415" s="23">
        <v>8</v>
      </c>
      <c r="U415" s="24" t="s">
        <v>21</v>
      </c>
      <c r="V415" s="20"/>
      <c r="W415" s="20"/>
      <c r="X415" s="20"/>
      <c r="Y415" s="20"/>
      <c r="Z415" s="20"/>
      <c r="AA415" s="20">
        <v>1063</v>
      </c>
      <c r="AC415" s="18">
        <v>8</v>
      </c>
      <c r="AD415" s="19" t="s">
        <v>21</v>
      </c>
      <c r="AE415" s="20"/>
      <c r="AF415" s="20"/>
      <c r="AG415" s="20"/>
      <c r="AH415" s="20"/>
      <c r="AI415" s="20"/>
      <c r="AJ415" s="21">
        <f>SUM(AJ410:AJ412)/AJ413*100</f>
        <v>1.1074938026855865</v>
      </c>
      <c r="AL415" s="22">
        <v>8</v>
      </c>
      <c r="AM415" s="19" t="s">
        <v>21</v>
      </c>
      <c r="AN415" s="20"/>
      <c r="AO415" s="20"/>
      <c r="AP415" s="20"/>
      <c r="AQ415" s="20"/>
      <c r="AR415" s="20"/>
      <c r="AS415" s="21">
        <f>SUM(AS410:AS412)/AS413*100</f>
        <v>1.0957601435693207</v>
      </c>
      <c r="AU415" s="18">
        <v>8</v>
      </c>
      <c r="AV415" s="19" t="s">
        <v>21</v>
      </c>
      <c r="AW415" s="20"/>
      <c r="AX415" s="20"/>
      <c r="AY415" s="20"/>
      <c r="AZ415" s="20"/>
      <c r="BA415" s="20"/>
      <c r="BB415" s="21">
        <f>SUM(BB410:BB412)/BB413*100</f>
        <v>1.0778694088567327</v>
      </c>
      <c r="BD415" s="23">
        <v>8</v>
      </c>
      <c r="BE415" s="24" t="s">
        <v>21</v>
      </c>
      <c r="BF415" s="20"/>
      <c r="BG415" s="20"/>
      <c r="BH415" s="20"/>
      <c r="BI415" s="20"/>
      <c r="BJ415" s="20"/>
      <c r="BK415" s="20">
        <v>1027</v>
      </c>
    </row>
    <row r="416" spans="1:63" ht="15" customHeight="1" x14ac:dyDescent="0.35">
      <c r="D416" s="1">
        <f>SUM(D408:D412)</f>
        <v>8326</v>
      </c>
      <c r="E416" s="1">
        <f t="shared" ref="E416:I416" si="175">SUM(E408:E412)</f>
        <v>712353242007</v>
      </c>
      <c r="F416" s="1">
        <f t="shared" si="175"/>
        <v>1227</v>
      </c>
      <c r="G416" s="1">
        <f t="shared" si="175"/>
        <v>146239831210</v>
      </c>
      <c r="H416" s="1">
        <f t="shared" si="175"/>
        <v>9553</v>
      </c>
      <c r="I416" s="1">
        <f t="shared" si="175"/>
        <v>858593073217</v>
      </c>
      <c r="M416" s="1">
        <f>SUM(M408:M412)</f>
        <v>8500</v>
      </c>
      <c r="N416" s="1">
        <f t="shared" ref="N416:R416" si="176">SUM(N408:N412)</f>
        <v>760820608102</v>
      </c>
      <c r="O416" s="1">
        <f t="shared" si="176"/>
        <v>1171</v>
      </c>
      <c r="P416" s="1">
        <f t="shared" si="176"/>
        <v>144989637031</v>
      </c>
      <c r="Q416" s="1">
        <f t="shared" si="176"/>
        <v>9671</v>
      </c>
      <c r="R416" s="1">
        <f t="shared" si="176"/>
        <v>905810245133</v>
      </c>
      <c r="V416" s="1">
        <f>SUM(V408:V412)</f>
        <v>9276</v>
      </c>
      <c r="W416" s="1">
        <f t="shared" ref="W416:AA416" si="177">SUM(W408:W412)</f>
        <v>867113398323</v>
      </c>
      <c r="X416" s="1">
        <f t="shared" si="177"/>
        <v>1079</v>
      </c>
      <c r="Y416" s="1">
        <f t="shared" si="177"/>
        <v>152705562149</v>
      </c>
      <c r="Z416" s="1">
        <f t="shared" si="177"/>
        <v>10355</v>
      </c>
      <c r="AA416" s="1">
        <f t="shared" si="177"/>
        <v>1019818960472</v>
      </c>
      <c r="AE416" s="1">
        <f>SUM(AE408:AE412)</f>
        <v>9869</v>
      </c>
      <c r="AF416" s="1">
        <f t="shared" ref="AF416:AJ416" si="178">SUM(AF408:AF412)</f>
        <v>915375586153</v>
      </c>
      <c r="AG416" s="1">
        <f t="shared" si="178"/>
        <v>1195</v>
      </c>
      <c r="AH416" s="1">
        <f t="shared" si="178"/>
        <v>159068208489</v>
      </c>
      <c r="AI416" s="1">
        <f t="shared" si="178"/>
        <v>11064</v>
      </c>
      <c r="AJ416" s="1">
        <f t="shared" si="178"/>
        <v>1074443794642</v>
      </c>
      <c r="AN416" s="1">
        <f>SUM(AN408:AN412)</f>
        <v>9869</v>
      </c>
      <c r="AO416" s="1">
        <f t="shared" ref="AO416:AS416" si="179">SUM(AO408:AO412)</f>
        <v>914981104121</v>
      </c>
      <c r="AP416" s="1">
        <f t="shared" si="179"/>
        <v>1200</v>
      </c>
      <c r="AQ416" s="1">
        <f t="shared" si="179"/>
        <v>157158457164</v>
      </c>
      <c r="AR416" s="1">
        <f t="shared" si="179"/>
        <v>11069</v>
      </c>
      <c r="AS416" s="1">
        <f t="shared" si="179"/>
        <v>1072139561285</v>
      </c>
      <c r="AW416" s="1">
        <f>SUM(AW408:AW412)</f>
        <v>9877</v>
      </c>
      <c r="AX416" s="1">
        <f t="shared" ref="AX416:BB416" si="180">SUM(AX408:AX412)</f>
        <v>914784111269</v>
      </c>
      <c r="AY416" s="1">
        <f t="shared" si="180"/>
        <v>1214</v>
      </c>
      <c r="AZ416" s="1">
        <f t="shared" si="180"/>
        <v>159841075959</v>
      </c>
      <c r="BA416" s="1">
        <f t="shared" si="180"/>
        <v>11091</v>
      </c>
      <c r="BB416" s="1">
        <f t="shared" si="180"/>
        <v>1074625187228</v>
      </c>
      <c r="BF416" s="1">
        <f>SUM(BF408:BF412)</f>
        <v>9922</v>
      </c>
      <c r="BG416" s="1">
        <f t="shared" ref="BG416:BK416" si="181">SUM(BG408:BG412)</f>
        <v>918610584864</v>
      </c>
      <c r="BH416" s="1">
        <f t="shared" si="181"/>
        <v>1230</v>
      </c>
      <c r="BI416" s="1">
        <f t="shared" si="181"/>
        <v>158484168405</v>
      </c>
      <c r="BJ416" s="1">
        <f t="shared" si="181"/>
        <v>11152</v>
      </c>
      <c r="BK416" s="1">
        <f t="shared" si="181"/>
        <v>1077094753269</v>
      </c>
    </row>
    <row r="417" spans="1:63" ht="15" customHeight="1" x14ac:dyDescent="0.35">
      <c r="B417"/>
      <c r="C417"/>
      <c r="D417" s="2"/>
      <c r="E417" s="2"/>
      <c r="F417" s="2"/>
      <c r="G417" s="2"/>
      <c r="H417" s="2"/>
      <c r="I417" s="2"/>
      <c r="K417"/>
      <c r="L417"/>
      <c r="M417" s="2"/>
      <c r="N417" s="2"/>
      <c r="O417" s="2"/>
      <c r="P417" s="2"/>
      <c r="Q417" s="2"/>
      <c r="R417" s="2"/>
      <c r="T417"/>
      <c r="U417"/>
      <c r="V417" s="2"/>
      <c r="W417" s="2"/>
      <c r="X417" s="2"/>
      <c r="Y417" s="2"/>
      <c r="Z417" s="2"/>
      <c r="AA417" s="2"/>
      <c r="AL417" s="25"/>
      <c r="AM417"/>
    </row>
    <row r="418" spans="1:63" ht="15" customHeight="1" x14ac:dyDescent="0.35">
      <c r="B418" s="6" t="s">
        <v>0</v>
      </c>
      <c r="C418"/>
      <c r="D418" s="2"/>
      <c r="E418" s="2"/>
      <c r="F418" s="2"/>
      <c r="G418" s="2"/>
      <c r="H418" s="2"/>
      <c r="I418" s="2"/>
      <c r="K418" s="6" t="s">
        <v>0</v>
      </c>
      <c r="L418"/>
      <c r="M418" s="2"/>
      <c r="N418" s="2"/>
      <c r="O418" s="2"/>
      <c r="P418" s="2"/>
      <c r="Q418" s="2"/>
      <c r="R418" s="2"/>
      <c r="T418" s="6" t="s">
        <v>0</v>
      </c>
      <c r="U418"/>
      <c r="V418" s="2"/>
      <c r="W418" s="2"/>
      <c r="X418" s="2"/>
      <c r="Y418" s="2"/>
      <c r="Z418" s="2"/>
      <c r="AA418" s="2"/>
      <c r="AC418" s="4" t="s">
        <v>0</v>
      </c>
      <c r="AL418" s="26" t="s">
        <v>0</v>
      </c>
      <c r="AM418"/>
      <c r="AU418" s="4" t="s">
        <v>0</v>
      </c>
      <c r="BD418" s="6" t="s">
        <v>0</v>
      </c>
    </row>
    <row r="419" spans="1:63" ht="15" customHeight="1" x14ac:dyDescent="0.35">
      <c r="B419" s="6" t="s">
        <v>1</v>
      </c>
      <c r="C419"/>
      <c r="D419" s="2"/>
      <c r="E419" s="2"/>
      <c r="F419" s="2"/>
      <c r="G419" s="2"/>
      <c r="H419" s="2"/>
      <c r="I419" s="2"/>
      <c r="K419" s="6" t="s">
        <v>1</v>
      </c>
      <c r="L419"/>
      <c r="M419" s="2"/>
      <c r="N419" s="2"/>
      <c r="O419" s="2"/>
      <c r="P419" s="2"/>
      <c r="Q419" s="2"/>
      <c r="R419" s="2"/>
      <c r="T419" s="6" t="s">
        <v>1</v>
      </c>
      <c r="U419"/>
      <c r="V419" s="2"/>
      <c r="W419" s="2"/>
      <c r="X419" s="2"/>
      <c r="Y419" s="2"/>
      <c r="Z419" s="2"/>
      <c r="AA419" s="2"/>
      <c r="AC419" s="4" t="s">
        <v>1</v>
      </c>
      <c r="AL419" s="26" t="s">
        <v>1</v>
      </c>
      <c r="AM419"/>
      <c r="AU419" s="4" t="s">
        <v>1</v>
      </c>
      <c r="BD419" s="6" t="s">
        <v>1</v>
      </c>
    </row>
    <row r="420" spans="1:63" ht="15" customHeight="1" thickBot="1" x14ac:dyDescent="0.4">
      <c r="B420" s="6" t="s">
        <v>34</v>
      </c>
      <c r="C420"/>
      <c r="D420" s="2"/>
      <c r="E420" s="2"/>
      <c r="F420" s="2"/>
      <c r="G420" s="2"/>
      <c r="H420" s="2"/>
      <c r="I420" s="2"/>
      <c r="K420" s="6" t="s">
        <v>57</v>
      </c>
      <c r="L420"/>
      <c r="M420" s="2"/>
      <c r="N420" s="2"/>
      <c r="O420" s="2"/>
      <c r="P420" s="2"/>
      <c r="Q420" s="2"/>
      <c r="R420" s="2"/>
      <c r="T420" s="6" t="s">
        <v>75</v>
      </c>
      <c r="U420"/>
      <c r="V420" s="2"/>
      <c r="W420" s="2"/>
      <c r="X420" s="2"/>
      <c r="Y420" s="2"/>
      <c r="Z420" s="2"/>
      <c r="AA420" s="2"/>
      <c r="AC420" s="4" t="s">
        <v>2</v>
      </c>
      <c r="AL420" s="26" t="s">
        <v>3</v>
      </c>
      <c r="AM420"/>
      <c r="AU420" s="4" t="s">
        <v>4</v>
      </c>
      <c r="BD420" s="6" t="s">
        <v>5</v>
      </c>
    </row>
    <row r="421" spans="1:63" ht="15" customHeight="1" x14ac:dyDescent="0.35">
      <c r="A421" s="1">
        <v>28</v>
      </c>
      <c r="B421" s="60" t="s">
        <v>6</v>
      </c>
      <c r="C421" s="62" t="s">
        <v>7</v>
      </c>
      <c r="D421" s="59" t="s">
        <v>8</v>
      </c>
      <c r="E421" s="59"/>
      <c r="F421" s="59" t="s">
        <v>9</v>
      </c>
      <c r="G421" s="59"/>
      <c r="H421" s="59" t="s">
        <v>10</v>
      </c>
      <c r="I421" s="59"/>
      <c r="K421" s="60" t="s">
        <v>6</v>
      </c>
      <c r="L421" s="62" t="s">
        <v>7</v>
      </c>
      <c r="M421" s="59" t="s">
        <v>8</v>
      </c>
      <c r="N421" s="59"/>
      <c r="O421" s="59" t="s">
        <v>9</v>
      </c>
      <c r="P421" s="59"/>
      <c r="Q421" s="59" t="s">
        <v>10</v>
      </c>
      <c r="R421" s="59"/>
      <c r="T421" s="60" t="s">
        <v>6</v>
      </c>
      <c r="U421" s="62" t="s">
        <v>7</v>
      </c>
      <c r="V421" s="59" t="s">
        <v>8</v>
      </c>
      <c r="W421" s="59"/>
      <c r="X421" s="59" t="s">
        <v>9</v>
      </c>
      <c r="Y421" s="59"/>
      <c r="Z421" s="59" t="s">
        <v>10</v>
      </c>
      <c r="AA421" s="59"/>
      <c r="AC421" s="57" t="s">
        <v>6</v>
      </c>
      <c r="AD421" s="59" t="s">
        <v>7</v>
      </c>
      <c r="AE421" s="59" t="s">
        <v>8</v>
      </c>
      <c r="AF421" s="59"/>
      <c r="AG421" s="59" t="s">
        <v>9</v>
      </c>
      <c r="AH421" s="59"/>
      <c r="AI421" s="59" t="s">
        <v>10</v>
      </c>
      <c r="AJ421" s="59"/>
      <c r="AL421" s="67" t="s">
        <v>6</v>
      </c>
      <c r="AM421" s="62" t="s">
        <v>7</v>
      </c>
      <c r="AN421" s="59" t="s">
        <v>8</v>
      </c>
      <c r="AO421" s="59"/>
      <c r="AP421" s="59" t="s">
        <v>9</v>
      </c>
      <c r="AQ421" s="59"/>
      <c r="AR421" s="59" t="s">
        <v>10</v>
      </c>
      <c r="AS421" s="59"/>
      <c r="AU421" s="57" t="s">
        <v>6</v>
      </c>
      <c r="AV421" s="59" t="s">
        <v>7</v>
      </c>
      <c r="AW421" s="59" t="s">
        <v>8</v>
      </c>
      <c r="AX421" s="59"/>
      <c r="AY421" s="59" t="s">
        <v>9</v>
      </c>
      <c r="AZ421" s="59"/>
      <c r="BA421" s="59" t="s">
        <v>10</v>
      </c>
      <c r="BB421" s="59"/>
      <c r="BD421" s="60" t="s">
        <v>6</v>
      </c>
      <c r="BE421" s="62" t="s">
        <v>7</v>
      </c>
      <c r="BF421" s="59" t="s">
        <v>8</v>
      </c>
      <c r="BG421" s="59"/>
      <c r="BH421" s="59" t="s">
        <v>9</v>
      </c>
      <c r="BI421" s="59"/>
      <c r="BJ421" s="59" t="s">
        <v>10</v>
      </c>
      <c r="BK421" s="59"/>
    </row>
    <row r="422" spans="1:63" ht="15" customHeight="1" x14ac:dyDescent="0.35">
      <c r="A422" s="1">
        <v>28</v>
      </c>
      <c r="B422" s="61"/>
      <c r="C422" s="63"/>
      <c r="D422" s="7" t="s">
        <v>11</v>
      </c>
      <c r="E422" s="7" t="s">
        <v>12</v>
      </c>
      <c r="F422" s="7" t="s">
        <v>11</v>
      </c>
      <c r="G422" s="7" t="s">
        <v>12</v>
      </c>
      <c r="H422" s="7" t="s">
        <v>11</v>
      </c>
      <c r="I422" s="7" t="s">
        <v>12</v>
      </c>
      <c r="K422" s="61"/>
      <c r="L422" s="63"/>
      <c r="M422" s="7" t="s">
        <v>11</v>
      </c>
      <c r="N422" s="7" t="s">
        <v>12</v>
      </c>
      <c r="O422" s="7" t="s">
        <v>11</v>
      </c>
      <c r="P422" s="7" t="s">
        <v>12</v>
      </c>
      <c r="Q422" s="7" t="s">
        <v>11</v>
      </c>
      <c r="R422" s="7" t="s">
        <v>12</v>
      </c>
      <c r="T422" s="61"/>
      <c r="U422" s="63"/>
      <c r="V422" s="7" t="s">
        <v>11</v>
      </c>
      <c r="W422" s="7" t="s">
        <v>12</v>
      </c>
      <c r="X422" s="7" t="s">
        <v>11</v>
      </c>
      <c r="Y422" s="7" t="s">
        <v>12</v>
      </c>
      <c r="Z422" s="7" t="s">
        <v>11</v>
      </c>
      <c r="AA422" s="7" t="s">
        <v>12</v>
      </c>
      <c r="AC422" s="58"/>
      <c r="AD422" s="64"/>
      <c r="AE422" s="7" t="s">
        <v>11</v>
      </c>
      <c r="AF422" s="7" t="s">
        <v>12</v>
      </c>
      <c r="AG422" s="7" t="s">
        <v>11</v>
      </c>
      <c r="AH422" s="7" t="s">
        <v>12</v>
      </c>
      <c r="AI422" s="7" t="s">
        <v>11</v>
      </c>
      <c r="AJ422" s="7" t="s">
        <v>12</v>
      </c>
      <c r="AL422" s="68"/>
      <c r="AM422" s="63"/>
      <c r="AN422" s="7" t="s">
        <v>11</v>
      </c>
      <c r="AO422" s="7" t="s">
        <v>12</v>
      </c>
      <c r="AP422" s="7" t="s">
        <v>11</v>
      </c>
      <c r="AQ422" s="7" t="s">
        <v>12</v>
      </c>
      <c r="AR422" s="7" t="s">
        <v>11</v>
      </c>
      <c r="AS422" s="7" t="s">
        <v>12</v>
      </c>
      <c r="AU422" s="58"/>
      <c r="AV422" s="64"/>
      <c r="AW422" s="7" t="s">
        <v>11</v>
      </c>
      <c r="AX422" s="7" t="s">
        <v>12</v>
      </c>
      <c r="AY422" s="7" t="s">
        <v>11</v>
      </c>
      <c r="AZ422" s="7" t="s">
        <v>12</v>
      </c>
      <c r="BA422" s="7" t="s">
        <v>11</v>
      </c>
      <c r="BB422" s="7" t="s">
        <v>12</v>
      </c>
      <c r="BD422" s="61"/>
      <c r="BE422" s="63"/>
      <c r="BF422" s="7" t="s">
        <v>11</v>
      </c>
      <c r="BG422" s="7" t="s">
        <v>12</v>
      </c>
      <c r="BH422" s="7" t="s">
        <v>11</v>
      </c>
      <c r="BI422" s="7" t="s">
        <v>12</v>
      </c>
      <c r="BJ422" s="7" t="s">
        <v>11</v>
      </c>
      <c r="BK422" s="7" t="s">
        <v>12</v>
      </c>
    </row>
    <row r="423" spans="1:63" ht="15" customHeight="1" x14ac:dyDescent="0.35">
      <c r="A423" s="1">
        <v>28</v>
      </c>
      <c r="B423" s="61"/>
      <c r="C423" s="63"/>
      <c r="D423" s="7" t="s">
        <v>13</v>
      </c>
      <c r="E423" s="7" t="s">
        <v>14</v>
      </c>
      <c r="F423" s="7" t="s">
        <v>13</v>
      </c>
      <c r="G423" s="7" t="s">
        <v>14</v>
      </c>
      <c r="H423" s="7" t="s">
        <v>13</v>
      </c>
      <c r="I423" s="7" t="s">
        <v>14</v>
      </c>
      <c r="K423" s="61"/>
      <c r="L423" s="63"/>
      <c r="M423" s="7" t="s">
        <v>13</v>
      </c>
      <c r="N423" s="7" t="s">
        <v>14</v>
      </c>
      <c r="O423" s="7" t="s">
        <v>13</v>
      </c>
      <c r="P423" s="7" t="s">
        <v>14</v>
      </c>
      <c r="Q423" s="7" t="s">
        <v>13</v>
      </c>
      <c r="R423" s="7" t="s">
        <v>14</v>
      </c>
      <c r="T423" s="61"/>
      <c r="U423" s="63"/>
      <c r="V423" s="7" t="s">
        <v>13</v>
      </c>
      <c r="W423" s="7" t="s">
        <v>14</v>
      </c>
      <c r="X423" s="7" t="s">
        <v>13</v>
      </c>
      <c r="Y423" s="7" t="s">
        <v>14</v>
      </c>
      <c r="Z423" s="7" t="s">
        <v>13</v>
      </c>
      <c r="AA423" s="7" t="s">
        <v>14</v>
      </c>
      <c r="AC423" s="58"/>
      <c r="AD423" s="64"/>
      <c r="AE423" s="7" t="s">
        <v>13</v>
      </c>
      <c r="AF423" s="7" t="s">
        <v>14</v>
      </c>
      <c r="AG423" s="7" t="s">
        <v>13</v>
      </c>
      <c r="AH423" s="7" t="s">
        <v>14</v>
      </c>
      <c r="AI423" s="7" t="s">
        <v>13</v>
      </c>
      <c r="AJ423" s="7" t="s">
        <v>14</v>
      </c>
      <c r="AL423" s="68"/>
      <c r="AM423" s="63"/>
      <c r="AN423" s="7" t="s">
        <v>13</v>
      </c>
      <c r="AO423" s="7" t="s">
        <v>14</v>
      </c>
      <c r="AP423" s="7" t="s">
        <v>13</v>
      </c>
      <c r="AQ423" s="7" t="s">
        <v>14</v>
      </c>
      <c r="AR423" s="7" t="s">
        <v>13</v>
      </c>
      <c r="AS423" s="7" t="s">
        <v>14</v>
      </c>
      <c r="AU423" s="58"/>
      <c r="AV423" s="64"/>
      <c r="AW423" s="7" t="s">
        <v>13</v>
      </c>
      <c r="AX423" s="7" t="s">
        <v>14</v>
      </c>
      <c r="AY423" s="7" t="s">
        <v>13</v>
      </c>
      <c r="AZ423" s="7" t="s">
        <v>14</v>
      </c>
      <c r="BA423" s="7" t="s">
        <v>13</v>
      </c>
      <c r="BB423" s="7" t="s">
        <v>14</v>
      </c>
      <c r="BD423" s="61"/>
      <c r="BE423" s="63"/>
      <c r="BF423" s="7" t="s">
        <v>13</v>
      </c>
      <c r="BG423" s="7" t="s">
        <v>14</v>
      </c>
      <c r="BH423" s="7" t="s">
        <v>13</v>
      </c>
      <c r="BI423" s="7" t="s">
        <v>14</v>
      </c>
      <c r="BJ423" s="7" t="s">
        <v>13</v>
      </c>
      <c r="BK423" s="7" t="s">
        <v>14</v>
      </c>
    </row>
    <row r="424" spans="1:63" ht="15" customHeight="1" x14ac:dyDescent="0.35">
      <c r="A424" s="1">
        <v>28</v>
      </c>
      <c r="B424" s="12">
        <v>1</v>
      </c>
      <c r="C424" s="13" t="s">
        <v>15</v>
      </c>
      <c r="D424" s="10">
        <v>8880</v>
      </c>
      <c r="E424" s="10">
        <v>830720587007</v>
      </c>
      <c r="F424" s="10">
        <v>2645</v>
      </c>
      <c r="G424" s="10">
        <v>276804338224</v>
      </c>
      <c r="H424" s="10">
        <v>11525</v>
      </c>
      <c r="I424" s="10">
        <v>1107524925231</v>
      </c>
      <c r="K424" s="12">
        <v>1</v>
      </c>
      <c r="L424" s="13" t="s">
        <v>15</v>
      </c>
      <c r="M424" s="10">
        <v>8959</v>
      </c>
      <c r="N424" s="10">
        <v>847105286959</v>
      </c>
      <c r="O424" s="10">
        <v>2969</v>
      </c>
      <c r="P424" s="10">
        <v>311010865350</v>
      </c>
      <c r="Q424" s="10">
        <v>11928</v>
      </c>
      <c r="R424" s="10">
        <v>1158116152309</v>
      </c>
      <c r="T424" s="12">
        <v>1</v>
      </c>
      <c r="U424" s="13" t="s">
        <v>15</v>
      </c>
      <c r="V424" s="10">
        <v>9704</v>
      </c>
      <c r="W424" s="10">
        <v>935125884792</v>
      </c>
      <c r="X424" s="10">
        <v>2995</v>
      </c>
      <c r="Y424" s="10">
        <v>353741374530</v>
      </c>
      <c r="Z424" s="10">
        <v>12699</v>
      </c>
      <c r="AA424" s="10">
        <v>1288867259322</v>
      </c>
      <c r="AC424" s="8">
        <v>1</v>
      </c>
      <c r="AD424" s="9" t="s">
        <v>15</v>
      </c>
      <c r="AE424" s="10">
        <v>10653</v>
      </c>
      <c r="AF424" s="10">
        <v>1021152231539</v>
      </c>
      <c r="AG424" s="10">
        <v>2855</v>
      </c>
      <c r="AH424" s="10">
        <v>348942877392</v>
      </c>
      <c r="AI424" s="10">
        <v>13508</v>
      </c>
      <c r="AJ424" s="10">
        <v>1370095108931</v>
      </c>
      <c r="AL424" s="27">
        <v>1</v>
      </c>
      <c r="AM424" s="13" t="s">
        <v>15</v>
      </c>
      <c r="AN424" s="10">
        <v>10688</v>
      </c>
      <c r="AO424" s="10">
        <v>1021106320961</v>
      </c>
      <c r="AP424" s="10">
        <v>2812</v>
      </c>
      <c r="AQ424" s="10">
        <v>340484808615</v>
      </c>
      <c r="AR424" s="10">
        <v>13500</v>
      </c>
      <c r="AS424" s="10">
        <v>1361591129576</v>
      </c>
      <c r="AU424" s="8">
        <v>1</v>
      </c>
      <c r="AV424" s="9" t="s">
        <v>15</v>
      </c>
      <c r="AW424" s="10">
        <v>10724</v>
      </c>
      <c r="AX424" s="10">
        <v>1026522988500</v>
      </c>
      <c r="AY424" s="10">
        <v>2764</v>
      </c>
      <c r="AZ424" s="10">
        <v>338389763750</v>
      </c>
      <c r="BA424" s="10">
        <v>13488</v>
      </c>
      <c r="BB424" s="10">
        <v>1364912752250</v>
      </c>
      <c r="BD424" s="12">
        <v>1</v>
      </c>
      <c r="BE424" s="13" t="s">
        <v>15</v>
      </c>
      <c r="BF424" s="10">
        <v>10828</v>
      </c>
      <c r="BG424" s="10">
        <v>1039028098992</v>
      </c>
      <c r="BH424" s="10">
        <v>2742</v>
      </c>
      <c r="BI424" s="10">
        <v>324123034072</v>
      </c>
      <c r="BJ424" s="10">
        <v>13570</v>
      </c>
      <c r="BK424" s="10">
        <v>1363151133064</v>
      </c>
    </row>
    <row r="425" spans="1:63" ht="15" customHeight="1" x14ac:dyDescent="0.35">
      <c r="A425" s="1">
        <v>28</v>
      </c>
      <c r="B425" s="12">
        <v>2</v>
      </c>
      <c r="C425" s="13" t="s">
        <v>16</v>
      </c>
      <c r="D425" s="10">
        <v>13</v>
      </c>
      <c r="E425" s="10">
        <v>142768313</v>
      </c>
      <c r="F425" s="10">
        <v>14</v>
      </c>
      <c r="G425" s="10">
        <v>426190294</v>
      </c>
      <c r="H425" s="10">
        <v>27</v>
      </c>
      <c r="I425" s="10">
        <v>568958607</v>
      </c>
      <c r="K425" s="12">
        <v>2</v>
      </c>
      <c r="L425" s="13" t="s">
        <v>16</v>
      </c>
      <c r="M425" s="10">
        <v>16</v>
      </c>
      <c r="N425" s="10">
        <v>1621077688</v>
      </c>
      <c r="O425" s="10">
        <v>39</v>
      </c>
      <c r="P425" s="10">
        <v>1856524369</v>
      </c>
      <c r="Q425" s="10">
        <v>55</v>
      </c>
      <c r="R425" s="10">
        <v>3477602057</v>
      </c>
      <c r="T425" s="12">
        <v>2</v>
      </c>
      <c r="U425" s="13" t="s">
        <v>16</v>
      </c>
      <c r="V425" s="10">
        <v>11</v>
      </c>
      <c r="W425" s="10">
        <v>1144185000</v>
      </c>
      <c r="X425" s="10">
        <v>30</v>
      </c>
      <c r="Y425" s="10">
        <v>1722093543</v>
      </c>
      <c r="Z425" s="10">
        <v>41</v>
      </c>
      <c r="AA425" s="10">
        <v>2866278543</v>
      </c>
      <c r="AC425" s="8">
        <v>2</v>
      </c>
      <c r="AD425" s="9" t="s">
        <v>16</v>
      </c>
      <c r="AE425" s="10">
        <v>18</v>
      </c>
      <c r="AF425" s="10">
        <v>2112209909</v>
      </c>
      <c r="AG425" s="10">
        <v>36</v>
      </c>
      <c r="AH425" s="10">
        <v>3026245106</v>
      </c>
      <c r="AI425" s="10">
        <v>54</v>
      </c>
      <c r="AJ425" s="10">
        <v>5138455015</v>
      </c>
      <c r="AL425" s="27">
        <v>2</v>
      </c>
      <c r="AM425" s="13" t="s">
        <v>16</v>
      </c>
      <c r="AN425" s="10">
        <v>31</v>
      </c>
      <c r="AO425" s="10">
        <v>3565657554</v>
      </c>
      <c r="AP425" s="10">
        <v>46</v>
      </c>
      <c r="AQ425" s="10">
        <v>2973285832</v>
      </c>
      <c r="AR425" s="10">
        <v>77</v>
      </c>
      <c r="AS425" s="10">
        <v>6538943386</v>
      </c>
      <c r="AU425" s="8">
        <v>2</v>
      </c>
      <c r="AV425" s="9" t="s">
        <v>16</v>
      </c>
      <c r="AW425" s="10">
        <v>52</v>
      </c>
      <c r="AX425" s="10">
        <v>4480071900</v>
      </c>
      <c r="AY425" s="10">
        <v>47</v>
      </c>
      <c r="AZ425" s="10">
        <v>3233330621</v>
      </c>
      <c r="BA425" s="10">
        <v>99</v>
      </c>
      <c r="BB425" s="10">
        <v>7713402521</v>
      </c>
      <c r="BD425" s="12">
        <v>2</v>
      </c>
      <c r="BE425" s="13" t="s">
        <v>16</v>
      </c>
      <c r="BF425" s="10">
        <v>35</v>
      </c>
      <c r="BG425" s="10">
        <v>3113977482</v>
      </c>
      <c r="BH425" s="10">
        <v>41</v>
      </c>
      <c r="BI425" s="10">
        <v>2280122880</v>
      </c>
      <c r="BJ425" s="10">
        <v>76</v>
      </c>
      <c r="BK425" s="10">
        <v>5394100362</v>
      </c>
    </row>
    <row r="426" spans="1:63" ht="15" customHeight="1" x14ac:dyDescent="0.35">
      <c r="A426" s="1">
        <v>28</v>
      </c>
      <c r="B426" s="12">
        <v>3</v>
      </c>
      <c r="C426" s="13" t="s">
        <v>17</v>
      </c>
      <c r="D426" s="10">
        <v>1</v>
      </c>
      <c r="E426" s="10">
        <v>180938998</v>
      </c>
      <c r="F426" s="10">
        <v>2</v>
      </c>
      <c r="G426" s="10">
        <v>53035569</v>
      </c>
      <c r="H426" s="10">
        <v>3</v>
      </c>
      <c r="I426" s="10">
        <v>233974567</v>
      </c>
      <c r="K426" s="12">
        <v>3</v>
      </c>
      <c r="L426" s="13" t="s">
        <v>17</v>
      </c>
      <c r="M426" s="10">
        <v>0</v>
      </c>
      <c r="N426" s="10">
        <v>0</v>
      </c>
      <c r="O426" s="10">
        <v>4</v>
      </c>
      <c r="P426" s="10">
        <v>50037288</v>
      </c>
      <c r="Q426" s="10">
        <v>4</v>
      </c>
      <c r="R426" s="10">
        <v>50037288</v>
      </c>
      <c r="T426" s="12">
        <v>3</v>
      </c>
      <c r="U426" s="13" t="s">
        <v>17</v>
      </c>
      <c r="V426" s="10">
        <v>4</v>
      </c>
      <c r="W426" s="10">
        <v>519663027</v>
      </c>
      <c r="X426" s="10">
        <v>5</v>
      </c>
      <c r="Y426" s="10">
        <v>323089130</v>
      </c>
      <c r="Z426" s="10">
        <v>9</v>
      </c>
      <c r="AA426" s="10">
        <v>842752157</v>
      </c>
      <c r="AC426" s="8">
        <v>3</v>
      </c>
      <c r="AD426" s="9" t="s">
        <v>17</v>
      </c>
      <c r="AE426" s="10">
        <v>3</v>
      </c>
      <c r="AF426" s="10">
        <v>215270258</v>
      </c>
      <c r="AG426" s="10">
        <v>7</v>
      </c>
      <c r="AH426" s="10">
        <v>313590343</v>
      </c>
      <c r="AI426" s="10">
        <v>10</v>
      </c>
      <c r="AJ426" s="10">
        <v>528860601</v>
      </c>
      <c r="AL426" s="27">
        <v>3</v>
      </c>
      <c r="AM426" s="13" t="s">
        <v>17</v>
      </c>
      <c r="AN426" s="10">
        <v>5</v>
      </c>
      <c r="AO426" s="10">
        <v>704332471</v>
      </c>
      <c r="AP426" s="10">
        <v>3</v>
      </c>
      <c r="AQ426" s="10">
        <v>30929006</v>
      </c>
      <c r="AR426" s="10">
        <v>8</v>
      </c>
      <c r="AS426" s="10">
        <v>735261477</v>
      </c>
      <c r="AU426" s="8">
        <v>3</v>
      </c>
      <c r="AV426" s="9" t="s">
        <v>17</v>
      </c>
      <c r="AW426" s="10">
        <v>3</v>
      </c>
      <c r="AX426" s="10">
        <v>134294670</v>
      </c>
      <c r="AY426" s="10">
        <v>5</v>
      </c>
      <c r="AZ426" s="10">
        <v>311566749</v>
      </c>
      <c r="BA426" s="10">
        <v>8</v>
      </c>
      <c r="BB426" s="10">
        <v>445861419</v>
      </c>
      <c r="BD426" s="12">
        <v>3</v>
      </c>
      <c r="BE426" s="13" t="s">
        <v>17</v>
      </c>
      <c r="BF426" s="10">
        <v>1</v>
      </c>
      <c r="BG426" s="10">
        <v>30557889</v>
      </c>
      <c r="BH426" s="10">
        <v>6</v>
      </c>
      <c r="BI426" s="10">
        <v>530715750</v>
      </c>
      <c r="BJ426" s="10">
        <v>7</v>
      </c>
      <c r="BK426" s="10">
        <v>561273639</v>
      </c>
    </row>
    <row r="427" spans="1:63" ht="15" customHeight="1" x14ac:dyDescent="0.35">
      <c r="A427" s="1">
        <v>28</v>
      </c>
      <c r="B427" s="12">
        <v>4</v>
      </c>
      <c r="C427" s="13" t="s">
        <v>18</v>
      </c>
      <c r="D427" s="10">
        <v>0</v>
      </c>
      <c r="E427" s="10">
        <v>0</v>
      </c>
      <c r="F427" s="10">
        <v>5</v>
      </c>
      <c r="G427" s="10">
        <v>447930200</v>
      </c>
      <c r="H427" s="10">
        <v>5</v>
      </c>
      <c r="I427" s="10">
        <v>447930200</v>
      </c>
      <c r="K427" s="12">
        <v>4</v>
      </c>
      <c r="L427" s="13" t="s">
        <v>18</v>
      </c>
      <c r="M427" s="10">
        <v>4</v>
      </c>
      <c r="N427" s="10">
        <v>23570489</v>
      </c>
      <c r="O427" s="10">
        <v>4</v>
      </c>
      <c r="P427" s="10">
        <v>364406057</v>
      </c>
      <c r="Q427" s="10">
        <v>8</v>
      </c>
      <c r="R427" s="10">
        <v>387976546</v>
      </c>
      <c r="T427" s="12">
        <v>4</v>
      </c>
      <c r="U427" s="13" t="s">
        <v>18</v>
      </c>
      <c r="V427" s="10">
        <v>3</v>
      </c>
      <c r="W427" s="10">
        <v>104603919</v>
      </c>
      <c r="X427" s="10">
        <v>7</v>
      </c>
      <c r="Y427" s="10">
        <v>112184959</v>
      </c>
      <c r="Z427" s="10">
        <v>10</v>
      </c>
      <c r="AA427" s="10">
        <v>216788878</v>
      </c>
      <c r="AC427" s="8">
        <v>4</v>
      </c>
      <c r="AD427" s="9" t="s">
        <v>18</v>
      </c>
      <c r="AE427" s="10">
        <v>0</v>
      </c>
      <c r="AF427" s="10">
        <v>0</v>
      </c>
      <c r="AG427" s="10">
        <v>6</v>
      </c>
      <c r="AH427" s="10">
        <v>204299427</v>
      </c>
      <c r="AI427" s="10">
        <v>6</v>
      </c>
      <c r="AJ427" s="10">
        <v>204299427</v>
      </c>
      <c r="AL427" s="27">
        <v>4</v>
      </c>
      <c r="AM427" s="13" t="s">
        <v>18</v>
      </c>
      <c r="AN427" s="10">
        <v>0</v>
      </c>
      <c r="AO427" s="10">
        <v>0</v>
      </c>
      <c r="AP427" s="10">
        <v>6</v>
      </c>
      <c r="AQ427" s="10">
        <v>575030447</v>
      </c>
      <c r="AR427" s="10">
        <v>6</v>
      </c>
      <c r="AS427" s="10">
        <v>575030447</v>
      </c>
      <c r="AU427" s="8">
        <v>4</v>
      </c>
      <c r="AV427" s="9" t="s">
        <v>18</v>
      </c>
      <c r="AW427" s="10">
        <v>3</v>
      </c>
      <c r="AX427" s="10">
        <v>309305396</v>
      </c>
      <c r="AY427" s="10">
        <v>5</v>
      </c>
      <c r="AZ427" s="10">
        <v>547848994</v>
      </c>
      <c r="BA427" s="10">
        <v>8</v>
      </c>
      <c r="BB427" s="10">
        <v>857154390</v>
      </c>
      <c r="BD427" s="12">
        <v>4</v>
      </c>
      <c r="BE427" s="13" t="s">
        <v>18</v>
      </c>
      <c r="BF427" s="10">
        <v>4</v>
      </c>
      <c r="BG427" s="10">
        <v>399752996</v>
      </c>
      <c r="BH427" s="10">
        <v>4</v>
      </c>
      <c r="BI427" s="10">
        <v>381519850</v>
      </c>
      <c r="BJ427" s="10">
        <v>8</v>
      </c>
      <c r="BK427" s="10">
        <v>781272846</v>
      </c>
    </row>
    <row r="428" spans="1:63" ht="15" customHeight="1" x14ac:dyDescent="0.35">
      <c r="A428" s="1">
        <v>28</v>
      </c>
      <c r="B428" s="12">
        <v>5</v>
      </c>
      <c r="C428" s="13" t="s">
        <v>19</v>
      </c>
      <c r="D428" s="10">
        <v>5</v>
      </c>
      <c r="E428" s="10">
        <v>257693118</v>
      </c>
      <c r="F428" s="10">
        <v>38</v>
      </c>
      <c r="G428" s="10">
        <v>1935267277</v>
      </c>
      <c r="H428" s="10">
        <v>43</v>
      </c>
      <c r="I428" s="10">
        <v>2192960395</v>
      </c>
      <c r="K428" s="12">
        <v>5</v>
      </c>
      <c r="L428" s="13" t="s">
        <v>19</v>
      </c>
      <c r="M428" s="10">
        <v>20</v>
      </c>
      <c r="N428" s="10">
        <v>217073703</v>
      </c>
      <c r="O428" s="10">
        <v>37</v>
      </c>
      <c r="P428" s="10">
        <v>1459084686</v>
      </c>
      <c r="Q428" s="10">
        <v>57</v>
      </c>
      <c r="R428" s="10">
        <v>1676158389</v>
      </c>
      <c r="T428" s="12">
        <v>5</v>
      </c>
      <c r="U428" s="13" t="s">
        <v>19</v>
      </c>
      <c r="V428" s="10">
        <v>23</v>
      </c>
      <c r="W428" s="10">
        <v>550142660</v>
      </c>
      <c r="X428" s="10">
        <v>44</v>
      </c>
      <c r="Y428" s="10">
        <v>2629700695</v>
      </c>
      <c r="Z428" s="10">
        <v>67</v>
      </c>
      <c r="AA428" s="10">
        <v>3179843355</v>
      </c>
      <c r="AC428" s="8">
        <v>5</v>
      </c>
      <c r="AD428" s="9" t="s">
        <v>19</v>
      </c>
      <c r="AE428" s="10">
        <v>19</v>
      </c>
      <c r="AF428" s="10">
        <v>84282263</v>
      </c>
      <c r="AG428" s="10">
        <v>61</v>
      </c>
      <c r="AH428" s="10">
        <v>1687428035</v>
      </c>
      <c r="AI428" s="10">
        <v>80</v>
      </c>
      <c r="AJ428" s="10">
        <v>1771710298</v>
      </c>
      <c r="AL428" s="27">
        <v>5</v>
      </c>
      <c r="AM428" s="13" t="s">
        <v>19</v>
      </c>
      <c r="AN428" s="10">
        <v>18</v>
      </c>
      <c r="AO428" s="10">
        <v>82997890</v>
      </c>
      <c r="AP428" s="10">
        <v>66</v>
      </c>
      <c r="AQ428" s="10">
        <v>1713424051</v>
      </c>
      <c r="AR428" s="10">
        <v>84</v>
      </c>
      <c r="AS428" s="10">
        <v>1796421941</v>
      </c>
      <c r="AU428" s="8">
        <v>5</v>
      </c>
      <c r="AV428" s="9" t="s">
        <v>19</v>
      </c>
      <c r="AW428" s="10">
        <v>20</v>
      </c>
      <c r="AX428" s="10">
        <v>82997898</v>
      </c>
      <c r="AY428" s="10">
        <v>69</v>
      </c>
      <c r="AZ428" s="10">
        <v>1112133024</v>
      </c>
      <c r="BA428" s="10">
        <v>89</v>
      </c>
      <c r="BB428" s="10">
        <v>1195130922</v>
      </c>
      <c r="BD428" s="12">
        <v>5</v>
      </c>
      <c r="BE428" s="13" t="s">
        <v>19</v>
      </c>
      <c r="BF428" s="10">
        <v>18</v>
      </c>
      <c r="BG428" s="10">
        <v>77492787</v>
      </c>
      <c r="BH428" s="10">
        <v>70</v>
      </c>
      <c r="BI428" s="10">
        <v>1279708032</v>
      </c>
      <c r="BJ428" s="10">
        <v>88</v>
      </c>
      <c r="BK428" s="10">
        <v>1357200819</v>
      </c>
    </row>
    <row r="429" spans="1:63" ht="15" customHeight="1" x14ac:dyDescent="0.35">
      <c r="A429" s="1">
        <v>28</v>
      </c>
      <c r="B429" s="12">
        <v>6</v>
      </c>
      <c r="C429" s="16" t="s">
        <v>10</v>
      </c>
      <c r="D429" s="15">
        <v>8899</v>
      </c>
      <c r="E429" s="15">
        <v>831301987436</v>
      </c>
      <c r="F429" s="15">
        <v>2704</v>
      </c>
      <c r="G429" s="15">
        <v>279666761564</v>
      </c>
      <c r="H429" s="15">
        <v>11603</v>
      </c>
      <c r="I429" s="15">
        <v>1110968749000</v>
      </c>
      <c r="K429" s="12">
        <v>6</v>
      </c>
      <c r="L429" s="16" t="s">
        <v>10</v>
      </c>
      <c r="M429" s="15">
        <v>8999</v>
      </c>
      <c r="N429" s="15">
        <v>848967008839</v>
      </c>
      <c r="O429" s="15">
        <v>3053</v>
      </c>
      <c r="P429" s="15">
        <v>314740917750</v>
      </c>
      <c r="Q429" s="15">
        <v>12052</v>
      </c>
      <c r="R429" s="15">
        <v>1163707926589</v>
      </c>
      <c r="T429" s="12">
        <v>6</v>
      </c>
      <c r="U429" s="16" t="s">
        <v>10</v>
      </c>
      <c r="V429" s="15">
        <v>9745</v>
      </c>
      <c r="W429" s="15">
        <v>937444479398</v>
      </c>
      <c r="X429" s="15">
        <v>3081</v>
      </c>
      <c r="Y429" s="15">
        <v>358528442857</v>
      </c>
      <c r="Z429" s="15">
        <v>12826</v>
      </c>
      <c r="AA429" s="15">
        <v>1295972922255</v>
      </c>
      <c r="AC429" s="8">
        <v>6</v>
      </c>
      <c r="AD429" s="14" t="s">
        <v>10</v>
      </c>
      <c r="AE429" s="15">
        <v>10693</v>
      </c>
      <c r="AF429" s="15">
        <v>1023563993969</v>
      </c>
      <c r="AG429" s="15">
        <v>2965</v>
      </c>
      <c r="AH429" s="15">
        <v>354174440303</v>
      </c>
      <c r="AI429" s="15">
        <v>13658</v>
      </c>
      <c r="AJ429" s="15">
        <v>1377738434272</v>
      </c>
      <c r="AL429" s="27">
        <v>6</v>
      </c>
      <c r="AM429" s="16" t="s">
        <v>10</v>
      </c>
      <c r="AN429" s="15">
        <v>10742</v>
      </c>
      <c r="AO429" s="15">
        <v>1025459308876</v>
      </c>
      <c r="AP429" s="15">
        <v>2933</v>
      </c>
      <c r="AQ429" s="15">
        <v>345777477951</v>
      </c>
      <c r="AR429" s="15">
        <v>13675</v>
      </c>
      <c r="AS429" s="15">
        <v>1371236786827</v>
      </c>
      <c r="AU429" s="8">
        <v>6</v>
      </c>
      <c r="AV429" s="14" t="s">
        <v>10</v>
      </c>
      <c r="AW429" s="15">
        <v>10802</v>
      </c>
      <c r="AX429" s="15">
        <v>1031529658364</v>
      </c>
      <c r="AY429" s="15">
        <v>2890</v>
      </c>
      <c r="AZ429" s="15">
        <v>343594643138</v>
      </c>
      <c r="BA429" s="15">
        <v>13692</v>
      </c>
      <c r="BB429" s="15">
        <v>1375124301502</v>
      </c>
      <c r="BD429" s="12">
        <v>6</v>
      </c>
      <c r="BE429" s="16" t="s">
        <v>10</v>
      </c>
      <c r="BF429" s="15">
        <v>10886</v>
      </c>
      <c r="BG429" s="15">
        <v>1042649880146</v>
      </c>
      <c r="BH429" s="15">
        <v>2863</v>
      </c>
      <c r="BI429" s="15">
        <v>328595100584</v>
      </c>
      <c r="BJ429" s="15">
        <v>13749</v>
      </c>
      <c r="BK429" s="15">
        <v>1371244980730</v>
      </c>
    </row>
    <row r="430" spans="1:63" ht="15" customHeight="1" x14ac:dyDescent="0.35">
      <c r="A430" s="1">
        <v>28</v>
      </c>
      <c r="B430" s="12">
        <v>7</v>
      </c>
      <c r="C430" s="13" t="s">
        <v>20</v>
      </c>
      <c r="D430" s="10"/>
      <c r="E430" s="10"/>
      <c r="F430" s="10"/>
      <c r="G430" s="10"/>
      <c r="H430" s="10"/>
      <c r="I430" s="10" t="s">
        <v>48</v>
      </c>
      <c r="K430" s="12">
        <v>7</v>
      </c>
      <c r="L430" s="13" t="s">
        <v>20</v>
      </c>
      <c r="M430" s="10"/>
      <c r="N430" s="10"/>
      <c r="O430" s="10"/>
      <c r="P430" s="10"/>
      <c r="Q430" s="10"/>
      <c r="R430" s="10" t="s">
        <v>67</v>
      </c>
      <c r="T430" s="12">
        <v>7</v>
      </c>
      <c r="U430" s="13" t="s">
        <v>20</v>
      </c>
      <c r="V430" s="10"/>
      <c r="W430" s="10"/>
      <c r="X430" s="10"/>
      <c r="Y430" s="10"/>
      <c r="Z430" s="10"/>
      <c r="AA430" s="10" t="s">
        <v>83</v>
      </c>
      <c r="AC430" s="8">
        <v>7</v>
      </c>
      <c r="AD430" s="9" t="s">
        <v>20</v>
      </c>
      <c r="AE430" s="10"/>
      <c r="AF430" s="10"/>
      <c r="AG430" s="10"/>
      <c r="AH430" s="10"/>
      <c r="AI430" s="10"/>
      <c r="AJ430" s="17">
        <f>((0.25*AJ425)+(0.5*AJ426)+(0.75*AJ427)+(1*AJ428))/AJ429*100</f>
        <v>0.25215083183301468</v>
      </c>
      <c r="AL430" s="11">
        <v>7</v>
      </c>
      <c r="AM430" s="9" t="s">
        <v>20</v>
      </c>
      <c r="AN430" s="10"/>
      <c r="AO430" s="10"/>
      <c r="AP430" s="10"/>
      <c r="AQ430" s="10"/>
      <c r="AR430" s="10"/>
      <c r="AS430" s="17">
        <f>((0.25*AS425)+(0.5*AS426)+(0.75*AS427)+(1*AS428))/AS429*100</f>
        <v>0.30848511372264398</v>
      </c>
      <c r="AU430" s="8">
        <v>7</v>
      </c>
      <c r="AV430" s="9" t="s">
        <v>20</v>
      </c>
      <c r="AW430" s="10"/>
      <c r="AX430" s="10"/>
      <c r="AY430" s="10"/>
      <c r="AZ430" s="10"/>
      <c r="BA430" s="10"/>
      <c r="BB430" s="17">
        <f>((0.25*BB425)+(0.5*BB426)+(0.75*BB427)+(1*BB428))/BB429*100</f>
        <v>0.29010308740036456</v>
      </c>
      <c r="BD430" s="12">
        <v>7</v>
      </c>
      <c r="BE430" s="13" t="s">
        <v>20</v>
      </c>
      <c r="BF430" s="10"/>
      <c r="BG430" s="10"/>
      <c r="BH430" s="10"/>
      <c r="BI430" s="10"/>
      <c r="BJ430" s="10"/>
      <c r="BK430" s="10" t="s">
        <v>27</v>
      </c>
    </row>
    <row r="431" spans="1:63" ht="15" customHeight="1" thickBot="1" x14ac:dyDescent="0.4">
      <c r="A431" s="1">
        <v>28</v>
      </c>
      <c r="B431" s="23">
        <v>8</v>
      </c>
      <c r="C431" s="24" t="s">
        <v>21</v>
      </c>
      <c r="D431" s="20"/>
      <c r="E431" s="20"/>
      <c r="F431" s="20"/>
      <c r="G431" s="20"/>
      <c r="H431" s="20"/>
      <c r="I431" s="20" t="s">
        <v>49</v>
      </c>
      <c r="K431" s="23">
        <v>8</v>
      </c>
      <c r="L431" s="24" t="s">
        <v>21</v>
      </c>
      <c r="M431" s="20"/>
      <c r="N431" s="20"/>
      <c r="O431" s="20"/>
      <c r="P431" s="20"/>
      <c r="Q431" s="20"/>
      <c r="R431" s="20" t="s">
        <v>68</v>
      </c>
      <c r="T431" s="23">
        <v>8</v>
      </c>
      <c r="U431" s="24" t="s">
        <v>21</v>
      </c>
      <c r="V431" s="20"/>
      <c r="W431" s="20"/>
      <c r="X431" s="20"/>
      <c r="Y431" s="20"/>
      <c r="Z431" s="20"/>
      <c r="AA431" s="20" t="s">
        <v>84</v>
      </c>
      <c r="AC431" s="18">
        <v>8</v>
      </c>
      <c r="AD431" s="19" t="s">
        <v>21</v>
      </c>
      <c r="AE431" s="20"/>
      <c r="AF431" s="20"/>
      <c r="AG431" s="20"/>
      <c r="AH431" s="20"/>
      <c r="AI431" s="20"/>
      <c r="AJ431" s="21">
        <f>SUM(AJ426:AJ428)/AJ429*100</f>
        <v>0.1818102960395076</v>
      </c>
      <c r="AL431" s="22">
        <v>8</v>
      </c>
      <c r="AM431" s="19" t="s">
        <v>21</v>
      </c>
      <c r="AN431" s="20"/>
      <c r="AO431" s="20"/>
      <c r="AP431" s="20"/>
      <c r="AQ431" s="20"/>
      <c r="AR431" s="20"/>
      <c r="AS431" s="21">
        <f>SUM(AS426:AS428)/AS429*100</f>
        <v>0.22656290254499667</v>
      </c>
      <c r="AU431" s="18">
        <v>8</v>
      </c>
      <c r="AV431" s="19" t="s">
        <v>21</v>
      </c>
      <c r="AW431" s="20"/>
      <c r="AX431" s="20"/>
      <c r="AY431" s="20"/>
      <c r="AZ431" s="20"/>
      <c r="BA431" s="20"/>
      <c r="BB431" s="21">
        <f>SUM(BB426:BB428)/BB429*100</f>
        <v>0.18166697572512988</v>
      </c>
      <c r="BD431" s="23">
        <v>8</v>
      </c>
      <c r="BE431" s="24" t="s">
        <v>21</v>
      </c>
      <c r="BF431" s="20"/>
      <c r="BG431" s="20"/>
      <c r="BH431" s="20"/>
      <c r="BI431" s="20"/>
      <c r="BJ431" s="20"/>
      <c r="BK431" s="20" t="s">
        <v>28</v>
      </c>
    </row>
    <row r="432" spans="1:63" ht="15" customHeight="1" x14ac:dyDescent="0.35">
      <c r="D432" s="1">
        <f>SUM(D424:D428)</f>
        <v>8899</v>
      </c>
      <c r="E432" s="1">
        <f t="shared" ref="E432:I432" si="182">SUM(E424:E428)</f>
        <v>831301987436</v>
      </c>
      <c r="F432" s="1">
        <f t="shared" si="182"/>
        <v>2704</v>
      </c>
      <c r="G432" s="1">
        <f t="shared" si="182"/>
        <v>279666761564</v>
      </c>
      <c r="H432" s="1">
        <f t="shared" si="182"/>
        <v>11603</v>
      </c>
      <c r="I432" s="1">
        <f t="shared" si="182"/>
        <v>1110968749000</v>
      </c>
      <c r="M432" s="1">
        <f>SUM(M424:M428)</f>
        <v>8999</v>
      </c>
      <c r="N432" s="1">
        <f t="shared" ref="N432:R432" si="183">SUM(N424:N428)</f>
        <v>848967008839</v>
      </c>
      <c r="O432" s="1">
        <f t="shared" si="183"/>
        <v>3053</v>
      </c>
      <c r="P432" s="1">
        <f t="shared" si="183"/>
        <v>314740917750</v>
      </c>
      <c r="Q432" s="1">
        <f t="shared" si="183"/>
        <v>12052</v>
      </c>
      <c r="R432" s="1">
        <f t="shared" si="183"/>
        <v>1163707926589</v>
      </c>
      <c r="V432" s="1">
        <f>SUM(V424:V428)</f>
        <v>9745</v>
      </c>
      <c r="W432" s="1">
        <f t="shared" ref="W432:AA432" si="184">SUM(W424:W428)</f>
        <v>937444479398</v>
      </c>
      <c r="X432" s="1">
        <f t="shared" si="184"/>
        <v>3081</v>
      </c>
      <c r="Y432" s="1">
        <f t="shared" si="184"/>
        <v>358528442857</v>
      </c>
      <c r="Z432" s="1">
        <f t="shared" si="184"/>
        <v>12826</v>
      </c>
      <c r="AA432" s="1">
        <f t="shared" si="184"/>
        <v>1295972922255</v>
      </c>
      <c r="AE432" s="1">
        <f>SUM(AE424:AE428)</f>
        <v>10693</v>
      </c>
      <c r="AF432" s="1">
        <f t="shared" ref="AF432:AJ432" si="185">SUM(AF424:AF428)</f>
        <v>1023563993969</v>
      </c>
      <c r="AG432" s="1">
        <f t="shared" si="185"/>
        <v>2965</v>
      </c>
      <c r="AH432" s="1">
        <f t="shared" si="185"/>
        <v>354174440303</v>
      </c>
      <c r="AI432" s="1">
        <f t="shared" si="185"/>
        <v>13658</v>
      </c>
      <c r="AJ432" s="1">
        <f t="shared" si="185"/>
        <v>1377738434272</v>
      </c>
      <c r="AN432" s="1">
        <f>SUM(AN424:AN428)</f>
        <v>10742</v>
      </c>
      <c r="AO432" s="1">
        <f t="shared" ref="AO432:AS432" si="186">SUM(AO424:AO428)</f>
        <v>1025459308876</v>
      </c>
      <c r="AP432" s="1">
        <f t="shared" si="186"/>
        <v>2933</v>
      </c>
      <c r="AQ432" s="1">
        <f t="shared" si="186"/>
        <v>345777477951</v>
      </c>
      <c r="AR432" s="1">
        <f t="shared" si="186"/>
        <v>13675</v>
      </c>
      <c r="AS432" s="1">
        <f t="shared" si="186"/>
        <v>1371236786827</v>
      </c>
      <c r="AW432" s="1">
        <f>SUM(AW424:AW428)</f>
        <v>10802</v>
      </c>
      <c r="AX432" s="1">
        <f t="shared" ref="AX432:BB432" si="187">SUM(AX424:AX428)</f>
        <v>1031529658364</v>
      </c>
      <c r="AY432" s="1">
        <f t="shared" si="187"/>
        <v>2890</v>
      </c>
      <c r="AZ432" s="1">
        <f t="shared" si="187"/>
        <v>343594643138</v>
      </c>
      <c r="BA432" s="1">
        <f t="shared" si="187"/>
        <v>13692</v>
      </c>
      <c r="BB432" s="1">
        <f t="shared" si="187"/>
        <v>1375124301502</v>
      </c>
      <c r="BF432" s="1">
        <f>SUM(BF424:BF428)</f>
        <v>10886</v>
      </c>
      <c r="BG432" s="1">
        <f t="shared" ref="BG432:BK432" si="188">SUM(BG424:BG428)</f>
        <v>1042649880146</v>
      </c>
      <c r="BH432" s="1">
        <f t="shared" si="188"/>
        <v>2863</v>
      </c>
      <c r="BI432" s="1">
        <f t="shared" si="188"/>
        <v>328595100584</v>
      </c>
      <c r="BJ432" s="1">
        <f t="shared" si="188"/>
        <v>13749</v>
      </c>
      <c r="BK432" s="1">
        <f t="shared" si="188"/>
        <v>1371244980730</v>
      </c>
    </row>
    <row r="433" spans="1:63" ht="15" customHeight="1" x14ac:dyDescent="0.35">
      <c r="B433"/>
      <c r="C433"/>
      <c r="D433" s="2"/>
      <c r="E433" s="2"/>
      <c r="F433" s="2"/>
      <c r="G433" s="2"/>
      <c r="H433" s="2"/>
      <c r="I433" s="2"/>
      <c r="K433"/>
      <c r="L433"/>
      <c r="M433" s="2"/>
      <c r="N433" s="2"/>
      <c r="O433" s="2"/>
      <c r="P433" s="2"/>
      <c r="Q433" s="2"/>
      <c r="R433" s="2"/>
      <c r="T433"/>
      <c r="U433"/>
      <c r="V433" s="2"/>
      <c r="W433" s="2"/>
      <c r="X433" s="2"/>
      <c r="Y433" s="2"/>
      <c r="Z433" s="2"/>
      <c r="AA433" s="2"/>
      <c r="AL433" s="25"/>
      <c r="AM433"/>
    </row>
    <row r="434" spans="1:63" ht="15" customHeight="1" x14ac:dyDescent="0.35">
      <c r="B434" s="6" t="s">
        <v>0</v>
      </c>
      <c r="C434"/>
      <c r="D434" s="2"/>
      <c r="E434" s="2"/>
      <c r="F434" s="2"/>
      <c r="G434" s="2"/>
      <c r="H434" s="2"/>
      <c r="I434" s="2"/>
      <c r="K434" s="6" t="s">
        <v>0</v>
      </c>
      <c r="L434"/>
      <c r="M434" s="2"/>
      <c r="N434" s="2"/>
      <c r="O434" s="2"/>
      <c r="P434" s="2"/>
      <c r="Q434" s="2"/>
      <c r="R434" s="2"/>
      <c r="T434" s="6" t="s">
        <v>0</v>
      </c>
      <c r="U434"/>
      <c r="V434" s="2"/>
      <c r="W434" s="2"/>
      <c r="X434" s="2"/>
      <c r="Y434" s="2"/>
      <c r="Z434" s="2"/>
      <c r="AA434" s="2"/>
      <c r="AC434" s="4" t="s">
        <v>0</v>
      </c>
      <c r="AL434" s="26" t="s">
        <v>0</v>
      </c>
      <c r="AM434"/>
      <c r="AU434" s="4" t="s">
        <v>0</v>
      </c>
      <c r="BD434" s="6" t="s">
        <v>0</v>
      </c>
    </row>
    <row r="435" spans="1:63" ht="15" customHeight="1" x14ac:dyDescent="0.35">
      <c r="B435" s="6" t="s">
        <v>1</v>
      </c>
      <c r="C435"/>
      <c r="D435" s="2"/>
      <c r="E435" s="2"/>
      <c r="F435" s="2"/>
      <c r="G435" s="2"/>
      <c r="H435" s="2"/>
      <c r="I435" s="2"/>
      <c r="K435" s="6" t="s">
        <v>1</v>
      </c>
      <c r="L435"/>
      <c r="M435" s="2"/>
      <c r="N435" s="2"/>
      <c r="O435" s="2"/>
      <c r="P435" s="2"/>
      <c r="Q435" s="2"/>
      <c r="R435" s="2"/>
      <c r="T435" s="6" t="s">
        <v>1</v>
      </c>
      <c r="U435"/>
      <c r="V435" s="2"/>
      <c r="W435" s="2"/>
      <c r="X435" s="2"/>
      <c r="Y435" s="2"/>
      <c r="Z435" s="2"/>
      <c r="AA435" s="2"/>
      <c r="AC435" s="4" t="s">
        <v>1</v>
      </c>
      <c r="AL435" s="26" t="s">
        <v>1</v>
      </c>
      <c r="AM435"/>
      <c r="AU435" s="4" t="s">
        <v>1</v>
      </c>
      <c r="BD435" s="6" t="s">
        <v>1</v>
      </c>
    </row>
    <row r="436" spans="1:63" ht="15" customHeight="1" thickBot="1" x14ac:dyDescent="0.4">
      <c r="B436" s="6" t="s">
        <v>34</v>
      </c>
      <c r="C436"/>
      <c r="D436" s="2"/>
      <c r="E436" s="2"/>
      <c r="F436" s="2"/>
      <c r="G436" s="2"/>
      <c r="H436" s="2"/>
      <c r="I436" s="2"/>
      <c r="K436" s="6" t="s">
        <v>57</v>
      </c>
      <c r="L436"/>
      <c r="M436" s="2"/>
      <c r="N436" s="2"/>
      <c r="O436" s="2"/>
      <c r="P436" s="2"/>
      <c r="Q436" s="2"/>
      <c r="R436" s="2"/>
      <c r="T436" s="6" t="s">
        <v>75</v>
      </c>
      <c r="U436"/>
      <c r="V436" s="2"/>
      <c r="W436" s="2"/>
      <c r="X436" s="2"/>
      <c r="Y436" s="2"/>
      <c r="Z436" s="2"/>
      <c r="AA436" s="2"/>
      <c r="AC436" s="4" t="s">
        <v>2</v>
      </c>
      <c r="AL436" s="26" t="s">
        <v>3</v>
      </c>
      <c r="AM436"/>
      <c r="AU436" s="4" t="s">
        <v>4</v>
      </c>
      <c r="BD436" s="6" t="s">
        <v>5</v>
      </c>
    </row>
    <row r="437" spans="1:63" ht="15" customHeight="1" x14ac:dyDescent="0.35">
      <c r="A437" s="1">
        <v>29</v>
      </c>
      <c r="B437" s="60" t="s">
        <v>6</v>
      </c>
      <c r="C437" s="62" t="s">
        <v>7</v>
      </c>
      <c r="D437" s="59" t="s">
        <v>8</v>
      </c>
      <c r="E437" s="59"/>
      <c r="F437" s="59" t="s">
        <v>9</v>
      </c>
      <c r="G437" s="59"/>
      <c r="H437" s="59" t="s">
        <v>10</v>
      </c>
      <c r="I437" s="59"/>
      <c r="K437" s="60" t="s">
        <v>6</v>
      </c>
      <c r="L437" s="62" t="s">
        <v>7</v>
      </c>
      <c r="M437" s="59" t="s">
        <v>8</v>
      </c>
      <c r="N437" s="59"/>
      <c r="O437" s="59" t="s">
        <v>9</v>
      </c>
      <c r="P437" s="59"/>
      <c r="Q437" s="59" t="s">
        <v>10</v>
      </c>
      <c r="R437" s="59"/>
      <c r="T437" s="60" t="s">
        <v>6</v>
      </c>
      <c r="U437" s="62" t="s">
        <v>7</v>
      </c>
      <c r="V437" s="59" t="s">
        <v>8</v>
      </c>
      <c r="W437" s="59"/>
      <c r="X437" s="59" t="s">
        <v>9</v>
      </c>
      <c r="Y437" s="59"/>
      <c r="Z437" s="59" t="s">
        <v>10</v>
      </c>
      <c r="AA437" s="59"/>
      <c r="AC437" s="57" t="s">
        <v>6</v>
      </c>
      <c r="AD437" s="59" t="s">
        <v>7</v>
      </c>
      <c r="AE437" s="59" t="s">
        <v>8</v>
      </c>
      <c r="AF437" s="59"/>
      <c r="AG437" s="59" t="s">
        <v>9</v>
      </c>
      <c r="AH437" s="59"/>
      <c r="AI437" s="59" t="s">
        <v>10</v>
      </c>
      <c r="AJ437" s="59"/>
      <c r="AL437" s="67" t="s">
        <v>6</v>
      </c>
      <c r="AM437" s="62" t="s">
        <v>7</v>
      </c>
      <c r="AN437" s="59" t="s">
        <v>8</v>
      </c>
      <c r="AO437" s="59"/>
      <c r="AP437" s="59" t="s">
        <v>9</v>
      </c>
      <c r="AQ437" s="59"/>
      <c r="AR437" s="59" t="s">
        <v>10</v>
      </c>
      <c r="AS437" s="59"/>
      <c r="AU437" s="57" t="s">
        <v>6</v>
      </c>
      <c r="AV437" s="59" t="s">
        <v>7</v>
      </c>
      <c r="AW437" s="59" t="s">
        <v>8</v>
      </c>
      <c r="AX437" s="59"/>
      <c r="AY437" s="59" t="s">
        <v>9</v>
      </c>
      <c r="AZ437" s="59"/>
      <c r="BA437" s="59" t="s">
        <v>10</v>
      </c>
      <c r="BB437" s="59"/>
      <c r="BD437" s="60" t="s">
        <v>6</v>
      </c>
      <c r="BE437" s="62" t="s">
        <v>7</v>
      </c>
      <c r="BF437" s="59" t="s">
        <v>8</v>
      </c>
      <c r="BG437" s="59"/>
      <c r="BH437" s="59" t="s">
        <v>9</v>
      </c>
      <c r="BI437" s="59"/>
      <c r="BJ437" s="59" t="s">
        <v>10</v>
      </c>
      <c r="BK437" s="59"/>
    </row>
    <row r="438" spans="1:63" ht="15" customHeight="1" x14ac:dyDescent="0.35">
      <c r="A438" s="1">
        <v>29</v>
      </c>
      <c r="B438" s="61"/>
      <c r="C438" s="63"/>
      <c r="D438" s="7" t="s">
        <v>11</v>
      </c>
      <c r="E438" s="7" t="s">
        <v>12</v>
      </c>
      <c r="F438" s="7" t="s">
        <v>11</v>
      </c>
      <c r="G438" s="7" t="s">
        <v>12</v>
      </c>
      <c r="H438" s="7" t="s">
        <v>11</v>
      </c>
      <c r="I438" s="7" t="s">
        <v>12</v>
      </c>
      <c r="K438" s="61"/>
      <c r="L438" s="63"/>
      <c r="M438" s="7" t="s">
        <v>11</v>
      </c>
      <c r="N438" s="7" t="s">
        <v>12</v>
      </c>
      <c r="O438" s="7" t="s">
        <v>11</v>
      </c>
      <c r="P438" s="7" t="s">
        <v>12</v>
      </c>
      <c r="Q438" s="7" t="s">
        <v>11</v>
      </c>
      <c r="R438" s="7" t="s">
        <v>12</v>
      </c>
      <c r="T438" s="61"/>
      <c r="U438" s="63"/>
      <c r="V438" s="7" t="s">
        <v>11</v>
      </c>
      <c r="W438" s="7" t="s">
        <v>12</v>
      </c>
      <c r="X438" s="7" t="s">
        <v>11</v>
      </c>
      <c r="Y438" s="7" t="s">
        <v>12</v>
      </c>
      <c r="Z438" s="7" t="s">
        <v>11</v>
      </c>
      <c r="AA438" s="7" t="s">
        <v>12</v>
      </c>
      <c r="AC438" s="58"/>
      <c r="AD438" s="64"/>
      <c r="AE438" s="7" t="s">
        <v>11</v>
      </c>
      <c r="AF438" s="7" t="s">
        <v>12</v>
      </c>
      <c r="AG438" s="7" t="s">
        <v>11</v>
      </c>
      <c r="AH438" s="7" t="s">
        <v>12</v>
      </c>
      <c r="AI438" s="7" t="s">
        <v>11</v>
      </c>
      <c r="AJ438" s="7" t="s">
        <v>12</v>
      </c>
      <c r="AL438" s="68"/>
      <c r="AM438" s="63"/>
      <c r="AN438" s="7" t="s">
        <v>11</v>
      </c>
      <c r="AO438" s="7" t="s">
        <v>12</v>
      </c>
      <c r="AP438" s="7" t="s">
        <v>11</v>
      </c>
      <c r="AQ438" s="7" t="s">
        <v>12</v>
      </c>
      <c r="AR438" s="7" t="s">
        <v>11</v>
      </c>
      <c r="AS438" s="7" t="s">
        <v>12</v>
      </c>
      <c r="AU438" s="58"/>
      <c r="AV438" s="64"/>
      <c r="AW438" s="7" t="s">
        <v>11</v>
      </c>
      <c r="AX438" s="7" t="s">
        <v>12</v>
      </c>
      <c r="AY438" s="7" t="s">
        <v>11</v>
      </c>
      <c r="AZ438" s="7" t="s">
        <v>12</v>
      </c>
      <c r="BA438" s="7" t="s">
        <v>11</v>
      </c>
      <c r="BB438" s="7" t="s">
        <v>12</v>
      </c>
      <c r="BD438" s="61"/>
      <c r="BE438" s="63"/>
      <c r="BF438" s="7" t="s">
        <v>11</v>
      </c>
      <c r="BG438" s="7" t="s">
        <v>12</v>
      </c>
      <c r="BH438" s="7" t="s">
        <v>11</v>
      </c>
      <c r="BI438" s="7" t="s">
        <v>12</v>
      </c>
      <c r="BJ438" s="7" t="s">
        <v>11</v>
      </c>
      <c r="BK438" s="7" t="s">
        <v>12</v>
      </c>
    </row>
    <row r="439" spans="1:63" ht="15" customHeight="1" x14ac:dyDescent="0.35">
      <c r="A439" s="1">
        <v>29</v>
      </c>
      <c r="B439" s="61"/>
      <c r="C439" s="63"/>
      <c r="D439" s="7" t="s">
        <v>13</v>
      </c>
      <c r="E439" s="7" t="s">
        <v>14</v>
      </c>
      <c r="F439" s="7" t="s">
        <v>13</v>
      </c>
      <c r="G439" s="7" t="s">
        <v>14</v>
      </c>
      <c r="H439" s="7" t="s">
        <v>13</v>
      </c>
      <c r="I439" s="7" t="s">
        <v>14</v>
      </c>
      <c r="K439" s="61"/>
      <c r="L439" s="63"/>
      <c r="M439" s="7" t="s">
        <v>13</v>
      </c>
      <c r="N439" s="7" t="s">
        <v>14</v>
      </c>
      <c r="O439" s="7" t="s">
        <v>13</v>
      </c>
      <c r="P439" s="7" t="s">
        <v>14</v>
      </c>
      <c r="Q439" s="7" t="s">
        <v>13</v>
      </c>
      <c r="R439" s="7" t="s">
        <v>14</v>
      </c>
      <c r="T439" s="61"/>
      <c r="U439" s="63"/>
      <c r="V439" s="7" t="s">
        <v>13</v>
      </c>
      <c r="W439" s="7" t="s">
        <v>14</v>
      </c>
      <c r="X439" s="7" t="s">
        <v>13</v>
      </c>
      <c r="Y439" s="7" t="s">
        <v>14</v>
      </c>
      <c r="Z439" s="7" t="s">
        <v>13</v>
      </c>
      <c r="AA439" s="7" t="s">
        <v>14</v>
      </c>
      <c r="AC439" s="58"/>
      <c r="AD439" s="64"/>
      <c r="AE439" s="7" t="s">
        <v>13</v>
      </c>
      <c r="AF439" s="7" t="s">
        <v>14</v>
      </c>
      <c r="AG439" s="7" t="s">
        <v>13</v>
      </c>
      <c r="AH439" s="7" t="s">
        <v>14</v>
      </c>
      <c r="AI439" s="7" t="s">
        <v>13</v>
      </c>
      <c r="AJ439" s="7" t="s">
        <v>14</v>
      </c>
      <c r="AL439" s="68"/>
      <c r="AM439" s="63"/>
      <c r="AN439" s="7" t="s">
        <v>13</v>
      </c>
      <c r="AO439" s="7" t="s">
        <v>14</v>
      </c>
      <c r="AP439" s="7" t="s">
        <v>13</v>
      </c>
      <c r="AQ439" s="7" t="s">
        <v>14</v>
      </c>
      <c r="AR439" s="7" t="s">
        <v>13</v>
      </c>
      <c r="AS439" s="7" t="s">
        <v>14</v>
      </c>
      <c r="AU439" s="58"/>
      <c r="AV439" s="64"/>
      <c r="AW439" s="7" t="s">
        <v>13</v>
      </c>
      <c r="AX439" s="7" t="s">
        <v>14</v>
      </c>
      <c r="AY439" s="7" t="s">
        <v>13</v>
      </c>
      <c r="AZ439" s="7" t="s">
        <v>14</v>
      </c>
      <c r="BA439" s="7" t="s">
        <v>13</v>
      </c>
      <c r="BB439" s="7" t="s">
        <v>14</v>
      </c>
      <c r="BD439" s="61"/>
      <c r="BE439" s="63"/>
      <c r="BF439" s="7" t="s">
        <v>13</v>
      </c>
      <c r="BG439" s="7" t="s">
        <v>14</v>
      </c>
      <c r="BH439" s="7" t="s">
        <v>13</v>
      </c>
      <c r="BI439" s="7" t="s">
        <v>14</v>
      </c>
      <c r="BJ439" s="7" t="s">
        <v>13</v>
      </c>
      <c r="BK439" s="7" t="s">
        <v>14</v>
      </c>
    </row>
    <row r="440" spans="1:63" ht="15" customHeight="1" x14ac:dyDescent="0.35">
      <c r="A440" s="1">
        <v>29</v>
      </c>
      <c r="B440" s="12">
        <v>1</v>
      </c>
      <c r="C440" s="13" t="s">
        <v>15</v>
      </c>
      <c r="D440" s="10">
        <v>8366</v>
      </c>
      <c r="E440" s="10">
        <v>645159738928</v>
      </c>
      <c r="F440" s="10">
        <v>1396</v>
      </c>
      <c r="G440" s="10">
        <v>322639811067</v>
      </c>
      <c r="H440" s="10">
        <v>9762</v>
      </c>
      <c r="I440" s="10">
        <v>967799549995</v>
      </c>
      <c r="K440" s="12">
        <v>1</v>
      </c>
      <c r="L440" s="13" t="s">
        <v>15</v>
      </c>
      <c r="M440" s="10">
        <v>8528</v>
      </c>
      <c r="N440" s="10">
        <v>645039540803</v>
      </c>
      <c r="O440" s="10">
        <v>1386</v>
      </c>
      <c r="P440" s="10">
        <v>339565466486</v>
      </c>
      <c r="Q440" s="10">
        <v>9914</v>
      </c>
      <c r="R440" s="10">
        <v>984605007289</v>
      </c>
      <c r="T440" s="12">
        <v>1</v>
      </c>
      <c r="U440" s="13" t="s">
        <v>15</v>
      </c>
      <c r="V440" s="10">
        <v>8187</v>
      </c>
      <c r="W440" s="10">
        <v>696890400979</v>
      </c>
      <c r="X440" s="10">
        <v>1482</v>
      </c>
      <c r="Y440" s="10">
        <v>392769549965</v>
      </c>
      <c r="Z440" s="10">
        <v>9669</v>
      </c>
      <c r="AA440" s="10">
        <v>1089659950944</v>
      </c>
      <c r="AC440" s="8">
        <v>1</v>
      </c>
      <c r="AD440" s="9" t="s">
        <v>15</v>
      </c>
      <c r="AE440" s="10">
        <v>8540</v>
      </c>
      <c r="AF440" s="10">
        <v>774651487081</v>
      </c>
      <c r="AG440" s="10">
        <v>1554</v>
      </c>
      <c r="AH440" s="10">
        <v>403900719835</v>
      </c>
      <c r="AI440" s="10">
        <v>10094</v>
      </c>
      <c r="AJ440" s="10">
        <v>1178552206916</v>
      </c>
      <c r="AL440" s="27">
        <v>1</v>
      </c>
      <c r="AM440" s="13" t="s">
        <v>15</v>
      </c>
      <c r="AN440" s="10">
        <v>8444</v>
      </c>
      <c r="AO440" s="10">
        <v>770338496959</v>
      </c>
      <c r="AP440" s="10">
        <v>1547</v>
      </c>
      <c r="AQ440" s="10">
        <v>400245110422</v>
      </c>
      <c r="AR440" s="10">
        <v>9991</v>
      </c>
      <c r="AS440" s="10">
        <v>1170583607381</v>
      </c>
      <c r="AU440" s="8">
        <v>1</v>
      </c>
      <c r="AV440" s="9" t="s">
        <v>15</v>
      </c>
      <c r="AW440" s="10">
        <v>8442</v>
      </c>
      <c r="AX440" s="10">
        <v>772189500092</v>
      </c>
      <c r="AY440" s="10">
        <v>1565</v>
      </c>
      <c r="AZ440" s="10">
        <v>399264530480</v>
      </c>
      <c r="BA440" s="10">
        <v>10007</v>
      </c>
      <c r="BB440" s="10">
        <v>1171454030572</v>
      </c>
      <c r="BD440" s="12">
        <v>1</v>
      </c>
      <c r="BE440" s="13" t="s">
        <v>15</v>
      </c>
      <c r="BF440" s="10">
        <v>8563</v>
      </c>
      <c r="BG440" s="10">
        <v>780839751731</v>
      </c>
      <c r="BH440" s="10">
        <v>1566</v>
      </c>
      <c r="BI440" s="10">
        <v>394859510775</v>
      </c>
      <c r="BJ440" s="10">
        <v>10129</v>
      </c>
      <c r="BK440" s="10">
        <v>1175699262506</v>
      </c>
    </row>
    <row r="441" spans="1:63" ht="15" customHeight="1" x14ac:dyDescent="0.35">
      <c r="A441" s="1">
        <v>29</v>
      </c>
      <c r="B441" s="12">
        <v>2</v>
      </c>
      <c r="C441" s="13" t="s">
        <v>16</v>
      </c>
      <c r="D441" s="10">
        <v>17</v>
      </c>
      <c r="E441" s="10">
        <v>1599228993</v>
      </c>
      <c r="F441" s="10">
        <v>76</v>
      </c>
      <c r="G441" s="10">
        <v>4710321168</v>
      </c>
      <c r="H441" s="10">
        <v>93</v>
      </c>
      <c r="I441" s="10">
        <v>6309550161</v>
      </c>
      <c r="K441" s="12">
        <v>2</v>
      </c>
      <c r="L441" s="13" t="s">
        <v>16</v>
      </c>
      <c r="M441" s="10">
        <v>18</v>
      </c>
      <c r="N441" s="10">
        <v>1386418186</v>
      </c>
      <c r="O441" s="10">
        <v>81</v>
      </c>
      <c r="P441" s="10">
        <v>10914268054</v>
      </c>
      <c r="Q441" s="10">
        <v>99</v>
      </c>
      <c r="R441" s="10">
        <v>12300686240</v>
      </c>
      <c r="T441" s="12">
        <v>2</v>
      </c>
      <c r="U441" s="13" t="s">
        <v>16</v>
      </c>
      <c r="V441" s="10">
        <v>40</v>
      </c>
      <c r="W441" s="10">
        <v>3898807160</v>
      </c>
      <c r="X441" s="10">
        <v>37</v>
      </c>
      <c r="Y441" s="10">
        <v>9591157726</v>
      </c>
      <c r="Z441" s="10">
        <v>77</v>
      </c>
      <c r="AA441" s="10">
        <v>13489964886</v>
      </c>
      <c r="AC441" s="8">
        <v>2</v>
      </c>
      <c r="AD441" s="9" t="s">
        <v>16</v>
      </c>
      <c r="AE441" s="10">
        <v>20</v>
      </c>
      <c r="AF441" s="10">
        <v>3403962922</v>
      </c>
      <c r="AG441" s="10">
        <v>32</v>
      </c>
      <c r="AH441" s="10">
        <v>16366530102</v>
      </c>
      <c r="AI441" s="10">
        <v>52</v>
      </c>
      <c r="AJ441" s="10">
        <v>19770493024</v>
      </c>
      <c r="AL441" s="27">
        <v>2</v>
      </c>
      <c r="AM441" s="13" t="s">
        <v>16</v>
      </c>
      <c r="AN441" s="10">
        <v>33</v>
      </c>
      <c r="AO441" s="10">
        <v>4844610675</v>
      </c>
      <c r="AP441" s="10">
        <v>35</v>
      </c>
      <c r="AQ441" s="10">
        <v>4570518883</v>
      </c>
      <c r="AR441" s="10">
        <v>68</v>
      </c>
      <c r="AS441" s="10">
        <v>9415129558</v>
      </c>
      <c r="AU441" s="8">
        <v>2</v>
      </c>
      <c r="AV441" s="9" t="s">
        <v>16</v>
      </c>
      <c r="AW441" s="10">
        <v>47</v>
      </c>
      <c r="AX441" s="10">
        <v>7054929952</v>
      </c>
      <c r="AY441" s="10">
        <v>39</v>
      </c>
      <c r="AZ441" s="10">
        <v>10547299302</v>
      </c>
      <c r="BA441" s="10">
        <v>86</v>
      </c>
      <c r="BB441" s="10">
        <v>17602229254</v>
      </c>
      <c r="BD441" s="12">
        <v>2</v>
      </c>
      <c r="BE441" s="13" t="s">
        <v>16</v>
      </c>
      <c r="BF441" s="10">
        <v>53</v>
      </c>
      <c r="BG441" s="10">
        <v>6953287938</v>
      </c>
      <c r="BH441" s="10">
        <v>29</v>
      </c>
      <c r="BI441" s="10">
        <v>8260315130</v>
      </c>
      <c r="BJ441" s="10">
        <v>82</v>
      </c>
      <c r="BK441" s="10">
        <v>15213603068</v>
      </c>
    </row>
    <row r="442" spans="1:63" ht="15" customHeight="1" x14ac:dyDescent="0.35">
      <c r="A442" s="1">
        <v>29</v>
      </c>
      <c r="B442" s="12">
        <v>3</v>
      </c>
      <c r="C442" s="13" t="s">
        <v>17</v>
      </c>
      <c r="D442" s="10">
        <v>10</v>
      </c>
      <c r="E442" s="10">
        <v>601409360</v>
      </c>
      <c r="F442" s="10">
        <v>16</v>
      </c>
      <c r="G442" s="10">
        <v>2071319822</v>
      </c>
      <c r="H442" s="10">
        <v>26</v>
      </c>
      <c r="I442" s="10">
        <v>2672729182</v>
      </c>
      <c r="K442" s="12">
        <v>3</v>
      </c>
      <c r="L442" s="13" t="s">
        <v>17</v>
      </c>
      <c r="M442" s="10">
        <v>3</v>
      </c>
      <c r="N442" s="10">
        <v>541445139</v>
      </c>
      <c r="O442" s="10">
        <v>10</v>
      </c>
      <c r="P442" s="10">
        <v>339582412</v>
      </c>
      <c r="Q442" s="10">
        <v>13</v>
      </c>
      <c r="R442" s="10">
        <v>881027551</v>
      </c>
      <c r="T442" s="12">
        <v>3</v>
      </c>
      <c r="U442" s="13" t="s">
        <v>17</v>
      </c>
      <c r="V442" s="10">
        <v>3</v>
      </c>
      <c r="W442" s="10">
        <v>279786131</v>
      </c>
      <c r="X442" s="10">
        <v>11</v>
      </c>
      <c r="Y442" s="10">
        <v>1625529625</v>
      </c>
      <c r="Z442" s="10">
        <v>14</v>
      </c>
      <c r="AA442" s="10">
        <v>1905315756</v>
      </c>
      <c r="AC442" s="8">
        <v>3</v>
      </c>
      <c r="AD442" s="9" t="s">
        <v>17</v>
      </c>
      <c r="AE442" s="10">
        <v>3</v>
      </c>
      <c r="AF442" s="10">
        <v>398213065</v>
      </c>
      <c r="AG442" s="10">
        <v>1</v>
      </c>
      <c r="AH442" s="10">
        <v>83373406</v>
      </c>
      <c r="AI442" s="10">
        <v>4</v>
      </c>
      <c r="AJ442" s="10">
        <v>481586471</v>
      </c>
      <c r="AL442" s="27">
        <v>3</v>
      </c>
      <c r="AM442" s="13" t="s">
        <v>17</v>
      </c>
      <c r="AN442" s="10">
        <v>5</v>
      </c>
      <c r="AO442" s="10">
        <v>567330325</v>
      </c>
      <c r="AP442" s="10">
        <v>5</v>
      </c>
      <c r="AQ442" s="10">
        <v>1204030296</v>
      </c>
      <c r="AR442" s="10">
        <v>10</v>
      </c>
      <c r="AS442" s="10">
        <v>1771360621</v>
      </c>
      <c r="AU442" s="8">
        <v>3</v>
      </c>
      <c r="AV442" s="9" t="s">
        <v>17</v>
      </c>
      <c r="AW442" s="10">
        <v>1</v>
      </c>
      <c r="AX442" s="10">
        <v>117886160</v>
      </c>
      <c r="AY442" s="10">
        <v>6</v>
      </c>
      <c r="AZ442" s="10">
        <v>693404154</v>
      </c>
      <c r="BA442" s="10">
        <v>7</v>
      </c>
      <c r="BB442" s="10">
        <v>811290314</v>
      </c>
      <c r="BD442" s="12">
        <v>3</v>
      </c>
      <c r="BE442" s="13" t="s">
        <v>17</v>
      </c>
      <c r="BF442" s="10">
        <v>2</v>
      </c>
      <c r="BG442" s="10">
        <v>190445870</v>
      </c>
      <c r="BH442" s="10">
        <v>5</v>
      </c>
      <c r="BI442" s="10">
        <v>683572587</v>
      </c>
      <c r="BJ442" s="10">
        <v>7</v>
      </c>
      <c r="BK442" s="10">
        <v>874018457</v>
      </c>
    </row>
    <row r="443" spans="1:63" ht="15" customHeight="1" x14ac:dyDescent="0.35">
      <c r="A443" s="1">
        <v>29</v>
      </c>
      <c r="B443" s="12">
        <v>4</v>
      </c>
      <c r="C443" s="13" t="s">
        <v>18</v>
      </c>
      <c r="D443" s="10">
        <v>6</v>
      </c>
      <c r="E443" s="10">
        <v>377004620</v>
      </c>
      <c r="F443" s="10">
        <v>10</v>
      </c>
      <c r="G443" s="10">
        <v>320319368</v>
      </c>
      <c r="H443" s="10">
        <v>16</v>
      </c>
      <c r="I443" s="10">
        <v>697323988</v>
      </c>
      <c r="K443" s="12">
        <v>4</v>
      </c>
      <c r="L443" s="13" t="s">
        <v>18</v>
      </c>
      <c r="M443" s="10">
        <v>2</v>
      </c>
      <c r="N443" s="10">
        <v>131326460</v>
      </c>
      <c r="O443" s="10">
        <v>11</v>
      </c>
      <c r="P443" s="10">
        <v>731010023</v>
      </c>
      <c r="Q443" s="10">
        <v>13</v>
      </c>
      <c r="R443" s="10">
        <v>862336483</v>
      </c>
      <c r="T443" s="12">
        <v>4</v>
      </c>
      <c r="U443" s="13" t="s">
        <v>18</v>
      </c>
      <c r="V443" s="10">
        <v>7</v>
      </c>
      <c r="W443" s="10">
        <v>285720317</v>
      </c>
      <c r="X443" s="10">
        <v>8</v>
      </c>
      <c r="Y443" s="10">
        <v>693745013</v>
      </c>
      <c r="Z443" s="10">
        <v>15</v>
      </c>
      <c r="AA443" s="10">
        <v>979465330</v>
      </c>
      <c r="AC443" s="8">
        <v>4</v>
      </c>
      <c r="AD443" s="9" t="s">
        <v>18</v>
      </c>
      <c r="AE443" s="10">
        <v>4</v>
      </c>
      <c r="AF443" s="10">
        <v>417458250</v>
      </c>
      <c r="AG443" s="10">
        <v>2</v>
      </c>
      <c r="AH443" s="10">
        <v>559249226</v>
      </c>
      <c r="AI443" s="10">
        <v>6</v>
      </c>
      <c r="AJ443" s="10">
        <v>976707476</v>
      </c>
      <c r="AL443" s="27">
        <v>4</v>
      </c>
      <c r="AM443" s="13" t="s">
        <v>18</v>
      </c>
      <c r="AN443" s="10">
        <v>4</v>
      </c>
      <c r="AO443" s="10">
        <v>511018040</v>
      </c>
      <c r="AP443" s="10">
        <v>3</v>
      </c>
      <c r="AQ443" s="10">
        <v>642622632</v>
      </c>
      <c r="AR443" s="10">
        <v>7</v>
      </c>
      <c r="AS443" s="10">
        <v>1153640672</v>
      </c>
      <c r="AU443" s="8">
        <v>4</v>
      </c>
      <c r="AV443" s="9" t="s">
        <v>18</v>
      </c>
      <c r="AW443" s="10">
        <v>7</v>
      </c>
      <c r="AX443" s="10">
        <v>801765965</v>
      </c>
      <c r="AY443" s="10">
        <v>4</v>
      </c>
      <c r="AZ443" s="10">
        <v>1173816825</v>
      </c>
      <c r="BA443" s="10">
        <v>11</v>
      </c>
      <c r="BB443" s="10">
        <v>1975582790</v>
      </c>
      <c r="BD443" s="12">
        <v>4</v>
      </c>
      <c r="BE443" s="13" t="s">
        <v>18</v>
      </c>
      <c r="BF443" s="10">
        <v>7</v>
      </c>
      <c r="BG443" s="10">
        <v>822717245</v>
      </c>
      <c r="BH443" s="10">
        <v>4</v>
      </c>
      <c r="BI443" s="10">
        <v>1206771196</v>
      </c>
      <c r="BJ443" s="10">
        <v>11</v>
      </c>
      <c r="BK443" s="10">
        <v>2029488441</v>
      </c>
    </row>
    <row r="444" spans="1:63" ht="15" customHeight="1" x14ac:dyDescent="0.35">
      <c r="A444" s="1">
        <v>29</v>
      </c>
      <c r="B444" s="12">
        <v>5</v>
      </c>
      <c r="C444" s="13" t="s">
        <v>19</v>
      </c>
      <c r="D444" s="10">
        <v>4</v>
      </c>
      <c r="E444" s="10">
        <v>264693947</v>
      </c>
      <c r="F444" s="10">
        <v>54</v>
      </c>
      <c r="G444" s="10">
        <v>10068819356</v>
      </c>
      <c r="H444" s="10">
        <v>58</v>
      </c>
      <c r="I444" s="10">
        <v>10333513303</v>
      </c>
      <c r="K444" s="12">
        <v>5</v>
      </c>
      <c r="L444" s="13" t="s">
        <v>19</v>
      </c>
      <c r="M444" s="10">
        <v>11</v>
      </c>
      <c r="N444" s="10">
        <v>494562874</v>
      </c>
      <c r="O444" s="10">
        <v>97</v>
      </c>
      <c r="P444" s="10">
        <v>10986066697</v>
      </c>
      <c r="Q444" s="10">
        <v>108</v>
      </c>
      <c r="R444" s="10">
        <v>11480629571</v>
      </c>
      <c r="T444" s="12">
        <v>5</v>
      </c>
      <c r="U444" s="13" t="s">
        <v>19</v>
      </c>
      <c r="V444" s="10">
        <v>18</v>
      </c>
      <c r="W444" s="10">
        <v>787591423</v>
      </c>
      <c r="X444" s="10">
        <v>147</v>
      </c>
      <c r="Y444" s="10">
        <v>15491978175</v>
      </c>
      <c r="Z444" s="10">
        <v>165</v>
      </c>
      <c r="AA444" s="10">
        <v>16279569598</v>
      </c>
      <c r="AC444" s="8">
        <v>5</v>
      </c>
      <c r="AD444" s="9" t="s">
        <v>19</v>
      </c>
      <c r="AE444" s="10">
        <v>21</v>
      </c>
      <c r="AF444" s="10">
        <v>1462803675</v>
      </c>
      <c r="AG444" s="10">
        <v>141</v>
      </c>
      <c r="AH444" s="10">
        <v>17480413821</v>
      </c>
      <c r="AI444" s="10">
        <v>162</v>
      </c>
      <c r="AJ444" s="10">
        <v>18943217496</v>
      </c>
      <c r="AL444" s="27">
        <v>5</v>
      </c>
      <c r="AM444" s="13" t="s">
        <v>19</v>
      </c>
      <c r="AN444" s="10">
        <v>22</v>
      </c>
      <c r="AO444" s="10">
        <v>1451070935</v>
      </c>
      <c r="AP444" s="10">
        <v>139</v>
      </c>
      <c r="AQ444" s="10">
        <v>17343356141</v>
      </c>
      <c r="AR444" s="10">
        <v>161</v>
      </c>
      <c r="AS444" s="10">
        <v>18794427076</v>
      </c>
      <c r="AU444" s="8">
        <v>5</v>
      </c>
      <c r="AV444" s="9" t="s">
        <v>19</v>
      </c>
      <c r="AW444" s="10">
        <v>24</v>
      </c>
      <c r="AX444" s="10">
        <v>1720174385</v>
      </c>
      <c r="AY444" s="10">
        <v>136</v>
      </c>
      <c r="AZ444" s="10">
        <v>17006352263</v>
      </c>
      <c r="BA444" s="10">
        <v>160</v>
      </c>
      <c r="BB444" s="10">
        <v>18726526648</v>
      </c>
      <c r="BD444" s="12">
        <v>5</v>
      </c>
      <c r="BE444" s="13" t="s">
        <v>19</v>
      </c>
      <c r="BF444" s="10">
        <v>25</v>
      </c>
      <c r="BG444" s="10">
        <v>1548204341</v>
      </c>
      <c r="BH444" s="10">
        <v>135</v>
      </c>
      <c r="BI444" s="10">
        <v>24803399229</v>
      </c>
      <c r="BJ444" s="10">
        <v>160</v>
      </c>
      <c r="BK444" s="10">
        <v>26351603570</v>
      </c>
    </row>
    <row r="445" spans="1:63" ht="15" customHeight="1" x14ac:dyDescent="0.35">
      <c r="A445" s="1">
        <v>29</v>
      </c>
      <c r="B445" s="12">
        <v>6</v>
      </c>
      <c r="C445" s="16" t="s">
        <v>10</v>
      </c>
      <c r="D445" s="15">
        <v>8403</v>
      </c>
      <c r="E445" s="15">
        <v>648002075848</v>
      </c>
      <c r="F445" s="15">
        <v>1552</v>
      </c>
      <c r="G445" s="15">
        <v>339810590781</v>
      </c>
      <c r="H445" s="15">
        <v>9955</v>
      </c>
      <c r="I445" s="15">
        <v>987812666629</v>
      </c>
      <c r="K445" s="12">
        <v>6</v>
      </c>
      <c r="L445" s="16" t="s">
        <v>10</v>
      </c>
      <c r="M445" s="15">
        <v>8562</v>
      </c>
      <c r="N445" s="15">
        <v>647593293462</v>
      </c>
      <c r="O445" s="15">
        <v>1585</v>
      </c>
      <c r="P445" s="15">
        <v>362536393672</v>
      </c>
      <c r="Q445" s="15">
        <v>10147</v>
      </c>
      <c r="R445" s="15">
        <v>1010129687134</v>
      </c>
      <c r="T445" s="12">
        <v>6</v>
      </c>
      <c r="U445" s="16" t="s">
        <v>10</v>
      </c>
      <c r="V445" s="15">
        <v>8255</v>
      </c>
      <c r="W445" s="15">
        <v>702142306010</v>
      </c>
      <c r="X445" s="15">
        <v>1685</v>
      </c>
      <c r="Y445" s="15">
        <v>420171960504</v>
      </c>
      <c r="Z445" s="15">
        <v>9940</v>
      </c>
      <c r="AA445" s="15">
        <v>1122314266514</v>
      </c>
      <c r="AC445" s="8">
        <v>6</v>
      </c>
      <c r="AD445" s="14" t="s">
        <v>10</v>
      </c>
      <c r="AE445" s="15">
        <v>8588</v>
      </c>
      <c r="AF445" s="15">
        <v>780333924993</v>
      </c>
      <c r="AG445" s="15">
        <v>1730</v>
      </c>
      <c r="AH445" s="15">
        <v>438390286390</v>
      </c>
      <c r="AI445" s="15">
        <v>10318</v>
      </c>
      <c r="AJ445" s="15">
        <v>1218724211383</v>
      </c>
      <c r="AL445" s="27">
        <v>6</v>
      </c>
      <c r="AM445" s="16" t="s">
        <v>10</v>
      </c>
      <c r="AN445" s="15">
        <v>8508</v>
      </c>
      <c r="AO445" s="15">
        <v>777712526934</v>
      </c>
      <c r="AP445" s="15">
        <v>1729</v>
      </c>
      <c r="AQ445" s="15">
        <v>424005638374</v>
      </c>
      <c r="AR445" s="15">
        <v>10237</v>
      </c>
      <c r="AS445" s="15">
        <v>1201718165308</v>
      </c>
      <c r="AU445" s="8">
        <v>6</v>
      </c>
      <c r="AV445" s="14" t="s">
        <v>10</v>
      </c>
      <c r="AW445" s="15">
        <v>8521</v>
      </c>
      <c r="AX445" s="15">
        <v>781884256554</v>
      </c>
      <c r="AY445" s="15">
        <v>1750</v>
      </c>
      <c r="AZ445" s="15">
        <v>428685403024</v>
      </c>
      <c r="BA445" s="15">
        <v>10271</v>
      </c>
      <c r="BB445" s="15">
        <v>1210569659578</v>
      </c>
      <c r="BD445" s="12">
        <v>6</v>
      </c>
      <c r="BE445" s="16" t="s">
        <v>10</v>
      </c>
      <c r="BF445" s="15">
        <v>8650</v>
      </c>
      <c r="BG445" s="15">
        <v>790354407125</v>
      </c>
      <c r="BH445" s="15">
        <v>1739</v>
      </c>
      <c r="BI445" s="15">
        <v>429813568917</v>
      </c>
      <c r="BJ445" s="15">
        <v>10389</v>
      </c>
      <c r="BK445" s="15">
        <v>1220167976042</v>
      </c>
    </row>
    <row r="446" spans="1:63" ht="15" customHeight="1" x14ac:dyDescent="0.35">
      <c r="A446" s="1">
        <v>29</v>
      </c>
      <c r="B446" s="12">
        <v>7</v>
      </c>
      <c r="C446" s="13" t="s">
        <v>20</v>
      </c>
      <c r="D446" s="10"/>
      <c r="E446" s="10"/>
      <c r="F446" s="10"/>
      <c r="G446" s="10"/>
      <c r="H446" s="10"/>
      <c r="I446" s="10">
        <v>1394</v>
      </c>
      <c r="K446" s="12">
        <v>7</v>
      </c>
      <c r="L446" s="13" t="s">
        <v>20</v>
      </c>
      <c r="M446" s="10"/>
      <c r="N446" s="10"/>
      <c r="O446" s="10"/>
      <c r="P446" s="10"/>
      <c r="Q446" s="10"/>
      <c r="R446" s="10">
        <v>1549</v>
      </c>
      <c r="T446" s="12">
        <v>7</v>
      </c>
      <c r="U446" s="13" t="s">
        <v>20</v>
      </c>
      <c r="V446" s="10"/>
      <c r="W446" s="10"/>
      <c r="X446" s="10"/>
      <c r="Y446" s="10"/>
      <c r="Z446" s="10"/>
      <c r="AA446" s="10">
        <v>1901</v>
      </c>
      <c r="AC446" s="8">
        <v>7</v>
      </c>
      <c r="AD446" s="9" t="s">
        <v>20</v>
      </c>
      <c r="AE446" s="10"/>
      <c r="AF446" s="10"/>
      <c r="AG446" s="10"/>
      <c r="AH446" s="10"/>
      <c r="AI446" s="10"/>
      <c r="AJ446" s="17">
        <f>((0.25*AJ441)+(0.5*AJ442)+(0.75*AJ443)+(1*AJ444))/AJ445*100</f>
        <v>2.0397694870023129</v>
      </c>
      <c r="AL446" s="11">
        <v>7</v>
      </c>
      <c r="AM446" s="9" t="s">
        <v>20</v>
      </c>
      <c r="AN446" s="10"/>
      <c r="AO446" s="10"/>
      <c r="AP446" s="10"/>
      <c r="AQ446" s="10"/>
      <c r="AR446" s="10"/>
      <c r="AS446" s="17">
        <f>((0.25*AS441)+(0.5*AS442)+(0.75*AS443)+(1*AS444))/AS445*100</f>
        <v>1.9055316746527637</v>
      </c>
      <c r="AU446" s="8">
        <v>7</v>
      </c>
      <c r="AV446" s="9" t="s">
        <v>20</v>
      </c>
      <c r="AW446" s="10"/>
      <c r="AX446" s="10"/>
      <c r="AY446" s="10"/>
      <c r="AZ446" s="10"/>
      <c r="BA446" s="10"/>
      <c r="BB446" s="17">
        <f>((0.25*BB441)+(0.5*BB442)+(0.75*BB443)+(1*BB444))/BB445*100</f>
        <v>2.0663343090656947</v>
      </c>
      <c r="BD446" s="12">
        <v>7</v>
      </c>
      <c r="BE446" s="13" t="s">
        <v>20</v>
      </c>
      <c r="BF446" s="10"/>
      <c r="BG446" s="10"/>
      <c r="BH446" s="10"/>
      <c r="BI446" s="10"/>
      <c r="BJ446" s="10"/>
      <c r="BK446" s="10">
        <v>2632</v>
      </c>
    </row>
    <row r="447" spans="1:63" ht="15" customHeight="1" thickBot="1" x14ac:dyDescent="0.4">
      <c r="A447" s="1">
        <v>29</v>
      </c>
      <c r="B447" s="23">
        <v>8</v>
      </c>
      <c r="C447" s="24" t="s">
        <v>21</v>
      </c>
      <c r="D447" s="20"/>
      <c r="E447" s="20"/>
      <c r="F447" s="20"/>
      <c r="G447" s="20"/>
      <c r="H447" s="20"/>
      <c r="I447" s="20">
        <v>1387</v>
      </c>
      <c r="K447" s="23">
        <v>8</v>
      </c>
      <c r="L447" s="24" t="s">
        <v>21</v>
      </c>
      <c r="M447" s="20"/>
      <c r="N447" s="20"/>
      <c r="O447" s="20"/>
      <c r="P447" s="20"/>
      <c r="Q447" s="20"/>
      <c r="R447" s="20">
        <v>1309</v>
      </c>
      <c r="T447" s="23">
        <v>8</v>
      </c>
      <c r="U447" s="24" t="s">
        <v>21</v>
      </c>
      <c r="V447" s="20"/>
      <c r="W447" s="20"/>
      <c r="X447" s="20"/>
      <c r="Y447" s="20"/>
      <c r="Z447" s="20"/>
      <c r="AA447" s="20">
        <v>1708</v>
      </c>
      <c r="AC447" s="18">
        <v>8</v>
      </c>
      <c r="AD447" s="19" t="s">
        <v>21</v>
      </c>
      <c r="AE447" s="20"/>
      <c r="AF447" s="20"/>
      <c r="AG447" s="20"/>
      <c r="AH447" s="20"/>
      <c r="AI447" s="20"/>
      <c r="AJ447" s="21">
        <f>SUM(AJ442:AJ444)/AJ445*100</f>
        <v>1.6740055914576852</v>
      </c>
      <c r="AL447" s="22">
        <v>8</v>
      </c>
      <c r="AM447" s="19" t="s">
        <v>21</v>
      </c>
      <c r="AN447" s="20"/>
      <c r="AO447" s="20"/>
      <c r="AP447" s="20"/>
      <c r="AQ447" s="20"/>
      <c r="AR447" s="20"/>
      <c r="AS447" s="21">
        <f>SUM(AS442:AS444)/AS445*100</f>
        <v>1.8073645714952906</v>
      </c>
      <c r="AU447" s="18">
        <v>8</v>
      </c>
      <c r="AV447" s="19" t="s">
        <v>21</v>
      </c>
      <c r="AW447" s="20"/>
      <c r="AX447" s="20"/>
      <c r="AY447" s="20"/>
      <c r="AZ447" s="20"/>
      <c r="BA447" s="20"/>
      <c r="BB447" s="21">
        <f>SUM(BB442:BB444)/BB445*100</f>
        <v>1.7771302610953827</v>
      </c>
      <c r="BD447" s="23">
        <v>8</v>
      </c>
      <c r="BE447" s="24" t="s">
        <v>21</v>
      </c>
      <c r="BF447" s="20"/>
      <c r="BG447" s="20"/>
      <c r="BH447" s="20"/>
      <c r="BI447" s="20"/>
      <c r="BJ447" s="20"/>
      <c r="BK447" s="20">
        <v>2398</v>
      </c>
    </row>
    <row r="448" spans="1:63" ht="15" customHeight="1" x14ac:dyDescent="0.35">
      <c r="D448" s="1">
        <f>SUM(D440:D444)</f>
        <v>8403</v>
      </c>
      <c r="E448" s="1">
        <f t="shared" ref="E448:I448" si="189">SUM(E440:E444)</f>
        <v>648002075848</v>
      </c>
      <c r="F448" s="1">
        <f t="shared" si="189"/>
        <v>1552</v>
      </c>
      <c r="G448" s="1">
        <f t="shared" si="189"/>
        <v>339810590781</v>
      </c>
      <c r="H448" s="1">
        <f t="shared" si="189"/>
        <v>9955</v>
      </c>
      <c r="I448" s="1">
        <f t="shared" si="189"/>
        <v>987812666629</v>
      </c>
      <c r="M448" s="1">
        <f>SUM(M440:M444)</f>
        <v>8562</v>
      </c>
      <c r="N448" s="1">
        <f t="shared" ref="N448:R448" si="190">SUM(N440:N444)</f>
        <v>647593293462</v>
      </c>
      <c r="O448" s="1">
        <f t="shared" si="190"/>
        <v>1585</v>
      </c>
      <c r="P448" s="1">
        <f t="shared" si="190"/>
        <v>362536393672</v>
      </c>
      <c r="Q448" s="1">
        <f t="shared" si="190"/>
        <v>10147</v>
      </c>
      <c r="R448" s="1">
        <f t="shared" si="190"/>
        <v>1010129687134</v>
      </c>
      <c r="V448" s="1">
        <f>SUM(V440:V444)</f>
        <v>8255</v>
      </c>
      <c r="W448" s="1">
        <f t="shared" ref="W448:AA448" si="191">SUM(W440:W444)</f>
        <v>702142306010</v>
      </c>
      <c r="X448" s="1">
        <f t="shared" si="191"/>
        <v>1685</v>
      </c>
      <c r="Y448" s="1">
        <f t="shared" si="191"/>
        <v>420171960504</v>
      </c>
      <c r="Z448" s="1">
        <f t="shared" si="191"/>
        <v>9940</v>
      </c>
      <c r="AA448" s="1">
        <f t="shared" si="191"/>
        <v>1122314266514</v>
      </c>
      <c r="AE448" s="1">
        <f>SUM(AE440:AE444)</f>
        <v>8588</v>
      </c>
      <c r="AF448" s="1">
        <f t="shared" ref="AF448:AJ448" si="192">SUM(AF440:AF444)</f>
        <v>780333924993</v>
      </c>
      <c r="AG448" s="1">
        <f t="shared" si="192"/>
        <v>1730</v>
      </c>
      <c r="AH448" s="1">
        <f t="shared" si="192"/>
        <v>438390286390</v>
      </c>
      <c r="AI448" s="1">
        <f t="shared" si="192"/>
        <v>10318</v>
      </c>
      <c r="AJ448" s="1">
        <f t="shared" si="192"/>
        <v>1218724211383</v>
      </c>
      <c r="AN448" s="1">
        <f>SUM(AN440:AN444)</f>
        <v>8508</v>
      </c>
      <c r="AO448" s="1">
        <f t="shared" ref="AO448:AS448" si="193">SUM(AO440:AO444)</f>
        <v>777712526934</v>
      </c>
      <c r="AP448" s="1">
        <f t="shared" si="193"/>
        <v>1729</v>
      </c>
      <c r="AQ448" s="1">
        <f t="shared" si="193"/>
        <v>424005638374</v>
      </c>
      <c r="AR448" s="1">
        <f t="shared" si="193"/>
        <v>10237</v>
      </c>
      <c r="AS448" s="1">
        <f t="shared" si="193"/>
        <v>1201718165308</v>
      </c>
      <c r="AW448" s="1">
        <f>SUM(AW440:AW444)</f>
        <v>8521</v>
      </c>
      <c r="AX448" s="1">
        <f t="shared" ref="AX448:BB448" si="194">SUM(AX440:AX444)</f>
        <v>781884256554</v>
      </c>
      <c r="AY448" s="1">
        <f t="shared" si="194"/>
        <v>1750</v>
      </c>
      <c r="AZ448" s="1">
        <f t="shared" si="194"/>
        <v>428685403024</v>
      </c>
      <c r="BA448" s="1">
        <f t="shared" si="194"/>
        <v>10271</v>
      </c>
      <c r="BB448" s="1">
        <f t="shared" si="194"/>
        <v>1210569659578</v>
      </c>
      <c r="BF448" s="1">
        <f>SUM(BF440:BF444)</f>
        <v>8650</v>
      </c>
      <c r="BG448" s="1">
        <f t="shared" ref="BG448:BK448" si="195">SUM(BG440:BG444)</f>
        <v>790354407125</v>
      </c>
      <c r="BH448" s="1">
        <f t="shared" si="195"/>
        <v>1739</v>
      </c>
      <c r="BI448" s="1">
        <f t="shared" si="195"/>
        <v>429813568917</v>
      </c>
      <c r="BJ448" s="1">
        <f t="shared" si="195"/>
        <v>10389</v>
      </c>
      <c r="BK448" s="1">
        <f t="shared" si="195"/>
        <v>1220167976042</v>
      </c>
    </row>
    <row r="449" spans="1:63" ht="15" customHeight="1" x14ac:dyDescent="0.35">
      <c r="B449"/>
      <c r="C449"/>
      <c r="D449" s="2"/>
      <c r="E449" s="2"/>
      <c r="F449" s="2"/>
      <c r="G449" s="2"/>
      <c r="H449" s="2"/>
      <c r="I449" s="2"/>
      <c r="K449"/>
      <c r="L449"/>
      <c r="M449" s="2"/>
      <c r="N449" s="2"/>
      <c r="O449" s="2"/>
      <c r="P449" s="2"/>
      <c r="Q449" s="2"/>
      <c r="R449" s="2"/>
      <c r="T449"/>
      <c r="U449"/>
      <c r="V449" s="2"/>
      <c r="W449" s="2"/>
      <c r="X449" s="2"/>
      <c r="Y449" s="2"/>
      <c r="Z449" s="2"/>
      <c r="AA449" s="2"/>
      <c r="AL449" s="25"/>
      <c r="AM449"/>
    </row>
    <row r="450" spans="1:63" ht="15" customHeight="1" x14ac:dyDescent="0.35">
      <c r="B450" s="6" t="s">
        <v>0</v>
      </c>
      <c r="C450"/>
      <c r="D450" s="2"/>
      <c r="E450" s="2"/>
      <c r="F450" s="2"/>
      <c r="G450" s="2"/>
      <c r="H450" s="2"/>
      <c r="I450" s="2"/>
      <c r="K450" s="6" t="s">
        <v>0</v>
      </c>
      <c r="L450"/>
      <c r="M450" s="2"/>
      <c r="N450" s="2"/>
      <c r="O450" s="2"/>
      <c r="P450" s="2"/>
      <c r="Q450" s="2"/>
      <c r="R450" s="2"/>
      <c r="T450" s="6" t="s">
        <v>0</v>
      </c>
      <c r="U450"/>
      <c r="V450" s="2"/>
      <c r="W450" s="2"/>
      <c r="X450" s="2"/>
      <c r="Y450" s="2"/>
      <c r="Z450" s="2"/>
      <c r="AA450" s="2"/>
      <c r="AC450" s="4" t="s">
        <v>0</v>
      </c>
      <c r="AL450" s="26" t="s">
        <v>0</v>
      </c>
      <c r="AM450"/>
      <c r="AU450" s="4" t="s">
        <v>0</v>
      </c>
      <c r="BD450" s="6" t="s">
        <v>0</v>
      </c>
    </row>
    <row r="451" spans="1:63" ht="15" customHeight="1" x14ac:dyDescent="0.35">
      <c r="B451" s="6" t="s">
        <v>1</v>
      </c>
      <c r="C451"/>
      <c r="D451" s="2"/>
      <c r="E451" s="2"/>
      <c r="F451" s="2"/>
      <c r="G451" s="2"/>
      <c r="H451" s="2"/>
      <c r="I451" s="2"/>
      <c r="K451" s="6" t="s">
        <v>1</v>
      </c>
      <c r="L451"/>
      <c r="M451" s="2"/>
      <c r="N451" s="2"/>
      <c r="O451" s="2"/>
      <c r="P451" s="2"/>
      <c r="Q451" s="2"/>
      <c r="R451" s="2"/>
      <c r="T451" s="6" t="s">
        <v>1</v>
      </c>
      <c r="U451"/>
      <c r="V451" s="2"/>
      <c r="W451" s="2"/>
      <c r="X451" s="2"/>
      <c r="Y451" s="2"/>
      <c r="Z451" s="2"/>
      <c r="AA451" s="2"/>
      <c r="AC451" s="4" t="s">
        <v>1</v>
      </c>
      <c r="AL451" s="26" t="s">
        <v>1</v>
      </c>
      <c r="AM451"/>
      <c r="AU451" s="4" t="s">
        <v>1</v>
      </c>
      <c r="BD451" s="6" t="s">
        <v>1</v>
      </c>
    </row>
    <row r="452" spans="1:63" ht="15" customHeight="1" thickBot="1" x14ac:dyDescent="0.4">
      <c r="B452" s="6" t="s">
        <v>34</v>
      </c>
      <c r="C452"/>
      <c r="D452" s="2"/>
      <c r="E452" s="2"/>
      <c r="F452" s="2"/>
      <c r="G452" s="2"/>
      <c r="H452" s="2"/>
      <c r="I452" s="2"/>
      <c r="K452" s="6" t="s">
        <v>57</v>
      </c>
      <c r="L452"/>
      <c r="M452" s="2"/>
      <c r="N452" s="2"/>
      <c r="O452" s="2"/>
      <c r="P452" s="2"/>
      <c r="Q452" s="2"/>
      <c r="R452" s="2"/>
      <c r="T452" s="6" t="s">
        <v>75</v>
      </c>
      <c r="U452"/>
      <c r="V452" s="2"/>
      <c r="W452" s="2"/>
      <c r="X452" s="2"/>
      <c r="Y452" s="2"/>
      <c r="Z452" s="2"/>
      <c r="AA452" s="2"/>
      <c r="AC452" s="4" t="s">
        <v>2</v>
      </c>
      <c r="AL452" s="26" t="s">
        <v>3</v>
      </c>
      <c r="AM452"/>
      <c r="AU452" s="4" t="s">
        <v>4</v>
      </c>
      <c r="BD452" s="6" t="s">
        <v>5</v>
      </c>
    </row>
    <row r="453" spans="1:63" ht="15" customHeight="1" x14ac:dyDescent="0.35">
      <c r="A453" s="1">
        <v>30</v>
      </c>
      <c r="B453" s="60" t="s">
        <v>6</v>
      </c>
      <c r="C453" s="62" t="s">
        <v>7</v>
      </c>
      <c r="D453" s="59" t="s">
        <v>8</v>
      </c>
      <c r="E453" s="59"/>
      <c r="F453" s="59" t="s">
        <v>9</v>
      </c>
      <c r="G453" s="59"/>
      <c r="H453" s="59" t="s">
        <v>10</v>
      </c>
      <c r="I453" s="59"/>
      <c r="K453" s="60" t="s">
        <v>6</v>
      </c>
      <c r="L453" s="62" t="s">
        <v>7</v>
      </c>
      <c r="M453" s="59" t="s">
        <v>8</v>
      </c>
      <c r="N453" s="59"/>
      <c r="O453" s="59" t="s">
        <v>9</v>
      </c>
      <c r="P453" s="59"/>
      <c r="Q453" s="59" t="s">
        <v>10</v>
      </c>
      <c r="R453" s="59"/>
      <c r="T453" s="60" t="s">
        <v>6</v>
      </c>
      <c r="U453" s="62" t="s">
        <v>7</v>
      </c>
      <c r="V453" s="59" t="s">
        <v>8</v>
      </c>
      <c r="W453" s="59"/>
      <c r="X453" s="59" t="s">
        <v>9</v>
      </c>
      <c r="Y453" s="59"/>
      <c r="Z453" s="59" t="s">
        <v>10</v>
      </c>
      <c r="AA453" s="59"/>
      <c r="AC453" s="57" t="s">
        <v>6</v>
      </c>
      <c r="AD453" s="59" t="s">
        <v>7</v>
      </c>
      <c r="AE453" s="59" t="s">
        <v>8</v>
      </c>
      <c r="AF453" s="59"/>
      <c r="AG453" s="59" t="s">
        <v>9</v>
      </c>
      <c r="AH453" s="59"/>
      <c r="AI453" s="59" t="s">
        <v>10</v>
      </c>
      <c r="AJ453" s="59"/>
      <c r="AL453" s="67" t="s">
        <v>6</v>
      </c>
      <c r="AM453" s="62" t="s">
        <v>7</v>
      </c>
      <c r="AN453" s="59" t="s">
        <v>8</v>
      </c>
      <c r="AO453" s="59"/>
      <c r="AP453" s="59" t="s">
        <v>9</v>
      </c>
      <c r="AQ453" s="59"/>
      <c r="AR453" s="59" t="s">
        <v>10</v>
      </c>
      <c r="AS453" s="59"/>
      <c r="AU453" s="57" t="s">
        <v>6</v>
      </c>
      <c r="AV453" s="59" t="s">
        <v>7</v>
      </c>
      <c r="AW453" s="59" t="s">
        <v>8</v>
      </c>
      <c r="AX453" s="59"/>
      <c r="AY453" s="59" t="s">
        <v>9</v>
      </c>
      <c r="AZ453" s="59"/>
      <c r="BA453" s="59" t="s">
        <v>10</v>
      </c>
      <c r="BB453" s="59"/>
      <c r="BD453" s="60" t="s">
        <v>6</v>
      </c>
      <c r="BE453" s="62" t="s">
        <v>7</v>
      </c>
      <c r="BF453" s="59" t="s">
        <v>8</v>
      </c>
      <c r="BG453" s="59"/>
      <c r="BH453" s="59" t="s">
        <v>9</v>
      </c>
      <c r="BI453" s="59"/>
      <c r="BJ453" s="59" t="s">
        <v>10</v>
      </c>
      <c r="BK453" s="59"/>
    </row>
    <row r="454" spans="1:63" ht="15" customHeight="1" x14ac:dyDescent="0.35">
      <c r="A454" s="1">
        <v>30</v>
      </c>
      <c r="B454" s="61"/>
      <c r="C454" s="63"/>
      <c r="D454" s="7" t="s">
        <v>11</v>
      </c>
      <c r="E454" s="7" t="s">
        <v>12</v>
      </c>
      <c r="F454" s="7" t="s">
        <v>11</v>
      </c>
      <c r="G454" s="7" t="s">
        <v>12</v>
      </c>
      <c r="H454" s="7" t="s">
        <v>11</v>
      </c>
      <c r="I454" s="7" t="s">
        <v>12</v>
      </c>
      <c r="K454" s="61"/>
      <c r="L454" s="63"/>
      <c r="M454" s="7" t="s">
        <v>11</v>
      </c>
      <c r="N454" s="7" t="s">
        <v>12</v>
      </c>
      <c r="O454" s="7" t="s">
        <v>11</v>
      </c>
      <c r="P454" s="7" t="s">
        <v>12</v>
      </c>
      <c r="Q454" s="7" t="s">
        <v>11</v>
      </c>
      <c r="R454" s="7" t="s">
        <v>12</v>
      </c>
      <c r="T454" s="61"/>
      <c r="U454" s="63"/>
      <c r="V454" s="7" t="s">
        <v>11</v>
      </c>
      <c r="W454" s="7" t="s">
        <v>12</v>
      </c>
      <c r="X454" s="7" t="s">
        <v>11</v>
      </c>
      <c r="Y454" s="7" t="s">
        <v>12</v>
      </c>
      <c r="Z454" s="7" t="s">
        <v>11</v>
      </c>
      <c r="AA454" s="7" t="s">
        <v>12</v>
      </c>
      <c r="AC454" s="58"/>
      <c r="AD454" s="64"/>
      <c r="AE454" s="7" t="s">
        <v>11</v>
      </c>
      <c r="AF454" s="7" t="s">
        <v>12</v>
      </c>
      <c r="AG454" s="7" t="s">
        <v>11</v>
      </c>
      <c r="AH454" s="7" t="s">
        <v>12</v>
      </c>
      <c r="AI454" s="7" t="s">
        <v>11</v>
      </c>
      <c r="AJ454" s="7" t="s">
        <v>12</v>
      </c>
      <c r="AL454" s="68"/>
      <c r="AM454" s="63"/>
      <c r="AN454" s="7" t="s">
        <v>11</v>
      </c>
      <c r="AO454" s="7" t="s">
        <v>12</v>
      </c>
      <c r="AP454" s="7" t="s">
        <v>11</v>
      </c>
      <c r="AQ454" s="7" t="s">
        <v>12</v>
      </c>
      <c r="AR454" s="7" t="s">
        <v>11</v>
      </c>
      <c r="AS454" s="7" t="s">
        <v>12</v>
      </c>
      <c r="AU454" s="58"/>
      <c r="AV454" s="64"/>
      <c r="AW454" s="7" t="s">
        <v>11</v>
      </c>
      <c r="AX454" s="7" t="s">
        <v>12</v>
      </c>
      <c r="AY454" s="7" t="s">
        <v>11</v>
      </c>
      <c r="AZ454" s="7" t="s">
        <v>12</v>
      </c>
      <c r="BA454" s="7" t="s">
        <v>11</v>
      </c>
      <c r="BB454" s="7" t="s">
        <v>12</v>
      </c>
      <c r="BD454" s="61"/>
      <c r="BE454" s="63"/>
      <c r="BF454" s="7" t="s">
        <v>11</v>
      </c>
      <c r="BG454" s="7" t="s">
        <v>12</v>
      </c>
      <c r="BH454" s="7" t="s">
        <v>11</v>
      </c>
      <c r="BI454" s="7" t="s">
        <v>12</v>
      </c>
      <c r="BJ454" s="7" t="s">
        <v>11</v>
      </c>
      <c r="BK454" s="7" t="s">
        <v>12</v>
      </c>
    </row>
    <row r="455" spans="1:63" ht="15" customHeight="1" x14ac:dyDescent="0.35">
      <c r="A455" s="1">
        <v>30</v>
      </c>
      <c r="B455" s="61"/>
      <c r="C455" s="63"/>
      <c r="D455" s="7" t="s">
        <v>13</v>
      </c>
      <c r="E455" s="7" t="s">
        <v>14</v>
      </c>
      <c r="F455" s="7" t="s">
        <v>13</v>
      </c>
      <c r="G455" s="7" t="s">
        <v>14</v>
      </c>
      <c r="H455" s="7" t="s">
        <v>13</v>
      </c>
      <c r="I455" s="7" t="s">
        <v>14</v>
      </c>
      <c r="K455" s="61"/>
      <c r="L455" s="63"/>
      <c r="M455" s="7" t="s">
        <v>13</v>
      </c>
      <c r="N455" s="7" t="s">
        <v>14</v>
      </c>
      <c r="O455" s="7" t="s">
        <v>13</v>
      </c>
      <c r="P455" s="7" t="s">
        <v>14</v>
      </c>
      <c r="Q455" s="7" t="s">
        <v>13</v>
      </c>
      <c r="R455" s="7" t="s">
        <v>14</v>
      </c>
      <c r="T455" s="61"/>
      <c r="U455" s="63"/>
      <c r="V455" s="7" t="s">
        <v>13</v>
      </c>
      <c r="W455" s="7" t="s">
        <v>14</v>
      </c>
      <c r="X455" s="7" t="s">
        <v>13</v>
      </c>
      <c r="Y455" s="7" t="s">
        <v>14</v>
      </c>
      <c r="Z455" s="7" t="s">
        <v>13</v>
      </c>
      <c r="AA455" s="7" t="s">
        <v>14</v>
      </c>
      <c r="AC455" s="58"/>
      <c r="AD455" s="64"/>
      <c r="AE455" s="7" t="s">
        <v>13</v>
      </c>
      <c r="AF455" s="7" t="s">
        <v>14</v>
      </c>
      <c r="AG455" s="7" t="s">
        <v>13</v>
      </c>
      <c r="AH455" s="7" t="s">
        <v>14</v>
      </c>
      <c r="AI455" s="7" t="s">
        <v>13</v>
      </c>
      <c r="AJ455" s="7" t="s">
        <v>14</v>
      </c>
      <c r="AL455" s="68"/>
      <c r="AM455" s="63"/>
      <c r="AN455" s="7" t="s">
        <v>13</v>
      </c>
      <c r="AO455" s="7" t="s">
        <v>14</v>
      </c>
      <c r="AP455" s="7" t="s">
        <v>13</v>
      </c>
      <c r="AQ455" s="7" t="s">
        <v>14</v>
      </c>
      <c r="AR455" s="7" t="s">
        <v>13</v>
      </c>
      <c r="AS455" s="7" t="s">
        <v>14</v>
      </c>
      <c r="AU455" s="58"/>
      <c r="AV455" s="64"/>
      <c r="AW455" s="7" t="s">
        <v>13</v>
      </c>
      <c r="AX455" s="7" t="s">
        <v>14</v>
      </c>
      <c r="AY455" s="7" t="s">
        <v>13</v>
      </c>
      <c r="AZ455" s="7" t="s">
        <v>14</v>
      </c>
      <c r="BA455" s="7" t="s">
        <v>13</v>
      </c>
      <c r="BB455" s="7" t="s">
        <v>14</v>
      </c>
      <c r="BD455" s="61"/>
      <c r="BE455" s="63"/>
      <c r="BF455" s="7" t="s">
        <v>13</v>
      </c>
      <c r="BG455" s="7" t="s">
        <v>14</v>
      </c>
      <c r="BH455" s="7" t="s">
        <v>13</v>
      </c>
      <c r="BI455" s="7" t="s">
        <v>14</v>
      </c>
      <c r="BJ455" s="7" t="s">
        <v>13</v>
      </c>
      <c r="BK455" s="7" t="s">
        <v>14</v>
      </c>
    </row>
    <row r="456" spans="1:63" ht="15" customHeight="1" x14ac:dyDescent="0.35">
      <c r="A456" s="1">
        <v>30</v>
      </c>
      <c r="B456" s="12">
        <v>1</v>
      </c>
      <c r="C456" s="13" t="s">
        <v>15</v>
      </c>
      <c r="D456" s="10">
        <v>7165</v>
      </c>
      <c r="E456" s="10">
        <v>663923597353</v>
      </c>
      <c r="F456" s="10">
        <v>2544</v>
      </c>
      <c r="G456" s="10">
        <v>287255564388</v>
      </c>
      <c r="H456" s="10">
        <v>9709</v>
      </c>
      <c r="I456" s="10">
        <v>951179161741</v>
      </c>
      <c r="K456" s="12">
        <v>1</v>
      </c>
      <c r="L456" s="13" t="s">
        <v>15</v>
      </c>
      <c r="M456" s="10">
        <v>7222</v>
      </c>
      <c r="N456" s="10">
        <v>665790958821</v>
      </c>
      <c r="O456" s="10">
        <v>2444</v>
      </c>
      <c r="P456" s="10">
        <v>299595311887</v>
      </c>
      <c r="Q456" s="10">
        <v>9666</v>
      </c>
      <c r="R456" s="10">
        <v>965386270708</v>
      </c>
      <c r="T456" s="12">
        <v>1</v>
      </c>
      <c r="U456" s="13" t="s">
        <v>15</v>
      </c>
      <c r="V456" s="10">
        <v>8114</v>
      </c>
      <c r="W456" s="10">
        <v>710850675313</v>
      </c>
      <c r="X456" s="10">
        <v>2330</v>
      </c>
      <c r="Y456" s="10">
        <v>678502982189</v>
      </c>
      <c r="Z456" s="10">
        <v>10444</v>
      </c>
      <c r="AA456" s="10">
        <v>1389353657502</v>
      </c>
      <c r="AC456" s="8">
        <v>1</v>
      </c>
      <c r="AD456" s="9" t="s">
        <v>15</v>
      </c>
      <c r="AE456" s="10">
        <v>8766</v>
      </c>
      <c r="AF456" s="10">
        <v>748634888625</v>
      </c>
      <c r="AG456" s="10">
        <v>2378</v>
      </c>
      <c r="AH456" s="10">
        <v>774121030076</v>
      </c>
      <c r="AI456" s="10">
        <v>11144</v>
      </c>
      <c r="AJ456" s="10">
        <v>1522755918701</v>
      </c>
      <c r="AL456" s="27">
        <v>1</v>
      </c>
      <c r="AM456" s="13" t="s">
        <v>15</v>
      </c>
      <c r="AN456" s="10">
        <v>8762</v>
      </c>
      <c r="AO456" s="10">
        <v>741995277892</v>
      </c>
      <c r="AP456" s="10">
        <v>2364</v>
      </c>
      <c r="AQ456" s="10">
        <v>772888466090</v>
      </c>
      <c r="AR456" s="10">
        <v>11126</v>
      </c>
      <c r="AS456" s="10">
        <v>1514883743982</v>
      </c>
      <c r="AU456" s="8">
        <v>1</v>
      </c>
      <c r="AV456" s="9" t="s">
        <v>15</v>
      </c>
      <c r="AW456" s="10">
        <v>8811</v>
      </c>
      <c r="AX456" s="10">
        <v>740963880689</v>
      </c>
      <c r="AY456" s="10">
        <v>2405</v>
      </c>
      <c r="AZ456" s="10">
        <v>753359390260</v>
      </c>
      <c r="BA456" s="10">
        <v>11216</v>
      </c>
      <c r="BB456" s="10">
        <v>1494323270949</v>
      </c>
      <c r="BD456" s="12">
        <v>1</v>
      </c>
      <c r="BE456" s="13" t="s">
        <v>15</v>
      </c>
      <c r="BF456" s="10">
        <v>8894</v>
      </c>
      <c r="BG456" s="10">
        <v>743960367045</v>
      </c>
      <c r="BH456" s="10">
        <v>2451</v>
      </c>
      <c r="BI456" s="10">
        <v>792678150104</v>
      </c>
      <c r="BJ456" s="10">
        <v>11345</v>
      </c>
      <c r="BK456" s="10">
        <v>1536638517149</v>
      </c>
    </row>
    <row r="457" spans="1:63" ht="15" customHeight="1" x14ac:dyDescent="0.35">
      <c r="A457" s="1">
        <v>30</v>
      </c>
      <c r="B457" s="12">
        <v>2</v>
      </c>
      <c r="C457" s="13" t="s">
        <v>16</v>
      </c>
      <c r="D457" s="10">
        <v>13</v>
      </c>
      <c r="E457" s="10">
        <v>2017377636</v>
      </c>
      <c r="F457" s="10">
        <v>68</v>
      </c>
      <c r="G457" s="10">
        <v>4986830445</v>
      </c>
      <c r="H457" s="10">
        <v>81</v>
      </c>
      <c r="I457" s="10">
        <v>7004208081</v>
      </c>
      <c r="K457" s="12">
        <v>2</v>
      </c>
      <c r="L457" s="13" t="s">
        <v>16</v>
      </c>
      <c r="M457" s="10">
        <v>9</v>
      </c>
      <c r="N457" s="10">
        <v>1588658057</v>
      </c>
      <c r="O457" s="10">
        <v>46</v>
      </c>
      <c r="P457" s="10">
        <v>6802407278</v>
      </c>
      <c r="Q457" s="10">
        <v>55</v>
      </c>
      <c r="R457" s="10">
        <v>8391065335</v>
      </c>
      <c r="T457" s="12">
        <v>2</v>
      </c>
      <c r="U457" s="13" t="s">
        <v>16</v>
      </c>
      <c r="V457" s="10">
        <v>28</v>
      </c>
      <c r="W457" s="10">
        <v>4289386384</v>
      </c>
      <c r="X457" s="10">
        <v>48</v>
      </c>
      <c r="Y457" s="10">
        <v>4324832294</v>
      </c>
      <c r="Z457" s="10">
        <v>76</v>
      </c>
      <c r="AA457" s="10">
        <v>8614218678</v>
      </c>
      <c r="AC457" s="8">
        <v>2</v>
      </c>
      <c r="AD457" s="9" t="s">
        <v>16</v>
      </c>
      <c r="AE457" s="10">
        <v>14</v>
      </c>
      <c r="AF457" s="10">
        <v>1114730275</v>
      </c>
      <c r="AG457" s="10">
        <v>14</v>
      </c>
      <c r="AH457" s="10">
        <v>1888349627</v>
      </c>
      <c r="AI457" s="10">
        <v>28</v>
      </c>
      <c r="AJ457" s="10">
        <v>3003079902</v>
      </c>
      <c r="AL457" s="27">
        <v>2</v>
      </c>
      <c r="AM457" s="13" t="s">
        <v>16</v>
      </c>
      <c r="AN457" s="10">
        <v>37</v>
      </c>
      <c r="AO457" s="10">
        <v>1947617422</v>
      </c>
      <c r="AP457" s="10">
        <v>19</v>
      </c>
      <c r="AQ457" s="10">
        <v>2463761085</v>
      </c>
      <c r="AR457" s="10">
        <v>56</v>
      </c>
      <c r="AS457" s="10">
        <v>4411378507</v>
      </c>
      <c r="AU457" s="8">
        <v>2</v>
      </c>
      <c r="AV457" s="9" t="s">
        <v>16</v>
      </c>
      <c r="AW457" s="10">
        <v>30</v>
      </c>
      <c r="AX457" s="10">
        <v>2146356088</v>
      </c>
      <c r="AY457" s="10">
        <v>24</v>
      </c>
      <c r="AZ457" s="10">
        <v>2278978065</v>
      </c>
      <c r="BA457" s="10">
        <v>54</v>
      </c>
      <c r="BB457" s="10">
        <v>4425334153</v>
      </c>
      <c r="BD457" s="12">
        <v>2</v>
      </c>
      <c r="BE457" s="13" t="s">
        <v>16</v>
      </c>
      <c r="BF457" s="10">
        <v>26</v>
      </c>
      <c r="BG457" s="10">
        <v>2936580778</v>
      </c>
      <c r="BH457" s="10">
        <v>10</v>
      </c>
      <c r="BI457" s="10">
        <v>1128524622</v>
      </c>
      <c r="BJ457" s="10">
        <v>36</v>
      </c>
      <c r="BK457" s="10">
        <v>4065105400</v>
      </c>
    </row>
    <row r="458" spans="1:63" ht="15" customHeight="1" x14ac:dyDescent="0.35">
      <c r="A458" s="1">
        <v>30</v>
      </c>
      <c r="B458" s="12">
        <v>3</v>
      </c>
      <c r="C458" s="13" t="s">
        <v>17</v>
      </c>
      <c r="D458" s="10">
        <v>3</v>
      </c>
      <c r="E458" s="10">
        <v>356262361</v>
      </c>
      <c r="F458" s="10">
        <v>12</v>
      </c>
      <c r="G458" s="10">
        <v>1138121967</v>
      </c>
      <c r="H458" s="10">
        <v>15</v>
      </c>
      <c r="I458" s="10">
        <v>1494384328</v>
      </c>
      <c r="K458" s="12">
        <v>3</v>
      </c>
      <c r="L458" s="13" t="s">
        <v>17</v>
      </c>
      <c r="M458" s="10">
        <v>4</v>
      </c>
      <c r="N458" s="10">
        <v>549393435</v>
      </c>
      <c r="O458" s="10">
        <v>11</v>
      </c>
      <c r="P458" s="10">
        <v>1100446403</v>
      </c>
      <c r="Q458" s="10">
        <v>15</v>
      </c>
      <c r="R458" s="10">
        <v>1649839838</v>
      </c>
      <c r="T458" s="12">
        <v>3</v>
      </c>
      <c r="U458" s="13" t="s">
        <v>17</v>
      </c>
      <c r="V458" s="10">
        <v>0</v>
      </c>
      <c r="W458" s="10">
        <v>0</v>
      </c>
      <c r="X458" s="10">
        <v>4</v>
      </c>
      <c r="Y458" s="10">
        <v>772542514</v>
      </c>
      <c r="Z458" s="10">
        <v>4</v>
      </c>
      <c r="AA458" s="10">
        <v>772542514</v>
      </c>
      <c r="AC458" s="8">
        <v>3</v>
      </c>
      <c r="AD458" s="9" t="s">
        <v>17</v>
      </c>
      <c r="AE458" s="10">
        <v>1</v>
      </c>
      <c r="AF458" s="10">
        <v>47324932</v>
      </c>
      <c r="AG458" s="10">
        <v>0</v>
      </c>
      <c r="AH458" s="10">
        <v>0</v>
      </c>
      <c r="AI458" s="10">
        <v>1</v>
      </c>
      <c r="AJ458" s="10">
        <v>47324932</v>
      </c>
      <c r="AL458" s="27">
        <v>3</v>
      </c>
      <c r="AM458" s="13" t="s">
        <v>17</v>
      </c>
      <c r="AN458" s="10">
        <v>0</v>
      </c>
      <c r="AO458" s="10">
        <v>0</v>
      </c>
      <c r="AP458" s="10">
        <v>1</v>
      </c>
      <c r="AQ458" s="10">
        <v>28409614</v>
      </c>
      <c r="AR458" s="10">
        <v>1</v>
      </c>
      <c r="AS458" s="10">
        <v>28409614</v>
      </c>
      <c r="AU458" s="8">
        <v>3</v>
      </c>
      <c r="AV458" s="9" t="s">
        <v>17</v>
      </c>
      <c r="AW458" s="10">
        <v>2</v>
      </c>
      <c r="AX458" s="10">
        <v>23359643</v>
      </c>
      <c r="AY458" s="10">
        <v>3</v>
      </c>
      <c r="AZ458" s="10">
        <v>427344530</v>
      </c>
      <c r="BA458" s="10">
        <v>5</v>
      </c>
      <c r="BB458" s="10">
        <v>450704173</v>
      </c>
      <c r="BD458" s="12">
        <v>3</v>
      </c>
      <c r="BE458" s="13" t="s">
        <v>17</v>
      </c>
      <c r="BF458" s="10">
        <v>3</v>
      </c>
      <c r="BG458" s="10">
        <v>148982646</v>
      </c>
      <c r="BH458" s="10">
        <v>1</v>
      </c>
      <c r="BI458" s="10">
        <v>183655495</v>
      </c>
      <c r="BJ458" s="10">
        <v>4</v>
      </c>
      <c r="BK458" s="10">
        <v>332638141</v>
      </c>
    </row>
    <row r="459" spans="1:63" ht="15" customHeight="1" x14ac:dyDescent="0.35">
      <c r="A459" s="1">
        <v>30</v>
      </c>
      <c r="B459" s="12">
        <v>4</v>
      </c>
      <c r="C459" s="13" t="s">
        <v>18</v>
      </c>
      <c r="D459" s="10">
        <v>0</v>
      </c>
      <c r="E459" s="10">
        <v>0</v>
      </c>
      <c r="F459" s="10">
        <v>15</v>
      </c>
      <c r="G459" s="10">
        <v>1055014126</v>
      </c>
      <c r="H459" s="10">
        <v>15</v>
      </c>
      <c r="I459" s="10">
        <v>1055014126</v>
      </c>
      <c r="K459" s="12">
        <v>4</v>
      </c>
      <c r="L459" s="13" t="s">
        <v>18</v>
      </c>
      <c r="M459" s="10">
        <v>4</v>
      </c>
      <c r="N459" s="10">
        <v>738640602</v>
      </c>
      <c r="O459" s="10">
        <v>7</v>
      </c>
      <c r="P459" s="10">
        <v>482191377</v>
      </c>
      <c r="Q459" s="10">
        <v>11</v>
      </c>
      <c r="R459" s="10">
        <v>1220831979</v>
      </c>
      <c r="T459" s="12">
        <v>4</v>
      </c>
      <c r="U459" s="13" t="s">
        <v>18</v>
      </c>
      <c r="V459" s="10">
        <v>1</v>
      </c>
      <c r="W459" s="10">
        <v>89792460</v>
      </c>
      <c r="X459" s="10">
        <v>5</v>
      </c>
      <c r="Y459" s="10">
        <v>667833837</v>
      </c>
      <c r="Z459" s="10">
        <v>6</v>
      </c>
      <c r="AA459" s="10">
        <v>757626297</v>
      </c>
      <c r="AC459" s="8">
        <v>4</v>
      </c>
      <c r="AD459" s="9" t="s">
        <v>18</v>
      </c>
      <c r="AE459" s="10">
        <v>4</v>
      </c>
      <c r="AF459" s="10">
        <v>502113042</v>
      </c>
      <c r="AG459" s="10">
        <v>2</v>
      </c>
      <c r="AH459" s="10">
        <v>421682261</v>
      </c>
      <c r="AI459" s="10">
        <v>6</v>
      </c>
      <c r="AJ459" s="10">
        <v>923795303</v>
      </c>
      <c r="AL459" s="27">
        <v>4</v>
      </c>
      <c r="AM459" s="13" t="s">
        <v>18</v>
      </c>
      <c r="AN459" s="10">
        <v>2</v>
      </c>
      <c r="AO459" s="10">
        <v>483363170</v>
      </c>
      <c r="AP459" s="10">
        <v>1</v>
      </c>
      <c r="AQ459" s="10">
        <v>232963876</v>
      </c>
      <c r="AR459" s="10">
        <v>3</v>
      </c>
      <c r="AS459" s="10">
        <v>716327046</v>
      </c>
      <c r="AU459" s="8">
        <v>4</v>
      </c>
      <c r="AV459" s="9" t="s">
        <v>18</v>
      </c>
      <c r="AW459" s="10">
        <v>0</v>
      </c>
      <c r="AX459" s="10">
        <v>0</v>
      </c>
      <c r="AY459" s="10">
        <v>0</v>
      </c>
      <c r="AZ459" s="10">
        <v>0</v>
      </c>
      <c r="BA459" s="10">
        <v>0</v>
      </c>
      <c r="BB459" s="10">
        <v>0</v>
      </c>
      <c r="BD459" s="12">
        <v>4</v>
      </c>
      <c r="BE459" s="13" t="s">
        <v>18</v>
      </c>
      <c r="BF459" s="10">
        <v>2</v>
      </c>
      <c r="BG459" s="10">
        <v>23359643</v>
      </c>
      <c r="BH459" s="10">
        <v>1</v>
      </c>
      <c r="BI459" s="10">
        <v>24525180</v>
      </c>
      <c r="BJ459" s="10">
        <v>3</v>
      </c>
      <c r="BK459" s="10">
        <v>47884823</v>
      </c>
    </row>
    <row r="460" spans="1:63" ht="15" customHeight="1" x14ac:dyDescent="0.35">
      <c r="A460" s="1">
        <v>30</v>
      </c>
      <c r="B460" s="12">
        <v>5</v>
      </c>
      <c r="C460" s="13" t="s">
        <v>19</v>
      </c>
      <c r="D460" s="10">
        <v>10</v>
      </c>
      <c r="E460" s="10">
        <v>1244048181</v>
      </c>
      <c r="F460" s="10">
        <v>68</v>
      </c>
      <c r="G460" s="10">
        <v>8644886330</v>
      </c>
      <c r="H460" s="10">
        <v>78</v>
      </c>
      <c r="I460" s="10">
        <v>9888934511</v>
      </c>
      <c r="K460" s="12">
        <v>5</v>
      </c>
      <c r="L460" s="13" t="s">
        <v>19</v>
      </c>
      <c r="M460" s="10">
        <v>17</v>
      </c>
      <c r="N460" s="10">
        <v>2722024846</v>
      </c>
      <c r="O460" s="10">
        <v>85</v>
      </c>
      <c r="P460" s="10">
        <v>11406690606</v>
      </c>
      <c r="Q460" s="10">
        <v>102</v>
      </c>
      <c r="R460" s="10">
        <v>14128715452</v>
      </c>
      <c r="T460" s="12">
        <v>5</v>
      </c>
      <c r="U460" s="13" t="s">
        <v>19</v>
      </c>
      <c r="V460" s="10">
        <v>16</v>
      </c>
      <c r="W460" s="10">
        <v>5392101010</v>
      </c>
      <c r="X460" s="10">
        <v>76</v>
      </c>
      <c r="Y460" s="10">
        <v>14441933850</v>
      </c>
      <c r="Z460" s="10">
        <v>92</v>
      </c>
      <c r="AA460" s="10">
        <v>19834034860</v>
      </c>
      <c r="AC460" s="8">
        <v>5</v>
      </c>
      <c r="AD460" s="9" t="s">
        <v>19</v>
      </c>
      <c r="AE460" s="10">
        <v>8</v>
      </c>
      <c r="AF460" s="10">
        <v>905148261</v>
      </c>
      <c r="AG460" s="10">
        <v>50</v>
      </c>
      <c r="AH460" s="10">
        <v>10306724319</v>
      </c>
      <c r="AI460" s="10">
        <v>58</v>
      </c>
      <c r="AJ460" s="10">
        <v>11211872580</v>
      </c>
      <c r="AL460" s="27">
        <v>5</v>
      </c>
      <c r="AM460" s="13" t="s">
        <v>19</v>
      </c>
      <c r="AN460" s="10">
        <v>9</v>
      </c>
      <c r="AO460" s="10">
        <v>892417716</v>
      </c>
      <c r="AP460" s="10">
        <v>50</v>
      </c>
      <c r="AQ460" s="10">
        <v>10139599499</v>
      </c>
      <c r="AR460" s="10">
        <v>59</v>
      </c>
      <c r="AS460" s="10">
        <v>11032017215</v>
      </c>
      <c r="AU460" s="8">
        <v>5</v>
      </c>
      <c r="AV460" s="9" t="s">
        <v>19</v>
      </c>
      <c r="AW460" s="10">
        <v>11</v>
      </c>
      <c r="AX460" s="10">
        <v>1318679505</v>
      </c>
      <c r="AY460" s="10">
        <v>50</v>
      </c>
      <c r="AZ460" s="10">
        <v>10308322959</v>
      </c>
      <c r="BA460" s="10">
        <v>61</v>
      </c>
      <c r="BB460" s="10">
        <v>11627002464</v>
      </c>
      <c r="BD460" s="12">
        <v>5</v>
      </c>
      <c r="BE460" s="13" t="s">
        <v>19</v>
      </c>
      <c r="BF460" s="10">
        <v>10</v>
      </c>
      <c r="BG460" s="10">
        <v>1189613589</v>
      </c>
      <c r="BH460" s="10">
        <v>48</v>
      </c>
      <c r="BI460" s="10">
        <v>10171547485</v>
      </c>
      <c r="BJ460" s="10">
        <v>58</v>
      </c>
      <c r="BK460" s="10">
        <v>11361161074</v>
      </c>
    </row>
    <row r="461" spans="1:63" ht="15" customHeight="1" x14ac:dyDescent="0.35">
      <c r="A461" s="1">
        <v>30</v>
      </c>
      <c r="B461" s="12">
        <v>6</v>
      </c>
      <c r="C461" s="16" t="s">
        <v>10</v>
      </c>
      <c r="D461" s="15">
        <v>7191</v>
      </c>
      <c r="E461" s="15">
        <v>667541285531</v>
      </c>
      <c r="F461" s="15">
        <v>2707</v>
      </c>
      <c r="G461" s="15">
        <v>303080417256</v>
      </c>
      <c r="H461" s="15">
        <v>9898</v>
      </c>
      <c r="I461" s="15">
        <v>970621702787</v>
      </c>
      <c r="K461" s="12">
        <v>6</v>
      </c>
      <c r="L461" s="16" t="s">
        <v>10</v>
      </c>
      <c r="M461" s="15">
        <v>7256</v>
      </c>
      <c r="N461" s="15">
        <v>671389675761</v>
      </c>
      <c r="O461" s="15">
        <v>2593</v>
      </c>
      <c r="P461" s="15">
        <v>319387047551</v>
      </c>
      <c r="Q461" s="15">
        <v>9849</v>
      </c>
      <c r="R461" s="15">
        <v>990776723312</v>
      </c>
      <c r="T461" s="12">
        <v>6</v>
      </c>
      <c r="U461" s="16" t="s">
        <v>10</v>
      </c>
      <c r="V461" s="15">
        <v>8159</v>
      </c>
      <c r="W461" s="15">
        <v>720621955167</v>
      </c>
      <c r="X461" s="15">
        <v>2463</v>
      </c>
      <c r="Y461" s="15">
        <v>698710124684</v>
      </c>
      <c r="Z461" s="15">
        <v>10622</v>
      </c>
      <c r="AA461" s="15">
        <v>1419332079851</v>
      </c>
      <c r="AC461" s="8">
        <v>6</v>
      </c>
      <c r="AD461" s="14" t="s">
        <v>10</v>
      </c>
      <c r="AE461" s="15">
        <v>8793</v>
      </c>
      <c r="AF461" s="15">
        <v>751204205135</v>
      </c>
      <c r="AG461" s="15">
        <v>2444</v>
      </c>
      <c r="AH461" s="15">
        <v>786737786283</v>
      </c>
      <c r="AI461" s="15">
        <v>11237</v>
      </c>
      <c r="AJ461" s="15">
        <v>1537941991418</v>
      </c>
      <c r="AL461" s="27">
        <v>6</v>
      </c>
      <c r="AM461" s="16" t="s">
        <v>10</v>
      </c>
      <c r="AN461" s="15">
        <v>8810</v>
      </c>
      <c r="AO461" s="15">
        <v>745318676200</v>
      </c>
      <c r="AP461" s="15">
        <v>2435</v>
      </c>
      <c r="AQ461" s="15">
        <v>785753200164</v>
      </c>
      <c r="AR461" s="15">
        <v>11245</v>
      </c>
      <c r="AS461" s="15">
        <v>1531071876364</v>
      </c>
      <c r="AU461" s="8">
        <v>6</v>
      </c>
      <c r="AV461" s="14" t="s">
        <v>10</v>
      </c>
      <c r="AW461" s="15">
        <v>8854</v>
      </c>
      <c r="AX461" s="15">
        <v>744452275925</v>
      </c>
      <c r="AY461" s="15">
        <v>2482</v>
      </c>
      <c r="AZ461" s="15">
        <v>766374035814</v>
      </c>
      <c r="BA461" s="15">
        <v>11336</v>
      </c>
      <c r="BB461" s="15">
        <v>1510826311739</v>
      </c>
      <c r="BD461" s="12">
        <v>6</v>
      </c>
      <c r="BE461" s="16" t="s">
        <v>10</v>
      </c>
      <c r="BF461" s="15">
        <v>8935</v>
      </c>
      <c r="BG461" s="15">
        <v>748258903701</v>
      </c>
      <c r="BH461" s="15">
        <v>2511</v>
      </c>
      <c r="BI461" s="15">
        <v>804186402886</v>
      </c>
      <c r="BJ461" s="15">
        <v>11446</v>
      </c>
      <c r="BK461" s="15">
        <v>1552445306587</v>
      </c>
    </row>
    <row r="462" spans="1:63" ht="15" customHeight="1" x14ac:dyDescent="0.35">
      <c r="A462" s="1">
        <v>30</v>
      </c>
      <c r="B462" s="12">
        <v>7</v>
      </c>
      <c r="C462" s="13" t="s">
        <v>20</v>
      </c>
      <c r="D462" s="10"/>
      <c r="E462" s="10"/>
      <c r="F462" s="10"/>
      <c r="G462" s="10"/>
      <c r="H462" s="10"/>
      <c r="I462" s="10">
        <v>1358</v>
      </c>
      <c r="K462" s="12">
        <v>7</v>
      </c>
      <c r="L462" s="13" t="s">
        <v>20</v>
      </c>
      <c r="M462" s="10"/>
      <c r="N462" s="10"/>
      <c r="O462" s="10"/>
      <c r="P462" s="10"/>
      <c r="Q462" s="10"/>
      <c r="R462" s="10">
        <v>1813</v>
      </c>
      <c r="T462" s="12">
        <v>7</v>
      </c>
      <c r="U462" s="13" t="s">
        <v>20</v>
      </c>
      <c r="V462" s="10"/>
      <c r="W462" s="10"/>
      <c r="X462" s="10"/>
      <c r="Y462" s="10"/>
      <c r="Z462" s="10"/>
      <c r="AA462" s="10">
        <v>1616</v>
      </c>
      <c r="AC462" s="8">
        <v>7</v>
      </c>
      <c r="AD462" s="9" t="s">
        <v>20</v>
      </c>
      <c r="AE462" s="10"/>
      <c r="AF462" s="10"/>
      <c r="AG462" s="10"/>
      <c r="AH462" s="10"/>
      <c r="AI462" s="10"/>
      <c r="AJ462" s="17">
        <f>((0.25*AJ457)+(0.5*AJ458)+(0.75*AJ459)+(1*AJ460))/AJ461*100</f>
        <v>0.82442325975244868</v>
      </c>
      <c r="AL462" s="11">
        <v>7</v>
      </c>
      <c r="AM462" s="9" t="s">
        <v>20</v>
      </c>
      <c r="AN462" s="10"/>
      <c r="AO462" s="10"/>
      <c r="AP462" s="10"/>
      <c r="AQ462" s="10"/>
      <c r="AR462" s="10"/>
      <c r="AS462" s="17">
        <f>((0.25*AS457)+(0.5*AS458)+(0.75*AS459)+(1*AS460))/AS461*100</f>
        <v>0.82859022682707373</v>
      </c>
      <c r="AU462" s="8">
        <v>7</v>
      </c>
      <c r="AV462" s="9" t="s">
        <v>20</v>
      </c>
      <c r="AW462" s="10"/>
      <c r="AX462" s="10"/>
      <c r="AY462" s="10"/>
      <c r="AZ462" s="10"/>
      <c r="BA462" s="10"/>
      <c r="BB462" s="17">
        <f>((0.25*BB457)+(0.5*BB458)+(0.75*BB459)+(1*BB460))/BB461*100</f>
        <v>0.8577218961611951</v>
      </c>
      <c r="BD462" s="12">
        <v>7</v>
      </c>
      <c r="BE462" s="13" t="s">
        <v>20</v>
      </c>
      <c r="BF462" s="10"/>
      <c r="BG462" s="10"/>
      <c r="BH462" s="10"/>
      <c r="BI462" s="10"/>
      <c r="BJ462" s="10"/>
      <c r="BK462" s="10" t="s">
        <v>29</v>
      </c>
    </row>
    <row r="463" spans="1:63" ht="15" customHeight="1" thickBot="1" x14ac:dyDescent="0.4">
      <c r="A463" s="1">
        <v>30</v>
      </c>
      <c r="B463" s="23">
        <v>8</v>
      </c>
      <c r="C463" s="24" t="s">
        <v>21</v>
      </c>
      <c r="D463" s="20"/>
      <c r="E463" s="20"/>
      <c r="F463" s="20"/>
      <c r="G463" s="20"/>
      <c r="H463" s="20"/>
      <c r="I463" s="20">
        <v>1281</v>
      </c>
      <c r="K463" s="23">
        <v>8</v>
      </c>
      <c r="L463" s="24" t="s">
        <v>21</v>
      </c>
      <c r="M463" s="20"/>
      <c r="N463" s="20"/>
      <c r="O463" s="20"/>
      <c r="P463" s="20"/>
      <c r="Q463" s="20"/>
      <c r="R463" s="20">
        <v>1716</v>
      </c>
      <c r="T463" s="23">
        <v>8</v>
      </c>
      <c r="U463" s="24" t="s">
        <v>21</v>
      </c>
      <c r="V463" s="20"/>
      <c r="W463" s="20"/>
      <c r="X463" s="20"/>
      <c r="Y463" s="20"/>
      <c r="Z463" s="20"/>
      <c r="AA463" s="20">
        <v>1505</v>
      </c>
      <c r="AC463" s="18">
        <v>8</v>
      </c>
      <c r="AD463" s="19" t="s">
        <v>21</v>
      </c>
      <c r="AE463" s="20"/>
      <c r="AF463" s="20"/>
      <c r="AG463" s="20"/>
      <c r="AH463" s="20"/>
      <c r="AI463" s="20"/>
      <c r="AJ463" s="21">
        <f>SUM(AJ458:AJ460)/AJ461*100</f>
        <v>0.79216205051837763</v>
      </c>
      <c r="AL463" s="22">
        <v>8</v>
      </c>
      <c r="AM463" s="19" t="s">
        <v>21</v>
      </c>
      <c r="AN463" s="20"/>
      <c r="AO463" s="20"/>
      <c r="AP463" s="20"/>
      <c r="AQ463" s="20"/>
      <c r="AR463" s="20"/>
      <c r="AS463" s="21">
        <f>SUM(AS458:AS460)/AS461*100</f>
        <v>0.76918360638740979</v>
      </c>
      <c r="AU463" s="18">
        <v>8</v>
      </c>
      <c r="AV463" s="19" t="s">
        <v>21</v>
      </c>
      <c r="AW463" s="20"/>
      <c r="AX463" s="20"/>
      <c r="AY463" s="20"/>
      <c r="AZ463" s="20"/>
      <c r="BA463" s="20"/>
      <c r="BB463" s="21">
        <f>SUM(BB458:BB460)/BB461*100</f>
        <v>0.7994106631025143</v>
      </c>
      <c r="BD463" s="23">
        <v>8</v>
      </c>
      <c r="BE463" s="24" t="s">
        <v>21</v>
      </c>
      <c r="BF463" s="20"/>
      <c r="BG463" s="20"/>
      <c r="BH463" s="20"/>
      <c r="BI463" s="20"/>
      <c r="BJ463" s="20"/>
      <c r="BK463" s="20" t="s">
        <v>30</v>
      </c>
    </row>
    <row r="464" spans="1:63" ht="15" customHeight="1" x14ac:dyDescent="0.35">
      <c r="D464" s="1">
        <f>SUM(D456:D460)</f>
        <v>7191</v>
      </c>
      <c r="E464" s="1">
        <f t="shared" ref="E464:I464" si="196">SUM(E456:E460)</f>
        <v>667541285531</v>
      </c>
      <c r="F464" s="1">
        <f t="shared" si="196"/>
        <v>2707</v>
      </c>
      <c r="G464" s="1">
        <f t="shared" si="196"/>
        <v>303080417256</v>
      </c>
      <c r="H464" s="1">
        <f t="shared" si="196"/>
        <v>9898</v>
      </c>
      <c r="I464" s="1">
        <f t="shared" si="196"/>
        <v>970621702787</v>
      </c>
      <c r="M464" s="1">
        <f>SUM(M456:M460)</f>
        <v>7256</v>
      </c>
      <c r="N464" s="1">
        <f t="shared" ref="N464:R464" si="197">SUM(N456:N460)</f>
        <v>671389675761</v>
      </c>
      <c r="O464" s="1">
        <f t="shared" si="197"/>
        <v>2593</v>
      </c>
      <c r="P464" s="1">
        <f t="shared" si="197"/>
        <v>319387047551</v>
      </c>
      <c r="Q464" s="1">
        <f t="shared" si="197"/>
        <v>9849</v>
      </c>
      <c r="R464" s="1">
        <f t="shared" si="197"/>
        <v>990776723312</v>
      </c>
      <c r="V464" s="1">
        <f>SUM(V456:V460)</f>
        <v>8159</v>
      </c>
      <c r="W464" s="1">
        <f t="shared" ref="W464:AA464" si="198">SUM(W456:W460)</f>
        <v>720621955167</v>
      </c>
      <c r="X464" s="1">
        <f t="shared" si="198"/>
        <v>2463</v>
      </c>
      <c r="Y464" s="1">
        <f t="shared" si="198"/>
        <v>698710124684</v>
      </c>
      <c r="Z464" s="1">
        <f t="shared" si="198"/>
        <v>10622</v>
      </c>
      <c r="AA464" s="1">
        <f t="shared" si="198"/>
        <v>1419332079851</v>
      </c>
      <c r="AE464" s="1">
        <f>SUM(AE456:AE460)</f>
        <v>8793</v>
      </c>
      <c r="AF464" s="1">
        <f t="shared" ref="AF464:AJ464" si="199">SUM(AF456:AF460)</f>
        <v>751204205135</v>
      </c>
      <c r="AG464" s="1">
        <f t="shared" si="199"/>
        <v>2444</v>
      </c>
      <c r="AH464" s="1">
        <f t="shared" si="199"/>
        <v>786737786283</v>
      </c>
      <c r="AI464" s="1">
        <f t="shared" si="199"/>
        <v>11237</v>
      </c>
      <c r="AJ464" s="1">
        <f t="shared" si="199"/>
        <v>1537941991418</v>
      </c>
      <c r="AN464" s="1">
        <f>SUM(AN456:AN460)</f>
        <v>8810</v>
      </c>
      <c r="AO464" s="1">
        <f t="shared" ref="AO464:AS464" si="200">SUM(AO456:AO460)</f>
        <v>745318676200</v>
      </c>
      <c r="AP464" s="1">
        <f t="shared" si="200"/>
        <v>2435</v>
      </c>
      <c r="AQ464" s="1">
        <f t="shared" si="200"/>
        <v>785753200164</v>
      </c>
      <c r="AR464" s="1">
        <f t="shared" si="200"/>
        <v>11245</v>
      </c>
      <c r="AS464" s="1">
        <f t="shared" si="200"/>
        <v>1531071876364</v>
      </c>
      <c r="AW464" s="1">
        <f>SUM(AW456:AW460)</f>
        <v>8854</v>
      </c>
      <c r="AX464" s="1">
        <f t="shared" ref="AX464:BB464" si="201">SUM(AX456:AX460)</f>
        <v>744452275925</v>
      </c>
      <c r="AY464" s="1">
        <f t="shared" si="201"/>
        <v>2482</v>
      </c>
      <c r="AZ464" s="1">
        <f t="shared" si="201"/>
        <v>766374035814</v>
      </c>
      <c r="BA464" s="1">
        <f t="shared" si="201"/>
        <v>11336</v>
      </c>
      <c r="BB464" s="1">
        <f t="shared" si="201"/>
        <v>1510826311739</v>
      </c>
      <c r="BF464" s="1">
        <f>SUM(BF456:BF460)</f>
        <v>8935</v>
      </c>
      <c r="BG464" s="1">
        <f t="shared" ref="BG464:BK464" si="202">SUM(BG456:BG460)</f>
        <v>748258903701</v>
      </c>
      <c r="BH464" s="1">
        <f t="shared" si="202"/>
        <v>2511</v>
      </c>
      <c r="BI464" s="1">
        <f t="shared" si="202"/>
        <v>804186402886</v>
      </c>
      <c r="BJ464" s="1">
        <f t="shared" si="202"/>
        <v>11446</v>
      </c>
      <c r="BK464" s="1">
        <f t="shared" si="202"/>
        <v>1552445306587</v>
      </c>
    </row>
    <row r="465" spans="1:63" ht="15" customHeight="1" x14ac:dyDescent="0.35">
      <c r="B465"/>
      <c r="C465"/>
      <c r="D465" s="2"/>
      <c r="E465" s="2"/>
      <c r="F465" s="2"/>
      <c r="G465" s="2"/>
      <c r="H465" s="2"/>
      <c r="I465" s="2"/>
      <c r="K465"/>
      <c r="L465"/>
      <c r="M465" s="2"/>
      <c r="N465" s="2"/>
      <c r="O465" s="2"/>
      <c r="P465" s="2"/>
      <c r="Q465" s="2"/>
      <c r="R465" s="2"/>
      <c r="T465"/>
      <c r="U465"/>
      <c r="V465" s="2"/>
      <c r="W465" s="2"/>
      <c r="X465" s="2"/>
      <c r="Y465" s="2"/>
      <c r="Z465" s="2"/>
      <c r="AA465" s="2"/>
      <c r="AL465" s="25"/>
      <c r="AM465"/>
    </row>
    <row r="466" spans="1:63" ht="15" customHeight="1" x14ac:dyDescent="0.35">
      <c r="B466" s="6" t="s">
        <v>0</v>
      </c>
      <c r="C466"/>
      <c r="D466" s="2"/>
      <c r="E466" s="2"/>
      <c r="F466" s="2"/>
      <c r="G466" s="2"/>
      <c r="H466" s="2"/>
      <c r="I466" s="2"/>
      <c r="K466" s="6" t="s">
        <v>0</v>
      </c>
      <c r="L466"/>
      <c r="M466" s="2"/>
      <c r="N466" s="2"/>
      <c r="O466" s="2"/>
      <c r="P466" s="2"/>
      <c r="Q466" s="2"/>
      <c r="R466" s="2"/>
      <c r="T466" s="6" t="s">
        <v>0</v>
      </c>
      <c r="U466"/>
      <c r="V466" s="2"/>
      <c r="W466" s="2"/>
      <c r="X466" s="2"/>
      <c r="Y466" s="2"/>
      <c r="Z466" s="2"/>
      <c r="AA466" s="2"/>
      <c r="AC466" s="4" t="s">
        <v>0</v>
      </c>
      <c r="AL466" s="26" t="s">
        <v>0</v>
      </c>
      <c r="AM466"/>
      <c r="AU466" s="4" t="s">
        <v>0</v>
      </c>
      <c r="BD466" s="6" t="s">
        <v>0</v>
      </c>
    </row>
    <row r="467" spans="1:63" ht="15" customHeight="1" x14ac:dyDescent="0.35">
      <c r="B467" s="6" t="s">
        <v>1</v>
      </c>
      <c r="C467"/>
      <c r="D467" s="2"/>
      <c r="E467" s="2"/>
      <c r="F467" s="2"/>
      <c r="G467" s="2"/>
      <c r="H467" s="2"/>
      <c r="I467" s="2"/>
      <c r="K467" s="6" t="s">
        <v>1</v>
      </c>
      <c r="L467"/>
      <c r="M467" s="2"/>
      <c r="N467" s="2"/>
      <c r="O467" s="2"/>
      <c r="P467" s="2"/>
      <c r="Q467" s="2"/>
      <c r="R467" s="2"/>
      <c r="T467" s="6" t="s">
        <v>1</v>
      </c>
      <c r="U467"/>
      <c r="V467" s="2"/>
      <c r="W467" s="2"/>
      <c r="X467" s="2"/>
      <c r="Y467" s="2"/>
      <c r="Z467" s="2"/>
      <c r="AA467" s="2"/>
      <c r="AC467" s="4" t="s">
        <v>1</v>
      </c>
      <c r="AL467" s="26" t="s">
        <v>1</v>
      </c>
      <c r="AM467"/>
      <c r="AU467" s="4" t="s">
        <v>1</v>
      </c>
      <c r="BD467" s="6" t="s">
        <v>1</v>
      </c>
    </row>
    <row r="468" spans="1:63" ht="15" customHeight="1" thickBot="1" x14ac:dyDescent="0.4">
      <c r="B468" s="6" t="s">
        <v>34</v>
      </c>
      <c r="C468"/>
      <c r="D468" s="2"/>
      <c r="E468" s="2"/>
      <c r="F468" s="2"/>
      <c r="G468" s="2"/>
      <c r="H468" s="2"/>
      <c r="I468" s="2"/>
      <c r="K468" s="6" t="s">
        <v>57</v>
      </c>
      <c r="L468"/>
      <c r="M468" s="2"/>
      <c r="N468" s="2"/>
      <c r="O468" s="2"/>
      <c r="P468" s="2"/>
      <c r="Q468" s="2"/>
      <c r="R468" s="2"/>
      <c r="T468" s="6" t="s">
        <v>75</v>
      </c>
      <c r="U468"/>
      <c r="V468" s="2"/>
      <c r="W468" s="2"/>
      <c r="X468" s="2"/>
      <c r="Y468" s="2"/>
      <c r="Z468" s="2"/>
      <c r="AA468" s="2"/>
      <c r="AC468" s="4" t="s">
        <v>2</v>
      </c>
      <c r="AL468" s="26" t="s">
        <v>3</v>
      </c>
      <c r="AM468"/>
      <c r="AU468" s="4" t="s">
        <v>4</v>
      </c>
      <c r="BD468" s="6" t="s">
        <v>5</v>
      </c>
    </row>
    <row r="469" spans="1:63" ht="15" customHeight="1" x14ac:dyDescent="0.35">
      <c r="A469" s="1">
        <v>31</v>
      </c>
      <c r="B469" s="60" t="s">
        <v>6</v>
      </c>
      <c r="C469" s="62" t="s">
        <v>7</v>
      </c>
      <c r="D469" s="59" t="s">
        <v>8</v>
      </c>
      <c r="E469" s="59"/>
      <c r="F469" s="59" t="s">
        <v>9</v>
      </c>
      <c r="G469" s="59"/>
      <c r="H469" s="59" t="s">
        <v>10</v>
      </c>
      <c r="I469" s="59"/>
      <c r="K469" s="60" t="s">
        <v>6</v>
      </c>
      <c r="L469" s="62" t="s">
        <v>7</v>
      </c>
      <c r="M469" s="59" t="s">
        <v>8</v>
      </c>
      <c r="N469" s="59"/>
      <c r="O469" s="59" t="s">
        <v>9</v>
      </c>
      <c r="P469" s="59"/>
      <c r="Q469" s="59" t="s">
        <v>10</v>
      </c>
      <c r="R469" s="59"/>
      <c r="T469" s="60" t="s">
        <v>6</v>
      </c>
      <c r="U469" s="62" t="s">
        <v>7</v>
      </c>
      <c r="V469" s="59" t="s">
        <v>8</v>
      </c>
      <c r="W469" s="59"/>
      <c r="X469" s="59" t="s">
        <v>9</v>
      </c>
      <c r="Y469" s="59"/>
      <c r="Z469" s="59" t="s">
        <v>10</v>
      </c>
      <c r="AA469" s="59"/>
      <c r="AC469" s="57" t="s">
        <v>6</v>
      </c>
      <c r="AD469" s="59" t="s">
        <v>7</v>
      </c>
      <c r="AE469" s="59" t="s">
        <v>8</v>
      </c>
      <c r="AF469" s="59"/>
      <c r="AG469" s="59" t="s">
        <v>9</v>
      </c>
      <c r="AH469" s="59"/>
      <c r="AI469" s="59" t="s">
        <v>10</v>
      </c>
      <c r="AJ469" s="59"/>
      <c r="AL469" s="67" t="s">
        <v>6</v>
      </c>
      <c r="AM469" s="62" t="s">
        <v>7</v>
      </c>
      <c r="AN469" s="59" t="s">
        <v>8</v>
      </c>
      <c r="AO469" s="59"/>
      <c r="AP469" s="59" t="s">
        <v>9</v>
      </c>
      <c r="AQ469" s="59"/>
      <c r="AR469" s="59" t="s">
        <v>10</v>
      </c>
      <c r="AS469" s="59"/>
      <c r="AU469" s="57" t="s">
        <v>6</v>
      </c>
      <c r="AV469" s="59" t="s">
        <v>7</v>
      </c>
      <c r="AW469" s="59" t="s">
        <v>8</v>
      </c>
      <c r="AX469" s="59"/>
      <c r="AY469" s="59" t="s">
        <v>9</v>
      </c>
      <c r="AZ469" s="59"/>
      <c r="BA469" s="59" t="s">
        <v>10</v>
      </c>
      <c r="BB469" s="59"/>
      <c r="BD469" s="60" t="s">
        <v>6</v>
      </c>
      <c r="BE469" s="62" t="s">
        <v>7</v>
      </c>
      <c r="BF469" s="59" t="s">
        <v>8</v>
      </c>
      <c r="BG469" s="59"/>
      <c r="BH469" s="59" t="s">
        <v>9</v>
      </c>
      <c r="BI469" s="59"/>
      <c r="BJ469" s="59" t="s">
        <v>10</v>
      </c>
      <c r="BK469" s="59"/>
    </row>
    <row r="470" spans="1:63" ht="15" customHeight="1" x14ac:dyDescent="0.35">
      <c r="A470" s="1">
        <v>31</v>
      </c>
      <c r="B470" s="61"/>
      <c r="C470" s="63"/>
      <c r="D470" s="7" t="s">
        <v>11</v>
      </c>
      <c r="E470" s="7" t="s">
        <v>12</v>
      </c>
      <c r="F470" s="7" t="s">
        <v>11</v>
      </c>
      <c r="G470" s="7" t="s">
        <v>12</v>
      </c>
      <c r="H470" s="7" t="s">
        <v>11</v>
      </c>
      <c r="I470" s="7" t="s">
        <v>12</v>
      </c>
      <c r="K470" s="61"/>
      <c r="L470" s="63"/>
      <c r="M470" s="7" t="s">
        <v>11</v>
      </c>
      <c r="N470" s="7" t="s">
        <v>12</v>
      </c>
      <c r="O470" s="7" t="s">
        <v>11</v>
      </c>
      <c r="P470" s="7" t="s">
        <v>12</v>
      </c>
      <c r="Q470" s="7" t="s">
        <v>11</v>
      </c>
      <c r="R470" s="7" t="s">
        <v>12</v>
      </c>
      <c r="T470" s="61"/>
      <c r="U470" s="63"/>
      <c r="V470" s="7" t="s">
        <v>11</v>
      </c>
      <c r="W470" s="7" t="s">
        <v>12</v>
      </c>
      <c r="X470" s="7" t="s">
        <v>11</v>
      </c>
      <c r="Y470" s="7" t="s">
        <v>12</v>
      </c>
      <c r="Z470" s="7" t="s">
        <v>11</v>
      </c>
      <c r="AA470" s="7" t="s">
        <v>12</v>
      </c>
      <c r="AC470" s="58"/>
      <c r="AD470" s="64"/>
      <c r="AE470" s="7" t="s">
        <v>11</v>
      </c>
      <c r="AF470" s="7" t="s">
        <v>12</v>
      </c>
      <c r="AG470" s="7" t="s">
        <v>11</v>
      </c>
      <c r="AH470" s="7" t="s">
        <v>12</v>
      </c>
      <c r="AI470" s="7" t="s">
        <v>11</v>
      </c>
      <c r="AJ470" s="7" t="s">
        <v>12</v>
      </c>
      <c r="AL470" s="68"/>
      <c r="AM470" s="63"/>
      <c r="AN470" s="7" t="s">
        <v>11</v>
      </c>
      <c r="AO470" s="7" t="s">
        <v>12</v>
      </c>
      <c r="AP470" s="7" t="s">
        <v>11</v>
      </c>
      <c r="AQ470" s="7" t="s">
        <v>12</v>
      </c>
      <c r="AR470" s="7" t="s">
        <v>11</v>
      </c>
      <c r="AS470" s="7" t="s">
        <v>12</v>
      </c>
      <c r="AU470" s="58"/>
      <c r="AV470" s="64"/>
      <c r="AW470" s="7" t="s">
        <v>11</v>
      </c>
      <c r="AX470" s="7" t="s">
        <v>12</v>
      </c>
      <c r="AY470" s="7" t="s">
        <v>11</v>
      </c>
      <c r="AZ470" s="7" t="s">
        <v>12</v>
      </c>
      <c r="BA470" s="7" t="s">
        <v>11</v>
      </c>
      <c r="BB470" s="7" t="s">
        <v>12</v>
      </c>
      <c r="BD470" s="61"/>
      <c r="BE470" s="63"/>
      <c r="BF470" s="7" t="s">
        <v>11</v>
      </c>
      <c r="BG470" s="7" t="s">
        <v>12</v>
      </c>
      <c r="BH470" s="7" t="s">
        <v>11</v>
      </c>
      <c r="BI470" s="7" t="s">
        <v>12</v>
      </c>
      <c r="BJ470" s="7" t="s">
        <v>11</v>
      </c>
      <c r="BK470" s="7" t="s">
        <v>12</v>
      </c>
    </row>
    <row r="471" spans="1:63" ht="15" customHeight="1" x14ac:dyDescent="0.35">
      <c r="A471" s="1">
        <v>31</v>
      </c>
      <c r="B471" s="61"/>
      <c r="C471" s="63"/>
      <c r="D471" s="7" t="s">
        <v>13</v>
      </c>
      <c r="E471" s="7" t="s">
        <v>14</v>
      </c>
      <c r="F471" s="7" t="s">
        <v>13</v>
      </c>
      <c r="G471" s="7" t="s">
        <v>14</v>
      </c>
      <c r="H471" s="7" t="s">
        <v>13</v>
      </c>
      <c r="I471" s="7" t="s">
        <v>14</v>
      </c>
      <c r="K471" s="61"/>
      <c r="L471" s="63"/>
      <c r="M471" s="7" t="s">
        <v>13</v>
      </c>
      <c r="N471" s="7" t="s">
        <v>14</v>
      </c>
      <c r="O471" s="7" t="s">
        <v>13</v>
      </c>
      <c r="P471" s="7" t="s">
        <v>14</v>
      </c>
      <c r="Q471" s="7" t="s">
        <v>13</v>
      </c>
      <c r="R471" s="7" t="s">
        <v>14</v>
      </c>
      <c r="T471" s="61"/>
      <c r="U471" s="63"/>
      <c r="V471" s="7" t="s">
        <v>13</v>
      </c>
      <c r="W471" s="7" t="s">
        <v>14</v>
      </c>
      <c r="X471" s="7" t="s">
        <v>13</v>
      </c>
      <c r="Y471" s="7" t="s">
        <v>14</v>
      </c>
      <c r="Z471" s="7" t="s">
        <v>13</v>
      </c>
      <c r="AA471" s="7" t="s">
        <v>14</v>
      </c>
      <c r="AC471" s="58"/>
      <c r="AD471" s="64"/>
      <c r="AE471" s="7" t="s">
        <v>13</v>
      </c>
      <c r="AF471" s="7" t="s">
        <v>14</v>
      </c>
      <c r="AG471" s="7" t="s">
        <v>13</v>
      </c>
      <c r="AH471" s="7" t="s">
        <v>14</v>
      </c>
      <c r="AI471" s="7" t="s">
        <v>13</v>
      </c>
      <c r="AJ471" s="7" t="s">
        <v>14</v>
      </c>
      <c r="AL471" s="68"/>
      <c r="AM471" s="63"/>
      <c r="AN471" s="7" t="s">
        <v>13</v>
      </c>
      <c r="AO471" s="7" t="s">
        <v>14</v>
      </c>
      <c r="AP471" s="7" t="s">
        <v>13</v>
      </c>
      <c r="AQ471" s="7" t="s">
        <v>14</v>
      </c>
      <c r="AR471" s="7" t="s">
        <v>13</v>
      </c>
      <c r="AS471" s="7" t="s">
        <v>14</v>
      </c>
      <c r="AU471" s="58"/>
      <c r="AV471" s="64"/>
      <c r="AW471" s="7" t="s">
        <v>13</v>
      </c>
      <c r="AX471" s="7" t="s">
        <v>14</v>
      </c>
      <c r="AY471" s="7" t="s">
        <v>13</v>
      </c>
      <c r="AZ471" s="7" t="s">
        <v>14</v>
      </c>
      <c r="BA471" s="7" t="s">
        <v>13</v>
      </c>
      <c r="BB471" s="7" t="s">
        <v>14</v>
      </c>
      <c r="BD471" s="61"/>
      <c r="BE471" s="63"/>
      <c r="BF471" s="7" t="s">
        <v>13</v>
      </c>
      <c r="BG471" s="7" t="s">
        <v>14</v>
      </c>
      <c r="BH471" s="7" t="s">
        <v>13</v>
      </c>
      <c r="BI471" s="7" t="s">
        <v>14</v>
      </c>
      <c r="BJ471" s="7" t="s">
        <v>13</v>
      </c>
      <c r="BK471" s="7" t="s">
        <v>14</v>
      </c>
    </row>
    <row r="472" spans="1:63" ht="15" customHeight="1" x14ac:dyDescent="0.35">
      <c r="A472" s="1">
        <v>31</v>
      </c>
      <c r="B472" s="12">
        <v>1</v>
      </c>
      <c r="C472" s="13" t="s">
        <v>15</v>
      </c>
      <c r="D472" s="10">
        <v>7356</v>
      </c>
      <c r="E472" s="10">
        <v>680515251765</v>
      </c>
      <c r="F472" s="10">
        <v>949</v>
      </c>
      <c r="G472" s="10">
        <v>100415923311</v>
      </c>
      <c r="H472" s="10">
        <v>8305</v>
      </c>
      <c r="I472" s="10">
        <v>780931175076</v>
      </c>
      <c r="K472" s="12">
        <v>1</v>
      </c>
      <c r="L472" s="13" t="s">
        <v>15</v>
      </c>
      <c r="M472" s="10">
        <v>7765</v>
      </c>
      <c r="N472" s="10">
        <v>703619975642</v>
      </c>
      <c r="O472" s="10">
        <v>1179</v>
      </c>
      <c r="P472" s="10">
        <v>107505780874</v>
      </c>
      <c r="Q472" s="10">
        <v>8944</v>
      </c>
      <c r="R472" s="10">
        <v>811125756516</v>
      </c>
      <c r="T472" s="12">
        <v>1</v>
      </c>
      <c r="U472" s="13" t="s">
        <v>15</v>
      </c>
      <c r="V472" s="10">
        <v>7929</v>
      </c>
      <c r="W472" s="10">
        <v>744635193000</v>
      </c>
      <c r="X472" s="10">
        <v>1354</v>
      </c>
      <c r="Y472" s="10">
        <v>151524736532</v>
      </c>
      <c r="Z472" s="10">
        <v>9283</v>
      </c>
      <c r="AA472" s="10">
        <v>896159929532</v>
      </c>
      <c r="AC472" s="8">
        <v>1</v>
      </c>
      <c r="AD472" s="9" t="s">
        <v>15</v>
      </c>
      <c r="AE472" s="10">
        <v>8249</v>
      </c>
      <c r="AF472" s="10">
        <v>798419789604</v>
      </c>
      <c r="AG472" s="10">
        <v>1357</v>
      </c>
      <c r="AH472" s="10">
        <v>195838302133</v>
      </c>
      <c r="AI472" s="10">
        <v>9606</v>
      </c>
      <c r="AJ472" s="10">
        <v>994258091737</v>
      </c>
      <c r="AL472" s="27">
        <v>1</v>
      </c>
      <c r="AM472" s="13" t="s">
        <v>15</v>
      </c>
      <c r="AN472" s="10">
        <v>8278</v>
      </c>
      <c r="AO472" s="10">
        <v>797635143291</v>
      </c>
      <c r="AP472" s="10">
        <v>1347</v>
      </c>
      <c r="AQ472" s="10">
        <v>195721397375</v>
      </c>
      <c r="AR472" s="10">
        <v>9625</v>
      </c>
      <c r="AS472" s="10">
        <v>993356540666</v>
      </c>
      <c r="AU472" s="8">
        <v>1</v>
      </c>
      <c r="AV472" s="9" t="s">
        <v>15</v>
      </c>
      <c r="AW472" s="10">
        <v>8274</v>
      </c>
      <c r="AX472" s="10">
        <v>793535956588</v>
      </c>
      <c r="AY472" s="10">
        <v>1341</v>
      </c>
      <c r="AZ472" s="10">
        <v>192715714342</v>
      </c>
      <c r="BA472" s="10">
        <v>9615</v>
      </c>
      <c r="BB472" s="10">
        <v>986251670930</v>
      </c>
      <c r="BD472" s="12">
        <v>1</v>
      </c>
      <c r="BE472" s="13" t="s">
        <v>15</v>
      </c>
      <c r="BF472" s="10">
        <v>8388</v>
      </c>
      <c r="BG472" s="10">
        <v>797166557741</v>
      </c>
      <c r="BH472" s="10">
        <v>1387</v>
      </c>
      <c r="BI472" s="10">
        <v>197190017523</v>
      </c>
      <c r="BJ472" s="10">
        <v>9775</v>
      </c>
      <c r="BK472" s="10">
        <v>994356575264</v>
      </c>
    </row>
    <row r="473" spans="1:63" ht="15" customHeight="1" x14ac:dyDescent="0.35">
      <c r="A473" s="1">
        <v>31</v>
      </c>
      <c r="B473" s="12">
        <v>2</v>
      </c>
      <c r="C473" s="13" t="s">
        <v>16</v>
      </c>
      <c r="D473" s="10">
        <v>6</v>
      </c>
      <c r="E473" s="10">
        <v>718231112</v>
      </c>
      <c r="F473" s="10">
        <v>46</v>
      </c>
      <c r="G473" s="10">
        <v>2868980592</v>
      </c>
      <c r="H473" s="10">
        <v>52</v>
      </c>
      <c r="I473" s="10">
        <v>3587211704</v>
      </c>
      <c r="K473" s="12">
        <v>2</v>
      </c>
      <c r="L473" s="13" t="s">
        <v>16</v>
      </c>
      <c r="M473" s="10">
        <v>13</v>
      </c>
      <c r="N473" s="10">
        <v>1380140967</v>
      </c>
      <c r="O473" s="10">
        <v>76</v>
      </c>
      <c r="P473" s="10">
        <v>4771659891</v>
      </c>
      <c r="Q473" s="10">
        <v>89</v>
      </c>
      <c r="R473" s="10">
        <v>6151800858</v>
      </c>
      <c r="T473" s="12">
        <v>2</v>
      </c>
      <c r="U473" s="13" t="s">
        <v>16</v>
      </c>
      <c r="V473" s="10">
        <v>23</v>
      </c>
      <c r="W473" s="10">
        <v>2266024587</v>
      </c>
      <c r="X473" s="10">
        <v>50</v>
      </c>
      <c r="Y473" s="10">
        <v>7167422276</v>
      </c>
      <c r="Z473" s="10">
        <v>73</v>
      </c>
      <c r="AA473" s="10">
        <v>9433446863</v>
      </c>
      <c r="AC473" s="8">
        <v>2</v>
      </c>
      <c r="AD473" s="9" t="s">
        <v>16</v>
      </c>
      <c r="AE473" s="10">
        <v>19</v>
      </c>
      <c r="AF473" s="10">
        <v>1817239612</v>
      </c>
      <c r="AG473" s="10">
        <v>25</v>
      </c>
      <c r="AH473" s="10">
        <v>3062645590</v>
      </c>
      <c r="AI473" s="10">
        <v>44</v>
      </c>
      <c r="AJ473" s="10">
        <v>4879885202</v>
      </c>
      <c r="AL473" s="27">
        <v>2</v>
      </c>
      <c r="AM473" s="13" t="s">
        <v>16</v>
      </c>
      <c r="AN473" s="10">
        <v>21</v>
      </c>
      <c r="AO473" s="10">
        <v>1874072507</v>
      </c>
      <c r="AP473" s="10">
        <v>24</v>
      </c>
      <c r="AQ473" s="10">
        <v>1808128469</v>
      </c>
      <c r="AR473" s="10">
        <v>45</v>
      </c>
      <c r="AS473" s="10">
        <v>3682200976</v>
      </c>
      <c r="AU473" s="8">
        <v>2</v>
      </c>
      <c r="AV473" s="9" t="s">
        <v>16</v>
      </c>
      <c r="AW473" s="10">
        <v>37</v>
      </c>
      <c r="AX473" s="10">
        <v>3667064579</v>
      </c>
      <c r="AY473" s="10">
        <v>52</v>
      </c>
      <c r="AZ473" s="10">
        <v>7446655564</v>
      </c>
      <c r="BA473" s="10">
        <v>89</v>
      </c>
      <c r="BB473" s="10">
        <v>11113720143</v>
      </c>
      <c r="BD473" s="12">
        <v>2</v>
      </c>
      <c r="BE473" s="13" t="s">
        <v>16</v>
      </c>
      <c r="BF473" s="10">
        <v>28</v>
      </c>
      <c r="BG473" s="10">
        <v>2863110658</v>
      </c>
      <c r="BH473" s="10">
        <v>33</v>
      </c>
      <c r="BI473" s="10">
        <v>3413952915</v>
      </c>
      <c r="BJ473" s="10">
        <v>61</v>
      </c>
      <c r="BK473" s="10">
        <v>6277063573</v>
      </c>
    </row>
    <row r="474" spans="1:63" ht="15" customHeight="1" x14ac:dyDescent="0.35">
      <c r="A474" s="1">
        <v>31</v>
      </c>
      <c r="B474" s="12">
        <v>3</v>
      </c>
      <c r="C474" s="13" t="s">
        <v>17</v>
      </c>
      <c r="D474" s="10">
        <v>4</v>
      </c>
      <c r="E474" s="10">
        <v>407609673</v>
      </c>
      <c r="F474" s="10">
        <v>6</v>
      </c>
      <c r="G474" s="10">
        <v>1382564323</v>
      </c>
      <c r="H474" s="10">
        <v>10</v>
      </c>
      <c r="I474" s="10">
        <v>1790173996</v>
      </c>
      <c r="K474" s="12">
        <v>3</v>
      </c>
      <c r="L474" s="13" t="s">
        <v>17</v>
      </c>
      <c r="M474" s="10">
        <v>3</v>
      </c>
      <c r="N474" s="10">
        <v>176435310</v>
      </c>
      <c r="O474" s="10">
        <v>12</v>
      </c>
      <c r="P474" s="10">
        <v>562924506</v>
      </c>
      <c r="Q474" s="10">
        <v>15</v>
      </c>
      <c r="R474" s="10">
        <v>739359816</v>
      </c>
      <c r="T474" s="12">
        <v>3</v>
      </c>
      <c r="U474" s="13" t="s">
        <v>17</v>
      </c>
      <c r="V474" s="10">
        <v>2</v>
      </c>
      <c r="W474" s="10">
        <v>509621830</v>
      </c>
      <c r="X474" s="10">
        <v>7</v>
      </c>
      <c r="Y474" s="10">
        <v>531623617</v>
      </c>
      <c r="Z474" s="10">
        <v>9</v>
      </c>
      <c r="AA474" s="10">
        <v>1041245447</v>
      </c>
      <c r="AC474" s="8">
        <v>3</v>
      </c>
      <c r="AD474" s="9" t="s">
        <v>17</v>
      </c>
      <c r="AE474" s="10">
        <v>3</v>
      </c>
      <c r="AF474" s="10">
        <v>392061377</v>
      </c>
      <c r="AG474" s="10">
        <v>3</v>
      </c>
      <c r="AH474" s="10">
        <v>940591479</v>
      </c>
      <c r="AI474" s="10">
        <v>6</v>
      </c>
      <c r="AJ474" s="10">
        <v>1332652856</v>
      </c>
      <c r="AL474" s="27">
        <v>3</v>
      </c>
      <c r="AM474" s="13" t="s">
        <v>17</v>
      </c>
      <c r="AN474" s="10">
        <v>5</v>
      </c>
      <c r="AO474" s="10">
        <v>594409272</v>
      </c>
      <c r="AP474" s="10">
        <v>5</v>
      </c>
      <c r="AQ474" s="10">
        <v>724536322</v>
      </c>
      <c r="AR474" s="10">
        <v>10</v>
      </c>
      <c r="AS474" s="10">
        <v>1318945594</v>
      </c>
      <c r="AU474" s="8">
        <v>3</v>
      </c>
      <c r="AV474" s="9" t="s">
        <v>17</v>
      </c>
      <c r="AW474" s="10">
        <v>5</v>
      </c>
      <c r="AX474" s="10">
        <v>450071910</v>
      </c>
      <c r="AY474" s="10">
        <v>3</v>
      </c>
      <c r="AZ474" s="10">
        <v>252600977</v>
      </c>
      <c r="BA474" s="10">
        <v>8</v>
      </c>
      <c r="BB474" s="10">
        <v>702672887</v>
      </c>
      <c r="BD474" s="12">
        <v>3</v>
      </c>
      <c r="BE474" s="13" t="s">
        <v>17</v>
      </c>
      <c r="BF474" s="10">
        <v>4</v>
      </c>
      <c r="BG474" s="10">
        <v>500011268</v>
      </c>
      <c r="BH474" s="10">
        <v>2</v>
      </c>
      <c r="BI474" s="10">
        <v>75414167</v>
      </c>
      <c r="BJ474" s="10">
        <v>6</v>
      </c>
      <c r="BK474" s="10">
        <v>575425435</v>
      </c>
    </row>
    <row r="475" spans="1:63" ht="15" customHeight="1" x14ac:dyDescent="0.35">
      <c r="A475" s="1">
        <v>31</v>
      </c>
      <c r="B475" s="12">
        <v>4</v>
      </c>
      <c r="C475" s="13" t="s">
        <v>18</v>
      </c>
      <c r="D475" s="10">
        <v>3</v>
      </c>
      <c r="E475" s="10">
        <v>142220669</v>
      </c>
      <c r="F475" s="10">
        <v>3</v>
      </c>
      <c r="G475" s="10">
        <v>423925919</v>
      </c>
      <c r="H475" s="10">
        <v>6</v>
      </c>
      <c r="I475" s="10">
        <v>566146588</v>
      </c>
      <c r="K475" s="12">
        <v>4</v>
      </c>
      <c r="L475" s="13" t="s">
        <v>18</v>
      </c>
      <c r="M475" s="10">
        <v>2</v>
      </c>
      <c r="N475" s="10">
        <v>102356193</v>
      </c>
      <c r="O475" s="10">
        <v>8</v>
      </c>
      <c r="P475" s="10">
        <v>443713624</v>
      </c>
      <c r="Q475" s="10">
        <v>10</v>
      </c>
      <c r="R475" s="10">
        <v>546069817</v>
      </c>
      <c r="T475" s="12">
        <v>4</v>
      </c>
      <c r="U475" s="13" t="s">
        <v>18</v>
      </c>
      <c r="V475" s="10">
        <v>1</v>
      </c>
      <c r="W475" s="10">
        <v>5060340</v>
      </c>
      <c r="X475" s="10">
        <v>3</v>
      </c>
      <c r="Y475" s="10">
        <v>170660747</v>
      </c>
      <c r="Z475" s="10">
        <v>4</v>
      </c>
      <c r="AA475" s="10">
        <v>175721087</v>
      </c>
      <c r="AC475" s="8">
        <v>4</v>
      </c>
      <c r="AD475" s="9" t="s">
        <v>18</v>
      </c>
      <c r="AE475" s="10">
        <v>4</v>
      </c>
      <c r="AF475" s="10">
        <v>471215962</v>
      </c>
      <c r="AG475" s="10">
        <v>2</v>
      </c>
      <c r="AH475" s="10">
        <v>848150549</v>
      </c>
      <c r="AI475" s="10">
        <v>6</v>
      </c>
      <c r="AJ475" s="10">
        <v>1319366511</v>
      </c>
      <c r="AL475" s="27">
        <v>4</v>
      </c>
      <c r="AM475" s="13" t="s">
        <v>18</v>
      </c>
      <c r="AN475" s="10">
        <v>6</v>
      </c>
      <c r="AO475" s="10">
        <v>819798465</v>
      </c>
      <c r="AP475" s="10">
        <v>3</v>
      </c>
      <c r="AQ475" s="10">
        <v>1649536104</v>
      </c>
      <c r="AR475" s="10">
        <v>9</v>
      </c>
      <c r="AS475" s="10">
        <v>2469334569</v>
      </c>
      <c r="AU475" s="8">
        <v>4</v>
      </c>
      <c r="AV475" s="9" t="s">
        <v>18</v>
      </c>
      <c r="AW475" s="10">
        <v>6</v>
      </c>
      <c r="AX475" s="10">
        <v>820629959</v>
      </c>
      <c r="AY475" s="10">
        <v>6</v>
      </c>
      <c r="AZ475" s="10">
        <v>2216615767</v>
      </c>
      <c r="BA475" s="10">
        <v>12</v>
      </c>
      <c r="BB475" s="10">
        <v>3037245726</v>
      </c>
      <c r="BD475" s="12">
        <v>4</v>
      </c>
      <c r="BE475" s="13" t="s">
        <v>18</v>
      </c>
      <c r="BF475" s="10">
        <v>6</v>
      </c>
      <c r="BG475" s="10">
        <v>696340313</v>
      </c>
      <c r="BH475" s="10">
        <v>3</v>
      </c>
      <c r="BI475" s="10">
        <v>694772030</v>
      </c>
      <c r="BJ475" s="10">
        <v>9</v>
      </c>
      <c r="BK475" s="10">
        <v>1391112343</v>
      </c>
    </row>
    <row r="476" spans="1:63" ht="15" customHeight="1" x14ac:dyDescent="0.35">
      <c r="A476" s="1">
        <v>31</v>
      </c>
      <c r="B476" s="12">
        <v>5</v>
      </c>
      <c r="C476" s="13" t="s">
        <v>19</v>
      </c>
      <c r="D476" s="10">
        <v>5</v>
      </c>
      <c r="E476" s="10">
        <v>615252713</v>
      </c>
      <c r="F476" s="10">
        <v>27</v>
      </c>
      <c r="G476" s="10">
        <v>1859218235</v>
      </c>
      <c r="H476" s="10">
        <v>32</v>
      </c>
      <c r="I476" s="10">
        <v>2474470948</v>
      </c>
      <c r="K476" s="12">
        <v>5</v>
      </c>
      <c r="L476" s="13" t="s">
        <v>19</v>
      </c>
      <c r="M476" s="10">
        <v>10</v>
      </c>
      <c r="N476" s="10">
        <v>1192409473</v>
      </c>
      <c r="O476" s="10">
        <v>42</v>
      </c>
      <c r="P476" s="10">
        <v>4535034525</v>
      </c>
      <c r="Q476" s="10">
        <v>52</v>
      </c>
      <c r="R476" s="10">
        <v>5727443998</v>
      </c>
      <c r="T476" s="12">
        <v>5</v>
      </c>
      <c r="U476" s="13" t="s">
        <v>19</v>
      </c>
      <c r="V476" s="10">
        <v>10</v>
      </c>
      <c r="W476" s="10">
        <v>1082921912</v>
      </c>
      <c r="X476" s="10">
        <v>73</v>
      </c>
      <c r="Y476" s="10">
        <v>6569992553</v>
      </c>
      <c r="Z476" s="10">
        <v>83</v>
      </c>
      <c r="AA476" s="10">
        <v>7652914465</v>
      </c>
      <c r="AC476" s="8">
        <v>5</v>
      </c>
      <c r="AD476" s="9" t="s">
        <v>19</v>
      </c>
      <c r="AE476" s="10">
        <v>12</v>
      </c>
      <c r="AF476" s="10">
        <v>940262857</v>
      </c>
      <c r="AG476" s="10">
        <v>80</v>
      </c>
      <c r="AH476" s="10">
        <v>8147067448</v>
      </c>
      <c r="AI476" s="10">
        <v>92</v>
      </c>
      <c r="AJ476" s="10">
        <v>9087330305</v>
      </c>
      <c r="AL476" s="27">
        <v>5</v>
      </c>
      <c r="AM476" s="13" t="s">
        <v>19</v>
      </c>
      <c r="AN476" s="10">
        <v>13</v>
      </c>
      <c r="AO476" s="10">
        <v>962810049</v>
      </c>
      <c r="AP476" s="10">
        <v>78</v>
      </c>
      <c r="AQ476" s="10">
        <v>8077711789</v>
      </c>
      <c r="AR476" s="10">
        <v>91</v>
      </c>
      <c r="AS476" s="10">
        <v>9040521838</v>
      </c>
      <c r="AU476" s="8">
        <v>5</v>
      </c>
      <c r="AV476" s="9" t="s">
        <v>19</v>
      </c>
      <c r="AW476" s="10">
        <v>16</v>
      </c>
      <c r="AX476" s="10">
        <v>1389590465</v>
      </c>
      <c r="AY476" s="10">
        <v>80</v>
      </c>
      <c r="AZ476" s="10">
        <v>6895073130</v>
      </c>
      <c r="BA476" s="10">
        <v>96</v>
      </c>
      <c r="BB476" s="10">
        <v>8284663595</v>
      </c>
      <c r="BD476" s="12">
        <v>5</v>
      </c>
      <c r="BE476" s="13" t="s">
        <v>19</v>
      </c>
      <c r="BF476" s="10">
        <v>20</v>
      </c>
      <c r="BG476" s="10">
        <v>1526781173</v>
      </c>
      <c r="BH476" s="10">
        <v>79</v>
      </c>
      <c r="BI476" s="10">
        <v>8425111809</v>
      </c>
      <c r="BJ476" s="10">
        <v>99</v>
      </c>
      <c r="BK476" s="10">
        <v>9951892982</v>
      </c>
    </row>
    <row r="477" spans="1:63" ht="15" customHeight="1" x14ac:dyDescent="0.35">
      <c r="A477" s="1">
        <v>31</v>
      </c>
      <c r="B477" s="12">
        <v>6</v>
      </c>
      <c r="C477" s="16" t="s">
        <v>10</v>
      </c>
      <c r="D477" s="15">
        <v>7374</v>
      </c>
      <c r="E477" s="15">
        <v>682398565932</v>
      </c>
      <c r="F477" s="15">
        <v>1031</v>
      </c>
      <c r="G477" s="15">
        <v>106950612380</v>
      </c>
      <c r="H477" s="15">
        <v>8405</v>
      </c>
      <c r="I477" s="15">
        <v>789349178312</v>
      </c>
      <c r="K477" s="12">
        <v>6</v>
      </c>
      <c r="L477" s="16" t="s">
        <v>10</v>
      </c>
      <c r="M477" s="15">
        <v>7793</v>
      </c>
      <c r="N477" s="15">
        <v>706471317585</v>
      </c>
      <c r="O477" s="15">
        <v>1317</v>
      </c>
      <c r="P477" s="15">
        <v>117819113420</v>
      </c>
      <c r="Q477" s="15">
        <v>9110</v>
      </c>
      <c r="R477" s="15">
        <v>824290431005</v>
      </c>
      <c r="T477" s="12">
        <v>6</v>
      </c>
      <c r="U477" s="16" t="s">
        <v>10</v>
      </c>
      <c r="V477" s="15">
        <v>7965</v>
      </c>
      <c r="W477" s="15">
        <v>748498821669</v>
      </c>
      <c r="X477" s="15">
        <v>1487</v>
      </c>
      <c r="Y477" s="15">
        <v>165964435725</v>
      </c>
      <c r="Z477" s="15">
        <v>9452</v>
      </c>
      <c r="AA477" s="15">
        <v>914463257394</v>
      </c>
      <c r="AC477" s="8">
        <v>6</v>
      </c>
      <c r="AD477" s="14" t="s">
        <v>10</v>
      </c>
      <c r="AE477" s="15">
        <v>8287</v>
      </c>
      <c r="AF477" s="15">
        <v>802040569412</v>
      </c>
      <c r="AG477" s="15">
        <v>1467</v>
      </c>
      <c r="AH477" s="15">
        <v>208836757199</v>
      </c>
      <c r="AI477" s="15">
        <v>9754</v>
      </c>
      <c r="AJ477" s="15">
        <v>1010877326611</v>
      </c>
      <c r="AL477" s="27">
        <v>6</v>
      </c>
      <c r="AM477" s="16" t="s">
        <v>10</v>
      </c>
      <c r="AN477" s="15">
        <v>8323</v>
      </c>
      <c r="AO477" s="15">
        <v>801886233584</v>
      </c>
      <c r="AP477" s="15">
        <v>1457</v>
      </c>
      <c r="AQ477" s="15">
        <v>207981310059</v>
      </c>
      <c r="AR477" s="15">
        <v>9780</v>
      </c>
      <c r="AS477" s="15">
        <v>1009867543643</v>
      </c>
      <c r="AU477" s="8">
        <v>6</v>
      </c>
      <c r="AV477" s="14" t="s">
        <v>10</v>
      </c>
      <c r="AW477" s="15">
        <v>8338</v>
      </c>
      <c r="AX477" s="15">
        <v>799863313501</v>
      </c>
      <c r="AY477" s="15">
        <v>1482</v>
      </c>
      <c r="AZ477" s="15">
        <v>209526659780</v>
      </c>
      <c r="BA477" s="15">
        <v>9820</v>
      </c>
      <c r="BB477" s="15">
        <v>1009389973281</v>
      </c>
      <c r="BD477" s="12">
        <v>6</v>
      </c>
      <c r="BE477" s="16" t="s">
        <v>10</v>
      </c>
      <c r="BF477" s="15">
        <v>8446</v>
      </c>
      <c r="BG477" s="15">
        <v>802752801153</v>
      </c>
      <c r="BH477" s="15">
        <v>1504</v>
      </c>
      <c r="BI477" s="15">
        <v>209799268444</v>
      </c>
      <c r="BJ477" s="15">
        <v>9950</v>
      </c>
      <c r="BK477" s="15">
        <v>1012552069597</v>
      </c>
    </row>
    <row r="478" spans="1:63" ht="15" customHeight="1" x14ac:dyDescent="0.35">
      <c r="A478" s="1">
        <v>31</v>
      </c>
      <c r="B478" s="12">
        <v>7</v>
      </c>
      <c r="C478" s="13" t="s">
        <v>20</v>
      </c>
      <c r="D478" s="10"/>
      <c r="E478" s="10"/>
      <c r="F478" s="10"/>
      <c r="G478" s="10"/>
      <c r="H478" s="10"/>
      <c r="I478" s="10" t="s">
        <v>50</v>
      </c>
      <c r="K478" s="12">
        <v>7</v>
      </c>
      <c r="L478" s="13" t="s">
        <v>20</v>
      </c>
      <c r="M478" s="10"/>
      <c r="N478" s="10"/>
      <c r="O478" s="10"/>
      <c r="P478" s="10"/>
      <c r="Q478" s="10"/>
      <c r="R478" s="10" t="s">
        <v>69</v>
      </c>
      <c r="T478" s="12">
        <v>7</v>
      </c>
      <c r="U478" s="13" t="s">
        <v>20</v>
      </c>
      <c r="V478" s="10"/>
      <c r="W478" s="10"/>
      <c r="X478" s="10"/>
      <c r="Y478" s="10"/>
      <c r="Z478" s="10"/>
      <c r="AA478" s="10">
        <v>1166</v>
      </c>
      <c r="AC478" s="8">
        <v>7</v>
      </c>
      <c r="AD478" s="9" t="s">
        <v>20</v>
      </c>
      <c r="AE478" s="10"/>
      <c r="AF478" s="10"/>
      <c r="AG478" s="10"/>
      <c r="AH478" s="10"/>
      <c r="AI478" s="10"/>
      <c r="AJ478" s="17">
        <f>((0.25*AJ473)+(0.5*AJ474)+(0.75*AJ475)+(1*AJ476))/AJ477*100</f>
        <v>1.1834425999895428</v>
      </c>
      <c r="AL478" s="11">
        <v>7</v>
      </c>
      <c r="AM478" s="9" t="s">
        <v>20</v>
      </c>
      <c r="AN478" s="10"/>
      <c r="AO478" s="10"/>
      <c r="AP478" s="10"/>
      <c r="AQ478" s="10"/>
      <c r="AR478" s="10"/>
      <c r="AS478" s="17">
        <f>((0.25*AS473)+(0.5*AS474)+(0.75*AS475)+(1*AS476))/AS477*100</f>
        <v>1.2350674981351011</v>
      </c>
      <c r="AU478" s="8">
        <v>7</v>
      </c>
      <c r="AV478" s="9" t="s">
        <v>20</v>
      </c>
      <c r="AW478" s="10"/>
      <c r="AX478" s="10"/>
      <c r="AY478" s="10"/>
      <c r="AZ478" s="10"/>
      <c r="BA478" s="10"/>
      <c r="BB478" s="17">
        <f>((0.25*BB473)+(0.5*BB474)+(0.75*BB475)+(1*BB476))/BB477*100</f>
        <v>1.356498947997598</v>
      </c>
      <c r="BD478" s="12">
        <v>7</v>
      </c>
      <c r="BE478" s="13" t="s">
        <v>20</v>
      </c>
      <c r="BF478" s="10"/>
      <c r="BG478" s="10"/>
      <c r="BH478" s="10"/>
      <c r="BI478" s="10"/>
      <c r="BJ478" s="10"/>
      <c r="BK478" s="10">
        <v>1269</v>
      </c>
    </row>
    <row r="479" spans="1:63" ht="15" customHeight="1" thickBot="1" x14ac:dyDescent="0.4">
      <c r="A479" s="1">
        <v>31</v>
      </c>
      <c r="B479" s="23">
        <v>8</v>
      </c>
      <c r="C479" s="24" t="s">
        <v>21</v>
      </c>
      <c r="D479" s="20"/>
      <c r="E479" s="20"/>
      <c r="F479" s="20"/>
      <c r="G479" s="20"/>
      <c r="H479" s="20"/>
      <c r="I479" s="20" t="s">
        <v>51</v>
      </c>
      <c r="K479" s="23">
        <v>8</v>
      </c>
      <c r="L479" s="24" t="s">
        <v>21</v>
      </c>
      <c r="M479" s="20"/>
      <c r="N479" s="20"/>
      <c r="O479" s="20"/>
      <c r="P479" s="20"/>
      <c r="Q479" s="20"/>
      <c r="R479" s="20" t="s">
        <v>70</v>
      </c>
      <c r="T479" s="23">
        <v>8</v>
      </c>
      <c r="U479" s="24" t="s">
        <v>21</v>
      </c>
      <c r="V479" s="20"/>
      <c r="W479" s="20"/>
      <c r="X479" s="20"/>
      <c r="Y479" s="20"/>
      <c r="Z479" s="20"/>
      <c r="AA479" s="20" t="s">
        <v>85</v>
      </c>
      <c r="AC479" s="18">
        <v>8</v>
      </c>
      <c r="AD479" s="19" t="s">
        <v>21</v>
      </c>
      <c r="AE479" s="20"/>
      <c r="AF479" s="20"/>
      <c r="AG479" s="20"/>
      <c r="AH479" s="20"/>
      <c r="AI479" s="20"/>
      <c r="AJ479" s="21">
        <f>SUM(AJ474:AJ476)/AJ477*100</f>
        <v>1.1613030941505595</v>
      </c>
      <c r="AL479" s="22">
        <v>8</v>
      </c>
      <c r="AM479" s="19" t="s">
        <v>21</v>
      </c>
      <c r="AN479" s="20"/>
      <c r="AO479" s="20"/>
      <c r="AP479" s="20"/>
      <c r="AQ479" s="20"/>
      <c r="AR479" s="20"/>
      <c r="AS479" s="21">
        <f>SUM(AS474:AS476)/AS477*100</f>
        <v>1.2703450152206428</v>
      </c>
      <c r="AU479" s="18">
        <v>8</v>
      </c>
      <c r="AV479" s="19" t="s">
        <v>21</v>
      </c>
      <c r="AW479" s="20"/>
      <c r="AX479" s="20"/>
      <c r="AY479" s="20"/>
      <c r="AZ479" s="20"/>
      <c r="BA479" s="20"/>
      <c r="BB479" s="21">
        <f>SUM(BB474:BB476)/BB477*100</f>
        <v>1.1912722066095385</v>
      </c>
      <c r="BD479" s="23">
        <v>8</v>
      </c>
      <c r="BE479" s="24" t="s">
        <v>21</v>
      </c>
      <c r="BF479" s="20"/>
      <c r="BG479" s="20"/>
      <c r="BH479" s="20"/>
      <c r="BI479" s="20"/>
      <c r="BJ479" s="20"/>
      <c r="BK479" s="20">
        <v>1177</v>
      </c>
    </row>
    <row r="480" spans="1:63" ht="15" customHeight="1" x14ac:dyDescent="0.35">
      <c r="D480" s="1">
        <f>SUM(D472:D476)</f>
        <v>7374</v>
      </c>
      <c r="E480" s="1">
        <f t="shared" ref="E480:I480" si="203">SUM(E472:E476)</f>
        <v>682398565932</v>
      </c>
      <c r="F480" s="1">
        <f t="shared" si="203"/>
        <v>1031</v>
      </c>
      <c r="G480" s="1">
        <f t="shared" si="203"/>
        <v>106950612380</v>
      </c>
      <c r="H480" s="1">
        <f t="shared" si="203"/>
        <v>8405</v>
      </c>
      <c r="I480" s="1">
        <f t="shared" si="203"/>
        <v>789349178312</v>
      </c>
      <c r="M480" s="1">
        <f>SUM(M472:M476)</f>
        <v>7793</v>
      </c>
      <c r="N480" s="1">
        <f t="shared" ref="N480:R480" si="204">SUM(N472:N476)</f>
        <v>706471317585</v>
      </c>
      <c r="O480" s="1">
        <f t="shared" si="204"/>
        <v>1317</v>
      </c>
      <c r="P480" s="1">
        <f t="shared" si="204"/>
        <v>117819113420</v>
      </c>
      <c r="Q480" s="1">
        <f t="shared" si="204"/>
        <v>9110</v>
      </c>
      <c r="R480" s="1">
        <f t="shared" si="204"/>
        <v>824290431005</v>
      </c>
      <c r="V480" s="1">
        <f>SUM(V472:V476)</f>
        <v>7965</v>
      </c>
      <c r="W480" s="1">
        <f t="shared" ref="W480:AA480" si="205">SUM(W472:W476)</f>
        <v>748498821669</v>
      </c>
      <c r="X480" s="1">
        <f t="shared" si="205"/>
        <v>1487</v>
      </c>
      <c r="Y480" s="1">
        <f t="shared" si="205"/>
        <v>165964435725</v>
      </c>
      <c r="Z480" s="1">
        <f t="shared" si="205"/>
        <v>9452</v>
      </c>
      <c r="AA480" s="1">
        <f t="shared" si="205"/>
        <v>914463257394</v>
      </c>
      <c r="AE480" s="1">
        <f>SUM(AE472:AE476)</f>
        <v>8287</v>
      </c>
      <c r="AF480" s="1">
        <f t="shared" ref="AF480:AJ480" si="206">SUM(AF472:AF476)</f>
        <v>802040569412</v>
      </c>
      <c r="AG480" s="1">
        <f t="shared" si="206"/>
        <v>1467</v>
      </c>
      <c r="AH480" s="1">
        <f t="shared" si="206"/>
        <v>208836757199</v>
      </c>
      <c r="AI480" s="1">
        <f t="shared" si="206"/>
        <v>9754</v>
      </c>
      <c r="AJ480" s="1">
        <f t="shared" si="206"/>
        <v>1010877326611</v>
      </c>
      <c r="AN480" s="1">
        <f>SUM(AN472:AN476)</f>
        <v>8323</v>
      </c>
      <c r="AO480" s="1">
        <f t="shared" ref="AO480:AS480" si="207">SUM(AO472:AO476)</f>
        <v>801886233584</v>
      </c>
      <c r="AP480" s="1">
        <f t="shared" si="207"/>
        <v>1457</v>
      </c>
      <c r="AQ480" s="1">
        <f t="shared" si="207"/>
        <v>207981310059</v>
      </c>
      <c r="AR480" s="1">
        <f t="shared" si="207"/>
        <v>9780</v>
      </c>
      <c r="AS480" s="1">
        <f t="shared" si="207"/>
        <v>1009867543643</v>
      </c>
      <c r="AW480" s="1">
        <f>SUM(AW472:AW476)</f>
        <v>8338</v>
      </c>
      <c r="AX480" s="1">
        <f t="shared" ref="AX480:BB480" si="208">SUM(AX472:AX476)</f>
        <v>799863313501</v>
      </c>
      <c r="AY480" s="1">
        <f t="shared" si="208"/>
        <v>1482</v>
      </c>
      <c r="AZ480" s="1">
        <f t="shared" si="208"/>
        <v>209526659780</v>
      </c>
      <c r="BA480" s="1">
        <f t="shared" si="208"/>
        <v>9820</v>
      </c>
      <c r="BB480" s="1">
        <f t="shared" si="208"/>
        <v>1009389973281</v>
      </c>
      <c r="BF480" s="1">
        <f>SUM(BF472:BF476)</f>
        <v>8446</v>
      </c>
      <c r="BG480" s="1">
        <f t="shared" ref="BG480:BK480" si="209">SUM(BG472:BG476)</f>
        <v>802752801153</v>
      </c>
      <c r="BH480" s="1">
        <f t="shared" si="209"/>
        <v>1504</v>
      </c>
      <c r="BI480" s="1">
        <f t="shared" si="209"/>
        <v>209799268444</v>
      </c>
      <c r="BJ480" s="1">
        <f t="shared" si="209"/>
        <v>9950</v>
      </c>
      <c r="BK480" s="1">
        <f t="shared" si="209"/>
        <v>1012552069597</v>
      </c>
    </row>
    <row r="481" spans="1:63" ht="15" customHeight="1" x14ac:dyDescent="0.35">
      <c r="B481"/>
      <c r="C481"/>
      <c r="D481" s="2"/>
      <c r="E481" s="2"/>
      <c r="F481" s="2"/>
      <c r="G481" s="2"/>
      <c r="H481" s="2"/>
      <c r="I481" s="2"/>
      <c r="K481"/>
      <c r="L481"/>
      <c r="M481" s="2"/>
      <c r="N481" s="2"/>
      <c r="O481" s="2"/>
      <c r="P481" s="2"/>
      <c r="Q481" s="2"/>
      <c r="R481" s="2"/>
      <c r="T481"/>
      <c r="U481"/>
      <c r="V481" s="2"/>
      <c r="W481" s="2"/>
      <c r="X481" s="2"/>
      <c r="Y481" s="2"/>
      <c r="Z481" s="2"/>
      <c r="AA481" s="2"/>
      <c r="AL481" s="25"/>
      <c r="AM481"/>
    </row>
    <row r="482" spans="1:63" ht="15" customHeight="1" x14ac:dyDescent="0.35">
      <c r="B482" s="6" t="s">
        <v>0</v>
      </c>
      <c r="C482"/>
      <c r="D482" s="2"/>
      <c r="E482" s="2"/>
      <c r="F482" s="2"/>
      <c r="G482" s="2"/>
      <c r="H482" s="2"/>
      <c r="I482" s="2"/>
      <c r="K482" s="6" t="s">
        <v>0</v>
      </c>
      <c r="L482"/>
      <c r="M482" s="2"/>
      <c r="N482" s="2"/>
      <c r="O482" s="2"/>
      <c r="P482" s="2"/>
      <c r="Q482" s="2"/>
      <c r="R482" s="2"/>
      <c r="T482" s="6" t="s">
        <v>0</v>
      </c>
      <c r="U482"/>
      <c r="V482" s="2"/>
      <c r="W482" s="2"/>
      <c r="X482" s="2"/>
      <c r="Y482" s="2"/>
      <c r="Z482" s="2"/>
      <c r="AA482" s="2"/>
      <c r="AC482" s="4" t="s">
        <v>0</v>
      </c>
      <c r="AL482" s="26" t="s">
        <v>0</v>
      </c>
      <c r="AM482"/>
      <c r="AU482" s="4" t="s">
        <v>0</v>
      </c>
      <c r="BD482" s="6" t="s">
        <v>0</v>
      </c>
    </row>
    <row r="483" spans="1:63" ht="15" customHeight="1" x14ac:dyDescent="0.35">
      <c r="B483" s="6" t="s">
        <v>1</v>
      </c>
      <c r="C483"/>
      <c r="D483" s="2"/>
      <c r="E483" s="2"/>
      <c r="F483" s="2"/>
      <c r="G483" s="2"/>
      <c r="H483" s="2"/>
      <c r="I483" s="2"/>
      <c r="K483" s="6" t="s">
        <v>1</v>
      </c>
      <c r="L483"/>
      <c r="M483" s="2"/>
      <c r="N483" s="2"/>
      <c r="O483" s="2"/>
      <c r="P483" s="2"/>
      <c r="Q483" s="2"/>
      <c r="R483" s="2"/>
      <c r="T483" s="6" t="s">
        <v>1</v>
      </c>
      <c r="U483"/>
      <c r="V483" s="2"/>
      <c r="W483" s="2"/>
      <c r="X483" s="2"/>
      <c r="Y483" s="2"/>
      <c r="Z483" s="2"/>
      <c r="AA483" s="2"/>
      <c r="AC483" s="4" t="s">
        <v>1</v>
      </c>
      <c r="AL483" s="26" t="s">
        <v>1</v>
      </c>
      <c r="AM483"/>
      <c r="AU483" s="4" t="s">
        <v>1</v>
      </c>
      <c r="BD483" s="6" t="s">
        <v>1</v>
      </c>
    </row>
    <row r="484" spans="1:63" ht="15" customHeight="1" thickBot="1" x14ac:dyDescent="0.4">
      <c r="B484" s="6" t="s">
        <v>34</v>
      </c>
      <c r="C484"/>
      <c r="D484" s="2"/>
      <c r="E484" s="2"/>
      <c r="F484" s="2"/>
      <c r="G484" s="2"/>
      <c r="H484" s="2"/>
      <c r="I484" s="2"/>
      <c r="K484" s="6" t="s">
        <v>57</v>
      </c>
      <c r="L484"/>
      <c r="M484" s="2"/>
      <c r="N484" s="2"/>
      <c r="O484" s="2"/>
      <c r="P484" s="2"/>
      <c r="Q484" s="2"/>
      <c r="R484" s="2"/>
      <c r="T484" s="6" t="s">
        <v>75</v>
      </c>
      <c r="U484"/>
      <c r="V484" s="2"/>
      <c r="W484" s="2"/>
      <c r="X484" s="2"/>
      <c r="Y484" s="2"/>
      <c r="Z484" s="2"/>
      <c r="AA484" s="2"/>
      <c r="AC484" s="4" t="s">
        <v>2</v>
      </c>
      <c r="AL484" s="26" t="s">
        <v>3</v>
      </c>
      <c r="AM484"/>
      <c r="AU484" s="4" t="s">
        <v>4</v>
      </c>
      <c r="BD484" s="6" t="s">
        <v>5</v>
      </c>
    </row>
    <row r="485" spans="1:63" ht="15" customHeight="1" x14ac:dyDescent="0.35">
      <c r="A485" s="1">
        <v>32</v>
      </c>
      <c r="B485" s="60" t="s">
        <v>6</v>
      </c>
      <c r="C485" s="62" t="s">
        <v>7</v>
      </c>
      <c r="D485" s="59" t="s">
        <v>8</v>
      </c>
      <c r="E485" s="59"/>
      <c r="F485" s="59" t="s">
        <v>9</v>
      </c>
      <c r="G485" s="59"/>
      <c r="H485" s="59" t="s">
        <v>10</v>
      </c>
      <c r="I485" s="59"/>
      <c r="K485" s="60" t="s">
        <v>6</v>
      </c>
      <c r="L485" s="62" t="s">
        <v>7</v>
      </c>
      <c r="M485" s="59" t="s">
        <v>8</v>
      </c>
      <c r="N485" s="59"/>
      <c r="O485" s="59" t="s">
        <v>9</v>
      </c>
      <c r="P485" s="59"/>
      <c r="Q485" s="59" t="s">
        <v>10</v>
      </c>
      <c r="R485" s="59"/>
      <c r="T485" s="60" t="s">
        <v>6</v>
      </c>
      <c r="U485" s="62" t="s">
        <v>7</v>
      </c>
      <c r="V485" s="59" t="s">
        <v>8</v>
      </c>
      <c r="W485" s="59"/>
      <c r="X485" s="59" t="s">
        <v>9</v>
      </c>
      <c r="Y485" s="59"/>
      <c r="Z485" s="59" t="s">
        <v>10</v>
      </c>
      <c r="AA485" s="59"/>
      <c r="AC485" s="57" t="s">
        <v>6</v>
      </c>
      <c r="AD485" s="59" t="s">
        <v>7</v>
      </c>
      <c r="AE485" s="59" t="s">
        <v>8</v>
      </c>
      <c r="AF485" s="59"/>
      <c r="AG485" s="59" t="s">
        <v>9</v>
      </c>
      <c r="AH485" s="59"/>
      <c r="AI485" s="59" t="s">
        <v>10</v>
      </c>
      <c r="AJ485" s="59"/>
      <c r="AL485" s="67" t="s">
        <v>6</v>
      </c>
      <c r="AM485" s="62" t="s">
        <v>7</v>
      </c>
      <c r="AN485" s="59" t="s">
        <v>8</v>
      </c>
      <c r="AO485" s="59"/>
      <c r="AP485" s="59" t="s">
        <v>9</v>
      </c>
      <c r="AQ485" s="59"/>
      <c r="AR485" s="59" t="s">
        <v>10</v>
      </c>
      <c r="AS485" s="59"/>
      <c r="AU485" s="57" t="s">
        <v>6</v>
      </c>
      <c r="AV485" s="59" t="s">
        <v>7</v>
      </c>
      <c r="AW485" s="59" t="s">
        <v>8</v>
      </c>
      <c r="AX485" s="59"/>
      <c r="AY485" s="59" t="s">
        <v>9</v>
      </c>
      <c r="AZ485" s="59"/>
      <c r="BA485" s="59" t="s">
        <v>10</v>
      </c>
      <c r="BB485" s="59"/>
      <c r="BD485" s="60" t="s">
        <v>6</v>
      </c>
      <c r="BE485" s="62" t="s">
        <v>7</v>
      </c>
      <c r="BF485" s="59" t="s">
        <v>8</v>
      </c>
      <c r="BG485" s="59"/>
      <c r="BH485" s="59" t="s">
        <v>9</v>
      </c>
      <c r="BI485" s="59"/>
      <c r="BJ485" s="59" t="s">
        <v>10</v>
      </c>
      <c r="BK485" s="59"/>
    </row>
    <row r="486" spans="1:63" ht="15" customHeight="1" x14ac:dyDescent="0.35">
      <c r="A486" s="1">
        <v>32</v>
      </c>
      <c r="B486" s="61"/>
      <c r="C486" s="63"/>
      <c r="D486" s="7" t="s">
        <v>11</v>
      </c>
      <c r="E486" s="7" t="s">
        <v>12</v>
      </c>
      <c r="F486" s="7" t="s">
        <v>11</v>
      </c>
      <c r="G486" s="7" t="s">
        <v>12</v>
      </c>
      <c r="H486" s="7" t="s">
        <v>11</v>
      </c>
      <c r="I486" s="7" t="s">
        <v>12</v>
      </c>
      <c r="K486" s="61"/>
      <c r="L486" s="63"/>
      <c r="M486" s="7" t="s">
        <v>11</v>
      </c>
      <c r="N486" s="7" t="s">
        <v>12</v>
      </c>
      <c r="O486" s="7" t="s">
        <v>11</v>
      </c>
      <c r="P486" s="7" t="s">
        <v>12</v>
      </c>
      <c r="Q486" s="7" t="s">
        <v>11</v>
      </c>
      <c r="R486" s="7" t="s">
        <v>12</v>
      </c>
      <c r="T486" s="61"/>
      <c r="U486" s="63"/>
      <c r="V486" s="7" t="s">
        <v>11</v>
      </c>
      <c r="W486" s="7" t="s">
        <v>12</v>
      </c>
      <c r="X486" s="7" t="s">
        <v>11</v>
      </c>
      <c r="Y486" s="7" t="s">
        <v>12</v>
      </c>
      <c r="Z486" s="7" t="s">
        <v>11</v>
      </c>
      <c r="AA486" s="7" t="s">
        <v>12</v>
      </c>
      <c r="AC486" s="58"/>
      <c r="AD486" s="64"/>
      <c r="AE486" s="7" t="s">
        <v>11</v>
      </c>
      <c r="AF486" s="7" t="s">
        <v>12</v>
      </c>
      <c r="AG486" s="7" t="s">
        <v>11</v>
      </c>
      <c r="AH486" s="7" t="s">
        <v>12</v>
      </c>
      <c r="AI486" s="7" t="s">
        <v>11</v>
      </c>
      <c r="AJ486" s="7" t="s">
        <v>12</v>
      </c>
      <c r="AL486" s="68"/>
      <c r="AM486" s="63"/>
      <c r="AN486" s="7" t="s">
        <v>11</v>
      </c>
      <c r="AO486" s="7" t="s">
        <v>12</v>
      </c>
      <c r="AP486" s="7" t="s">
        <v>11</v>
      </c>
      <c r="AQ486" s="7" t="s">
        <v>12</v>
      </c>
      <c r="AR486" s="7" t="s">
        <v>11</v>
      </c>
      <c r="AS486" s="7" t="s">
        <v>12</v>
      </c>
      <c r="AU486" s="58"/>
      <c r="AV486" s="64"/>
      <c r="AW486" s="7" t="s">
        <v>11</v>
      </c>
      <c r="AX486" s="7" t="s">
        <v>12</v>
      </c>
      <c r="AY486" s="7" t="s">
        <v>11</v>
      </c>
      <c r="AZ486" s="7" t="s">
        <v>12</v>
      </c>
      <c r="BA486" s="7" t="s">
        <v>11</v>
      </c>
      <c r="BB486" s="7" t="s">
        <v>12</v>
      </c>
      <c r="BD486" s="61"/>
      <c r="BE486" s="63"/>
      <c r="BF486" s="7" t="s">
        <v>11</v>
      </c>
      <c r="BG486" s="7" t="s">
        <v>12</v>
      </c>
      <c r="BH486" s="7" t="s">
        <v>11</v>
      </c>
      <c r="BI486" s="7" t="s">
        <v>12</v>
      </c>
      <c r="BJ486" s="7" t="s">
        <v>11</v>
      </c>
      <c r="BK486" s="7" t="s">
        <v>12</v>
      </c>
    </row>
    <row r="487" spans="1:63" ht="15" customHeight="1" x14ac:dyDescent="0.35">
      <c r="A487" s="1">
        <v>32</v>
      </c>
      <c r="B487" s="61"/>
      <c r="C487" s="63"/>
      <c r="D487" s="7" t="s">
        <v>13</v>
      </c>
      <c r="E487" s="7" t="s">
        <v>14</v>
      </c>
      <c r="F487" s="7" t="s">
        <v>13</v>
      </c>
      <c r="G487" s="7" t="s">
        <v>14</v>
      </c>
      <c r="H487" s="7" t="s">
        <v>13</v>
      </c>
      <c r="I487" s="7" t="s">
        <v>14</v>
      </c>
      <c r="K487" s="61"/>
      <c r="L487" s="63"/>
      <c r="M487" s="7" t="s">
        <v>13</v>
      </c>
      <c r="N487" s="7" t="s">
        <v>14</v>
      </c>
      <c r="O487" s="7" t="s">
        <v>13</v>
      </c>
      <c r="P487" s="7" t="s">
        <v>14</v>
      </c>
      <c r="Q487" s="7" t="s">
        <v>13</v>
      </c>
      <c r="R487" s="7" t="s">
        <v>14</v>
      </c>
      <c r="T487" s="61"/>
      <c r="U487" s="63"/>
      <c r="V487" s="7" t="s">
        <v>13</v>
      </c>
      <c r="W487" s="7" t="s">
        <v>14</v>
      </c>
      <c r="X487" s="7" t="s">
        <v>13</v>
      </c>
      <c r="Y487" s="7" t="s">
        <v>14</v>
      </c>
      <c r="Z487" s="7" t="s">
        <v>13</v>
      </c>
      <c r="AA487" s="7" t="s">
        <v>14</v>
      </c>
      <c r="AC487" s="58"/>
      <c r="AD487" s="64"/>
      <c r="AE487" s="7" t="s">
        <v>13</v>
      </c>
      <c r="AF487" s="7" t="s">
        <v>14</v>
      </c>
      <c r="AG487" s="7" t="s">
        <v>13</v>
      </c>
      <c r="AH487" s="7" t="s">
        <v>14</v>
      </c>
      <c r="AI487" s="7" t="s">
        <v>13</v>
      </c>
      <c r="AJ487" s="7" t="s">
        <v>14</v>
      </c>
      <c r="AL487" s="68"/>
      <c r="AM487" s="63"/>
      <c r="AN487" s="7" t="s">
        <v>13</v>
      </c>
      <c r="AO487" s="7" t="s">
        <v>14</v>
      </c>
      <c r="AP487" s="7" t="s">
        <v>13</v>
      </c>
      <c r="AQ487" s="7" t="s">
        <v>14</v>
      </c>
      <c r="AR487" s="7" t="s">
        <v>13</v>
      </c>
      <c r="AS487" s="7" t="s">
        <v>14</v>
      </c>
      <c r="AU487" s="58"/>
      <c r="AV487" s="64"/>
      <c r="AW487" s="7" t="s">
        <v>13</v>
      </c>
      <c r="AX487" s="7" t="s">
        <v>14</v>
      </c>
      <c r="AY487" s="7" t="s">
        <v>13</v>
      </c>
      <c r="AZ487" s="7" t="s">
        <v>14</v>
      </c>
      <c r="BA487" s="7" t="s">
        <v>13</v>
      </c>
      <c r="BB487" s="7" t="s">
        <v>14</v>
      </c>
      <c r="BD487" s="61"/>
      <c r="BE487" s="63"/>
      <c r="BF487" s="7" t="s">
        <v>13</v>
      </c>
      <c r="BG487" s="7" t="s">
        <v>14</v>
      </c>
      <c r="BH487" s="7" t="s">
        <v>13</v>
      </c>
      <c r="BI487" s="7" t="s">
        <v>14</v>
      </c>
      <c r="BJ487" s="7" t="s">
        <v>13</v>
      </c>
      <c r="BK487" s="7" t="s">
        <v>14</v>
      </c>
    </row>
    <row r="488" spans="1:63" ht="15" customHeight="1" x14ac:dyDescent="0.35">
      <c r="A488" s="1">
        <v>32</v>
      </c>
      <c r="B488" s="12">
        <v>1</v>
      </c>
      <c r="C488" s="13" t="s">
        <v>15</v>
      </c>
      <c r="D488" s="10">
        <v>9207</v>
      </c>
      <c r="E488" s="10">
        <v>736402934273</v>
      </c>
      <c r="F488" s="10">
        <v>2421</v>
      </c>
      <c r="G488" s="10">
        <v>184003069049</v>
      </c>
      <c r="H488" s="10">
        <v>11628</v>
      </c>
      <c r="I488" s="10">
        <v>920406003322</v>
      </c>
      <c r="K488" s="12">
        <v>1</v>
      </c>
      <c r="L488" s="13" t="s">
        <v>15</v>
      </c>
      <c r="M488" s="10">
        <v>8972</v>
      </c>
      <c r="N488" s="10">
        <v>723863460527</v>
      </c>
      <c r="O488" s="10">
        <v>2442</v>
      </c>
      <c r="P488" s="10">
        <v>190627318218</v>
      </c>
      <c r="Q488" s="10">
        <v>11414</v>
      </c>
      <c r="R488" s="10">
        <v>914490778745</v>
      </c>
      <c r="T488" s="12">
        <v>1</v>
      </c>
      <c r="U488" s="13" t="s">
        <v>15</v>
      </c>
      <c r="V488" s="10">
        <v>8795</v>
      </c>
      <c r="W488" s="10">
        <v>745483850068</v>
      </c>
      <c r="X488" s="10">
        <v>2232</v>
      </c>
      <c r="Y488" s="10">
        <v>183067490661</v>
      </c>
      <c r="Z488" s="10">
        <v>11027</v>
      </c>
      <c r="AA488" s="10">
        <v>928551340729</v>
      </c>
      <c r="AC488" s="8">
        <v>1</v>
      </c>
      <c r="AD488" s="9" t="s">
        <v>15</v>
      </c>
      <c r="AE488" s="10">
        <v>9288</v>
      </c>
      <c r="AF488" s="10">
        <v>814680239457</v>
      </c>
      <c r="AG488" s="10">
        <v>1768</v>
      </c>
      <c r="AH488" s="10">
        <v>197039115089</v>
      </c>
      <c r="AI488" s="10">
        <v>11056</v>
      </c>
      <c r="AJ488" s="10">
        <v>1011719354546</v>
      </c>
      <c r="AL488" s="27">
        <v>1</v>
      </c>
      <c r="AM488" s="13" t="s">
        <v>15</v>
      </c>
      <c r="AN488" s="10">
        <v>9185</v>
      </c>
      <c r="AO488" s="10">
        <v>808154225982</v>
      </c>
      <c r="AP488" s="10">
        <v>1719</v>
      </c>
      <c r="AQ488" s="10">
        <v>191808125965</v>
      </c>
      <c r="AR488" s="10">
        <v>10904</v>
      </c>
      <c r="AS488" s="10">
        <v>999962351947</v>
      </c>
      <c r="AU488" s="8">
        <v>1</v>
      </c>
      <c r="AV488" s="9" t="s">
        <v>15</v>
      </c>
      <c r="AW488" s="10">
        <v>9154</v>
      </c>
      <c r="AX488" s="10">
        <v>802752314222</v>
      </c>
      <c r="AY488" s="10">
        <v>1683</v>
      </c>
      <c r="AZ488" s="10">
        <v>191752491103</v>
      </c>
      <c r="BA488" s="10">
        <v>10837</v>
      </c>
      <c r="BB488" s="10">
        <v>994504805325</v>
      </c>
      <c r="BD488" s="12">
        <v>1</v>
      </c>
      <c r="BE488" s="13" t="s">
        <v>15</v>
      </c>
      <c r="BF488" s="10">
        <v>8976</v>
      </c>
      <c r="BG488" s="10">
        <v>802849225999</v>
      </c>
      <c r="BH488" s="10">
        <v>1638</v>
      </c>
      <c r="BI488" s="10">
        <v>205748795452</v>
      </c>
      <c r="BJ488" s="10">
        <v>10614</v>
      </c>
      <c r="BK488" s="10">
        <v>1008598021451</v>
      </c>
    </row>
    <row r="489" spans="1:63" ht="15" customHeight="1" x14ac:dyDescent="0.35">
      <c r="A489" s="1">
        <v>32</v>
      </c>
      <c r="B489" s="12">
        <v>2</v>
      </c>
      <c r="C489" s="13" t="s">
        <v>16</v>
      </c>
      <c r="D489" s="10">
        <v>15</v>
      </c>
      <c r="E489" s="10">
        <v>1193477101</v>
      </c>
      <c r="F489" s="10">
        <v>92</v>
      </c>
      <c r="G489" s="10">
        <v>4842402540</v>
      </c>
      <c r="H489" s="10">
        <v>107</v>
      </c>
      <c r="I489" s="10">
        <v>6035879641</v>
      </c>
      <c r="K489" s="12">
        <v>2</v>
      </c>
      <c r="L489" s="13" t="s">
        <v>16</v>
      </c>
      <c r="M489" s="10">
        <v>75</v>
      </c>
      <c r="N489" s="10">
        <v>4640189382</v>
      </c>
      <c r="O489" s="10">
        <v>110</v>
      </c>
      <c r="P489" s="10">
        <v>11723056480</v>
      </c>
      <c r="Q489" s="10">
        <v>185</v>
      </c>
      <c r="R489" s="10">
        <v>16363245862</v>
      </c>
      <c r="T489" s="12">
        <v>2</v>
      </c>
      <c r="U489" s="13" t="s">
        <v>16</v>
      </c>
      <c r="V489" s="10">
        <v>128</v>
      </c>
      <c r="W489" s="10">
        <v>5466595945</v>
      </c>
      <c r="X489" s="10">
        <v>90</v>
      </c>
      <c r="Y489" s="10">
        <v>13822936647</v>
      </c>
      <c r="Z489" s="10">
        <v>218</v>
      </c>
      <c r="AA489" s="10">
        <v>19289532592</v>
      </c>
      <c r="AC489" s="8">
        <v>2</v>
      </c>
      <c r="AD489" s="9" t="s">
        <v>16</v>
      </c>
      <c r="AE489" s="10">
        <v>33</v>
      </c>
      <c r="AF489" s="10">
        <v>2167990790</v>
      </c>
      <c r="AG489" s="10">
        <v>28</v>
      </c>
      <c r="AH489" s="10">
        <v>2537983436</v>
      </c>
      <c r="AI489" s="10">
        <v>61</v>
      </c>
      <c r="AJ489" s="10">
        <v>4705974226</v>
      </c>
      <c r="AL489" s="27">
        <v>2</v>
      </c>
      <c r="AM489" s="13" t="s">
        <v>16</v>
      </c>
      <c r="AN489" s="10">
        <v>129</v>
      </c>
      <c r="AO489" s="10">
        <v>6936317747</v>
      </c>
      <c r="AP489" s="10">
        <v>53</v>
      </c>
      <c r="AQ489" s="10">
        <v>5860612420</v>
      </c>
      <c r="AR489" s="10">
        <v>182</v>
      </c>
      <c r="AS489" s="10">
        <v>12796930167</v>
      </c>
      <c r="AU489" s="8">
        <v>2</v>
      </c>
      <c r="AV489" s="9" t="s">
        <v>16</v>
      </c>
      <c r="AW489" s="10">
        <v>181</v>
      </c>
      <c r="AX489" s="10">
        <v>11415515213</v>
      </c>
      <c r="AY489" s="10">
        <v>81</v>
      </c>
      <c r="AZ489" s="10">
        <v>6003168305</v>
      </c>
      <c r="BA489" s="10">
        <v>262</v>
      </c>
      <c r="BB489" s="10">
        <v>17418683518</v>
      </c>
      <c r="BD489" s="12">
        <v>2</v>
      </c>
      <c r="BE489" s="13" t="s">
        <v>16</v>
      </c>
      <c r="BF489" s="10">
        <v>369</v>
      </c>
      <c r="BG489" s="10">
        <v>12863306353</v>
      </c>
      <c r="BH489" s="10">
        <v>130</v>
      </c>
      <c r="BI489" s="10">
        <v>5673946025</v>
      </c>
      <c r="BJ489" s="10">
        <v>499</v>
      </c>
      <c r="BK489" s="10">
        <v>18537252378</v>
      </c>
    </row>
    <row r="490" spans="1:63" ht="15" customHeight="1" x14ac:dyDescent="0.35">
      <c r="A490" s="1">
        <v>32</v>
      </c>
      <c r="B490" s="12">
        <v>3</v>
      </c>
      <c r="C490" s="13" t="s">
        <v>17</v>
      </c>
      <c r="D490" s="10">
        <v>2</v>
      </c>
      <c r="E490" s="10">
        <v>149418550</v>
      </c>
      <c r="F490" s="10">
        <v>16</v>
      </c>
      <c r="G490" s="10">
        <v>859997542</v>
      </c>
      <c r="H490" s="10">
        <v>18</v>
      </c>
      <c r="I490" s="10">
        <v>1009416092</v>
      </c>
      <c r="K490" s="12">
        <v>3</v>
      </c>
      <c r="L490" s="13" t="s">
        <v>17</v>
      </c>
      <c r="M490" s="10">
        <v>5</v>
      </c>
      <c r="N490" s="10">
        <v>806268659</v>
      </c>
      <c r="O490" s="10">
        <v>14</v>
      </c>
      <c r="P490" s="10">
        <v>451899767</v>
      </c>
      <c r="Q490" s="10">
        <v>19</v>
      </c>
      <c r="R490" s="10">
        <v>1258168426</v>
      </c>
      <c r="T490" s="12">
        <v>3</v>
      </c>
      <c r="U490" s="13" t="s">
        <v>17</v>
      </c>
      <c r="V490" s="10">
        <v>22</v>
      </c>
      <c r="W490" s="10">
        <v>425361701</v>
      </c>
      <c r="X490" s="10">
        <v>7</v>
      </c>
      <c r="Y490" s="10">
        <v>907285833</v>
      </c>
      <c r="Z490" s="10">
        <v>29</v>
      </c>
      <c r="AA490" s="10">
        <v>1332647534</v>
      </c>
      <c r="AC490" s="8">
        <v>3</v>
      </c>
      <c r="AD490" s="9" t="s">
        <v>17</v>
      </c>
      <c r="AE490" s="10">
        <v>7</v>
      </c>
      <c r="AF490" s="10">
        <v>601368589</v>
      </c>
      <c r="AG490" s="10">
        <v>6</v>
      </c>
      <c r="AH490" s="10">
        <v>368549037</v>
      </c>
      <c r="AI490" s="10">
        <v>13</v>
      </c>
      <c r="AJ490" s="10">
        <v>969917626</v>
      </c>
      <c r="AL490" s="27">
        <v>3</v>
      </c>
      <c r="AM490" s="13" t="s">
        <v>17</v>
      </c>
      <c r="AN490" s="10">
        <v>1</v>
      </c>
      <c r="AO490" s="10">
        <v>27453015</v>
      </c>
      <c r="AP490" s="10">
        <v>5</v>
      </c>
      <c r="AQ490" s="10">
        <v>100757129</v>
      </c>
      <c r="AR490" s="10">
        <v>6</v>
      </c>
      <c r="AS490" s="10">
        <v>128210144</v>
      </c>
      <c r="AU490" s="8">
        <v>3</v>
      </c>
      <c r="AV490" s="9" t="s">
        <v>17</v>
      </c>
      <c r="AW490" s="10">
        <v>3</v>
      </c>
      <c r="AX490" s="10">
        <v>409383620</v>
      </c>
      <c r="AY490" s="10">
        <v>5</v>
      </c>
      <c r="AZ490" s="10">
        <v>162887769</v>
      </c>
      <c r="BA490" s="10">
        <v>8</v>
      </c>
      <c r="BB490" s="10">
        <v>572271389</v>
      </c>
      <c r="BD490" s="12">
        <v>3</v>
      </c>
      <c r="BE490" s="13" t="s">
        <v>17</v>
      </c>
      <c r="BF490" s="10">
        <v>11</v>
      </c>
      <c r="BG490" s="10">
        <v>477679599</v>
      </c>
      <c r="BH490" s="10">
        <v>6</v>
      </c>
      <c r="BI490" s="10">
        <v>1078687663</v>
      </c>
      <c r="BJ490" s="10">
        <v>17</v>
      </c>
      <c r="BK490" s="10">
        <v>1556367262</v>
      </c>
    </row>
    <row r="491" spans="1:63" ht="15" customHeight="1" x14ac:dyDescent="0.35">
      <c r="A491" s="1">
        <v>32</v>
      </c>
      <c r="B491" s="12">
        <v>4</v>
      </c>
      <c r="C491" s="13" t="s">
        <v>18</v>
      </c>
      <c r="D491" s="10">
        <v>4</v>
      </c>
      <c r="E491" s="10">
        <v>361256515</v>
      </c>
      <c r="F491" s="10">
        <v>17</v>
      </c>
      <c r="G491" s="10">
        <v>743473161</v>
      </c>
      <c r="H491" s="10">
        <v>21</v>
      </c>
      <c r="I491" s="10">
        <v>1104729676</v>
      </c>
      <c r="K491" s="12">
        <v>4</v>
      </c>
      <c r="L491" s="13" t="s">
        <v>18</v>
      </c>
      <c r="M491" s="10">
        <v>6</v>
      </c>
      <c r="N491" s="10">
        <v>152265556</v>
      </c>
      <c r="O491" s="10">
        <v>16</v>
      </c>
      <c r="P491" s="10">
        <v>2683786044</v>
      </c>
      <c r="Q491" s="10">
        <v>22</v>
      </c>
      <c r="R491" s="10">
        <v>2836051600</v>
      </c>
      <c r="T491" s="12">
        <v>4</v>
      </c>
      <c r="U491" s="13" t="s">
        <v>18</v>
      </c>
      <c r="V491" s="10">
        <v>19</v>
      </c>
      <c r="W491" s="10">
        <v>317683270</v>
      </c>
      <c r="X491" s="10">
        <v>7</v>
      </c>
      <c r="Y491" s="10">
        <v>504352681</v>
      </c>
      <c r="Z491" s="10">
        <v>26</v>
      </c>
      <c r="AA491" s="10">
        <v>822035951</v>
      </c>
      <c r="AC491" s="8">
        <v>4</v>
      </c>
      <c r="AD491" s="9" t="s">
        <v>18</v>
      </c>
      <c r="AE491" s="10">
        <v>5</v>
      </c>
      <c r="AF491" s="10">
        <v>507402602</v>
      </c>
      <c r="AG491" s="10">
        <v>9</v>
      </c>
      <c r="AH491" s="10">
        <v>1084646809</v>
      </c>
      <c r="AI491" s="10">
        <v>14</v>
      </c>
      <c r="AJ491" s="10">
        <v>1592049411</v>
      </c>
      <c r="AL491" s="27">
        <v>4</v>
      </c>
      <c r="AM491" s="13" t="s">
        <v>18</v>
      </c>
      <c r="AN491" s="10">
        <v>9</v>
      </c>
      <c r="AO491" s="10">
        <v>799323946</v>
      </c>
      <c r="AP491" s="10">
        <v>8</v>
      </c>
      <c r="AQ491" s="10">
        <v>855310977</v>
      </c>
      <c r="AR491" s="10">
        <v>17</v>
      </c>
      <c r="AS491" s="10">
        <v>1654634923</v>
      </c>
      <c r="AU491" s="8">
        <v>4</v>
      </c>
      <c r="AV491" s="9" t="s">
        <v>18</v>
      </c>
      <c r="AW491" s="10">
        <v>3</v>
      </c>
      <c r="AX491" s="10">
        <v>298430655</v>
      </c>
      <c r="AY491" s="10">
        <v>4</v>
      </c>
      <c r="AZ491" s="10">
        <v>193886361</v>
      </c>
      <c r="BA491" s="10">
        <v>7</v>
      </c>
      <c r="BB491" s="10">
        <v>492317016</v>
      </c>
      <c r="BD491" s="12">
        <v>4</v>
      </c>
      <c r="BE491" s="13" t="s">
        <v>18</v>
      </c>
      <c r="BF491" s="10">
        <v>3</v>
      </c>
      <c r="BG491" s="10">
        <v>409383620</v>
      </c>
      <c r="BH491" s="10">
        <v>5</v>
      </c>
      <c r="BI491" s="10">
        <v>308459754</v>
      </c>
      <c r="BJ491" s="10">
        <v>8</v>
      </c>
      <c r="BK491" s="10">
        <v>717843374</v>
      </c>
    </row>
    <row r="492" spans="1:63" ht="15" customHeight="1" x14ac:dyDescent="0.35">
      <c r="A492" s="1">
        <v>32</v>
      </c>
      <c r="B492" s="12">
        <v>5</v>
      </c>
      <c r="C492" s="13" t="s">
        <v>19</v>
      </c>
      <c r="D492" s="10">
        <v>57</v>
      </c>
      <c r="E492" s="10">
        <v>3028152910</v>
      </c>
      <c r="F492" s="10">
        <v>106</v>
      </c>
      <c r="G492" s="10">
        <v>7988353110</v>
      </c>
      <c r="H492" s="10">
        <v>163</v>
      </c>
      <c r="I492" s="10">
        <v>11016506020</v>
      </c>
      <c r="K492" s="12">
        <v>5</v>
      </c>
      <c r="L492" s="13" t="s">
        <v>19</v>
      </c>
      <c r="M492" s="10">
        <v>51</v>
      </c>
      <c r="N492" s="10">
        <v>2886603895</v>
      </c>
      <c r="O492" s="10">
        <v>143</v>
      </c>
      <c r="P492" s="10">
        <v>9177881988</v>
      </c>
      <c r="Q492" s="10">
        <v>194</v>
      </c>
      <c r="R492" s="10">
        <v>12064485883</v>
      </c>
      <c r="T492" s="12">
        <v>5</v>
      </c>
      <c r="U492" s="13" t="s">
        <v>19</v>
      </c>
      <c r="V492" s="10">
        <v>91</v>
      </c>
      <c r="W492" s="10">
        <v>5783602570</v>
      </c>
      <c r="X492" s="10">
        <v>224</v>
      </c>
      <c r="Y492" s="10">
        <v>20384427381</v>
      </c>
      <c r="Z492" s="10">
        <v>315</v>
      </c>
      <c r="AA492" s="10">
        <v>26168029951</v>
      </c>
      <c r="AC492" s="8">
        <v>5</v>
      </c>
      <c r="AD492" s="9" t="s">
        <v>19</v>
      </c>
      <c r="AE492" s="10">
        <v>151</v>
      </c>
      <c r="AF492" s="10">
        <v>5535046134</v>
      </c>
      <c r="AG492" s="10">
        <v>233</v>
      </c>
      <c r="AH492" s="10">
        <v>23737100488</v>
      </c>
      <c r="AI492" s="10">
        <v>384</v>
      </c>
      <c r="AJ492" s="10">
        <v>29272146622</v>
      </c>
      <c r="AL492" s="27">
        <v>5</v>
      </c>
      <c r="AM492" s="13" t="s">
        <v>19</v>
      </c>
      <c r="AN492" s="10">
        <v>146</v>
      </c>
      <c r="AO492" s="10">
        <v>5469230601</v>
      </c>
      <c r="AP492" s="10">
        <v>233</v>
      </c>
      <c r="AQ492" s="10">
        <v>23746691814</v>
      </c>
      <c r="AR492" s="10">
        <v>379</v>
      </c>
      <c r="AS492" s="10">
        <v>29215922415</v>
      </c>
      <c r="AU492" s="8">
        <v>5</v>
      </c>
      <c r="AV492" s="9" t="s">
        <v>19</v>
      </c>
      <c r="AW492" s="10">
        <v>147</v>
      </c>
      <c r="AX492" s="10">
        <v>5653024163</v>
      </c>
      <c r="AY492" s="10">
        <v>234</v>
      </c>
      <c r="AZ492" s="10">
        <v>23902474456</v>
      </c>
      <c r="BA492" s="10">
        <v>381</v>
      </c>
      <c r="BB492" s="10">
        <v>29555498619</v>
      </c>
      <c r="BD492" s="12">
        <v>5</v>
      </c>
      <c r="BE492" s="13" t="s">
        <v>19</v>
      </c>
      <c r="BF492" s="10">
        <v>146</v>
      </c>
      <c r="BG492" s="10">
        <v>5680074923</v>
      </c>
      <c r="BH492" s="10">
        <v>227</v>
      </c>
      <c r="BI492" s="10">
        <v>22990785652</v>
      </c>
      <c r="BJ492" s="10">
        <v>373</v>
      </c>
      <c r="BK492" s="10">
        <v>28670860575</v>
      </c>
    </row>
    <row r="493" spans="1:63" ht="15" customHeight="1" x14ac:dyDescent="0.35">
      <c r="A493" s="1">
        <v>32</v>
      </c>
      <c r="B493" s="12">
        <v>6</v>
      </c>
      <c r="C493" s="16" t="s">
        <v>10</v>
      </c>
      <c r="D493" s="15">
        <v>9285</v>
      </c>
      <c r="E493" s="15">
        <v>741135239349</v>
      </c>
      <c r="F493" s="15">
        <v>2652</v>
      </c>
      <c r="G493" s="15">
        <v>198437295402</v>
      </c>
      <c r="H493" s="15">
        <v>11937</v>
      </c>
      <c r="I493" s="15">
        <v>939572534751</v>
      </c>
      <c r="K493" s="12">
        <v>6</v>
      </c>
      <c r="L493" s="16" t="s">
        <v>10</v>
      </c>
      <c r="M493" s="15">
        <v>9109</v>
      </c>
      <c r="N493" s="15">
        <v>732348788019</v>
      </c>
      <c r="O493" s="15">
        <v>2725</v>
      </c>
      <c r="P493" s="15">
        <v>214663942497</v>
      </c>
      <c r="Q493" s="15">
        <v>11834</v>
      </c>
      <c r="R493" s="15">
        <v>947012730516</v>
      </c>
      <c r="T493" s="12">
        <v>6</v>
      </c>
      <c r="U493" s="16" t="s">
        <v>10</v>
      </c>
      <c r="V493" s="15">
        <v>9055</v>
      </c>
      <c r="W493" s="15">
        <v>757477093554</v>
      </c>
      <c r="X493" s="15">
        <v>2560</v>
      </c>
      <c r="Y493" s="15">
        <v>218686493203</v>
      </c>
      <c r="Z493" s="15">
        <v>11615</v>
      </c>
      <c r="AA493" s="15">
        <v>976163586757</v>
      </c>
      <c r="AC493" s="8">
        <v>6</v>
      </c>
      <c r="AD493" s="14" t="s">
        <v>10</v>
      </c>
      <c r="AE493" s="15">
        <v>9484</v>
      </c>
      <c r="AF493" s="15">
        <v>823492047572</v>
      </c>
      <c r="AG493" s="15">
        <v>2044</v>
      </c>
      <c r="AH493" s="15">
        <v>224767394859</v>
      </c>
      <c r="AI493" s="15">
        <v>11528</v>
      </c>
      <c r="AJ493" s="15">
        <v>1048259442431</v>
      </c>
      <c r="AL493" s="27">
        <v>6</v>
      </c>
      <c r="AM493" s="16" t="s">
        <v>10</v>
      </c>
      <c r="AN493" s="15">
        <v>9470</v>
      </c>
      <c r="AO493" s="15">
        <v>821386551291</v>
      </c>
      <c r="AP493" s="15">
        <v>2018</v>
      </c>
      <c r="AQ493" s="15">
        <v>222371498305</v>
      </c>
      <c r="AR493" s="15">
        <v>11488</v>
      </c>
      <c r="AS493" s="15">
        <v>1043758049596</v>
      </c>
      <c r="AU493" s="8">
        <v>6</v>
      </c>
      <c r="AV493" s="14" t="s">
        <v>10</v>
      </c>
      <c r="AW493" s="15">
        <v>9488</v>
      </c>
      <c r="AX493" s="15">
        <v>820528667873</v>
      </c>
      <c r="AY493" s="15">
        <v>2007</v>
      </c>
      <c r="AZ493" s="15">
        <v>222014907994</v>
      </c>
      <c r="BA493" s="15">
        <v>11495</v>
      </c>
      <c r="BB493" s="15">
        <v>1042543575867</v>
      </c>
      <c r="BD493" s="12">
        <v>6</v>
      </c>
      <c r="BE493" s="16" t="s">
        <v>10</v>
      </c>
      <c r="BF493" s="15">
        <v>9505</v>
      </c>
      <c r="BG493" s="15">
        <v>822279670494</v>
      </c>
      <c r="BH493" s="15">
        <v>2006</v>
      </c>
      <c r="BI493" s="15">
        <v>235800674546</v>
      </c>
      <c r="BJ493" s="15">
        <v>11511</v>
      </c>
      <c r="BK493" s="15">
        <v>1058080345040</v>
      </c>
    </row>
    <row r="494" spans="1:63" ht="15" customHeight="1" x14ac:dyDescent="0.35">
      <c r="A494" s="1">
        <v>32</v>
      </c>
      <c r="B494" s="12">
        <v>7</v>
      </c>
      <c r="C494" s="13" t="s">
        <v>20</v>
      </c>
      <c r="D494" s="10"/>
      <c r="E494" s="10"/>
      <c r="F494" s="10"/>
      <c r="G494" s="10"/>
      <c r="H494" s="10"/>
      <c r="I494" s="10">
        <v>1475</v>
      </c>
      <c r="K494" s="12">
        <v>7</v>
      </c>
      <c r="L494" s="13" t="s">
        <v>20</v>
      </c>
      <c r="M494" s="10"/>
      <c r="N494" s="10"/>
      <c r="O494" s="10"/>
      <c r="P494" s="10"/>
      <c r="Q494" s="10"/>
      <c r="R494" s="10">
        <v>1997</v>
      </c>
      <c r="T494" s="12">
        <v>7</v>
      </c>
      <c r="U494" s="13" t="s">
        <v>20</v>
      </c>
      <c r="V494" s="10"/>
      <c r="W494" s="10"/>
      <c r="X494" s="10"/>
      <c r="Y494" s="10"/>
      <c r="Z494" s="10"/>
      <c r="AA494" s="10">
        <v>3306</v>
      </c>
      <c r="AC494" s="8">
        <v>7</v>
      </c>
      <c r="AD494" s="9" t="s">
        <v>20</v>
      </c>
      <c r="AE494" s="10"/>
      <c r="AF494" s="10"/>
      <c r="AG494" s="10"/>
      <c r="AH494" s="10"/>
      <c r="AI494" s="10"/>
      <c r="AJ494" s="17">
        <f>((0.25*AJ489)+(0.5*AJ490)+(0.75*AJ491)+(1*AJ492))/AJ493*100</f>
        <v>3.0648553925966424</v>
      </c>
      <c r="AL494" s="11">
        <v>7</v>
      </c>
      <c r="AM494" s="9" t="s">
        <v>20</v>
      </c>
      <c r="AN494" s="10"/>
      <c r="AO494" s="10"/>
      <c r="AP494" s="10"/>
      <c r="AQ494" s="10"/>
      <c r="AR494" s="10"/>
      <c r="AS494" s="17">
        <f>((0.25*AS489)+(0.5*AS490)+(0.75*AS491)+(1*AS492))/AS493*100</f>
        <v>3.2306563991580091</v>
      </c>
      <c r="AU494" s="8">
        <v>7</v>
      </c>
      <c r="AV494" s="9" t="s">
        <v>20</v>
      </c>
      <c r="AW494" s="10"/>
      <c r="AX494" s="10"/>
      <c r="AY494" s="10"/>
      <c r="AZ494" s="10"/>
      <c r="BA494" s="10"/>
      <c r="BB494" s="17">
        <f>((0.25*BB489)+(0.5*BB490)+(0.75*BB491)+(1*BB492))/BB493*100</f>
        <v>3.3155010260606717</v>
      </c>
      <c r="BD494" s="12">
        <v>7</v>
      </c>
      <c r="BE494" s="13" t="s">
        <v>20</v>
      </c>
      <c r="BF494" s="10"/>
      <c r="BG494" s="10"/>
      <c r="BH494" s="10"/>
      <c r="BI494" s="10"/>
      <c r="BJ494" s="10"/>
      <c r="BK494" s="10">
        <v>3272</v>
      </c>
    </row>
    <row r="495" spans="1:63" ht="15" customHeight="1" thickBot="1" x14ac:dyDescent="0.4">
      <c r="A495" s="1">
        <v>32</v>
      </c>
      <c r="B495" s="23">
        <v>8</v>
      </c>
      <c r="C495" s="24" t="s">
        <v>21</v>
      </c>
      <c r="D495" s="20"/>
      <c r="E495" s="20"/>
      <c r="F495" s="20"/>
      <c r="G495" s="20"/>
      <c r="H495" s="20"/>
      <c r="I495" s="20">
        <v>1398</v>
      </c>
      <c r="K495" s="23">
        <v>8</v>
      </c>
      <c r="L495" s="24" t="s">
        <v>21</v>
      </c>
      <c r="M495" s="20"/>
      <c r="N495" s="20"/>
      <c r="O495" s="20"/>
      <c r="P495" s="20"/>
      <c r="Q495" s="20"/>
      <c r="R495" s="20">
        <v>1706</v>
      </c>
      <c r="T495" s="23">
        <v>8</v>
      </c>
      <c r="U495" s="24" t="s">
        <v>21</v>
      </c>
      <c r="V495" s="20"/>
      <c r="W495" s="20"/>
      <c r="X495" s="20"/>
      <c r="Y495" s="20"/>
      <c r="Z495" s="20"/>
      <c r="AA495" s="20">
        <v>2901</v>
      </c>
      <c r="AC495" s="18">
        <v>8</v>
      </c>
      <c r="AD495" s="19" t="s">
        <v>21</v>
      </c>
      <c r="AE495" s="20"/>
      <c r="AF495" s="20"/>
      <c r="AG495" s="20"/>
      <c r="AH495" s="20"/>
      <c r="AI495" s="20"/>
      <c r="AJ495" s="21">
        <f>SUM(AJ490:AJ492)/AJ493*100</f>
        <v>3.0368544627820446</v>
      </c>
      <c r="AL495" s="22">
        <v>8</v>
      </c>
      <c r="AM495" s="19" t="s">
        <v>21</v>
      </c>
      <c r="AN495" s="20"/>
      <c r="AO495" s="20"/>
      <c r="AP495" s="20"/>
      <c r="AQ495" s="20"/>
      <c r="AR495" s="20"/>
      <c r="AS495" s="21">
        <f>SUM(AS490:AS492)/AS493*100</f>
        <v>2.9699188901104496</v>
      </c>
      <c r="AU495" s="18">
        <v>8</v>
      </c>
      <c r="AV495" s="19" t="s">
        <v>21</v>
      </c>
      <c r="AW495" s="20"/>
      <c r="AX495" s="20"/>
      <c r="AY495" s="20"/>
      <c r="AZ495" s="20"/>
      <c r="BA495" s="20"/>
      <c r="BB495" s="21">
        <f>SUM(BB490:BB492)/BB493*100</f>
        <v>2.9370558442639414</v>
      </c>
      <c r="BD495" s="23">
        <v>8</v>
      </c>
      <c r="BE495" s="24" t="s">
        <v>21</v>
      </c>
      <c r="BF495" s="20"/>
      <c r="BG495" s="20"/>
      <c r="BH495" s="20"/>
      <c r="BI495" s="20"/>
      <c r="BJ495" s="20"/>
      <c r="BK495" s="20">
        <v>2925</v>
      </c>
    </row>
    <row r="496" spans="1:63" ht="15" customHeight="1" x14ac:dyDescent="0.35">
      <c r="D496" s="1">
        <f>SUM(D488:D492)</f>
        <v>9285</v>
      </c>
      <c r="E496" s="1">
        <f t="shared" ref="E496:I496" si="210">SUM(E488:E492)</f>
        <v>741135239349</v>
      </c>
      <c r="F496" s="1">
        <f t="shared" si="210"/>
        <v>2652</v>
      </c>
      <c r="G496" s="1">
        <f t="shared" si="210"/>
        <v>198437295402</v>
      </c>
      <c r="H496" s="1">
        <f t="shared" si="210"/>
        <v>11937</v>
      </c>
      <c r="I496" s="1">
        <f t="shared" si="210"/>
        <v>939572534751</v>
      </c>
      <c r="M496" s="1">
        <f>SUM(M488:M492)</f>
        <v>9109</v>
      </c>
      <c r="N496" s="1">
        <f t="shared" ref="N496:R496" si="211">SUM(N488:N492)</f>
        <v>732348788019</v>
      </c>
      <c r="O496" s="1">
        <f t="shared" si="211"/>
        <v>2725</v>
      </c>
      <c r="P496" s="1">
        <f t="shared" si="211"/>
        <v>214663942497</v>
      </c>
      <c r="Q496" s="1">
        <f t="shared" si="211"/>
        <v>11834</v>
      </c>
      <c r="R496" s="1">
        <f t="shared" si="211"/>
        <v>947012730516</v>
      </c>
      <c r="V496" s="1">
        <f>SUM(V488:V492)</f>
        <v>9055</v>
      </c>
      <c r="W496" s="1">
        <f t="shared" ref="W496:AA496" si="212">SUM(W488:W492)</f>
        <v>757477093554</v>
      </c>
      <c r="X496" s="1">
        <f t="shared" si="212"/>
        <v>2560</v>
      </c>
      <c r="Y496" s="1">
        <f t="shared" si="212"/>
        <v>218686493203</v>
      </c>
      <c r="Z496" s="1">
        <f t="shared" si="212"/>
        <v>11615</v>
      </c>
      <c r="AA496" s="1">
        <f t="shared" si="212"/>
        <v>976163586757</v>
      </c>
      <c r="AE496" s="1">
        <f>SUM(AE488:AE492)</f>
        <v>9484</v>
      </c>
      <c r="AF496" s="1">
        <f t="shared" ref="AF496:AJ496" si="213">SUM(AF488:AF492)</f>
        <v>823492047572</v>
      </c>
      <c r="AG496" s="1">
        <f t="shared" si="213"/>
        <v>2044</v>
      </c>
      <c r="AH496" s="1">
        <f t="shared" si="213"/>
        <v>224767394859</v>
      </c>
      <c r="AI496" s="1">
        <f t="shared" si="213"/>
        <v>11528</v>
      </c>
      <c r="AJ496" s="1">
        <f t="shared" si="213"/>
        <v>1048259442431</v>
      </c>
      <c r="AN496" s="1">
        <f>SUM(AN488:AN492)</f>
        <v>9470</v>
      </c>
      <c r="AO496" s="1">
        <f t="shared" ref="AO496:AS496" si="214">SUM(AO488:AO492)</f>
        <v>821386551291</v>
      </c>
      <c r="AP496" s="1">
        <f t="shared" si="214"/>
        <v>2018</v>
      </c>
      <c r="AQ496" s="1">
        <f t="shared" si="214"/>
        <v>222371498305</v>
      </c>
      <c r="AR496" s="1">
        <f t="shared" si="214"/>
        <v>11488</v>
      </c>
      <c r="AS496" s="1">
        <f t="shared" si="214"/>
        <v>1043758049596</v>
      </c>
      <c r="AW496" s="1">
        <f>SUM(AW488:AW492)</f>
        <v>9488</v>
      </c>
      <c r="AX496" s="1">
        <f t="shared" ref="AX496:BB496" si="215">SUM(AX488:AX492)</f>
        <v>820528667873</v>
      </c>
      <c r="AY496" s="1">
        <f t="shared" si="215"/>
        <v>2007</v>
      </c>
      <c r="AZ496" s="1">
        <f t="shared" si="215"/>
        <v>222014907994</v>
      </c>
      <c r="BA496" s="1">
        <f t="shared" si="215"/>
        <v>11495</v>
      </c>
      <c r="BB496" s="1">
        <f t="shared" si="215"/>
        <v>1042543575867</v>
      </c>
      <c r="BF496" s="1">
        <f>SUM(BF488:BF492)</f>
        <v>9505</v>
      </c>
      <c r="BG496" s="1">
        <f t="shared" ref="BG496:BK496" si="216">SUM(BG488:BG492)</f>
        <v>822279670494</v>
      </c>
      <c r="BH496" s="1">
        <f t="shared" si="216"/>
        <v>2006</v>
      </c>
      <c r="BI496" s="1">
        <f t="shared" si="216"/>
        <v>235800674546</v>
      </c>
      <c r="BJ496" s="1">
        <f t="shared" si="216"/>
        <v>11511</v>
      </c>
      <c r="BK496" s="1">
        <f t="shared" si="216"/>
        <v>1058080345040</v>
      </c>
    </row>
    <row r="497" spans="1:63" ht="15" customHeight="1" x14ac:dyDescent="0.35">
      <c r="B497"/>
      <c r="C497"/>
      <c r="D497" s="2"/>
      <c r="E497" s="2"/>
      <c r="F497" s="2"/>
      <c r="G497" s="2"/>
      <c r="H497" s="2"/>
      <c r="I497" s="2"/>
      <c r="K497"/>
      <c r="L497"/>
      <c r="M497" s="2"/>
      <c r="N497" s="2"/>
      <c r="O497" s="2"/>
      <c r="P497" s="2"/>
      <c r="Q497" s="2"/>
      <c r="R497" s="2"/>
      <c r="T497"/>
      <c r="U497"/>
      <c r="V497" s="2"/>
      <c r="W497" s="2"/>
      <c r="X497" s="2"/>
      <c r="Y497" s="2"/>
      <c r="Z497" s="2"/>
      <c r="AA497" s="2"/>
      <c r="AL497" s="25"/>
      <c r="AM497"/>
    </row>
    <row r="498" spans="1:63" ht="15" customHeight="1" x14ac:dyDescent="0.35">
      <c r="B498" s="6" t="s">
        <v>0</v>
      </c>
      <c r="C498"/>
      <c r="D498" s="2"/>
      <c r="E498" s="2"/>
      <c r="F498" s="2"/>
      <c r="G498" s="2"/>
      <c r="H498" s="2"/>
      <c r="I498" s="2"/>
      <c r="K498" s="6" t="s">
        <v>0</v>
      </c>
      <c r="L498"/>
      <c r="M498" s="2"/>
      <c r="N498" s="2"/>
      <c r="O498" s="2"/>
      <c r="P498" s="2"/>
      <c r="Q498" s="2"/>
      <c r="R498" s="2"/>
      <c r="T498" s="6" t="s">
        <v>0</v>
      </c>
      <c r="U498"/>
      <c r="V498" s="2"/>
      <c r="W498" s="2"/>
      <c r="X498" s="2"/>
      <c r="Y498" s="2"/>
      <c r="Z498" s="2"/>
      <c r="AA498" s="2"/>
      <c r="AC498" s="4" t="s">
        <v>0</v>
      </c>
      <c r="AL498" s="26" t="s">
        <v>0</v>
      </c>
      <c r="AM498"/>
      <c r="AU498" s="4" t="s">
        <v>0</v>
      </c>
      <c r="BD498" s="6" t="s">
        <v>0</v>
      </c>
    </row>
    <row r="499" spans="1:63" ht="15" customHeight="1" x14ac:dyDescent="0.35">
      <c r="B499" s="6" t="s">
        <v>1</v>
      </c>
      <c r="C499"/>
      <c r="D499" s="2"/>
      <c r="E499" s="2"/>
      <c r="F499" s="2"/>
      <c r="G499" s="2"/>
      <c r="H499" s="2"/>
      <c r="I499" s="2"/>
      <c r="K499" s="6" t="s">
        <v>1</v>
      </c>
      <c r="L499"/>
      <c r="M499" s="2"/>
      <c r="N499" s="2"/>
      <c r="O499" s="2"/>
      <c r="P499" s="2"/>
      <c r="Q499" s="2"/>
      <c r="R499" s="2"/>
      <c r="T499" s="6" t="s">
        <v>1</v>
      </c>
      <c r="U499"/>
      <c r="V499" s="2"/>
      <c r="W499" s="2"/>
      <c r="X499" s="2"/>
      <c r="Y499" s="2"/>
      <c r="Z499" s="2"/>
      <c r="AA499" s="2"/>
      <c r="AC499" s="4" t="s">
        <v>1</v>
      </c>
      <c r="AL499" s="26" t="s">
        <v>1</v>
      </c>
      <c r="AM499"/>
      <c r="AU499" s="4" t="s">
        <v>1</v>
      </c>
      <c r="BD499" s="6" t="s">
        <v>1</v>
      </c>
    </row>
    <row r="500" spans="1:63" ht="15" customHeight="1" thickBot="1" x14ac:dyDescent="0.4">
      <c r="B500" s="6" t="s">
        <v>34</v>
      </c>
      <c r="C500"/>
      <c r="D500" s="2"/>
      <c r="E500" s="2"/>
      <c r="F500" s="2"/>
      <c r="G500" s="2"/>
      <c r="H500" s="2"/>
      <c r="I500" s="2"/>
      <c r="K500" s="6" t="s">
        <v>57</v>
      </c>
      <c r="L500"/>
      <c r="M500" s="2"/>
      <c r="N500" s="2"/>
      <c r="O500" s="2"/>
      <c r="P500" s="2"/>
      <c r="Q500" s="2"/>
      <c r="R500" s="2"/>
      <c r="T500" s="6" t="s">
        <v>75</v>
      </c>
      <c r="U500"/>
      <c r="V500" s="2"/>
      <c r="W500" s="2"/>
      <c r="X500" s="2"/>
      <c r="Y500" s="2"/>
      <c r="Z500" s="2"/>
      <c r="AA500" s="2"/>
      <c r="AC500" s="4" t="s">
        <v>2</v>
      </c>
      <c r="AL500" s="26" t="s">
        <v>3</v>
      </c>
      <c r="AM500"/>
      <c r="AU500" s="4" t="s">
        <v>4</v>
      </c>
      <c r="BD500" s="6" t="s">
        <v>5</v>
      </c>
    </row>
    <row r="501" spans="1:63" ht="15" customHeight="1" x14ac:dyDescent="0.35">
      <c r="A501" s="1">
        <v>33</v>
      </c>
      <c r="B501" s="60" t="s">
        <v>6</v>
      </c>
      <c r="C501" s="62" t="s">
        <v>7</v>
      </c>
      <c r="D501" s="59" t="s">
        <v>8</v>
      </c>
      <c r="E501" s="59"/>
      <c r="F501" s="59" t="s">
        <v>9</v>
      </c>
      <c r="G501" s="59"/>
      <c r="H501" s="59" t="s">
        <v>10</v>
      </c>
      <c r="I501" s="59"/>
      <c r="K501" s="60" t="s">
        <v>6</v>
      </c>
      <c r="L501" s="62" t="s">
        <v>7</v>
      </c>
      <c r="M501" s="59" t="s">
        <v>8</v>
      </c>
      <c r="N501" s="59"/>
      <c r="O501" s="59" t="s">
        <v>9</v>
      </c>
      <c r="P501" s="59"/>
      <c r="Q501" s="59" t="s">
        <v>10</v>
      </c>
      <c r="R501" s="59"/>
      <c r="T501" s="60" t="s">
        <v>6</v>
      </c>
      <c r="U501" s="62" t="s">
        <v>7</v>
      </c>
      <c r="V501" s="59" t="s">
        <v>8</v>
      </c>
      <c r="W501" s="59"/>
      <c r="X501" s="59" t="s">
        <v>9</v>
      </c>
      <c r="Y501" s="59"/>
      <c r="Z501" s="59" t="s">
        <v>10</v>
      </c>
      <c r="AA501" s="59"/>
      <c r="AC501" s="57" t="s">
        <v>6</v>
      </c>
      <c r="AD501" s="59" t="s">
        <v>7</v>
      </c>
      <c r="AE501" s="59" t="s">
        <v>8</v>
      </c>
      <c r="AF501" s="59"/>
      <c r="AG501" s="59" t="s">
        <v>9</v>
      </c>
      <c r="AH501" s="59"/>
      <c r="AI501" s="59" t="s">
        <v>10</v>
      </c>
      <c r="AJ501" s="59"/>
      <c r="AL501" s="67" t="s">
        <v>6</v>
      </c>
      <c r="AM501" s="62" t="s">
        <v>7</v>
      </c>
      <c r="AN501" s="59" t="s">
        <v>8</v>
      </c>
      <c r="AO501" s="59"/>
      <c r="AP501" s="59" t="s">
        <v>9</v>
      </c>
      <c r="AQ501" s="59"/>
      <c r="AR501" s="59" t="s">
        <v>10</v>
      </c>
      <c r="AS501" s="59"/>
      <c r="AU501" s="57" t="s">
        <v>6</v>
      </c>
      <c r="AV501" s="59" t="s">
        <v>7</v>
      </c>
      <c r="AW501" s="59" t="s">
        <v>8</v>
      </c>
      <c r="AX501" s="59"/>
      <c r="AY501" s="59" t="s">
        <v>9</v>
      </c>
      <c r="AZ501" s="59"/>
      <c r="BA501" s="59" t="s">
        <v>10</v>
      </c>
      <c r="BB501" s="59"/>
      <c r="BD501" s="60" t="s">
        <v>6</v>
      </c>
      <c r="BE501" s="62" t="s">
        <v>7</v>
      </c>
      <c r="BF501" s="59" t="s">
        <v>8</v>
      </c>
      <c r="BG501" s="59"/>
      <c r="BH501" s="59" t="s">
        <v>9</v>
      </c>
      <c r="BI501" s="59"/>
      <c r="BJ501" s="59" t="s">
        <v>10</v>
      </c>
      <c r="BK501" s="59"/>
    </row>
    <row r="502" spans="1:63" ht="15" customHeight="1" x14ac:dyDescent="0.35">
      <c r="A502" s="1">
        <v>33</v>
      </c>
      <c r="B502" s="61"/>
      <c r="C502" s="63"/>
      <c r="D502" s="7" t="s">
        <v>11</v>
      </c>
      <c r="E502" s="7" t="s">
        <v>12</v>
      </c>
      <c r="F502" s="7" t="s">
        <v>11</v>
      </c>
      <c r="G502" s="7" t="s">
        <v>12</v>
      </c>
      <c r="H502" s="7" t="s">
        <v>11</v>
      </c>
      <c r="I502" s="7" t="s">
        <v>12</v>
      </c>
      <c r="K502" s="61"/>
      <c r="L502" s="63"/>
      <c r="M502" s="7" t="s">
        <v>11</v>
      </c>
      <c r="N502" s="7" t="s">
        <v>12</v>
      </c>
      <c r="O502" s="7" t="s">
        <v>11</v>
      </c>
      <c r="P502" s="7" t="s">
        <v>12</v>
      </c>
      <c r="Q502" s="7" t="s">
        <v>11</v>
      </c>
      <c r="R502" s="7" t="s">
        <v>12</v>
      </c>
      <c r="T502" s="61"/>
      <c r="U502" s="63"/>
      <c r="V502" s="7" t="s">
        <v>11</v>
      </c>
      <c r="W502" s="7" t="s">
        <v>12</v>
      </c>
      <c r="X502" s="7" t="s">
        <v>11</v>
      </c>
      <c r="Y502" s="7" t="s">
        <v>12</v>
      </c>
      <c r="Z502" s="7" t="s">
        <v>11</v>
      </c>
      <c r="AA502" s="7" t="s">
        <v>12</v>
      </c>
      <c r="AC502" s="58"/>
      <c r="AD502" s="64"/>
      <c r="AE502" s="7" t="s">
        <v>11</v>
      </c>
      <c r="AF502" s="7" t="s">
        <v>12</v>
      </c>
      <c r="AG502" s="7" t="s">
        <v>11</v>
      </c>
      <c r="AH502" s="7" t="s">
        <v>12</v>
      </c>
      <c r="AI502" s="7" t="s">
        <v>11</v>
      </c>
      <c r="AJ502" s="7" t="s">
        <v>12</v>
      </c>
      <c r="AL502" s="68"/>
      <c r="AM502" s="63"/>
      <c r="AN502" s="7" t="s">
        <v>11</v>
      </c>
      <c r="AO502" s="7" t="s">
        <v>12</v>
      </c>
      <c r="AP502" s="7" t="s">
        <v>11</v>
      </c>
      <c r="AQ502" s="7" t="s">
        <v>12</v>
      </c>
      <c r="AR502" s="7" t="s">
        <v>11</v>
      </c>
      <c r="AS502" s="7" t="s">
        <v>12</v>
      </c>
      <c r="AU502" s="58"/>
      <c r="AV502" s="64"/>
      <c r="AW502" s="7" t="s">
        <v>11</v>
      </c>
      <c r="AX502" s="7" t="s">
        <v>12</v>
      </c>
      <c r="AY502" s="7" t="s">
        <v>11</v>
      </c>
      <c r="AZ502" s="7" t="s">
        <v>12</v>
      </c>
      <c r="BA502" s="7" t="s">
        <v>11</v>
      </c>
      <c r="BB502" s="7" t="s">
        <v>12</v>
      </c>
      <c r="BD502" s="61"/>
      <c r="BE502" s="63"/>
      <c r="BF502" s="7" t="s">
        <v>11</v>
      </c>
      <c r="BG502" s="7" t="s">
        <v>12</v>
      </c>
      <c r="BH502" s="7" t="s">
        <v>11</v>
      </c>
      <c r="BI502" s="7" t="s">
        <v>12</v>
      </c>
      <c r="BJ502" s="7" t="s">
        <v>11</v>
      </c>
      <c r="BK502" s="7" t="s">
        <v>12</v>
      </c>
    </row>
    <row r="503" spans="1:63" ht="15" customHeight="1" x14ac:dyDescent="0.35">
      <c r="A503" s="1">
        <v>33</v>
      </c>
      <c r="B503" s="61"/>
      <c r="C503" s="63"/>
      <c r="D503" s="7" t="s">
        <v>13</v>
      </c>
      <c r="E503" s="7" t="s">
        <v>14</v>
      </c>
      <c r="F503" s="7" t="s">
        <v>13</v>
      </c>
      <c r="G503" s="7" t="s">
        <v>14</v>
      </c>
      <c r="H503" s="7" t="s">
        <v>13</v>
      </c>
      <c r="I503" s="7" t="s">
        <v>14</v>
      </c>
      <c r="K503" s="61"/>
      <c r="L503" s="63"/>
      <c r="M503" s="7" t="s">
        <v>13</v>
      </c>
      <c r="N503" s="7" t="s">
        <v>14</v>
      </c>
      <c r="O503" s="7" t="s">
        <v>13</v>
      </c>
      <c r="P503" s="7" t="s">
        <v>14</v>
      </c>
      <c r="Q503" s="7" t="s">
        <v>13</v>
      </c>
      <c r="R503" s="7" t="s">
        <v>14</v>
      </c>
      <c r="T503" s="61"/>
      <c r="U503" s="63"/>
      <c r="V503" s="7" t="s">
        <v>13</v>
      </c>
      <c r="W503" s="7" t="s">
        <v>14</v>
      </c>
      <c r="X503" s="7" t="s">
        <v>13</v>
      </c>
      <c r="Y503" s="7" t="s">
        <v>14</v>
      </c>
      <c r="Z503" s="7" t="s">
        <v>13</v>
      </c>
      <c r="AA503" s="7" t="s">
        <v>14</v>
      </c>
      <c r="AC503" s="58"/>
      <c r="AD503" s="64"/>
      <c r="AE503" s="7" t="s">
        <v>13</v>
      </c>
      <c r="AF503" s="7" t="s">
        <v>14</v>
      </c>
      <c r="AG503" s="7" t="s">
        <v>13</v>
      </c>
      <c r="AH503" s="7" t="s">
        <v>14</v>
      </c>
      <c r="AI503" s="7" t="s">
        <v>13</v>
      </c>
      <c r="AJ503" s="7" t="s">
        <v>14</v>
      </c>
      <c r="AL503" s="68"/>
      <c r="AM503" s="63"/>
      <c r="AN503" s="7" t="s">
        <v>13</v>
      </c>
      <c r="AO503" s="7" t="s">
        <v>14</v>
      </c>
      <c r="AP503" s="7" t="s">
        <v>13</v>
      </c>
      <c r="AQ503" s="7" t="s">
        <v>14</v>
      </c>
      <c r="AR503" s="7" t="s">
        <v>13</v>
      </c>
      <c r="AS503" s="7" t="s">
        <v>14</v>
      </c>
      <c r="AU503" s="58"/>
      <c r="AV503" s="64"/>
      <c r="AW503" s="7" t="s">
        <v>13</v>
      </c>
      <c r="AX503" s="7" t="s">
        <v>14</v>
      </c>
      <c r="AY503" s="7" t="s">
        <v>13</v>
      </c>
      <c r="AZ503" s="7" t="s">
        <v>14</v>
      </c>
      <c r="BA503" s="7" t="s">
        <v>13</v>
      </c>
      <c r="BB503" s="7" t="s">
        <v>14</v>
      </c>
      <c r="BD503" s="61"/>
      <c r="BE503" s="63"/>
      <c r="BF503" s="7" t="s">
        <v>13</v>
      </c>
      <c r="BG503" s="7" t="s">
        <v>14</v>
      </c>
      <c r="BH503" s="7" t="s">
        <v>13</v>
      </c>
      <c r="BI503" s="7" t="s">
        <v>14</v>
      </c>
      <c r="BJ503" s="7" t="s">
        <v>13</v>
      </c>
      <c r="BK503" s="7" t="s">
        <v>14</v>
      </c>
    </row>
    <row r="504" spans="1:63" ht="15" customHeight="1" x14ac:dyDescent="0.35">
      <c r="A504" s="1">
        <v>33</v>
      </c>
      <c r="B504" s="12">
        <v>1</v>
      </c>
      <c r="C504" s="13" t="s">
        <v>15</v>
      </c>
      <c r="D504" s="10">
        <v>5480</v>
      </c>
      <c r="E504" s="10">
        <v>429291046764</v>
      </c>
      <c r="F504" s="10">
        <v>750</v>
      </c>
      <c r="G504" s="10">
        <v>73384950503</v>
      </c>
      <c r="H504" s="10">
        <v>6230</v>
      </c>
      <c r="I504" s="10">
        <v>502675997267</v>
      </c>
      <c r="K504" s="12">
        <v>1</v>
      </c>
      <c r="L504" s="13" t="s">
        <v>15</v>
      </c>
      <c r="M504" s="10">
        <v>5345</v>
      </c>
      <c r="N504" s="10">
        <v>423232672077</v>
      </c>
      <c r="O504" s="10">
        <v>797</v>
      </c>
      <c r="P504" s="10">
        <v>79034418197</v>
      </c>
      <c r="Q504" s="10">
        <v>6142</v>
      </c>
      <c r="R504" s="10">
        <v>502267090274</v>
      </c>
      <c r="T504" s="12">
        <v>1</v>
      </c>
      <c r="U504" s="13" t="s">
        <v>15</v>
      </c>
      <c r="V504" s="10">
        <v>5182</v>
      </c>
      <c r="W504" s="10">
        <v>438015260457</v>
      </c>
      <c r="X504" s="10">
        <v>803</v>
      </c>
      <c r="Y504" s="10">
        <v>78417139888</v>
      </c>
      <c r="Z504" s="10">
        <v>5985</v>
      </c>
      <c r="AA504" s="10">
        <v>516432400345</v>
      </c>
      <c r="AC504" s="8">
        <v>1</v>
      </c>
      <c r="AD504" s="9" t="s">
        <v>15</v>
      </c>
      <c r="AE504" s="10">
        <v>5048</v>
      </c>
      <c r="AF504" s="10">
        <v>434962137117</v>
      </c>
      <c r="AG504" s="10">
        <v>772</v>
      </c>
      <c r="AH504" s="10">
        <v>91253699206</v>
      </c>
      <c r="AI504" s="10">
        <v>5820</v>
      </c>
      <c r="AJ504" s="10">
        <v>526215836323</v>
      </c>
      <c r="AL504" s="27">
        <v>1</v>
      </c>
      <c r="AM504" s="13" t="s">
        <v>15</v>
      </c>
      <c r="AN504" s="10">
        <v>5063</v>
      </c>
      <c r="AO504" s="10">
        <v>432528208012</v>
      </c>
      <c r="AP504" s="10">
        <v>755</v>
      </c>
      <c r="AQ504" s="10">
        <v>87348193084</v>
      </c>
      <c r="AR504" s="10">
        <v>5818</v>
      </c>
      <c r="AS504" s="10">
        <v>519876401096</v>
      </c>
      <c r="AU504" s="8">
        <v>1</v>
      </c>
      <c r="AV504" s="9" t="s">
        <v>15</v>
      </c>
      <c r="AW504" s="10">
        <v>5050</v>
      </c>
      <c r="AX504" s="10">
        <v>430385149279</v>
      </c>
      <c r="AY504" s="10">
        <v>762</v>
      </c>
      <c r="AZ504" s="10">
        <v>89849660649</v>
      </c>
      <c r="BA504" s="10">
        <v>5812</v>
      </c>
      <c r="BB504" s="10">
        <v>520234809928</v>
      </c>
      <c r="BD504" s="12">
        <v>1</v>
      </c>
      <c r="BE504" s="13" t="s">
        <v>15</v>
      </c>
      <c r="BF504" s="10">
        <v>5065</v>
      </c>
      <c r="BG504" s="10">
        <v>429978863848</v>
      </c>
      <c r="BH504" s="10">
        <v>771</v>
      </c>
      <c r="BI504" s="10">
        <v>88692243745</v>
      </c>
      <c r="BJ504" s="10">
        <v>5836</v>
      </c>
      <c r="BK504" s="10">
        <v>518671107593</v>
      </c>
    </row>
    <row r="505" spans="1:63" ht="15" customHeight="1" x14ac:dyDescent="0.35">
      <c r="A505" s="1">
        <v>33</v>
      </c>
      <c r="B505" s="12">
        <v>2</v>
      </c>
      <c r="C505" s="13" t="s">
        <v>16</v>
      </c>
      <c r="D505" s="10">
        <v>4</v>
      </c>
      <c r="E505" s="10">
        <v>544922440</v>
      </c>
      <c r="F505" s="10">
        <v>14</v>
      </c>
      <c r="G505" s="10">
        <v>590704034</v>
      </c>
      <c r="H505" s="10">
        <v>18</v>
      </c>
      <c r="I505" s="10">
        <v>1135626474</v>
      </c>
      <c r="K505" s="12">
        <v>2</v>
      </c>
      <c r="L505" s="13" t="s">
        <v>16</v>
      </c>
      <c r="M505" s="10">
        <v>5</v>
      </c>
      <c r="N505" s="10">
        <v>686327105</v>
      </c>
      <c r="O505" s="10">
        <v>14</v>
      </c>
      <c r="P505" s="10">
        <v>3619087342</v>
      </c>
      <c r="Q505" s="10">
        <v>19</v>
      </c>
      <c r="R505" s="10">
        <v>4305414447</v>
      </c>
      <c r="T505" s="12">
        <v>2</v>
      </c>
      <c r="U505" s="13" t="s">
        <v>16</v>
      </c>
      <c r="V505" s="10">
        <v>11</v>
      </c>
      <c r="W505" s="10">
        <v>1555471582</v>
      </c>
      <c r="X505" s="10">
        <v>18</v>
      </c>
      <c r="Y505" s="10">
        <v>3990885892</v>
      </c>
      <c r="Z505" s="10">
        <v>29</v>
      </c>
      <c r="AA505" s="10">
        <v>5546357474</v>
      </c>
      <c r="AC505" s="8">
        <v>2</v>
      </c>
      <c r="AD505" s="9" t="s">
        <v>16</v>
      </c>
      <c r="AE505" s="10">
        <v>27</v>
      </c>
      <c r="AF505" s="10">
        <v>564537299</v>
      </c>
      <c r="AG505" s="10">
        <v>10</v>
      </c>
      <c r="AH505" s="10">
        <v>425945592</v>
      </c>
      <c r="AI505" s="10">
        <v>37</v>
      </c>
      <c r="AJ505" s="10">
        <v>990482891</v>
      </c>
      <c r="AL505" s="27">
        <v>2</v>
      </c>
      <c r="AM505" s="13" t="s">
        <v>16</v>
      </c>
      <c r="AN505" s="10">
        <v>33</v>
      </c>
      <c r="AO505" s="10">
        <v>1747670188</v>
      </c>
      <c r="AP505" s="10">
        <v>23</v>
      </c>
      <c r="AQ505" s="10">
        <v>2656441534</v>
      </c>
      <c r="AR505" s="10">
        <v>56</v>
      </c>
      <c r="AS505" s="10">
        <v>4404111722</v>
      </c>
      <c r="AU505" s="8">
        <v>2</v>
      </c>
      <c r="AV505" s="9" t="s">
        <v>16</v>
      </c>
      <c r="AW505" s="10">
        <v>24</v>
      </c>
      <c r="AX505" s="10">
        <v>1983283571</v>
      </c>
      <c r="AY505" s="10">
        <v>16</v>
      </c>
      <c r="AZ505" s="10">
        <v>729515341</v>
      </c>
      <c r="BA505" s="10">
        <v>40</v>
      </c>
      <c r="BB505" s="10">
        <v>2712798912</v>
      </c>
      <c r="BD505" s="12">
        <v>2</v>
      </c>
      <c r="BE505" s="13" t="s">
        <v>16</v>
      </c>
      <c r="BF505" s="10">
        <v>24</v>
      </c>
      <c r="BG505" s="10">
        <v>3609798219</v>
      </c>
      <c r="BH505" s="10">
        <v>10</v>
      </c>
      <c r="BI505" s="10">
        <v>2565086388</v>
      </c>
      <c r="BJ505" s="10">
        <v>34</v>
      </c>
      <c r="BK505" s="10">
        <v>6174884607</v>
      </c>
    </row>
    <row r="506" spans="1:63" ht="15" customHeight="1" x14ac:dyDescent="0.35">
      <c r="A506" s="1">
        <v>33</v>
      </c>
      <c r="B506" s="12">
        <v>3</v>
      </c>
      <c r="C506" s="13" t="s">
        <v>17</v>
      </c>
      <c r="D506" s="10">
        <v>1</v>
      </c>
      <c r="E506" s="10">
        <v>156198770</v>
      </c>
      <c r="F506" s="10">
        <v>2</v>
      </c>
      <c r="G506" s="10">
        <v>237805354</v>
      </c>
      <c r="H506" s="10">
        <v>3</v>
      </c>
      <c r="I506" s="10">
        <v>394004124</v>
      </c>
      <c r="K506" s="12">
        <v>3</v>
      </c>
      <c r="L506" s="13" t="s">
        <v>17</v>
      </c>
      <c r="M506" s="10">
        <v>1</v>
      </c>
      <c r="N506" s="10">
        <v>143132950</v>
      </c>
      <c r="O506" s="10">
        <v>1</v>
      </c>
      <c r="P506" s="10">
        <v>524023194</v>
      </c>
      <c r="Q506" s="10">
        <v>2</v>
      </c>
      <c r="R506" s="10">
        <v>667156144</v>
      </c>
      <c r="T506" s="12">
        <v>3</v>
      </c>
      <c r="U506" s="13" t="s">
        <v>17</v>
      </c>
      <c r="V506" s="10">
        <v>2</v>
      </c>
      <c r="W506" s="10">
        <v>327483840</v>
      </c>
      <c r="X506" s="10">
        <v>2</v>
      </c>
      <c r="Y506" s="10">
        <v>182449756</v>
      </c>
      <c r="Z506" s="10">
        <v>4</v>
      </c>
      <c r="AA506" s="10">
        <v>509933596</v>
      </c>
      <c r="AC506" s="8">
        <v>3</v>
      </c>
      <c r="AD506" s="9" t="s">
        <v>17</v>
      </c>
      <c r="AE506" s="10">
        <v>0</v>
      </c>
      <c r="AF506" s="10">
        <v>0</v>
      </c>
      <c r="AG506" s="10">
        <v>1</v>
      </c>
      <c r="AH506" s="10">
        <v>135931206</v>
      </c>
      <c r="AI506" s="10">
        <v>1</v>
      </c>
      <c r="AJ506" s="10">
        <v>135931206</v>
      </c>
      <c r="AL506" s="27">
        <v>3</v>
      </c>
      <c r="AM506" s="13" t="s">
        <v>17</v>
      </c>
      <c r="AN506" s="10">
        <v>0</v>
      </c>
      <c r="AO506" s="10">
        <v>0</v>
      </c>
      <c r="AP506" s="10">
        <v>1</v>
      </c>
      <c r="AQ506" s="10">
        <v>135031206</v>
      </c>
      <c r="AR506" s="10">
        <v>1</v>
      </c>
      <c r="AS506" s="10">
        <v>135031206</v>
      </c>
      <c r="AU506" s="8">
        <v>3</v>
      </c>
      <c r="AV506" s="9" t="s">
        <v>17</v>
      </c>
      <c r="AW506" s="10">
        <v>1</v>
      </c>
      <c r="AX506" s="10">
        <v>26987560</v>
      </c>
      <c r="AY506" s="10">
        <v>3</v>
      </c>
      <c r="AZ506" s="10">
        <v>57144981</v>
      </c>
      <c r="BA506" s="10">
        <v>4</v>
      </c>
      <c r="BB506" s="10">
        <v>84132541</v>
      </c>
      <c r="BD506" s="12">
        <v>3</v>
      </c>
      <c r="BE506" s="13" t="s">
        <v>17</v>
      </c>
      <c r="BF506" s="10">
        <v>1</v>
      </c>
      <c r="BG506" s="10">
        <v>24587560</v>
      </c>
      <c r="BH506" s="10">
        <v>2</v>
      </c>
      <c r="BI506" s="10">
        <v>41016542</v>
      </c>
      <c r="BJ506" s="10">
        <v>3</v>
      </c>
      <c r="BK506" s="10">
        <v>65604102</v>
      </c>
    </row>
    <row r="507" spans="1:63" ht="15" customHeight="1" x14ac:dyDescent="0.35">
      <c r="A507" s="1">
        <v>33</v>
      </c>
      <c r="B507" s="12">
        <v>4</v>
      </c>
      <c r="C507" s="13" t="s">
        <v>18</v>
      </c>
      <c r="D507" s="10">
        <v>0</v>
      </c>
      <c r="E507" s="10">
        <v>0</v>
      </c>
      <c r="F507" s="10">
        <v>4</v>
      </c>
      <c r="G507" s="10">
        <v>128586206</v>
      </c>
      <c r="H507" s="10">
        <v>4</v>
      </c>
      <c r="I507" s="10">
        <v>128586206</v>
      </c>
      <c r="K507" s="12">
        <v>4</v>
      </c>
      <c r="L507" s="13" t="s">
        <v>18</v>
      </c>
      <c r="M507" s="10">
        <v>1</v>
      </c>
      <c r="N507" s="10">
        <v>138525170</v>
      </c>
      <c r="O507" s="10">
        <v>2</v>
      </c>
      <c r="P507" s="10">
        <v>250791419</v>
      </c>
      <c r="Q507" s="10">
        <v>3</v>
      </c>
      <c r="R507" s="10">
        <v>389316589</v>
      </c>
      <c r="T507" s="12">
        <v>4</v>
      </c>
      <c r="U507" s="13" t="s">
        <v>18</v>
      </c>
      <c r="V507" s="10">
        <v>0</v>
      </c>
      <c r="W507" s="10">
        <v>0</v>
      </c>
      <c r="X507" s="10">
        <v>2</v>
      </c>
      <c r="Y507" s="10">
        <v>103183169</v>
      </c>
      <c r="Z507" s="10">
        <v>2</v>
      </c>
      <c r="AA507" s="10">
        <v>103183169</v>
      </c>
      <c r="AC507" s="8">
        <v>4</v>
      </c>
      <c r="AD507" s="9" t="s">
        <v>18</v>
      </c>
      <c r="AE507" s="10">
        <v>1</v>
      </c>
      <c r="AF507" s="10">
        <v>25190750</v>
      </c>
      <c r="AG507" s="10">
        <v>1</v>
      </c>
      <c r="AH507" s="10">
        <v>46406132</v>
      </c>
      <c r="AI507" s="10">
        <v>2</v>
      </c>
      <c r="AJ507" s="10">
        <v>71596882</v>
      </c>
      <c r="AL507" s="27">
        <v>4</v>
      </c>
      <c r="AM507" s="13" t="s">
        <v>18</v>
      </c>
      <c r="AN507" s="10">
        <v>0</v>
      </c>
      <c r="AO507" s="10">
        <v>0</v>
      </c>
      <c r="AP507" s="10">
        <v>2</v>
      </c>
      <c r="AQ507" s="10">
        <v>45216132</v>
      </c>
      <c r="AR507" s="10">
        <v>2</v>
      </c>
      <c r="AS507" s="10">
        <v>45216132</v>
      </c>
      <c r="AU507" s="8">
        <v>4</v>
      </c>
      <c r="AV507" s="9" t="s">
        <v>18</v>
      </c>
      <c r="AW507" s="10">
        <v>0</v>
      </c>
      <c r="AX507" s="10">
        <v>0</v>
      </c>
      <c r="AY507" s="10">
        <v>2</v>
      </c>
      <c r="AZ507" s="10">
        <v>176757338</v>
      </c>
      <c r="BA507" s="10">
        <v>2</v>
      </c>
      <c r="BB507" s="10">
        <v>176757338</v>
      </c>
      <c r="BD507" s="12">
        <v>4</v>
      </c>
      <c r="BE507" s="13" t="s">
        <v>18</v>
      </c>
      <c r="BF507" s="10">
        <v>0</v>
      </c>
      <c r="BG507" s="10">
        <v>0</v>
      </c>
      <c r="BH507" s="10">
        <v>3</v>
      </c>
      <c r="BI507" s="10">
        <v>148980967</v>
      </c>
      <c r="BJ507" s="10">
        <v>3</v>
      </c>
      <c r="BK507" s="10">
        <v>148980967</v>
      </c>
    </row>
    <row r="508" spans="1:63" ht="15" customHeight="1" x14ac:dyDescent="0.35">
      <c r="A508" s="1">
        <v>33</v>
      </c>
      <c r="B508" s="12">
        <v>5</v>
      </c>
      <c r="C508" s="13" t="s">
        <v>19</v>
      </c>
      <c r="D508" s="10">
        <v>4</v>
      </c>
      <c r="E508" s="10">
        <v>254747458</v>
      </c>
      <c r="F508" s="10">
        <v>8</v>
      </c>
      <c r="G508" s="10">
        <v>1423625553</v>
      </c>
      <c r="H508" s="10">
        <v>12</v>
      </c>
      <c r="I508" s="10">
        <v>1678373011</v>
      </c>
      <c r="K508" s="12">
        <v>5</v>
      </c>
      <c r="L508" s="13" t="s">
        <v>19</v>
      </c>
      <c r="M508" s="10">
        <v>4</v>
      </c>
      <c r="N508" s="10">
        <v>262025037</v>
      </c>
      <c r="O508" s="10">
        <v>7</v>
      </c>
      <c r="P508" s="10">
        <v>273846502</v>
      </c>
      <c r="Q508" s="10">
        <v>11</v>
      </c>
      <c r="R508" s="10">
        <v>535871539</v>
      </c>
      <c r="T508" s="12">
        <v>5</v>
      </c>
      <c r="U508" s="13" t="s">
        <v>19</v>
      </c>
      <c r="V508" s="10">
        <v>2</v>
      </c>
      <c r="W508" s="10">
        <v>114693690</v>
      </c>
      <c r="X508" s="10">
        <v>6</v>
      </c>
      <c r="Y508" s="10">
        <v>652968283</v>
      </c>
      <c r="Z508" s="10">
        <v>8</v>
      </c>
      <c r="AA508" s="10">
        <v>767661973</v>
      </c>
      <c r="AC508" s="8">
        <v>5</v>
      </c>
      <c r="AD508" s="9" t="s">
        <v>19</v>
      </c>
      <c r="AE508" s="10">
        <v>2</v>
      </c>
      <c r="AF508" s="10">
        <v>14419090</v>
      </c>
      <c r="AG508" s="10">
        <v>17</v>
      </c>
      <c r="AH508" s="10">
        <v>2624737327</v>
      </c>
      <c r="AI508" s="10">
        <v>19</v>
      </c>
      <c r="AJ508" s="10">
        <v>2639156417</v>
      </c>
      <c r="AL508" s="27">
        <v>5</v>
      </c>
      <c r="AM508" s="13" t="s">
        <v>19</v>
      </c>
      <c r="AN508" s="10">
        <v>3</v>
      </c>
      <c r="AO508" s="10">
        <v>39609840</v>
      </c>
      <c r="AP508" s="10">
        <v>16</v>
      </c>
      <c r="AQ508" s="10">
        <v>2554755983</v>
      </c>
      <c r="AR508" s="10">
        <v>19</v>
      </c>
      <c r="AS508" s="10">
        <v>2594365823</v>
      </c>
      <c r="AU508" s="8">
        <v>5</v>
      </c>
      <c r="AV508" s="9" t="s">
        <v>19</v>
      </c>
      <c r="AW508" s="10">
        <v>2</v>
      </c>
      <c r="AX508" s="10">
        <v>13519090</v>
      </c>
      <c r="AY508" s="10">
        <v>14</v>
      </c>
      <c r="AZ508" s="10">
        <v>2542840380</v>
      </c>
      <c r="BA508" s="10">
        <v>16</v>
      </c>
      <c r="BB508" s="10">
        <v>2556359470</v>
      </c>
      <c r="BD508" s="12">
        <v>5</v>
      </c>
      <c r="BE508" s="13" t="s">
        <v>19</v>
      </c>
      <c r="BF508" s="10">
        <v>2</v>
      </c>
      <c r="BG508" s="10">
        <v>12609090</v>
      </c>
      <c r="BH508" s="10">
        <v>14</v>
      </c>
      <c r="BI508" s="10">
        <v>2537519556</v>
      </c>
      <c r="BJ508" s="10">
        <v>16</v>
      </c>
      <c r="BK508" s="10">
        <v>2550128646</v>
      </c>
    </row>
    <row r="509" spans="1:63" ht="15" customHeight="1" x14ac:dyDescent="0.35">
      <c r="A509" s="1">
        <v>33</v>
      </c>
      <c r="B509" s="12">
        <v>6</v>
      </c>
      <c r="C509" s="16" t="s">
        <v>10</v>
      </c>
      <c r="D509" s="15">
        <v>5489</v>
      </c>
      <c r="E509" s="15">
        <v>430246915432</v>
      </c>
      <c r="F509" s="15">
        <v>778</v>
      </c>
      <c r="G509" s="15">
        <v>75765671650</v>
      </c>
      <c r="H509" s="15">
        <v>6267</v>
      </c>
      <c r="I509" s="15">
        <v>506012587082</v>
      </c>
      <c r="K509" s="12">
        <v>6</v>
      </c>
      <c r="L509" s="16" t="s">
        <v>10</v>
      </c>
      <c r="M509" s="15">
        <v>5356</v>
      </c>
      <c r="N509" s="15">
        <v>424462682339</v>
      </c>
      <c r="O509" s="15">
        <v>821</v>
      </c>
      <c r="P509" s="15">
        <v>83702166654</v>
      </c>
      <c r="Q509" s="15">
        <v>6177</v>
      </c>
      <c r="R509" s="15">
        <v>508164848993</v>
      </c>
      <c r="T509" s="12">
        <v>6</v>
      </c>
      <c r="U509" s="16" t="s">
        <v>10</v>
      </c>
      <c r="V509" s="15">
        <v>5197</v>
      </c>
      <c r="W509" s="15">
        <v>440012909569</v>
      </c>
      <c r="X509" s="15">
        <v>831</v>
      </c>
      <c r="Y509" s="15">
        <v>83346626988</v>
      </c>
      <c r="Z509" s="15">
        <v>6028</v>
      </c>
      <c r="AA509" s="15">
        <v>523359536557</v>
      </c>
      <c r="AC509" s="8">
        <v>6</v>
      </c>
      <c r="AD509" s="14" t="s">
        <v>10</v>
      </c>
      <c r="AE509" s="15">
        <v>5078</v>
      </c>
      <c r="AF509" s="15">
        <v>435566284256</v>
      </c>
      <c r="AG509" s="15">
        <v>801</v>
      </c>
      <c r="AH509" s="15">
        <v>94486719463</v>
      </c>
      <c r="AI509" s="15">
        <v>5879</v>
      </c>
      <c r="AJ509" s="15">
        <v>530053003719</v>
      </c>
      <c r="AL509" s="27">
        <v>6</v>
      </c>
      <c r="AM509" s="16" t="s">
        <v>10</v>
      </c>
      <c r="AN509" s="15">
        <v>5099</v>
      </c>
      <c r="AO509" s="15">
        <v>434315488040</v>
      </c>
      <c r="AP509" s="15">
        <v>797</v>
      </c>
      <c r="AQ509" s="15">
        <v>92739637939</v>
      </c>
      <c r="AR509" s="15">
        <v>5896</v>
      </c>
      <c r="AS509" s="15">
        <v>527055125979</v>
      </c>
      <c r="AU509" s="8">
        <v>6</v>
      </c>
      <c r="AV509" s="14" t="s">
        <v>10</v>
      </c>
      <c r="AW509" s="15">
        <v>5077</v>
      </c>
      <c r="AX509" s="15">
        <v>432408939500</v>
      </c>
      <c r="AY509" s="15">
        <v>797</v>
      </c>
      <c r="AZ509" s="15">
        <v>93355918689</v>
      </c>
      <c r="BA509" s="15">
        <v>5874</v>
      </c>
      <c r="BB509" s="15">
        <v>525764858189</v>
      </c>
      <c r="BD509" s="12">
        <v>6</v>
      </c>
      <c r="BE509" s="16" t="s">
        <v>10</v>
      </c>
      <c r="BF509" s="15">
        <v>5092</v>
      </c>
      <c r="BG509" s="15">
        <v>433625858717</v>
      </c>
      <c r="BH509" s="15">
        <v>800</v>
      </c>
      <c r="BI509" s="15">
        <v>93984847198</v>
      </c>
      <c r="BJ509" s="15">
        <v>5892</v>
      </c>
      <c r="BK509" s="15">
        <v>527610705915</v>
      </c>
    </row>
    <row r="510" spans="1:63" ht="15" customHeight="1" x14ac:dyDescent="0.35">
      <c r="A510" s="1">
        <v>33</v>
      </c>
      <c r="B510" s="12">
        <v>7</v>
      </c>
      <c r="C510" s="13" t="s">
        <v>20</v>
      </c>
      <c r="D510" s="10"/>
      <c r="E510" s="10"/>
      <c r="F510" s="10"/>
      <c r="G510" s="10"/>
      <c r="H510" s="10"/>
      <c r="I510" s="10" t="s">
        <v>52</v>
      </c>
      <c r="K510" s="12">
        <v>7</v>
      </c>
      <c r="L510" s="13" t="s">
        <v>20</v>
      </c>
      <c r="M510" s="10"/>
      <c r="N510" s="10"/>
      <c r="O510" s="10"/>
      <c r="P510" s="10"/>
      <c r="Q510" s="10"/>
      <c r="R510" s="10" t="s">
        <v>71</v>
      </c>
      <c r="T510" s="12">
        <v>7</v>
      </c>
      <c r="U510" s="13" t="s">
        <v>20</v>
      </c>
      <c r="V510" s="10"/>
      <c r="W510" s="10"/>
      <c r="X510" s="10"/>
      <c r="Y510" s="10"/>
      <c r="Z510" s="10"/>
      <c r="AA510" s="10" t="s">
        <v>86</v>
      </c>
      <c r="AC510" s="8">
        <v>7</v>
      </c>
      <c r="AD510" s="9" t="s">
        <v>20</v>
      </c>
      <c r="AE510" s="10"/>
      <c r="AF510" s="10"/>
      <c r="AG510" s="10"/>
      <c r="AH510" s="10"/>
      <c r="AI510" s="10"/>
      <c r="AJ510" s="17">
        <f>((0.25*AJ505)+(0.5*AJ506)+(0.75*AJ507)+(1*AJ508))/AJ509*100</f>
        <v>0.56757350361981573</v>
      </c>
      <c r="AL510" s="11">
        <v>7</v>
      </c>
      <c r="AM510" s="9" t="s">
        <v>20</v>
      </c>
      <c r="AN510" s="10"/>
      <c r="AO510" s="10"/>
      <c r="AP510" s="10"/>
      <c r="AQ510" s="10"/>
      <c r="AR510" s="10"/>
      <c r="AS510" s="17">
        <f>((0.25*AS505)+(0.5*AS506)+(0.75*AS507)+(1*AS508))/AS509*100</f>
        <v>0.72038412461076806</v>
      </c>
      <c r="AU510" s="8">
        <v>7</v>
      </c>
      <c r="AV510" s="9" t="s">
        <v>20</v>
      </c>
      <c r="AW510" s="10"/>
      <c r="AX510" s="10"/>
      <c r="AY510" s="10"/>
      <c r="AZ510" s="10"/>
      <c r="BA510" s="10"/>
      <c r="BB510" s="17">
        <f>((0.25*BB505)+(0.5*BB506)+(0.75*BB507)+(1*BB508))/BB509*100</f>
        <v>0.64842551169033735</v>
      </c>
      <c r="BD510" s="12">
        <v>7</v>
      </c>
      <c r="BE510" s="13" t="s">
        <v>20</v>
      </c>
      <c r="BF510" s="10"/>
      <c r="BG510" s="10"/>
      <c r="BH510" s="10"/>
      <c r="BI510" s="10"/>
      <c r="BJ510" s="10"/>
      <c r="BK510" s="10" t="s">
        <v>31</v>
      </c>
    </row>
    <row r="511" spans="1:63" ht="15" customHeight="1" thickBot="1" x14ac:dyDescent="0.4">
      <c r="A511" s="1">
        <v>33</v>
      </c>
      <c r="B511" s="23">
        <v>8</v>
      </c>
      <c r="C511" s="24" t="s">
        <v>21</v>
      </c>
      <c r="D511" s="20"/>
      <c r="E511" s="20"/>
      <c r="F511" s="20"/>
      <c r="G511" s="20"/>
      <c r="H511" s="20"/>
      <c r="I511" s="20" t="s">
        <v>53</v>
      </c>
      <c r="K511" s="23">
        <v>8</v>
      </c>
      <c r="L511" s="24" t="s">
        <v>21</v>
      </c>
      <c r="M511" s="20"/>
      <c r="N511" s="20"/>
      <c r="O511" s="20"/>
      <c r="P511" s="20"/>
      <c r="Q511" s="20"/>
      <c r="R511" s="20" t="s">
        <v>72</v>
      </c>
      <c r="T511" s="23">
        <v>8</v>
      </c>
      <c r="U511" s="24" t="s">
        <v>21</v>
      </c>
      <c r="V511" s="20"/>
      <c r="W511" s="20"/>
      <c r="X511" s="20"/>
      <c r="Y511" s="20"/>
      <c r="Z511" s="20"/>
      <c r="AA511" s="20" t="s">
        <v>87</v>
      </c>
      <c r="AC511" s="18">
        <v>8</v>
      </c>
      <c r="AD511" s="19" t="s">
        <v>21</v>
      </c>
      <c r="AE511" s="20"/>
      <c r="AF511" s="20"/>
      <c r="AG511" s="20"/>
      <c r="AH511" s="20"/>
      <c r="AI511" s="20"/>
      <c r="AJ511" s="21">
        <f>SUM(AJ506:AJ508)/AJ509*100</f>
        <v>0.53705657453629463</v>
      </c>
      <c r="AL511" s="22">
        <v>8</v>
      </c>
      <c r="AM511" s="19" t="s">
        <v>21</v>
      </c>
      <c r="AN511" s="20"/>
      <c r="AO511" s="20"/>
      <c r="AP511" s="20"/>
      <c r="AQ511" s="20"/>
      <c r="AR511" s="20"/>
      <c r="AS511" s="21">
        <f>SUM(AS506:AS508)/AS509*100</f>
        <v>0.52643699382416242</v>
      </c>
      <c r="AU511" s="18">
        <v>8</v>
      </c>
      <c r="AV511" s="19" t="s">
        <v>21</v>
      </c>
      <c r="AW511" s="20"/>
      <c r="AX511" s="20"/>
      <c r="AY511" s="20"/>
      <c r="AZ511" s="20"/>
      <c r="BA511" s="20"/>
      <c r="BB511" s="21">
        <f>SUM(BB506:BB508)/BB509*100</f>
        <v>0.53583827544199725</v>
      </c>
      <c r="BD511" s="23">
        <v>8</v>
      </c>
      <c r="BE511" s="24" t="s">
        <v>21</v>
      </c>
      <c r="BF511" s="20"/>
      <c r="BG511" s="20"/>
      <c r="BH511" s="20"/>
      <c r="BI511" s="20"/>
      <c r="BJ511" s="20"/>
      <c r="BK511" s="20" t="s">
        <v>32</v>
      </c>
    </row>
    <row r="512" spans="1:63" ht="15" customHeight="1" x14ac:dyDescent="0.35">
      <c r="D512" s="1">
        <f>SUM(D504:D508)</f>
        <v>5489</v>
      </c>
      <c r="E512" s="1">
        <f t="shared" ref="E512:I512" si="217">SUM(E504:E508)</f>
        <v>430246915432</v>
      </c>
      <c r="F512" s="1">
        <f t="shared" si="217"/>
        <v>778</v>
      </c>
      <c r="G512" s="1">
        <f t="shared" si="217"/>
        <v>75765671650</v>
      </c>
      <c r="H512" s="1">
        <f t="shared" si="217"/>
        <v>6267</v>
      </c>
      <c r="I512" s="1">
        <f t="shared" si="217"/>
        <v>506012587082</v>
      </c>
      <c r="M512" s="1">
        <f>SUM(M504:M508)</f>
        <v>5356</v>
      </c>
      <c r="N512" s="1">
        <f t="shared" ref="N512:R512" si="218">SUM(N504:N508)</f>
        <v>424462682339</v>
      </c>
      <c r="O512" s="1">
        <f t="shared" si="218"/>
        <v>821</v>
      </c>
      <c r="P512" s="1">
        <f t="shared" si="218"/>
        <v>83702166654</v>
      </c>
      <c r="Q512" s="1">
        <f t="shared" si="218"/>
        <v>6177</v>
      </c>
      <c r="R512" s="1">
        <f t="shared" si="218"/>
        <v>508164848993</v>
      </c>
      <c r="V512" s="1">
        <f>SUM(V504:V508)</f>
        <v>5197</v>
      </c>
      <c r="W512" s="1">
        <f t="shared" ref="W512:AA512" si="219">SUM(W504:W508)</f>
        <v>440012909569</v>
      </c>
      <c r="X512" s="1">
        <f t="shared" si="219"/>
        <v>831</v>
      </c>
      <c r="Y512" s="1">
        <f t="shared" si="219"/>
        <v>83346626988</v>
      </c>
      <c r="Z512" s="1">
        <f t="shared" si="219"/>
        <v>6028</v>
      </c>
      <c r="AA512" s="1">
        <f t="shared" si="219"/>
        <v>523359536557</v>
      </c>
      <c r="AE512" s="1">
        <f>SUM(AE504:AE508)</f>
        <v>5078</v>
      </c>
      <c r="AF512" s="1">
        <f t="shared" ref="AF512:AJ512" si="220">SUM(AF504:AF508)</f>
        <v>435566284256</v>
      </c>
      <c r="AG512" s="1">
        <f t="shared" si="220"/>
        <v>801</v>
      </c>
      <c r="AH512" s="1">
        <f t="shared" si="220"/>
        <v>94486719463</v>
      </c>
      <c r="AI512" s="1">
        <f t="shared" si="220"/>
        <v>5879</v>
      </c>
      <c r="AJ512" s="1">
        <f t="shared" si="220"/>
        <v>530053003719</v>
      </c>
      <c r="AN512" s="1">
        <f>SUM(AN504:AN508)</f>
        <v>5099</v>
      </c>
      <c r="AO512" s="1">
        <f t="shared" ref="AO512:AS512" si="221">SUM(AO504:AO508)</f>
        <v>434315488040</v>
      </c>
      <c r="AP512" s="1">
        <f t="shared" si="221"/>
        <v>797</v>
      </c>
      <c r="AQ512" s="1">
        <f t="shared" si="221"/>
        <v>92739637939</v>
      </c>
      <c r="AR512" s="1">
        <f t="shared" si="221"/>
        <v>5896</v>
      </c>
      <c r="AS512" s="1">
        <f t="shared" si="221"/>
        <v>527055125979</v>
      </c>
      <c r="AW512" s="1">
        <f>SUM(AW504:AW508)</f>
        <v>5077</v>
      </c>
      <c r="AX512" s="1">
        <f t="shared" ref="AX512:BB512" si="222">SUM(AX504:AX508)</f>
        <v>432408939500</v>
      </c>
      <c r="AY512" s="1">
        <f t="shared" si="222"/>
        <v>797</v>
      </c>
      <c r="AZ512" s="1">
        <f t="shared" si="222"/>
        <v>93355918689</v>
      </c>
      <c r="BA512" s="1">
        <f t="shared" si="222"/>
        <v>5874</v>
      </c>
      <c r="BB512" s="1">
        <f t="shared" si="222"/>
        <v>525764858189</v>
      </c>
      <c r="BF512" s="1">
        <f>SUM(BF504:BF508)</f>
        <v>5092</v>
      </c>
      <c r="BG512" s="1">
        <f t="shared" ref="BG512:BK512" si="223">SUM(BG504:BG508)</f>
        <v>433625858717</v>
      </c>
      <c r="BH512" s="1">
        <f t="shared" si="223"/>
        <v>800</v>
      </c>
      <c r="BI512" s="1">
        <f t="shared" si="223"/>
        <v>93984847198</v>
      </c>
      <c r="BJ512" s="1">
        <f t="shared" si="223"/>
        <v>5892</v>
      </c>
      <c r="BK512" s="1">
        <f t="shared" si="223"/>
        <v>527610705915</v>
      </c>
    </row>
    <row r="513" spans="1:63" ht="15" customHeight="1" x14ac:dyDescent="0.35">
      <c r="B513"/>
      <c r="C513"/>
      <c r="D513" s="2"/>
      <c r="E513" s="2"/>
      <c r="F513" s="2"/>
      <c r="G513" s="2"/>
      <c r="H513" s="2"/>
      <c r="I513" s="2"/>
      <c r="K513"/>
      <c r="L513"/>
      <c r="M513" s="2"/>
      <c r="N513" s="2"/>
      <c r="O513" s="2"/>
      <c r="P513" s="2"/>
      <c r="Q513" s="2"/>
      <c r="R513" s="2"/>
      <c r="T513"/>
      <c r="U513"/>
      <c r="V513" s="2"/>
      <c r="W513" s="2"/>
      <c r="X513" s="2"/>
      <c r="Y513" s="2"/>
      <c r="Z513" s="2"/>
      <c r="AA513" s="2"/>
      <c r="AL513" s="25"/>
      <c r="AM513"/>
    </row>
    <row r="514" spans="1:63" ht="15" customHeight="1" x14ac:dyDescent="0.35">
      <c r="B514" s="6" t="s">
        <v>0</v>
      </c>
      <c r="C514"/>
      <c r="D514" s="2"/>
      <c r="E514" s="2"/>
      <c r="F514" s="2"/>
      <c r="G514" s="2"/>
      <c r="H514" s="2"/>
      <c r="I514" s="2"/>
      <c r="K514" s="6" t="s">
        <v>0</v>
      </c>
      <c r="L514"/>
      <c r="M514" s="2"/>
      <c r="N514" s="2"/>
      <c r="O514" s="2"/>
      <c r="P514" s="2"/>
      <c r="Q514" s="2"/>
      <c r="R514" s="2"/>
      <c r="T514" s="6" t="s">
        <v>0</v>
      </c>
      <c r="U514"/>
      <c r="V514" s="2"/>
      <c r="W514" s="2"/>
      <c r="X514" s="2"/>
      <c r="Y514" s="2"/>
      <c r="Z514" s="2"/>
      <c r="AA514" s="2"/>
      <c r="AC514" s="4" t="s">
        <v>0</v>
      </c>
      <c r="AL514" s="26" t="s">
        <v>0</v>
      </c>
      <c r="AM514"/>
      <c r="AU514" s="4" t="s">
        <v>0</v>
      </c>
      <c r="BD514" s="6" t="s">
        <v>0</v>
      </c>
    </row>
    <row r="515" spans="1:63" ht="15" customHeight="1" x14ac:dyDescent="0.35">
      <c r="B515" s="6" t="s">
        <v>1</v>
      </c>
      <c r="C515"/>
      <c r="D515" s="2"/>
      <c r="E515" s="2"/>
      <c r="F515" s="2"/>
      <c r="G515" s="2"/>
      <c r="H515" s="2"/>
      <c r="I515" s="2"/>
      <c r="K515" s="6" t="s">
        <v>1</v>
      </c>
      <c r="L515"/>
      <c r="M515" s="2"/>
      <c r="N515" s="2"/>
      <c r="O515" s="2"/>
      <c r="P515" s="2"/>
      <c r="Q515" s="2"/>
      <c r="R515" s="2"/>
      <c r="T515" s="6" t="s">
        <v>1</v>
      </c>
      <c r="U515"/>
      <c r="V515" s="2"/>
      <c r="W515" s="2"/>
      <c r="X515" s="2"/>
      <c r="Y515" s="2"/>
      <c r="Z515" s="2"/>
      <c r="AA515" s="2"/>
      <c r="AC515" s="4" t="s">
        <v>1</v>
      </c>
      <c r="AL515" s="26" t="s">
        <v>1</v>
      </c>
      <c r="AM515"/>
      <c r="AU515" s="4" t="s">
        <v>1</v>
      </c>
      <c r="BD515" s="6" t="s">
        <v>1</v>
      </c>
    </row>
    <row r="516" spans="1:63" ht="15" customHeight="1" thickBot="1" x14ac:dyDescent="0.4">
      <c r="B516" s="6" t="s">
        <v>34</v>
      </c>
      <c r="C516"/>
      <c r="D516" s="2"/>
      <c r="E516" s="2"/>
      <c r="F516" s="2"/>
      <c r="G516" s="2"/>
      <c r="H516" s="2"/>
      <c r="I516" s="2"/>
      <c r="K516" s="6" t="s">
        <v>57</v>
      </c>
      <c r="L516"/>
      <c r="M516" s="2"/>
      <c r="N516" s="2"/>
      <c r="O516" s="2"/>
      <c r="P516" s="2"/>
      <c r="Q516" s="2"/>
      <c r="R516" s="2"/>
      <c r="T516" s="6" t="s">
        <v>75</v>
      </c>
      <c r="U516"/>
      <c r="V516" s="2"/>
      <c r="W516" s="2"/>
      <c r="X516" s="2"/>
      <c r="Y516" s="2"/>
      <c r="Z516" s="2"/>
      <c r="AA516" s="2"/>
      <c r="AC516" s="4" t="s">
        <v>2</v>
      </c>
      <c r="AL516" s="26" t="s">
        <v>3</v>
      </c>
      <c r="AM516"/>
      <c r="AU516" s="4" t="s">
        <v>4</v>
      </c>
      <c r="BD516" s="6" t="s">
        <v>5</v>
      </c>
    </row>
    <row r="517" spans="1:63" ht="15" customHeight="1" x14ac:dyDescent="0.35">
      <c r="A517" s="1">
        <v>34</v>
      </c>
      <c r="B517" s="60" t="s">
        <v>6</v>
      </c>
      <c r="C517" s="62" t="s">
        <v>7</v>
      </c>
      <c r="D517" s="59" t="s">
        <v>8</v>
      </c>
      <c r="E517" s="59"/>
      <c r="F517" s="59" t="s">
        <v>9</v>
      </c>
      <c r="G517" s="59"/>
      <c r="H517" s="59" t="s">
        <v>10</v>
      </c>
      <c r="I517" s="59"/>
      <c r="K517" s="60" t="s">
        <v>6</v>
      </c>
      <c r="L517" s="62" t="s">
        <v>7</v>
      </c>
      <c r="M517" s="59" t="s">
        <v>8</v>
      </c>
      <c r="N517" s="59"/>
      <c r="O517" s="59" t="s">
        <v>9</v>
      </c>
      <c r="P517" s="59"/>
      <c r="Q517" s="59" t="s">
        <v>10</v>
      </c>
      <c r="R517" s="59"/>
      <c r="T517" s="60" t="s">
        <v>6</v>
      </c>
      <c r="U517" s="62" t="s">
        <v>7</v>
      </c>
      <c r="V517" s="59" t="s">
        <v>8</v>
      </c>
      <c r="W517" s="59"/>
      <c r="X517" s="59" t="s">
        <v>9</v>
      </c>
      <c r="Y517" s="59"/>
      <c r="Z517" s="59" t="s">
        <v>10</v>
      </c>
      <c r="AA517" s="59"/>
      <c r="AC517" s="57" t="s">
        <v>6</v>
      </c>
      <c r="AD517" s="59" t="s">
        <v>7</v>
      </c>
      <c r="AE517" s="59" t="s">
        <v>8</v>
      </c>
      <c r="AF517" s="59"/>
      <c r="AG517" s="59" t="s">
        <v>9</v>
      </c>
      <c r="AH517" s="59"/>
      <c r="AI517" s="59" t="s">
        <v>10</v>
      </c>
      <c r="AJ517" s="59"/>
      <c r="AL517" s="67" t="s">
        <v>6</v>
      </c>
      <c r="AM517" s="62" t="s">
        <v>7</v>
      </c>
      <c r="AN517" s="59" t="s">
        <v>8</v>
      </c>
      <c r="AO517" s="59"/>
      <c r="AP517" s="59" t="s">
        <v>9</v>
      </c>
      <c r="AQ517" s="59"/>
      <c r="AR517" s="59" t="s">
        <v>10</v>
      </c>
      <c r="AS517" s="59"/>
      <c r="AU517" s="57" t="s">
        <v>6</v>
      </c>
      <c r="AV517" s="59" t="s">
        <v>7</v>
      </c>
      <c r="AW517" s="59" t="s">
        <v>8</v>
      </c>
      <c r="AX517" s="59"/>
      <c r="AY517" s="59" t="s">
        <v>9</v>
      </c>
      <c r="AZ517" s="59"/>
      <c r="BA517" s="59" t="s">
        <v>10</v>
      </c>
      <c r="BB517" s="59"/>
      <c r="BD517" s="60" t="s">
        <v>6</v>
      </c>
      <c r="BE517" s="62" t="s">
        <v>7</v>
      </c>
      <c r="BF517" s="59" t="s">
        <v>8</v>
      </c>
      <c r="BG517" s="59"/>
      <c r="BH517" s="59" t="s">
        <v>9</v>
      </c>
      <c r="BI517" s="59"/>
      <c r="BJ517" s="59" t="s">
        <v>10</v>
      </c>
      <c r="BK517" s="59"/>
    </row>
    <row r="518" spans="1:63" ht="15" customHeight="1" x14ac:dyDescent="0.35">
      <c r="A518" s="1">
        <v>34</v>
      </c>
      <c r="B518" s="61"/>
      <c r="C518" s="63"/>
      <c r="D518" s="7" t="s">
        <v>11</v>
      </c>
      <c r="E518" s="7" t="s">
        <v>12</v>
      </c>
      <c r="F518" s="7" t="s">
        <v>11</v>
      </c>
      <c r="G518" s="7" t="s">
        <v>12</v>
      </c>
      <c r="H518" s="7" t="s">
        <v>11</v>
      </c>
      <c r="I518" s="7" t="s">
        <v>12</v>
      </c>
      <c r="K518" s="61"/>
      <c r="L518" s="63"/>
      <c r="M518" s="7" t="s">
        <v>11</v>
      </c>
      <c r="N518" s="7" t="s">
        <v>12</v>
      </c>
      <c r="O518" s="7" t="s">
        <v>11</v>
      </c>
      <c r="P518" s="7" t="s">
        <v>12</v>
      </c>
      <c r="Q518" s="7" t="s">
        <v>11</v>
      </c>
      <c r="R518" s="7" t="s">
        <v>12</v>
      </c>
      <c r="T518" s="61"/>
      <c r="U518" s="63"/>
      <c r="V518" s="7" t="s">
        <v>11</v>
      </c>
      <c r="W518" s="7" t="s">
        <v>12</v>
      </c>
      <c r="X518" s="7" t="s">
        <v>11</v>
      </c>
      <c r="Y518" s="7" t="s">
        <v>12</v>
      </c>
      <c r="Z518" s="7" t="s">
        <v>11</v>
      </c>
      <c r="AA518" s="7" t="s">
        <v>12</v>
      </c>
      <c r="AC518" s="58"/>
      <c r="AD518" s="64"/>
      <c r="AE518" s="7" t="s">
        <v>11</v>
      </c>
      <c r="AF518" s="7" t="s">
        <v>12</v>
      </c>
      <c r="AG518" s="7" t="s">
        <v>11</v>
      </c>
      <c r="AH518" s="7" t="s">
        <v>12</v>
      </c>
      <c r="AI518" s="7" t="s">
        <v>11</v>
      </c>
      <c r="AJ518" s="7" t="s">
        <v>12</v>
      </c>
      <c r="AL518" s="68"/>
      <c r="AM518" s="63"/>
      <c r="AN518" s="7" t="s">
        <v>11</v>
      </c>
      <c r="AO518" s="7" t="s">
        <v>12</v>
      </c>
      <c r="AP518" s="7" t="s">
        <v>11</v>
      </c>
      <c r="AQ518" s="7" t="s">
        <v>12</v>
      </c>
      <c r="AR518" s="7" t="s">
        <v>11</v>
      </c>
      <c r="AS518" s="7" t="s">
        <v>12</v>
      </c>
      <c r="AU518" s="58"/>
      <c r="AV518" s="64"/>
      <c r="AW518" s="7" t="s">
        <v>11</v>
      </c>
      <c r="AX518" s="7" t="s">
        <v>12</v>
      </c>
      <c r="AY518" s="7" t="s">
        <v>11</v>
      </c>
      <c r="AZ518" s="7" t="s">
        <v>12</v>
      </c>
      <c r="BA518" s="7" t="s">
        <v>11</v>
      </c>
      <c r="BB518" s="7" t="s">
        <v>12</v>
      </c>
      <c r="BD518" s="61"/>
      <c r="BE518" s="63"/>
      <c r="BF518" s="7" t="s">
        <v>11</v>
      </c>
      <c r="BG518" s="7" t="s">
        <v>12</v>
      </c>
      <c r="BH518" s="7" t="s">
        <v>11</v>
      </c>
      <c r="BI518" s="7" t="s">
        <v>12</v>
      </c>
      <c r="BJ518" s="7" t="s">
        <v>11</v>
      </c>
      <c r="BK518" s="7" t="s">
        <v>12</v>
      </c>
    </row>
    <row r="519" spans="1:63" ht="15" customHeight="1" x14ac:dyDescent="0.35">
      <c r="A519" s="1">
        <v>34</v>
      </c>
      <c r="B519" s="61"/>
      <c r="C519" s="63"/>
      <c r="D519" s="7" t="s">
        <v>13</v>
      </c>
      <c r="E519" s="7" t="s">
        <v>14</v>
      </c>
      <c r="F519" s="7" t="s">
        <v>13</v>
      </c>
      <c r="G519" s="7" t="s">
        <v>14</v>
      </c>
      <c r="H519" s="7" t="s">
        <v>13</v>
      </c>
      <c r="I519" s="7" t="s">
        <v>14</v>
      </c>
      <c r="K519" s="61"/>
      <c r="L519" s="63"/>
      <c r="M519" s="7" t="s">
        <v>13</v>
      </c>
      <c r="N519" s="7" t="s">
        <v>14</v>
      </c>
      <c r="O519" s="7" t="s">
        <v>13</v>
      </c>
      <c r="P519" s="7" t="s">
        <v>14</v>
      </c>
      <c r="Q519" s="7" t="s">
        <v>13</v>
      </c>
      <c r="R519" s="7" t="s">
        <v>14</v>
      </c>
      <c r="T519" s="61"/>
      <c r="U519" s="63"/>
      <c r="V519" s="7" t="s">
        <v>13</v>
      </c>
      <c r="W519" s="7" t="s">
        <v>14</v>
      </c>
      <c r="X519" s="7" t="s">
        <v>13</v>
      </c>
      <c r="Y519" s="7" t="s">
        <v>14</v>
      </c>
      <c r="Z519" s="7" t="s">
        <v>13</v>
      </c>
      <c r="AA519" s="7" t="s">
        <v>14</v>
      </c>
      <c r="AC519" s="58"/>
      <c r="AD519" s="64"/>
      <c r="AE519" s="7" t="s">
        <v>13</v>
      </c>
      <c r="AF519" s="7" t="s">
        <v>14</v>
      </c>
      <c r="AG519" s="7" t="s">
        <v>13</v>
      </c>
      <c r="AH519" s="7" t="s">
        <v>14</v>
      </c>
      <c r="AI519" s="7" t="s">
        <v>13</v>
      </c>
      <c r="AJ519" s="7" t="s">
        <v>14</v>
      </c>
      <c r="AL519" s="68"/>
      <c r="AM519" s="63"/>
      <c r="AN519" s="7" t="s">
        <v>13</v>
      </c>
      <c r="AO519" s="7" t="s">
        <v>14</v>
      </c>
      <c r="AP519" s="7" t="s">
        <v>13</v>
      </c>
      <c r="AQ519" s="7" t="s">
        <v>14</v>
      </c>
      <c r="AR519" s="7" t="s">
        <v>13</v>
      </c>
      <c r="AS519" s="7" t="s">
        <v>14</v>
      </c>
      <c r="AU519" s="58"/>
      <c r="AV519" s="64"/>
      <c r="AW519" s="7" t="s">
        <v>13</v>
      </c>
      <c r="AX519" s="7" t="s">
        <v>14</v>
      </c>
      <c r="AY519" s="7" t="s">
        <v>13</v>
      </c>
      <c r="AZ519" s="7" t="s">
        <v>14</v>
      </c>
      <c r="BA519" s="7" t="s">
        <v>13</v>
      </c>
      <c r="BB519" s="7" t="s">
        <v>14</v>
      </c>
      <c r="BD519" s="61"/>
      <c r="BE519" s="63"/>
      <c r="BF519" s="7" t="s">
        <v>13</v>
      </c>
      <c r="BG519" s="7" t="s">
        <v>14</v>
      </c>
      <c r="BH519" s="7" t="s">
        <v>13</v>
      </c>
      <c r="BI519" s="7" t="s">
        <v>14</v>
      </c>
      <c r="BJ519" s="7" t="s">
        <v>13</v>
      </c>
      <c r="BK519" s="7" t="s">
        <v>14</v>
      </c>
    </row>
    <row r="520" spans="1:63" ht="15" customHeight="1" x14ac:dyDescent="0.35">
      <c r="A520" s="1">
        <v>34</v>
      </c>
      <c r="B520" s="12">
        <v>1</v>
      </c>
      <c r="C520" s="13" t="s">
        <v>15</v>
      </c>
      <c r="D520" s="10">
        <v>6347</v>
      </c>
      <c r="E520" s="10">
        <v>688232899756</v>
      </c>
      <c r="F520" s="10">
        <v>285</v>
      </c>
      <c r="G520" s="10">
        <v>1838366195485</v>
      </c>
      <c r="H520" s="10">
        <v>6632</v>
      </c>
      <c r="I520" s="10">
        <v>2526599095241</v>
      </c>
      <c r="K520" s="12">
        <v>1</v>
      </c>
      <c r="L520" s="13" t="s">
        <v>15</v>
      </c>
      <c r="M520" s="10">
        <v>6042</v>
      </c>
      <c r="N520" s="10">
        <v>667044100225</v>
      </c>
      <c r="O520" s="10">
        <v>289</v>
      </c>
      <c r="P520" s="10">
        <v>1521887443663</v>
      </c>
      <c r="Q520" s="10">
        <v>6331</v>
      </c>
      <c r="R520" s="10">
        <v>2188931543888</v>
      </c>
      <c r="T520" s="12">
        <v>1</v>
      </c>
      <c r="U520" s="13" t="s">
        <v>15</v>
      </c>
      <c r="V520" s="10">
        <v>5816</v>
      </c>
      <c r="W520" s="10">
        <v>725939595801</v>
      </c>
      <c r="X520" s="10">
        <v>337</v>
      </c>
      <c r="Y520" s="10">
        <v>1855810475957</v>
      </c>
      <c r="Z520" s="10">
        <v>6153</v>
      </c>
      <c r="AA520" s="10">
        <v>2581750071758</v>
      </c>
      <c r="AC520" s="8">
        <v>1</v>
      </c>
      <c r="AD520" s="9" t="s">
        <v>15</v>
      </c>
      <c r="AE520" s="10">
        <v>5681</v>
      </c>
      <c r="AF520" s="10">
        <v>740024468517</v>
      </c>
      <c r="AG520" s="10">
        <v>305</v>
      </c>
      <c r="AH520" s="10">
        <v>1715018473648</v>
      </c>
      <c r="AI520" s="10">
        <v>5986</v>
      </c>
      <c r="AJ520" s="10">
        <v>2455042942165</v>
      </c>
      <c r="AL520" s="27">
        <v>1</v>
      </c>
      <c r="AM520" s="13" t="s">
        <v>15</v>
      </c>
      <c r="AN520" s="10">
        <v>5641</v>
      </c>
      <c r="AO520" s="10">
        <v>725484481381</v>
      </c>
      <c r="AP520" s="10">
        <v>275</v>
      </c>
      <c r="AQ520" s="10">
        <v>1596821280695</v>
      </c>
      <c r="AR520" s="10">
        <v>5916</v>
      </c>
      <c r="AS520" s="10">
        <v>2322305762076</v>
      </c>
      <c r="AU520" s="8">
        <v>1</v>
      </c>
      <c r="AV520" s="9" t="s">
        <v>15</v>
      </c>
      <c r="AW520" s="10">
        <v>5591</v>
      </c>
      <c r="AX520" s="10">
        <v>719968061682</v>
      </c>
      <c r="AY520" s="10">
        <v>278</v>
      </c>
      <c r="AZ520" s="10">
        <v>1589816030258</v>
      </c>
      <c r="BA520" s="10">
        <v>5869</v>
      </c>
      <c r="BB520" s="10">
        <v>2309784091940</v>
      </c>
      <c r="BD520" s="12">
        <v>1</v>
      </c>
      <c r="BE520" s="13" t="s">
        <v>15</v>
      </c>
      <c r="BF520" s="10">
        <v>5592</v>
      </c>
      <c r="BG520" s="10">
        <v>719833559390</v>
      </c>
      <c r="BH520" s="10">
        <v>291</v>
      </c>
      <c r="BI520" s="10">
        <v>1679761390498</v>
      </c>
      <c r="BJ520" s="10">
        <v>5883</v>
      </c>
      <c r="BK520" s="10">
        <v>2399594949888</v>
      </c>
    </row>
    <row r="521" spans="1:63" ht="15" customHeight="1" x14ac:dyDescent="0.35">
      <c r="A521" s="1">
        <v>34</v>
      </c>
      <c r="B521" s="12">
        <v>2</v>
      </c>
      <c r="C521" s="13" t="s">
        <v>16</v>
      </c>
      <c r="D521" s="10">
        <v>59</v>
      </c>
      <c r="E521" s="10">
        <v>5456986072</v>
      </c>
      <c r="F521" s="10">
        <v>9</v>
      </c>
      <c r="G521" s="10">
        <v>10945309250</v>
      </c>
      <c r="H521" s="10">
        <v>68</v>
      </c>
      <c r="I521" s="10">
        <v>16402295322</v>
      </c>
      <c r="K521" s="12">
        <v>2</v>
      </c>
      <c r="L521" s="13" t="s">
        <v>16</v>
      </c>
      <c r="M521" s="10">
        <v>67</v>
      </c>
      <c r="N521" s="10">
        <v>8785975006</v>
      </c>
      <c r="O521" s="10">
        <v>18</v>
      </c>
      <c r="P521" s="10">
        <v>299023494441</v>
      </c>
      <c r="Q521" s="10">
        <v>85</v>
      </c>
      <c r="R521" s="10">
        <v>307809469447</v>
      </c>
      <c r="T521" s="12">
        <v>2</v>
      </c>
      <c r="U521" s="13" t="s">
        <v>16</v>
      </c>
      <c r="V521" s="10">
        <v>61</v>
      </c>
      <c r="W521" s="10">
        <v>9962633001</v>
      </c>
      <c r="X521" s="10">
        <v>10</v>
      </c>
      <c r="Y521" s="10">
        <v>7556405009</v>
      </c>
      <c r="Z521" s="10">
        <v>71</v>
      </c>
      <c r="AA521" s="10">
        <v>17519038010</v>
      </c>
      <c r="AC521" s="8">
        <v>2</v>
      </c>
      <c r="AD521" s="9" t="s">
        <v>16</v>
      </c>
      <c r="AE521" s="10">
        <v>33</v>
      </c>
      <c r="AF521" s="10">
        <v>4298452853</v>
      </c>
      <c r="AG521" s="10">
        <v>9</v>
      </c>
      <c r="AH521" s="10">
        <v>4911997013</v>
      </c>
      <c r="AI521" s="10">
        <v>42</v>
      </c>
      <c r="AJ521" s="10">
        <v>9210449866</v>
      </c>
      <c r="AL521" s="27">
        <v>2</v>
      </c>
      <c r="AM521" s="13" t="s">
        <v>16</v>
      </c>
      <c r="AN521" s="10">
        <v>53</v>
      </c>
      <c r="AO521" s="10">
        <v>12715851965</v>
      </c>
      <c r="AP521" s="10">
        <v>16</v>
      </c>
      <c r="AQ521" s="10">
        <v>91749468788</v>
      </c>
      <c r="AR521" s="10">
        <v>69</v>
      </c>
      <c r="AS521" s="10">
        <v>104465320753</v>
      </c>
      <c r="AU521" s="8">
        <v>2</v>
      </c>
      <c r="AV521" s="9" t="s">
        <v>16</v>
      </c>
      <c r="AW521" s="10">
        <v>78</v>
      </c>
      <c r="AX521" s="10">
        <v>15693753959</v>
      </c>
      <c r="AY521" s="10">
        <v>16</v>
      </c>
      <c r="AZ521" s="10">
        <v>87704692481</v>
      </c>
      <c r="BA521" s="10">
        <v>94</v>
      </c>
      <c r="BB521" s="10">
        <v>103398446440</v>
      </c>
      <c r="BD521" s="12">
        <v>2</v>
      </c>
      <c r="BE521" s="13" t="s">
        <v>16</v>
      </c>
      <c r="BF521" s="10">
        <v>58</v>
      </c>
      <c r="BG521" s="10">
        <v>12625722466</v>
      </c>
      <c r="BH521" s="10">
        <v>10</v>
      </c>
      <c r="BI521" s="10">
        <v>7571908053</v>
      </c>
      <c r="BJ521" s="10">
        <v>68</v>
      </c>
      <c r="BK521" s="10">
        <v>20197630519</v>
      </c>
    </row>
    <row r="522" spans="1:63" ht="15" customHeight="1" x14ac:dyDescent="0.35">
      <c r="A522" s="1">
        <v>34</v>
      </c>
      <c r="B522" s="12">
        <v>3</v>
      </c>
      <c r="C522" s="13" t="s">
        <v>17</v>
      </c>
      <c r="D522" s="10">
        <v>10</v>
      </c>
      <c r="E522" s="10">
        <v>1326752657</v>
      </c>
      <c r="F522" s="10">
        <v>4</v>
      </c>
      <c r="G522" s="10">
        <v>3204207242</v>
      </c>
      <c r="H522" s="10">
        <v>14</v>
      </c>
      <c r="I522" s="10">
        <v>4530959899</v>
      </c>
      <c r="K522" s="12">
        <v>3</v>
      </c>
      <c r="L522" s="13" t="s">
        <v>17</v>
      </c>
      <c r="M522" s="10">
        <v>11</v>
      </c>
      <c r="N522" s="10">
        <v>1384086652</v>
      </c>
      <c r="O522" s="10">
        <v>2</v>
      </c>
      <c r="P522" s="10">
        <v>1572070371</v>
      </c>
      <c r="Q522" s="10">
        <v>13</v>
      </c>
      <c r="R522" s="10">
        <v>2956157023</v>
      </c>
      <c r="T522" s="12">
        <v>3</v>
      </c>
      <c r="U522" s="13" t="s">
        <v>17</v>
      </c>
      <c r="V522" s="10">
        <v>8</v>
      </c>
      <c r="W522" s="10">
        <v>1655170348</v>
      </c>
      <c r="X522" s="10">
        <v>2</v>
      </c>
      <c r="Y522" s="10">
        <v>3444612789</v>
      </c>
      <c r="Z522" s="10">
        <v>10</v>
      </c>
      <c r="AA522" s="10">
        <v>5099783137</v>
      </c>
      <c r="AC522" s="8">
        <v>3</v>
      </c>
      <c r="AD522" s="9" t="s">
        <v>17</v>
      </c>
      <c r="AE522" s="10">
        <v>6</v>
      </c>
      <c r="AF522" s="10">
        <v>2179756425</v>
      </c>
      <c r="AG522" s="10">
        <v>1</v>
      </c>
      <c r="AH522" s="10">
        <v>101649606</v>
      </c>
      <c r="AI522" s="10">
        <v>7</v>
      </c>
      <c r="AJ522" s="10">
        <v>2281406031</v>
      </c>
      <c r="AL522" s="27">
        <v>3</v>
      </c>
      <c r="AM522" s="13" t="s">
        <v>17</v>
      </c>
      <c r="AN522" s="10">
        <v>7</v>
      </c>
      <c r="AO522" s="10">
        <v>919399605</v>
      </c>
      <c r="AP522" s="10">
        <v>1</v>
      </c>
      <c r="AQ522" s="10">
        <v>38020455</v>
      </c>
      <c r="AR522" s="10">
        <v>8</v>
      </c>
      <c r="AS522" s="10">
        <v>957420060</v>
      </c>
      <c r="AU522" s="8">
        <v>3</v>
      </c>
      <c r="AV522" s="9" t="s">
        <v>17</v>
      </c>
      <c r="AW522" s="10">
        <v>5</v>
      </c>
      <c r="AX522" s="10">
        <v>466472828</v>
      </c>
      <c r="AY522" s="10">
        <v>1</v>
      </c>
      <c r="AZ522" s="10">
        <v>38020455</v>
      </c>
      <c r="BA522" s="10">
        <v>6</v>
      </c>
      <c r="BB522" s="10">
        <v>504493283</v>
      </c>
      <c r="BD522" s="12">
        <v>3</v>
      </c>
      <c r="BE522" s="13" t="s">
        <v>17</v>
      </c>
      <c r="BF522" s="10">
        <v>9</v>
      </c>
      <c r="BG522" s="10">
        <v>1021589028</v>
      </c>
      <c r="BH522" s="10">
        <v>1</v>
      </c>
      <c r="BI522" s="10">
        <v>129155718</v>
      </c>
      <c r="BJ522" s="10">
        <v>10</v>
      </c>
      <c r="BK522" s="10">
        <v>1150744746</v>
      </c>
    </row>
    <row r="523" spans="1:63" ht="15" customHeight="1" x14ac:dyDescent="0.35">
      <c r="A523" s="1">
        <v>34</v>
      </c>
      <c r="B523" s="12">
        <v>4</v>
      </c>
      <c r="C523" s="13" t="s">
        <v>18</v>
      </c>
      <c r="D523" s="10">
        <v>13</v>
      </c>
      <c r="E523" s="10">
        <v>1567896094</v>
      </c>
      <c r="F523" s="10">
        <v>1</v>
      </c>
      <c r="G523" s="10">
        <v>184660000</v>
      </c>
      <c r="H523" s="10">
        <v>14</v>
      </c>
      <c r="I523" s="10">
        <v>1752556094</v>
      </c>
      <c r="K523" s="12">
        <v>4</v>
      </c>
      <c r="L523" s="13" t="s">
        <v>18</v>
      </c>
      <c r="M523" s="10">
        <v>12</v>
      </c>
      <c r="N523" s="10">
        <v>2556336921</v>
      </c>
      <c r="O523" s="10">
        <v>1</v>
      </c>
      <c r="P523" s="10">
        <v>40730000</v>
      </c>
      <c r="Q523" s="10">
        <v>13</v>
      </c>
      <c r="R523" s="10">
        <v>2597066921</v>
      </c>
      <c r="T523" s="12">
        <v>4</v>
      </c>
      <c r="U523" s="13" t="s">
        <v>18</v>
      </c>
      <c r="V523" s="10">
        <v>10</v>
      </c>
      <c r="W523" s="10">
        <v>1874751344</v>
      </c>
      <c r="X523" s="10">
        <v>1</v>
      </c>
      <c r="Y523" s="10">
        <v>1037033280</v>
      </c>
      <c r="Z523" s="10">
        <v>11</v>
      </c>
      <c r="AA523" s="10">
        <v>2911784624</v>
      </c>
      <c r="AC523" s="8">
        <v>4</v>
      </c>
      <c r="AD523" s="9" t="s">
        <v>18</v>
      </c>
      <c r="AE523" s="10">
        <v>8</v>
      </c>
      <c r="AF523" s="10">
        <v>1910531800</v>
      </c>
      <c r="AG523" s="10">
        <v>0</v>
      </c>
      <c r="AH523" s="10">
        <v>0</v>
      </c>
      <c r="AI523" s="10">
        <v>8</v>
      </c>
      <c r="AJ523" s="10">
        <v>1910531800</v>
      </c>
      <c r="AL523" s="27">
        <v>4</v>
      </c>
      <c r="AM523" s="13" t="s">
        <v>18</v>
      </c>
      <c r="AN523" s="10">
        <v>8</v>
      </c>
      <c r="AO523" s="10">
        <v>1831490501</v>
      </c>
      <c r="AP523" s="10">
        <v>1</v>
      </c>
      <c r="AQ523" s="10">
        <v>101649606</v>
      </c>
      <c r="AR523" s="10">
        <v>9</v>
      </c>
      <c r="AS523" s="10">
        <v>1933140107</v>
      </c>
      <c r="AU523" s="8">
        <v>4</v>
      </c>
      <c r="AV523" s="9" t="s">
        <v>18</v>
      </c>
      <c r="AW523" s="10">
        <v>8</v>
      </c>
      <c r="AX523" s="10">
        <v>2003241135</v>
      </c>
      <c r="AY523" s="10">
        <v>1</v>
      </c>
      <c r="AZ523" s="10">
        <v>101649606</v>
      </c>
      <c r="BA523" s="10">
        <v>9</v>
      </c>
      <c r="BB523" s="10">
        <v>2104890741</v>
      </c>
      <c r="BD523" s="12">
        <v>4</v>
      </c>
      <c r="BE523" s="13" t="s">
        <v>18</v>
      </c>
      <c r="BF523" s="10">
        <v>8</v>
      </c>
      <c r="BG523" s="10">
        <v>1932282095</v>
      </c>
      <c r="BH523" s="10">
        <v>1</v>
      </c>
      <c r="BI523" s="10">
        <v>36958621</v>
      </c>
      <c r="BJ523" s="10">
        <v>9</v>
      </c>
      <c r="BK523" s="10">
        <v>1969240716</v>
      </c>
    </row>
    <row r="524" spans="1:63" ht="15" customHeight="1" x14ac:dyDescent="0.35">
      <c r="A524" s="1">
        <v>34</v>
      </c>
      <c r="B524" s="12">
        <v>5</v>
      </c>
      <c r="C524" s="13" t="s">
        <v>19</v>
      </c>
      <c r="D524" s="10">
        <v>95</v>
      </c>
      <c r="E524" s="10">
        <v>5844679945</v>
      </c>
      <c r="F524" s="10">
        <v>40</v>
      </c>
      <c r="G524" s="10">
        <v>85592853722</v>
      </c>
      <c r="H524" s="10">
        <v>135</v>
      </c>
      <c r="I524" s="10">
        <v>91437533667</v>
      </c>
      <c r="K524" s="12">
        <v>5</v>
      </c>
      <c r="L524" s="13" t="s">
        <v>19</v>
      </c>
      <c r="M524" s="10">
        <v>101</v>
      </c>
      <c r="N524" s="10">
        <v>5766655893</v>
      </c>
      <c r="O524" s="10">
        <v>39</v>
      </c>
      <c r="P524" s="10">
        <v>83979154403</v>
      </c>
      <c r="Q524" s="10">
        <v>140</v>
      </c>
      <c r="R524" s="10">
        <v>89745810296</v>
      </c>
      <c r="T524" s="12">
        <v>5</v>
      </c>
      <c r="U524" s="13" t="s">
        <v>19</v>
      </c>
      <c r="V524" s="10">
        <v>95</v>
      </c>
      <c r="W524" s="10">
        <v>7059928557</v>
      </c>
      <c r="X524" s="10">
        <v>41</v>
      </c>
      <c r="Y524" s="10">
        <v>86532646765</v>
      </c>
      <c r="Z524" s="10">
        <v>136</v>
      </c>
      <c r="AA524" s="10">
        <v>93592575322</v>
      </c>
      <c r="AC524" s="8">
        <v>5</v>
      </c>
      <c r="AD524" s="9" t="s">
        <v>19</v>
      </c>
      <c r="AE524" s="10">
        <v>80</v>
      </c>
      <c r="AF524" s="10">
        <v>6142435550</v>
      </c>
      <c r="AG524" s="10">
        <v>41</v>
      </c>
      <c r="AH524" s="10">
        <v>50033416001</v>
      </c>
      <c r="AI524" s="10">
        <v>121</v>
      </c>
      <c r="AJ524" s="10">
        <v>56175851551</v>
      </c>
      <c r="AL524" s="27">
        <v>5</v>
      </c>
      <c r="AM524" s="13" t="s">
        <v>19</v>
      </c>
      <c r="AN524" s="10">
        <v>83</v>
      </c>
      <c r="AO524" s="10">
        <v>7520622269</v>
      </c>
      <c r="AP524" s="10">
        <v>39</v>
      </c>
      <c r="AQ524" s="10">
        <v>48128401117</v>
      </c>
      <c r="AR524" s="10">
        <v>122</v>
      </c>
      <c r="AS524" s="10">
        <v>55649023386</v>
      </c>
      <c r="AU524" s="8">
        <v>5</v>
      </c>
      <c r="AV524" s="9" t="s">
        <v>19</v>
      </c>
      <c r="AW524" s="10">
        <v>85</v>
      </c>
      <c r="AX524" s="10">
        <v>6789645649</v>
      </c>
      <c r="AY524" s="10">
        <v>40</v>
      </c>
      <c r="AZ524" s="10">
        <v>50892356950</v>
      </c>
      <c r="BA524" s="10">
        <v>125</v>
      </c>
      <c r="BB524" s="10">
        <v>57682002599</v>
      </c>
      <c r="BD524" s="12">
        <v>5</v>
      </c>
      <c r="BE524" s="13" t="s">
        <v>19</v>
      </c>
      <c r="BF524" s="10">
        <v>84</v>
      </c>
      <c r="BG524" s="10">
        <v>6826776909</v>
      </c>
      <c r="BH524" s="10">
        <v>42</v>
      </c>
      <c r="BI524" s="10">
        <v>51510606837</v>
      </c>
      <c r="BJ524" s="10">
        <v>126</v>
      </c>
      <c r="BK524" s="10">
        <v>58337383746</v>
      </c>
    </row>
    <row r="525" spans="1:63" ht="15" customHeight="1" x14ac:dyDescent="0.35">
      <c r="A525" s="1">
        <v>34</v>
      </c>
      <c r="B525" s="12">
        <v>6</v>
      </c>
      <c r="C525" s="16" t="s">
        <v>10</v>
      </c>
      <c r="D525" s="15">
        <v>6524</v>
      </c>
      <c r="E525" s="15">
        <v>702429214524</v>
      </c>
      <c r="F525" s="15">
        <v>339</v>
      </c>
      <c r="G525" s="15">
        <v>1938293225699</v>
      </c>
      <c r="H525" s="15">
        <v>6863</v>
      </c>
      <c r="I525" s="15">
        <v>2640722440223</v>
      </c>
      <c r="K525" s="12">
        <v>6</v>
      </c>
      <c r="L525" s="16" t="s">
        <v>10</v>
      </c>
      <c r="M525" s="15">
        <v>6233</v>
      </c>
      <c r="N525" s="15">
        <v>685537154697</v>
      </c>
      <c r="O525" s="15">
        <v>349</v>
      </c>
      <c r="P525" s="15">
        <v>1906502892878</v>
      </c>
      <c r="Q525" s="15">
        <v>6582</v>
      </c>
      <c r="R525" s="15">
        <v>2592040047575</v>
      </c>
      <c r="T525" s="12">
        <v>6</v>
      </c>
      <c r="U525" s="16" t="s">
        <v>10</v>
      </c>
      <c r="V525" s="15">
        <v>5990</v>
      </c>
      <c r="W525" s="15">
        <v>746492079051</v>
      </c>
      <c r="X525" s="15">
        <v>391</v>
      </c>
      <c r="Y525" s="15">
        <v>1954381173800</v>
      </c>
      <c r="Z525" s="15">
        <v>6381</v>
      </c>
      <c r="AA525" s="15">
        <v>2700873252851</v>
      </c>
      <c r="AC525" s="8">
        <v>6</v>
      </c>
      <c r="AD525" s="14" t="s">
        <v>10</v>
      </c>
      <c r="AE525" s="15">
        <v>5808</v>
      </c>
      <c r="AF525" s="15">
        <v>754555645145</v>
      </c>
      <c r="AG525" s="15">
        <v>356</v>
      </c>
      <c r="AH525" s="15">
        <v>1770065536268</v>
      </c>
      <c r="AI525" s="15">
        <v>6164</v>
      </c>
      <c r="AJ525" s="15">
        <v>2524621181413</v>
      </c>
      <c r="AL525" s="27">
        <v>6</v>
      </c>
      <c r="AM525" s="16" t="s">
        <v>10</v>
      </c>
      <c r="AN525" s="15">
        <v>5792</v>
      </c>
      <c r="AO525" s="15">
        <v>748471845721</v>
      </c>
      <c r="AP525" s="15">
        <v>332</v>
      </c>
      <c r="AQ525" s="15">
        <v>1736838820661</v>
      </c>
      <c r="AR525" s="15">
        <v>6124</v>
      </c>
      <c r="AS525" s="15">
        <v>2485310666382</v>
      </c>
      <c r="AU525" s="8">
        <v>6</v>
      </c>
      <c r="AV525" s="14" t="s">
        <v>10</v>
      </c>
      <c r="AW525" s="15">
        <v>5767</v>
      </c>
      <c r="AX525" s="15">
        <v>744921175253</v>
      </c>
      <c r="AY525" s="15">
        <v>336</v>
      </c>
      <c r="AZ525" s="15">
        <v>1728552749750</v>
      </c>
      <c r="BA525" s="15">
        <v>6103</v>
      </c>
      <c r="BB525" s="15">
        <v>2473473925003</v>
      </c>
      <c r="BD525" s="12">
        <v>6</v>
      </c>
      <c r="BE525" s="16" t="s">
        <v>10</v>
      </c>
      <c r="BF525" s="15">
        <v>5751</v>
      </c>
      <c r="BG525" s="15">
        <v>742239929888</v>
      </c>
      <c r="BH525" s="15">
        <v>345</v>
      </c>
      <c r="BI525" s="15">
        <v>1739010019727</v>
      </c>
      <c r="BJ525" s="15">
        <v>6096</v>
      </c>
      <c r="BK525" s="15">
        <v>2481249949615</v>
      </c>
    </row>
    <row r="526" spans="1:63" ht="15" customHeight="1" x14ac:dyDescent="0.35">
      <c r="A526" s="1">
        <v>34</v>
      </c>
      <c r="B526" s="12">
        <v>7</v>
      </c>
      <c r="C526" s="13" t="s">
        <v>20</v>
      </c>
      <c r="D526" s="10"/>
      <c r="E526" s="10"/>
      <c r="F526" s="10"/>
      <c r="G526" s="10"/>
      <c r="H526" s="10"/>
      <c r="I526" s="10">
        <v>3753</v>
      </c>
      <c r="K526" s="12">
        <v>7</v>
      </c>
      <c r="L526" s="13" t="s">
        <v>20</v>
      </c>
      <c r="M526" s="10"/>
      <c r="N526" s="10"/>
      <c r="O526" s="10"/>
      <c r="P526" s="10"/>
      <c r="Q526" s="10"/>
      <c r="R526" s="10">
        <v>6563</v>
      </c>
      <c r="T526" s="12">
        <v>7</v>
      </c>
      <c r="U526" s="13" t="s">
        <v>20</v>
      </c>
      <c r="V526" s="10"/>
      <c r="W526" s="10"/>
      <c r="X526" s="10"/>
      <c r="Y526" s="10"/>
      <c r="Z526" s="10"/>
      <c r="AA526" s="10">
        <v>3803</v>
      </c>
      <c r="AC526" s="8">
        <v>7</v>
      </c>
      <c r="AD526" s="9" t="s">
        <v>20</v>
      </c>
      <c r="AE526" s="10"/>
      <c r="AF526" s="10"/>
      <c r="AG526" s="10"/>
      <c r="AH526" s="10"/>
      <c r="AI526" s="10"/>
      <c r="AJ526" s="17">
        <f>((0.25*AJ521)+(0.5*AJ522)+(0.75*AJ523)+(1*AJ524))/AJ525*100</f>
        <v>2.4182664049752565</v>
      </c>
      <c r="AL526" s="11">
        <v>7</v>
      </c>
      <c r="AM526" s="9" t="s">
        <v>20</v>
      </c>
      <c r="AN526" s="10"/>
      <c r="AO526" s="10"/>
      <c r="AP526" s="10"/>
      <c r="AQ526" s="10"/>
      <c r="AR526" s="10"/>
      <c r="AS526" s="17">
        <f>((0.25*AS521)+(0.5*AS522)+(0.75*AS523)+(1*AS524))/AS525*100</f>
        <v>3.3675435355668326</v>
      </c>
      <c r="AU526" s="8">
        <v>7</v>
      </c>
      <c r="AV526" s="9" t="s">
        <v>20</v>
      </c>
      <c r="AW526" s="10"/>
      <c r="AX526" s="10"/>
      <c r="AY526" s="10"/>
      <c r="AZ526" s="10"/>
      <c r="BA526" s="10"/>
      <c r="BB526" s="17">
        <f>((0.25*BB521)+(0.5*BB522)+(0.75*BB523)+(1*BB524))/BB525*100</f>
        <v>3.4511190129544809</v>
      </c>
      <c r="BD526" s="12">
        <v>7</v>
      </c>
      <c r="BE526" s="13" t="s">
        <v>20</v>
      </c>
      <c r="BF526" s="10"/>
      <c r="BG526" s="10"/>
      <c r="BH526" s="10"/>
      <c r="BI526" s="10"/>
      <c r="BJ526" s="10"/>
      <c r="BK526" s="10">
        <v>2637</v>
      </c>
    </row>
    <row r="527" spans="1:63" ht="15" customHeight="1" thickBot="1" x14ac:dyDescent="0.4">
      <c r="A527" s="1">
        <v>34</v>
      </c>
      <c r="B527" s="23">
        <v>8</v>
      </c>
      <c r="C527" s="24" t="s">
        <v>21</v>
      </c>
      <c r="D527" s="20"/>
      <c r="E527" s="20"/>
      <c r="F527" s="20"/>
      <c r="G527" s="20"/>
      <c r="H527" s="20"/>
      <c r="I527" s="20">
        <v>3701</v>
      </c>
      <c r="K527" s="23">
        <v>8</v>
      </c>
      <c r="L527" s="24" t="s">
        <v>21</v>
      </c>
      <c r="M527" s="20"/>
      <c r="N527" s="20"/>
      <c r="O527" s="20"/>
      <c r="P527" s="20"/>
      <c r="Q527" s="20"/>
      <c r="R527" s="20">
        <v>3677</v>
      </c>
      <c r="T527" s="23">
        <v>8</v>
      </c>
      <c r="U527" s="24" t="s">
        <v>21</v>
      </c>
      <c r="V527" s="20"/>
      <c r="W527" s="20"/>
      <c r="X527" s="20"/>
      <c r="Y527" s="20"/>
      <c r="Z527" s="20"/>
      <c r="AA527" s="20">
        <v>3762</v>
      </c>
      <c r="AC527" s="18">
        <v>8</v>
      </c>
      <c r="AD527" s="19" t="s">
        <v>21</v>
      </c>
      <c r="AE527" s="20"/>
      <c r="AF527" s="20"/>
      <c r="AG527" s="20"/>
      <c r="AH527" s="20"/>
      <c r="AI527" s="20"/>
      <c r="AJ527" s="21">
        <f>SUM(AJ522:AJ524)/AJ525*100</f>
        <v>2.3911622791746079</v>
      </c>
      <c r="AL527" s="22">
        <v>8</v>
      </c>
      <c r="AM527" s="19" t="s">
        <v>21</v>
      </c>
      <c r="AN527" s="20"/>
      <c r="AO527" s="20"/>
      <c r="AP527" s="20"/>
      <c r="AQ527" s="20"/>
      <c r="AR527" s="20"/>
      <c r="AS527" s="21">
        <f>SUM(AS522:AS524)/AS525*100</f>
        <v>2.3554231808862434</v>
      </c>
      <c r="AU527" s="18">
        <v>8</v>
      </c>
      <c r="AV527" s="19" t="s">
        <v>21</v>
      </c>
      <c r="AW527" s="20"/>
      <c r="AX527" s="20"/>
      <c r="AY527" s="20"/>
      <c r="AZ527" s="20"/>
      <c r="BA527" s="20"/>
      <c r="BB527" s="21">
        <f>SUM(BB522:BB524)/BB525*100</f>
        <v>2.4375185852394572</v>
      </c>
      <c r="BD527" s="23">
        <v>8</v>
      </c>
      <c r="BE527" s="24" t="s">
        <v>21</v>
      </c>
      <c r="BF527" s="20"/>
      <c r="BG527" s="20"/>
      <c r="BH527" s="20"/>
      <c r="BI527" s="20"/>
      <c r="BJ527" s="20"/>
      <c r="BK527" s="20">
        <v>2477</v>
      </c>
    </row>
    <row r="528" spans="1:63" ht="15" customHeight="1" x14ac:dyDescent="0.35">
      <c r="D528" s="1">
        <f>SUM(D520:D524)</f>
        <v>6524</v>
      </c>
      <c r="E528" s="1">
        <f t="shared" ref="E528:I528" si="224">SUM(E520:E524)</f>
        <v>702429214524</v>
      </c>
      <c r="F528" s="1">
        <f t="shared" si="224"/>
        <v>339</v>
      </c>
      <c r="G528" s="1">
        <f t="shared" si="224"/>
        <v>1938293225699</v>
      </c>
      <c r="H528" s="1">
        <f t="shared" si="224"/>
        <v>6863</v>
      </c>
      <c r="I528" s="1">
        <f t="shared" si="224"/>
        <v>2640722440223</v>
      </c>
      <c r="M528" s="1">
        <f>SUM(M520:M524)</f>
        <v>6233</v>
      </c>
      <c r="N528" s="1">
        <f t="shared" ref="N528:R528" si="225">SUM(N520:N524)</f>
        <v>685537154697</v>
      </c>
      <c r="O528" s="1">
        <f t="shared" si="225"/>
        <v>349</v>
      </c>
      <c r="P528" s="1">
        <f t="shared" si="225"/>
        <v>1906502892878</v>
      </c>
      <c r="Q528" s="1">
        <f t="shared" si="225"/>
        <v>6582</v>
      </c>
      <c r="R528" s="1">
        <f t="shared" si="225"/>
        <v>2592040047575</v>
      </c>
      <c r="V528" s="1">
        <f>SUM(V520:V524)</f>
        <v>5990</v>
      </c>
      <c r="W528" s="1">
        <f t="shared" ref="W528:AA528" si="226">SUM(W520:W524)</f>
        <v>746492079051</v>
      </c>
      <c r="X528" s="1">
        <f t="shared" si="226"/>
        <v>391</v>
      </c>
      <c r="Y528" s="1">
        <f t="shared" si="226"/>
        <v>1954381173800</v>
      </c>
      <c r="Z528" s="1">
        <f t="shared" si="226"/>
        <v>6381</v>
      </c>
      <c r="AA528" s="1">
        <f t="shared" si="226"/>
        <v>2700873252851</v>
      </c>
      <c r="AE528" s="1">
        <f>SUM(AE520:AE524)</f>
        <v>5808</v>
      </c>
      <c r="AF528" s="1">
        <f t="shared" ref="AF528:AJ528" si="227">SUM(AF520:AF524)</f>
        <v>754555645145</v>
      </c>
      <c r="AG528" s="1">
        <f t="shared" si="227"/>
        <v>356</v>
      </c>
      <c r="AH528" s="1">
        <f t="shared" si="227"/>
        <v>1770065536268</v>
      </c>
      <c r="AI528" s="1">
        <f t="shared" si="227"/>
        <v>6164</v>
      </c>
      <c r="AJ528" s="1">
        <f t="shared" si="227"/>
        <v>2524621181413</v>
      </c>
      <c r="AN528" s="1">
        <f>SUM(AN520:AN524)</f>
        <v>5792</v>
      </c>
      <c r="AO528" s="1">
        <f t="shared" ref="AO528:AS528" si="228">SUM(AO520:AO524)</f>
        <v>748471845721</v>
      </c>
      <c r="AP528" s="1">
        <f t="shared" si="228"/>
        <v>332</v>
      </c>
      <c r="AQ528" s="1">
        <f t="shared" si="228"/>
        <v>1736838820661</v>
      </c>
      <c r="AR528" s="1">
        <f t="shared" si="228"/>
        <v>6124</v>
      </c>
      <c r="AS528" s="1">
        <f t="shared" si="228"/>
        <v>2485310666382</v>
      </c>
      <c r="AW528" s="1">
        <f>SUM(AW520:AW524)</f>
        <v>5767</v>
      </c>
      <c r="AX528" s="1">
        <f t="shared" ref="AX528:BB528" si="229">SUM(AX520:AX524)</f>
        <v>744921175253</v>
      </c>
      <c r="AY528" s="1">
        <f t="shared" si="229"/>
        <v>336</v>
      </c>
      <c r="AZ528" s="1">
        <f t="shared" si="229"/>
        <v>1728552749750</v>
      </c>
      <c r="BA528" s="1">
        <f t="shared" si="229"/>
        <v>6103</v>
      </c>
      <c r="BB528" s="1">
        <f t="shared" si="229"/>
        <v>2473473925003</v>
      </c>
      <c r="BF528" s="1">
        <f>SUM(BF520:BF524)</f>
        <v>5751</v>
      </c>
      <c r="BG528" s="1">
        <f t="shared" ref="BG528:BK528" si="230">SUM(BG520:BG524)</f>
        <v>742239929888</v>
      </c>
      <c r="BH528" s="1">
        <f t="shared" si="230"/>
        <v>345</v>
      </c>
      <c r="BI528" s="1">
        <f t="shared" si="230"/>
        <v>1739010019727</v>
      </c>
      <c r="BJ528" s="1">
        <f t="shared" si="230"/>
        <v>6096</v>
      </c>
      <c r="BK528" s="1">
        <f t="shared" si="230"/>
        <v>2481249949615</v>
      </c>
    </row>
    <row r="529" spans="1:63" ht="15" customHeight="1" x14ac:dyDescent="0.35">
      <c r="B529"/>
      <c r="C529"/>
      <c r="D529" s="2"/>
      <c r="E529" s="2"/>
      <c r="F529" s="2"/>
      <c r="G529" s="2"/>
      <c r="H529" s="2"/>
      <c r="I529" s="2"/>
      <c r="K529"/>
      <c r="L529"/>
      <c r="M529" s="2"/>
      <c r="N529" s="2"/>
      <c r="O529" s="2"/>
      <c r="P529" s="2"/>
      <c r="Q529" s="2"/>
      <c r="R529" s="2"/>
      <c r="T529"/>
      <c r="U529"/>
      <c r="V529" s="2"/>
      <c r="W529" s="2"/>
      <c r="X529" s="2"/>
      <c r="Y529" s="2"/>
      <c r="Z529" s="2"/>
      <c r="AA529" s="2"/>
      <c r="AL529" s="25"/>
      <c r="AM529"/>
    </row>
    <row r="530" spans="1:63" ht="15" customHeight="1" x14ac:dyDescent="0.35">
      <c r="B530" s="6" t="s">
        <v>0</v>
      </c>
      <c r="C530"/>
      <c r="D530" s="2"/>
      <c r="E530" s="2"/>
      <c r="F530" s="2"/>
      <c r="G530" s="2"/>
      <c r="H530" s="2"/>
      <c r="I530" s="2"/>
      <c r="K530" s="6" t="s">
        <v>0</v>
      </c>
      <c r="L530"/>
      <c r="M530" s="2"/>
      <c r="N530" s="2"/>
      <c r="O530" s="2"/>
      <c r="P530" s="2"/>
      <c r="Q530" s="2"/>
      <c r="R530" s="2"/>
      <c r="T530" s="6" t="s">
        <v>0</v>
      </c>
      <c r="U530"/>
      <c r="V530" s="2"/>
      <c r="W530" s="2"/>
      <c r="X530" s="2"/>
      <c r="Y530" s="2"/>
      <c r="Z530" s="2"/>
      <c r="AA530" s="2"/>
      <c r="AC530" s="4" t="s">
        <v>0</v>
      </c>
      <c r="AL530" s="26" t="s">
        <v>0</v>
      </c>
      <c r="AM530"/>
      <c r="AU530" s="4" t="s">
        <v>0</v>
      </c>
      <c r="BD530" s="6" t="s">
        <v>0</v>
      </c>
    </row>
    <row r="531" spans="1:63" ht="15" customHeight="1" x14ac:dyDescent="0.35">
      <c r="B531" s="6" t="s">
        <v>1</v>
      </c>
      <c r="C531"/>
      <c r="D531" s="2"/>
      <c r="E531" s="2"/>
      <c r="F531" s="2"/>
      <c r="G531" s="2"/>
      <c r="H531" s="2"/>
      <c r="I531" s="2"/>
      <c r="K531" s="6" t="s">
        <v>1</v>
      </c>
      <c r="L531"/>
      <c r="M531" s="2"/>
      <c r="N531" s="2"/>
      <c r="O531" s="2"/>
      <c r="P531" s="2"/>
      <c r="Q531" s="2"/>
      <c r="R531" s="2"/>
      <c r="T531" s="6" t="s">
        <v>1</v>
      </c>
      <c r="U531"/>
      <c r="V531" s="2"/>
      <c r="W531" s="2"/>
      <c r="X531" s="2"/>
      <c r="Y531" s="2"/>
      <c r="Z531" s="2"/>
      <c r="AA531" s="2"/>
      <c r="AC531" s="4" t="s">
        <v>1</v>
      </c>
      <c r="AL531" s="26" t="s">
        <v>1</v>
      </c>
      <c r="AM531"/>
      <c r="AU531" s="4" t="s">
        <v>1</v>
      </c>
      <c r="BD531" s="6" t="s">
        <v>1</v>
      </c>
    </row>
    <row r="532" spans="1:63" ht="15" customHeight="1" thickBot="1" x14ac:dyDescent="0.4">
      <c r="B532" s="6" t="s">
        <v>34</v>
      </c>
      <c r="C532"/>
      <c r="D532" s="2"/>
      <c r="E532" s="2"/>
      <c r="F532" s="2"/>
      <c r="G532" s="2"/>
      <c r="H532" s="2"/>
      <c r="I532" s="2"/>
      <c r="K532" s="6" t="s">
        <v>57</v>
      </c>
      <c r="L532"/>
      <c r="M532" s="2"/>
      <c r="N532" s="2"/>
      <c r="O532" s="2"/>
      <c r="P532" s="2"/>
      <c r="Q532" s="2"/>
      <c r="R532" s="2"/>
      <c r="T532" s="6" t="s">
        <v>75</v>
      </c>
      <c r="U532"/>
      <c r="V532" s="2"/>
      <c r="W532" s="2"/>
      <c r="X532" s="2"/>
      <c r="Y532" s="2"/>
      <c r="Z532" s="2"/>
      <c r="AA532" s="2"/>
      <c r="AC532" s="4" t="s">
        <v>2</v>
      </c>
      <c r="AL532" s="26" t="s">
        <v>3</v>
      </c>
      <c r="AM532"/>
      <c r="AU532" s="4" t="s">
        <v>4</v>
      </c>
      <c r="BD532" s="6" t="s">
        <v>5</v>
      </c>
    </row>
    <row r="533" spans="1:63" ht="15" customHeight="1" x14ac:dyDescent="0.35">
      <c r="A533" s="1">
        <v>35</v>
      </c>
      <c r="B533" s="60" t="s">
        <v>6</v>
      </c>
      <c r="C533" s="62" t="s">
        <v>7</v>
      </c>
      <c r="D533" s="59" t="s">
        <v>8</v>
      </c>
      <c r="E533" s="59"/>
      <c r="F533" s="59" t="s">
        <v>9</v>
      </c>
      <c r="G533" s="59"/>
      <c r="H533" s="59" t="s">
        <v>10</v>
      </c>
      <c r="I533" s="59"/>
      <c r="K533" s="60" t="s">
        <v>6</v>
      </c>
      <c r="L533" s="62" t="s">
        <v>7</v>
      </c>
      <c r="M533" s="59" t="s">
        <v>8</v>
      </c>
      <c r="N533" s="59"/>
      <c r="O533" s="59" t="s">
        <v>9</v>
      </c>
      <c r="P533" s="59"/>
      <c r="Q533" s="59" t="s">
        <v>10</v>
      </c>
      <c r="R533" s="59"/>
      <c r="T533" s="60" t="s">
        <v>6</v>
      </c>
      <c r="U533" s="62" t="s">
        <v>7</v>
      </c>
      <c r="V533" s="59" t="s">
        <v>8</v>
      </c>
      <c r="W533" s="59"/>
      <c r="X533" s="59" t="s">
        <v>9</v>
      </c>
      <c r="Y533" s="59"/>
      <c r="Z533" s="59" t="s">
        <v>10</v>
      </c>
      <c r="AA533" s="59"/>
      <c r="AC533" s="57" t="s">
        <v>6</v>
      </c>
      <c r="AD533" s="59" t="s">
        <v>7</v>
      </c>
      <c r="AE533" s="59" t="s">
        <v>8</v>
      </c>
      <c r="AF533" s="59"/>
      <c r="AG533" s="59" t="s">
        <v>9</v>
      </c>
      <c r="AH533" s="59"/>
      <c r="AI533" s="59" t="s">
        <v>10</v>
      </c>
      <c r="AJ533" s="59"/>
      <c r="AL533" s="67" t="s">
        <v>6</v>
      </c>
      <c r="AM533" s="62" t="s">
        <v>7</v>
      </c>
      <c r="AN533" s="59" t="s">
        <v>8</v>
      </c>
      <c r="AO533" s="59"/>
      <c r="AP533" s="59" t="s">
        <v>9</v>
      </c>
      <c r="AQ533" s="59"/>
      <c r="AR533" s="59" t="s">
        <v>10</v>
      </c>
      <c r="AS533" s="59"/>
      <c r="AU533" s="57" t="s">
        <v>6</v>
      </c>
      <c r="AV533" s="59" t="s">
        <v>7</v>
      </c>
      <c r="AW533" s="59" t="s">
        <v>8</v>
      </c>
      <c r="AX533" s="59"/>
      <c r="AY533" s="59" t="s">
        <v>9</v>
      </c>
      <c r="AZ533" s="59"/>
      <c r="BA533" s="59" t="s">
        <v>10</v>
      </c>
      <c r="BB533" s="59"/>
      <c r="BD533" s="60" t="s">
        <v>6</v>
      </c>
      <c r="BE533" s="62" t="s">
        <v>7</v>
      </c>
      <c r="BF533" s="59" t="s">
        <v>8</v>
      </c>
      <c r="BG533" s="59"/>
      <c r="BH533" s="59" t="s">
        <v>9</v>
      </c>
      <c r="BI533" s="59"/>
      <c r="BJ533" s="59" t="s">
        <v>10</v>
      </c>
      <c r="BK533" s="59"/>
    </row>
    <row r="534" spans="1:63" ht="15" customHeight="1" x14ac:dyDescent="0.35">
      <c r="A534" s="1">
        <v>35</v>
      </c>
      <c r="B534" s="61"/>
      <c r="C534" s="63"/>
      <c r="D534" s="7" t="s">
        <v>11</v>
      </c>
      <c r="E534" s="7" t="s">
        <v>12</v>
      </c>
      <c r="F534" s="7" t="s">
        <v>11</v>
      </c>
      <c r="G534" s="7" t="s">
        <v>12</v>
      </c>
      <c r="H534" s="7" t="s">
        <v>11</v>
      </c>
      <c r="I534" s="7" t="s">
        <v>12</v>
      </c>
      <c r="K534" s="61"/>
      <c r="L534" s="63"/>
      <c r="M534" s="7" t="s">
        <v>11</v>
      </c>
      <c r="N534" s="7" t="s">
        <v>12</v>
      </c>
      <c r="O534" s="7" t="s">
        <v>11</v>
      </c>
      <c r="P534" s="7" t="s">
        <v>12</v>
      </c>
      <c r="Q534" s="7" t="s">
        <v>11</v>
      </c>
      <c r="R534" s="7" t="s">
        <v>12</v>
      </c>
      <c r="T534" s="61"/>
      <c r="U534" s="63"/>
      <c r="V534" s="7" t="s">
        <v>11</v>
      </c>
      <c r="W534" s="7" t="s">
        <v>12</v>
      </c>
      <c r="X534" s="7" t="s">
        <v>11</v>
      </c>
      <c r="Y534" s="7" t="s">
        <v>12</v>
      </c>
      <c r="Z534" s="7" t="s">
        <v>11</v>
      </c>
      <c r="AA534" s="7" t="s">
        <v>12</v>
      </c>
      <c r="AC534" s="58"/>
      <c r="AD534" s="64"/>
      <c r="AE534" s="7" t="s">
        <v>11</v>
      </c>
      <c r="AF534" s="7" t="s">
        <v>12</v>
      </c>
      <c r="AG534" s="7" t="s">
        <v>11</v>
      </c>
      <c r="AH534" s="7" t="s">
        <v>12</v>
      </c>
      <c r="AI534" s="7" t="s">
        <v>11</v>
      </c>
      <c r="AJ534" s="7" t="s">
        <v>12</v>
      </c>
      <c r="AL534" s="68"/>
      <c r="AM534" s="63"/>
      <c r="AN534" s="7" t="s">
        <v>11</v>
      </c>
      <c r="AO534" s="7" t="s">
        <v>12</v>
      </c>
      <c r="AP534" s="7" t="s">
        <v>11</v>
      </c>
      <c r="AQ534" s="7" t="s">
        <v>12</v>
      </c>
      <c r="AR534" s="7" t="s">
        <v>11</v>
      </c>
      <c r="AS534" s="7" t="s">
        <v>12</v>
      </c>
      <c r="AU534" s="58"/>
      <c r="AV534" s="64"/>
      <c r="AW534" s="7" t="s">
        <v>11</v>
      </c>
      <c r="AX534" s="7" t="s">
        <v>12</v>
      </c>
      <c r="AY534" s="7" t="s">
        <v>11</v>
      </c>
      <c r="AZ534" s="7" t="s">
        <v>12</v>
      </c>
      <c r="BA534" s="7" t="s">
        <v>11</v>
      </c>
      <c r="BB534" s="7" t="s">
        <v>12</v>
      </c>
      <c r="BD534" s="61"/>
      <c r="BE534" s="63"/>
      <c r="BF534" s="7" t="s">
        <v>11</v>
      </c>
      <c r="BG534" s="7" t="s">
        <v>12</v>
      </c>
      <c r="BH534" s="7" t="s">
        <v>11</v>
      </c>
      <c r="BI534" s="7" t="s">
        <v>12</v>
      </c>
      <c r="BJ534" s="7" t="s">
        <v>11</v>
      </c>
      <c r="BK534" s="7" t="s">
        <v>12</v>
      </c>
    </row>
    <row r="535" spans="1:63" ht="15" customHeight="1" x14ac:dyDescent="0.35">
      <c r="A535" s="1">
        <v>35</v>
      </c>
      <c r="B535" s="61"/>
      <c r="C535" s="63"/>
      <c r="D535" s="7" t="s">
        <v>13</v>
      </c>
      <c r="E535" s="7" t="s">
        <v>14</v>
      </c>
      <c r="F535" s="7" t="s">
        <v>13</v>
      </c>
      <c r="G535" s="7" t="s">
        <v>14</v>
      </c>
      <c r="H535" s="7" t="s">
        <v>13</v>
      </c>
      <c r="I535" s="7" t="s">
        <v>14</v>
      </c>
      <c r="K535" s="61"/>
      <c r="L535" s="63"/>
      <c r="M535" s="7" t="s">
        <v>13</v>
      </c>
      <c r="N535" s="7" t="s">
        <v>14</v>
      </c>
      <c r="O535" s="7" t="s">
        <v>13</v>
      </c>
      <c r="P535" s="7" t="s">
        <v>14</v>
      </c>
      <c r="Q535" s="7" t="s">
        <v>13</v>
      </c>
      <c r="R535" s="7" t="s">
        <v>14</v>
      </c>
      <c r="T535" s="61"/>
      <c r="U535" s="63"/>
      <c r="V535" s="7" t="s">
        <v>13</v>
      </c>
      <c r="W535" s="7" t="s">
        <v>14</v>
      </c>
      <c r="X535" s="7" t="s">
        <v>13</v>
      </c>
      <c r="Y535" s="7" t="s">
        <v>14</v>
      </c>
      <c r="Z535" s="7" t="s">
        <v>13</v>
      </c>
      <c r="AA535" s="7" t="s">
        <v>14</v>
      </c>
      <c r="AC535" s="58"/>
      <c r="AD535" s="64"/>
      <c r="AE535" s="7" t="s">
        <v>13</v>
      </c>
      <c r="AF535" s="7" t="s">
        <v>14</v>
      </c>
      <c r="AG535" s="7" t="s">
        <v>13</v>
      </c>
      <c r="AH535" s="7" t="s">
        <v>14</v>
      </c>
      <c r="AI535" s="7" t="s">
        <v>13</v>
      </c>
      <c r="AJ535" s="7" t="s">
        <v>14</v>
      </c>
      <c r="AL535" s="68"/>
      <c r="AM535" s="63"/>
      <c r="AN535" s="7" t="s">
        <v>13</v>
      </c>
      <c r="AO535" s="7" t="s">
        <v>14</v>
      </c>
      <c r="AP535" s="7" t="s">
        <v>13</v>
      </c>
      <c r="AQ535" s="7" t="s">
        <v>14</v>
      </c>
      <c r="AR535" s="7" t="s">
        <v>13</v>
      </c>
      <c r="AS535" s="7" t="s">
        <v>14</v>
      </c>
      <c r="AU535" s="58"/>
      <c r="AV535" s="64"/>
      <c r="AW535" s="7" t="s">
        <v>13</v>
      </c>
      <c r="AX535" s="7" t="s">
        <v>14</v>
      </c>
      <c r="AY535" s="7" t="s">
        <v>13</v>
      </c>
      <c r="AZ535" s="7" t="s">
        <v>14</v>
      </c>
      <c r="BA535" s="7" t="s">
        <v>13</v>
      </c>
      <c r="BB535" s="7" t="s">
        <v>14</v>
      </c>
      <c r="BD535" s="61"/>
      <c r="BE535" s="63"/>
      <c r="BF535" s="7" t="s">
        <v>13</v>
      </c>
      <c r="BG535" s="7" t="s">
        <v>14</v>
      </c>
      <c r="BH535" s="7" t="s">
        <v>13</v>
      </c>
      <c r="BI535" s="7" t="s">
        <v>14</v>
      </c>
      <c r="BJ535" s="7" t="s">
        <v>13</v>
      </c>
      <c r="BK535" s="7" t="s">
        <v>14</v>
      </c>
    </row>
    <row r="536" spans="1:63" ht="15" customHeight="1" x14ac:dyDescent="0.35">
      <c r="A536" s="1">
        <v>35</v>
      </c>
      <c r="B536" s="12">
        <v>1</v>
      </c>
      <c r="C536" s="13" t="s">
        <v>15</v>
      </c>
      <c r="D536" s="10">
        <v>8491</v>
      </c>
      <c r="E536" s="10">
        <v>827629215038</v>
      </c>
      <c r="F536" s="10">
        <v>878</v>
      </c>
      <c r="G536" s="10">
        <v>126951049880</v>
      </c>
      <c r="H536" s="10">
        <v>9369</v>
      </c>
      <c r="I536" s="10">
        <v>954580264918</v>
      </c>
      <c r="K536" s="12">
        <v>1</v>
      </c>
      <c r="L536" s="13" t="s">
        <v>15</v>
      </c>
      <c r="M536" s="10">
        <v>9073</v>
      </c>
      <c r="N536" s="10">
        <v>876774137573</v>
      </c>
      <c r="O536" s="10">
        <v>960</v>
      </c>
      <c r="P536" s="10">
        <v>116985258805</v>
      </c>
      <c r="Q536" s="10">
        <v>10033</v>
      </c>
      <c r="R536" s="10">
        <v>993759396378</v>
      </c>
      <c r="T536" s="12">
        <v>1</v>
      </c>
      <c r="U536" s="13" t="s">
        <v>15</v>
      </c>
      <c r="V536" s="10">
        <v>9465</v>
      </c>
      <c r="W536" s="10">
        <v>913854300470</v>
      </c>
      <c r="X536" s="10">
        <v>1017</v>
      </c>
      <c r="Y536" s="10">
        <v>170815565889</v>
      </c>
      <c r="Z536" s="10">
        <v>10482</v>
      </c>
      <c r="AA536" s="10">
        <v>1084669866359</v>
      </c>
      <c r="AC536" s="8">
        <v>1</v>
      </c>
      <c r="AD536" s="9" t="s">
        <v>15</v>
      </c>
      <c r="AE536" s="10">
        <v>10337</v>
      </c>
      <c r="AF536" s="10">
        <v>1011377768493</v>
      </c>
      <c r="AG536" s="10">
        <v>1364</v>
      </c>
      <c r="AH536" s="10">
        <v>197726206503</v>
      </c>
      <c r="AI536" s="10">
        <v>11701</v>
      </c>
      <c r="AJ536" s="10">
        <v>1209103974996</v>
      </c>
      <c r="AL536" s="27">
        <v>1</v>
      </c>
      <c r="AM536" s="13" t="s">
        <v>15</v>
      </c>
      <c r="AN536" s="10">
        <v>10317</v>
      </c>
      <c r="AO536" s="10">
        <v>1009861852237</v>
      </c>
      <c r="AP536" s="10">
        <v>1361</v>
      </c>
      <c r="AQ536" s="10">
        <v>191711536189</v>
      </c>
      <c r="AR536" s="10">
        <v>11678</v>
      </c>
      <c r="AS536" s="10">
        <v>1201573388426</v>
      </c>
      <c r="AU536" s="8">
        <v>1</v>
      </c>
      <c r="AV536" s="9" t="s">
        <v>15</v>
      </c>
      <c r="AW536" s="10">
        <v>10319</v>
      </c>
      <c r="AX536" s="10">
        <v>1010224217772</v>
      </c>
      <c r="AY536" s="10">
        <v>1374</v>
      </c>
      <c r="AZ536" s="10">
        <v>196715481342</v>
      </c>
      <c r="BA536" s="10">
        <v>11693</v>
      </c>
      <c r="BB536" s="10">
        <v>1206939699114</v>
      </c>
      <c r="BD536" s="12">
        <v>1</v>
      </c>
      <c r="BE536" s="13" t="s">
        <v>15</v>
      </c>
      <c r="BF536" s="10">
        <v>10309</v>
      </c>
      <c r="BG536" s="10">
        <v>1007903478701</v>
      </c>
      <c r="BH536" s="10">
        <v>1386</v>
      </c>
      <c r="BI536" s="10">
        <v>200292644692</v>
      </c>
      <c r="BJ536" s="10">
        <v>11695</v>
      </c>
      <c r="BK536" s="10">
        <v>1208196123393</v>
      </c>
    </row>
    <row r="537" spans="1:63" ht="15" customHeight="1" x14ac:dyDescent="0.35">
      <c r="A537" s="1">
        <v>35</v>
      </c>
      <c r="B537" s="12">
        <v>2</v>
      </c>
      <c r="C537" s="13" t="s">
        <v>16</v>
      </c>
      <c r="D537" s="10">
        <v>10</v>
      </c>
      <c r="E537" s="10">
        <v>1216268112</v>
      </c>
      <c r="F537" s="10">
        <v>32</v>
      </c>
      <c r="G537" s="10">
        <v>2339093523</v>
      </c>
      <c r="H537" s="10">
        <v>42</v>
      </c>
      <c r="I537" s="10">
        <v>3555361635</v>
      </c>
      <c r="K537" s="12">
        <v>2</v>
      </c>
      <c r="L537" s="13" t="s">
        <v>16</v>
      </c>
      <c r="M537" s="10">
        <v>27</v>
      </c>
      <c r="N537" s="10">
        <v>3353484543</v>
      </c>
      <c r="O537" s="10">
        <v>59</v>
      </c>
      <c r="P537" s="10">
        <v>6177227647</v>
      </c>
      <c r="Q537" s="10">
        <v>86</v>
      </c>
      <c r="R537" s="10">
        <v>9530712190</v>
      </c>
      <c r="T537" s="12">
        <v>2</v>
      </c>
      <c r="U537" s="13" t="s">
        <v>16</v>
      </c>
      <c r="V537" s="10">
        <v>22</v>
      </c>
      <c r="W537" s="10">
        <v>2906805984</v>
      </c>
      <c r="X537" s="10">
        <v>39</v>
      </c>
      <c r="Y537" s="10">
        <v>4864722279</v>
      </c>
      <c r="Z537" s="10">
        <v>61</v>
      </c>
      <c r="AA537" s="10">
        <v>7771528263</v>
      </c>
      <c r="AC537" s="8">
        <v>2</v>
      </c>
      <c r="AD537" s="9" t="s">
        <v>16</v>
      </c>
      <c r="AE537" s="10">
        <v>32</v>
      </c>
      <c r="AF537" s="10">
        <v>2803371675</v>
      </c>
      <c r="AG537" s="10">
        <v>47</v>
      </c>
      <c r="AH537" s="10">
        <v>4256692114</v>
      </c>
      <c r="AI537" s="10">
        <v>79</v>
      </c>
      <c r="AJ537" s="10">
        <v>7060063789</v>
      </c>
      <c r="AL537" s="27">
        <v>2</v>
      </c>
      <c r="AM537" s="13" t="s">
        <v>16</v>
      </c>
      <c r="AN537" s="10">
        <v>59</v>
      </c>
      <c r="AO537" s="10">
        <v>3244027214</v>
      </c>
      <c r="AP537" s="10">
        <v>53</v>
      </c>
      <c r="AQ537" s="10">
        <v>5821032978</v>
      </c>
      <c r="AR537" s="10">
        <v>112</v>
      </c>
      <c r="AS537" s="10">
        <v>9065060192</v>
      </c>
      <c r="AU537" s="8">
        <v>2</v>
      </c>
      <c r="AV537" s="9" t="s">
        <v>16</v>
      </c>
      <c r="AW537" s="10">
        <v>80</v>
      </c>
      <c r="AX537" s="10">
        <v>4046762617</v>
      </c>
      <c r="AY537" s="10">
        <v>57</v>
      </c>
      <c r="AZ537" s="10">
        <v>6807741151</v>
      </c>
      <c r="BA537" s="10">
        <v>137</v>
      </c>
      <c r="BB537" s="10">
        <v>10854503768</v>
      </c>
      <c r="BD537" s="12">
        <v>2</v>
      </c>
      <c r="BE537" s="13" t="s">
        <v>16</v>
      </c>
      <c r="BF537" s="10">
        <v>77</v>
      </c>
      <c r="BG537" s="10">
        <v>5653094017</v>
      </c>
      <c r="BH537" s="10">
        <v>53</v>
      </c>
      <c r="BI537" s="10">
        <v>5402264594</v>
      </c>
      <c r="BJ537" s="10">
        <v>130</v>
      </c>
      <c r="BK537" s="10">
        <v>11055358611</v>
      </c>
    </row>
    <row r="538" spans="1:63" ht="15" customHeight="1" x14ac:dyDescent="0.35">
      <c r="A538" s="1">
        <v>35</v>
      </c>
      <c r="B538" s="12">
        <v>3</v>
      </c>
      <c r="C538" s="13" t="s">
        <v>17</v>
      </c>
      <c r="D538" s="10">
        <v>5</v>
      </c>
      <c r="E538" s="10">
        <v>706604687</v>
      </c>
      <c r="F538" s="10">
        <v>3</v>
      </c>
      <c r="G538" s="10">
        <v>117525084</v>
      </c>
      <c r="H538" s="10">
        <v>8</v>
      </c>
      <c r="I538" s="10">
        <v>824129771</v>
      </c>
      <c r="K538" s="12">
        <v>3</v>
      </c>
      <c r="L538" s="13" t="s">
        <v>17</v>
      </c>
      <c r="M538" s="10">
        <v>3</v>
      </c>
      <c r="N538" s="10">
        <v>174154556</v>
      </c>
      <c r="O538" s="10">
        <v>9</v>
      </c>
      <c r="P538" s="10">
        <v>1038481275</v>
      </c>
      <c r="Q538" s="10">
        <v>12</v>
      </c>
      <c r="R538" s="10">
        <v>1212635831</v>
      </c>
      <c r="T538" s="12">
        <v>3</v>
      </c>
      <c r="U538" s="13" t="s">
        <v>17</v>
      </c>
      <c r="V538" s="10">
        <v>2</v>
      </c>
      <c r="W538" s="10">
        <v>362641558</v>
      </c>
      <c r="X538" s="10">
        <v>10</v>
      </c>
      <c r="Y538" s="10">
        <v>885390162</v>
      </c>
      <c r="Z538" s="10">
        <v>12</v>
      </c>
      <c r="AA538" s="10">
        <v>1248031720</v>
      </c>
      <c r="AC538" s="8">
        <v>3</v>
      </c>
      <c r="AD538" s="9" t="s">
        <v>17</v>
      </c>
      <c r="AE538" s="10">
        <v>2</v>
      </c>
      <c r="AF538" s="10">
        <v>64289782</v>
      </c>
      <c r="AG538" s="10">
        <v>5</v>
      </c>
      <c r="AH538" s="10">
        <v>1684466285</v>
      </c>
      <c r="AI538" s="10">
        <v>7</v>
      </c>
      <c r="AJ538" s="10">
        <v>1748756067</v>
      </c>
      <c r="AL538" s="27">
        <v>3</v>
      </c>
      <c r="AM538" s="13" t="s">
        <v>17</v>
      </c>
      <c r="AN538" s="10">
        <v>4</v>
      </c>
      <c r="AO538" s="10">
        <v>200238518</v>
      </c>
      <c r="AP538" s="10">
        <v>4</v>
      </c>
      <c r="AQ538" s="10">
        <v>1149540798</v>
      </c>
      <c r="AR538" s="10">
        <v>8</v>
      </c>
      <c r="AS538" s="10">
        <v>1349779316</v>
      </c>
      <c r="AU538" s="8">
        <v>3</v>
      </c>
      <c r="AV538" s="9" t="s">
        <v>17</v>
      </c>
      <c r="AW538" s="10">
        <v>2</v>
      </c>
      <c r="AX538" s="10">
        <v>90964610</v>
      </c>
      <c r="AY538" s="10">
        <v>4</v>
      </c>
      <c r="AZ538" s="10">
        <v>831100342</v>
      </c>
      <c r="BA538" s="10">
        <v>6</v>
      </c>
      <c r="BB538" s="10">
        <v>922064952</v>
      </c>
      <c r="BD538" s="12">
        <v>3</v>
      </c>
      <c r="BE538" s="13" t="s">
        <v>17</v>
      </c>
      <c r="BF538" s="10">
        <v>7</v>
      </c>
      <c r="BG538" s="10">
        <v>423074156</v>
      </c>
      <c r="BH538" s="10">
        <v>9</v>
      </c>
      <c r="BI538" s="10">
        <v>582018469</v>
      </c>
      <c r="BJ538" s="10">
        <v>16</v>
      </c>
      <c r="BK538" s="10">
        <v>1005092625</v>
      </c>
    </row>
    <row r="539" spans="1:63" ht="15" customHeight="1" x14ac:dyDescent="0.35">
      <c r="A539" s="1">
        <v>35</v>
      </c>
      <c r="B539" s="12">
        <v>4</v>
      </c>
      <c r="C539" s="13" t="s">
        <v>18</v>
      </c>
      <c r="D539" s="10">
        <v>3</v>
      </c>
      <c r="E539" s="10">
        <v>327320680</v>
      </c>
      <c r="F539" s="10">
        <v>9</v>
      </c>
      <c r="G539" s="10">
        <v>499948265</v>
      </c>
      <c r="H539" s="10">
        <v>12</v>
      </c>
      <c r="I539" s="10">
        <v>827268945</v>
      </c>
      <c r="K539" s="12">
        <v>4</v>
      </c>
      <c r="L539" s="13" t="s">
        <v>18</v>
      </c>
      <c r="M539" s="10">
        <v>1</v>
      </c>
      <c r="N539" s="10">
        <v>288651780</v>
      </c>
      <c r="O539" s="10">
        <v>13</v>
      </c>
      <c r="P539" s="10">
        <v>1363411355</v>
      </c>
      <c r="Q539" s="10">
        <v>14</v>
      </c>
      <c r="R539" s="10">
        <v>1652063135</v>
      </c>
      <c r="T539" s="12">
        <v>4</v>
      </c>
      <c r="U539" s="13" t="s">
        <v>18</v>
      </c>
      <c r="V539" s="10">
        <v>9</v>
      </c>
      <c r="W539" s="10">
        <v>889215359</v>
      </c>
      <c r="X539" s="10">
        <v>5</v>
      </c>
      <c r="Y539" s="10">
        <v>722557481</v>
      </c>
      <c r="Z539" s="10">
        <v>14</v>
      </c>
      <c r="AA539" s="10">
        <v>1611772840</v>
      </c>
      <c r="AC539" s="8">
        <v>4</v>
      </c>
      <c r="AD539" s="9" t="s">
        <v>18</v>
      </c>
      <c r="AE539" s="10">
        <v>3</v>
      </c>
      <c r="AF539" s="10">
        <v>316631650</v>
      </c>
      <c r="AG539" s="10">
        <v>9</v>
      </c>
      <c r="AH539" s="10">
        <v>1790155412</v>
      </c>
      <c r="AI539" s="10">
        <v>12</v>
      </c>
      <c r="AJ539" s="10">
        <v>2106787062</v>
      </c>
      <c r="AL539" s="27">
        <v>4</v>
      </c>
      <c r="AM539" s="13" t="s">
        <v>18</v>
      </c>
      <c r="AN539" s="10">
        <v>2</v>
      </c>
      <c r="AO539" s="10">
        <v>30367915</v>
      </c>
      <c r="AP539" s="10">
        <v>11</v>
      </c>
      <c r="AQ539" s="10">
        <v>2984017447</v>
      </c>
      <c r="AR539" s="10">
        <v>13</v>
      </c>
      <c r="AS539" s="10">
        <v>3014385362</v>
      </c>
      <c r="AU539" s="8">
        <v>4</v>
      </c>
      <c r="AV539" s="9" t="s">
        <v>18</v>
      </c>
      <c r="AW539" s="10">
        <v>3</v>
      </c>
      <c r="AX539" s="10">
        <v>29337915</v>
      </c>
      <c r="AY539" s="10">
        <v>6</v>
      </c>
      <c r="AZ539" s="10">
        <v>1662026775</v>
      </c>
      <c r="BA539" s="10">
        <v>9</v>
      </c>
      <c r="BB539" s="10">
        <v>1691364690</v>
      </c>
      <c r="BD539" s="12">
        <v>4</v>
      </c>
      <c r="BE539" s="13" t="s">
        <v>18</v>
      </c>
      <c r="BF539" s="10">
        <v>2</v>
      </c>
      <c r="BG539" s="10">
        <v>13466823</v>
      </c>
      <c r="BH539" s="10">
        <v>7</v>
      </c>
      <c r="BI539" s="10">
        <v>2052869701</v>
      </c>
      <c r="BJ539" s="10">
        <v>9</v>
      </c>
      <c r="BK539" s="10">
        <v>2066336524</v>
      </c>
    </row>
    <row r="540" spans="1:63" ht="15" customHeight="1" x14ac:dyDescent="0.35">
      <c r="A540" s="1">
        <v>35</v>
      </c>
      <c r="B540" s="12">
        <v>5</v>
      </c>
      <c r="C540" s="13" t="s">
        <v>19</v>
      </c>
      <c r="D540" s="10">
        <v>50</v>
      </c>
      <c r="E540" s="10">
        <v>2315561900</v>
      </c>
      <c r="F540" s="10">
        <v>47</v>
      </c>
      <c r="G540" s="10">
        <v>1574860961</v>
      </c>
      <c r="H540" s="10">
        <v>97</v>
      </c>
      <c r="I540" s="10">
        <v>3890422861</v>
      </c>
      <c r="K540" s="12">
        <v>5</v>
      </c>
      <c r="L540" s="13" t="s">
        <v>19</v>
      </c>
      <c r="M540" s="10">
        <v>34</v>
      </c>
      <c r="N540" s="10">
        <v>2315105827</v>
      </c>
      <c r="O540" s="10">
        <v>63</v>
      </c>
      <c r="P540" s="10">
        <v>4017245585</v>
      </c>
      <c r="Q540" s="10">
        <v>97</v>
      </c>
      <c r="R540" s="10">
        <v>6332351412</v>
      </c>
      <c r="T540" s="12">
        <v>5</v>
      </c>
      <c r="U540" s="13" t="s">
        <v>19</v>
      </c>
      <c r="V540" s="10">
        <v>39</v>
      </c>
      <c r="W540" s="10">
        <v>3940807866</v>
      </c>
      <c r="X540" s="10">
        <v>103</v>
      </c>
      <c r="Y540" s="10">
        <v>6549564621</v>
      </c>
      <c r="Z540" s="10">
        <v>142</v>
      </c>
      <c r="AA540" s="10">
        <v>10490372487</v>
      </c>
      <c r="AC540" s="8">
        <v>5</v>
      </c>
      <c r="AD540" s="9" t="s">
        <v>19</v>
      </c>
      <c r="AE540" s="10">
        <v>31</v>
      </c>
      <c r="AF540" s="10">
        <v>1922750380</v>
      </c>
      <c r="AG540" s="10">
        <v>123</v>
      </c>
      <c r="AH540" s="10">
        <v>9614625347</v>
      </c>
      <c r="AI540" s="10">
        <v>154</v>
      </c>
      <c r="AJ540" s="10">
        <v>11537375727</v>
      </c>
      <c r="AL540" s="27">
        <v>5</v>
      </c>
      <c r="AM540" s="13" t="s">
        <v>19</v>
      </c>
      <c r="AN540" s="10">
        <v>31</v>
      </c>
      <c r="AO540" s="10">
        <v>2051608137</v>
      </c>
      <c r="AP540" s="10">
        <v>122</v>
      </c>
      <c r="AQ540" s="10">
        <v>10115431557</v>
      </c>
      <c r="AR540" s="10">
        <v>153</v>
      </c>
      <c r="AS540" s="10">
        <v>12167039694</v>
      </c>
      <c r="AU540" s="8">
        <v>5</v>
      </c>
      <c r="AV540" s="9" t="s">
        <v>19</v>
      </c>
      <c r="AW540" s="10">
        <v>33</v>
      </c>
      <c r="AX540" s="10">
        <v>2050565502</v>
      </c>
      <c r="AY540" s="10">
        <v>128</v>
      </c>
      <c r="AZ540" s="10">
        <v>11476054882</v>
      </c>
      <c r="BA540" s="10">
        <v>161</v>
      </c>
      <c r="BB540" s="10">
        <v>13526620384</v>
      </c>
      <c r="BD540" s="12">
        <v>5</v>
      </c>
      <c r="BE540" s="13" t="s">
        <v>19</v>
      </c>
      <c r="BF540" s="10">
        <v>31</v>
      </c>
      <c r="BG540" s="10">
        <v>2036257044</v>
      </c>
      <c r="BH540" s="10">
        <v>130</v>
      </c>
      <c r="BI540" s="10">
        <v>11673233986</v>
      </c>
      <c r="BJ540" s="10">
        <v>161</v>
      </c>
      <c r="BK540" s="10">
        <v>13709491030</v>
      </c>
    </row>
    <row r="541" spans="1:63" ht="15" customHeight="1" x14ac:dyDescent="0.35">
      <c r="A541" s="1">
        <v>35</v>
      </c>
      <c r="B541" s="12">
        <v>6</v>
      </c>
      <c r="C541" s="16" t="s">
        <v>10</v>
      </c>
      <c r="D541" s="15">
        <v>8559</v>
      </c>
      <c r="E541" s="15">
        <v>832194970417</v>
      </c>
      <c r="F541" s="15">
        <v>969</v>
      </c>
      <c r="G541" s="15">
        <v>131482477713</v>
      </c>
      <c r="H541" s="15">
        <v>9528</v>
      </c>
      <c r="I541" s="15">
        <v>963677448130</v>
      </c>
      <c r="K541" s="12">
        <v>6</v>
      </c>
      <c r="L541" s="16" t="s">
        <v>10</v>
      </c>
      <c r="M541" s="15">
        <v>9138</v>
      </c>
      <c r="N541" s="15">
        <v>882905534279</v>
      </c>
      <c r="O541" s="15">
        <v>1104</v>
      </c>
      <c r="P541" s="15">
        <v>129581624667</v>
      </c>
      <c r="Q541" s="15">
        <v>10242</v>
      </c>
      <c r="R541" s="15">
        <v>1012487158946</v>
      </c>
      <c r="T541" s="12">
        <v>6</v>
      </c>
      <c r="U541" s="16" t="s">
        <v>10</v>
      </c>
      <c r="V541" s="15">
        <v>9537</v>
      </c>
      <c r="W541" s="15">
        <v>921953771237</v>
      </c>
      <c r="X541" s="15">
        <v>1174</v>
      </c>
      <c r="Y541" s="15">
        <v>183837800432</v>
      </c>
      <c r="Z541" s="15">
        <v>10711</v>
      </c>
      <c r="AA541" s="15">
        <v>1105791571669</v>
      </c>
      <c r="AC541" s="8">
        <v>6</v>
      </c>
      <c r="AD541" s="14" t="s">
        <v>10</v>
      </c>
      <c r="AE541" s="15">
        <v>10405</v>
      </c>
      <c r="AF541" s="15">
        <v>1016484811980</v>
      </c>
      <c r="AG541" s="15">
        <v>1548</v>
      </c>
      <c r="AH541" s="15">
        <v>215072145661</v>
      </c>
      <c r="AI541" s="15">
        <v>11953</v>
      </c>
      <c r="AJ541" s="15">
        <v>1231556957641</v>
      </c>
      <c r="AL541" s="27">
        <v>6</v>
      </c>
      <c r="AM541" s="16" t="s">
        <v>10</v>
      </c>
      <c r="AN541" s="15">
        <v>10413</v>
      </c>
      <c r="AO541" s="15">
        <v>1015388094021</v>
      </c>
      <c r="AP541" s="15">
        <v>1551</v>
      </c>
      <c r="AQ541" s="15">
        <v>211781558969</v>
      </c>
      <c r="AR541" s="15">
        <v>11964</v>
      </c>
      <c r="AS541" s="15">
        <v>1227169652990</v>
      </c>
      <c r="AU541" s="8">
        <v>6</v>
      </c>
      <c r="AV541" s="14" t="s">
        <v>10</v>
      </c>
      <c r="AW541" s="15">
        <v>10437</v>
      </c>
      <c r="AX541" s="15">
        <v>1016441848416</v>
      </c>
      <c r="AY541" s="15">
        <v>1569</v>
      </c>
      <c r="AZ541" s="15">
        <v>217492404492</v>
      </c>
      <c r="BA541" s="15">
        <v>12006</v>
      </c>
      <c r="BB541" s="15">
        <v>1233934252908</v>
      </c>
      <c r="BD541" s="12">
        <v>6</v>
      </c>
      <c r="BE541" s="16" t="s">
        <v>10</v>
      </c>
      <c r="BF541" s="15">
        <v>10426</v>
      </c>
      <c r="BG541" s="15">
        <v>1016029370741</v>
      </c>
      <c r="BH541" s="15">
        <v>1585</v>
      </c>
      <c r="BI541" s="15">
        <v>220003031442</v>
      </c>
      <c r="BJ541" s="15">
        <v>12011</v>
      </c>
      <c r="BK541" s="15">
        <v>1236032402183</v>
      </c>
    </row>
    <row r="542" spans="1:63" ht="15" customHeight="1" x14ac:dyDescent="0.35">
      <c r="A542" s="1">
        <v>35</v>
      </c>
      <c r="B542" s="12">
        <v>7</v>
      </c>
      <c r="C542" s="13" t="s">
        <v>20</v>
      </c>
      <c r="D542" s="10"/>
      <c r="E542" s="10"/>
      <c r="F542" s="10"/>
      <c r="G542" s="10"/>
      <c r="H542" s="10"/>
      <c r="I542" s="10" t="s">
        <v>54</v>
      </c>
      <c r="K542" s="12">
        <v>7</v>
      </c>
      <c r="L542" s="13" t="s">
        <v>20</v>
      </c>
      <c r="M542" s="10"/>
      <c r="N542" s="10"/>
      <c r="O542" s="10"/>
      <c r="P542" s="10"/>
      <c r="Q542" s="10"/>
      <c r="R542" s="10">
        <v>1043</v>
      </c>
      <c r="T542" s="12">
        <v>7</v>
      </c>
      <c r="U542" s="13" t="s">
        <v>20</v>
      </c>
      <c r="V542" s="10"/>
      <c r="W542" s="10"/>
      <c r="X542" s="10"/>
      <c r="Y542" s="10"/>
      <c r="Z542" s="10"/>
      <c r="AA542" s="10">
        <v>1290</v>
      </c>
      <c r="AC542" s="8">
        <v>7</v>
      </c>
      <c r="AD542" s="9" t="s">
        <v>20</v>
      </c>
      <c r="AE542" s="10"/>
      <c r="AF542" s="10"/>
      <c r="AG542" s="10"/>
      <c r="AH542" s="10"/>
      <c r="AI542" s="10"/>
      <c r="AJ542" s="17">
        <f>((0.25*AJ537)+(0.5*AJ538)+(0.75*AJ539)+(1*AJ540))/AJ541*100</f>
        <v>1.279426006770459</v>
      </c>
      <c r="AL542" s="11">
        <v>7</v>
      </c>
      <c r="AM542" s="9" t="s">
        <v>20</v>
      </c>
      <c r="AN542" s="10"/>
      <c r="AO542" s="10"/>
      <c r="AP542" s="10"/>
      <c r="AQ542" s="10"/>
      <c r="AR542" s="10"/>
      <c r="AS542" s="17">
        <f>((0.25*AS537)+(0.5*AS538)+(0.75*AS539)+(1*AS540))/AS541*100</f>
        <v>1.4153693728638461</v>
      </c>
      <c r="AU542" s="8">
        <v>7</v>
      </c>
      <c r="AV542" s="9" t="s">
        <v>20</v>
      </c>
      <c r="AW542" s="10"/>
      <c r="AX542" s="10"/>
      <c r="AY542" s="10"/>
      <c r="AZ542" s="10"/>
      <c r="BA542" s="10"/>
      <c r="BB542" s="17">
        <f>((0.25*BB537)+(0.5*BB538)+(0.75*BB539)+(1*BB540))/BB541*100</f>
        <v>1.4563014420866227</v>
      </c>
      <c r="BD542" s="12">
        <v>7</v>
      </c>
      <c r="BE542" s="13" t="s">
        <v>20</v>
      </c>
      <c r="BF542" s="10"/>
      <c r="BG542" s="10"/>
      <c r="BH542" s="10"/>
      <c r="BI542" s="10"/>
      <c r="BJ542" s="10"/>
      <c r="BK542" s="10">
        <v>1499</v>
      </c>
    </row>
    <row r="543" spans="1:63" ht="15" customHeight="1" thickBot="1" x14ac:dyDescent="0.4">
      <c r="A543" s="1">
        <v>35</v>
      </c>
      <c r="B543" s="23">
        <v>8</v>
      </c>
      <c r="C543" s="24" t="s">
        <v>21</v>
      </c>
      <c r="D543" s="20"/>
      <c r="E543" s="20"/>
      <c r="F543" s="20"/>
      <c r="G543" s="20"/>
      <c r="H543" s="20"/>
      <c r="I543" s="20" t="s">
        <v>55</v>
      </c>
      <c r="K543" s="23">
        <v>8</v>
      </c>
      <c r="L543" s="24" t="s">
        <v>21</v>
      </c>
      <c r="M543" s="20"/>
      <c r="N543" s="20"/>
      <c r="O543" s="20"/>
      <c r="P543" s="20"/>
      <c r="Q543" s="20"/>
      <c r="R543" s="20" t="s">
        <v>73</v>
      </c>
      <c r="T543" s="23">
        <v>8</v>
      </c>
      <c r="U543" s="24" t="s">
        <v>21</v>
      </c>
      <c r="V543" s="20"/>
      <c r="W543" s="20"/>
      <c r="X543" s="20"/>
      <c r="Y543" s="20"/>
      <c r="Z543" s="20"/>
      <c r="AA543" s="20">
        <v>1207</v>
      </c>
      <c r="AC543" s="18">
        <v>8</v>
      </c>
      <c r="AD543" s="19" t="s">
        <v>21</v>
      </c>
      <c r="AE543" s="20"/>
      <c r="AF543" s="20"/>
      <c r="AG543" s="20"/>
      <c r="AH543" s="20"/>
      <c r="AI543" s="20"/>
      <c r="AJ543" s="21">
        <f>SUM(AJ538:AJ540)/AJ541*100</f>
        <v>1.2498747021400085</v>
      </c>
      <c r="AL543" s="22">
        <v>8</v>
      </c>
      <c r="AM543" s="19" t="s">
        <v>21</v>
      </c>
      <c r="AN543" s="20"/>
      <c r="AO543" s="20"/>
      <c r="AP543" s="20"/>
      <c r="AQ543" s="20"/>
      <c r="AR543" s="20"/>
      <c r="AS543" s="21">
        <f>SUM(AS538:AS540)/AS541*100</f>
        <v>1.3471001610675186</v>
      </c>
      <c r="AU543" s="18">
        <v>8</v>
      </c>
      <c r="AV543" s="19" t="s">
        <v>21</v>
      </c>
      <c r="AW543" s="20"/>
      <c r="AX543" s="20"/>
      <c r="AY543" s="20"/>
      <c r="AZ543" s="20"/>
      <c r="BA543" s="20"/>
      <c r="BB543" s="21">
        <f>SUM(BB538:BB540)/BB541*100</f>
        <v>1.3080153977380005</v>
      </c>
      <c r="BD543" s="23">
        <v>8</v>
      </c>
      <c r="BE543" s="24" t="s">
        <v>21</v>
      </c>
      <c r="BF543" s="20"/>
      <c r="BG543" s="20"/>
      <c r="BH543" s="20"/>
      <c r="BI543" s="20"/>
      <c r="BJ543" s="20"/>
      <c r="BK543" s="20">
        <v>1358</v>
      </c>
    </row>
    <row r="544" spans="1:63" ht="15" customHeight="1" x14ac:dyDescent="0.35">
      <c r="D544" s="1">
        <f>SUM(D536:D540)</f>
        <v>8559</v>
      </c>
      <c r="E544" s="1">
        <f t="shared" ref="E544:I544" si="231">SUM(E536:E540)</f>
        <v>832194970417</v>
      </c>
      <c r="F544" s="1">
        <f t="shared" si="231"/>
        <v>969</v>
      </c>
      <c r="G544" s="1">
        <f t="shared" si="231"/>
        <v>131482477713</v>
      </c>
      <c r="H544" s="1">
        <f t="shared" si="231"/>
        <v>9528</v>
      </c>
      <c r="I544" s="1">
        <f t="shared" si="231"/>
        <v>963677448130</v>
      </c>
      <c r="M544" s="1">
        <f>SUM(M536:M540)</f>
        <v>9138</v>
      </c>
      <c r="N544" s="1">
        <f t="shared" ref="N544:R544" si="232">SUM(N536:N540)</f>
        <v>882905534279</v>
      </c>
      <c r="O544" s="1">
        <f t="shared" si="232"/>
        <v>1104</v>
      </c>
      <c r="P544" s="1">
        <f t="shared" si="232"/>
        <v>129581624667</v>
      </c>
      <c r="Q544" s="1">
        <f t="shared" si="232"/>
        <v>10242</v>
      </c>
      <c r="R544" s="1">
        <f t="shared" si="232"/>
        <v>1012487158946</v>
      </c>
      <c r="V544" s="1">
        <f>SUM(V536:V540)</f>
        <v>9537</v>
      </c>
      <c r="W544" s="1">
        <f t="shared" ref="W544:AA544" si="233">SUM(W536:W540)</f>
        <v>921953771237</v>
      </c>
      <c r="X544" s="1">
        <f t="shared" si="233"/>
        <v>1174</v>
      </c>
      <c r="Y544" s="1">
        <f t="shared" si="233"/>
        <v>183837800432</v>
      </c>
      <c r="Z544" s="1">
        <f t="shared" si="233"/>
        <v>10711</v>
      </c>
      <c r="AA544" s="1">
        <f t="shared" si="233"/>
        <v>1105791571669</v>
      </c>
      <c r="AE544" s="1">
        <f>SUM(AE536:AE540)</f>
        <v>10405</v>
      </c>
      <c r="AF544" s="1">
        <f t="shared" ref="AF544:AJ544" si="234">SUM(AF536:AF540)</f>
        <v>1016484811980</v>
      </c>
      <c r="AG544" s="1">
        <f t="shared" si="234"/>
        <v>1548</v>
      </c>
      <c r="AH544" s="1">
        <f t="shared" si="234"/>
        <v>215072145661</v>
      </c>
      <c r="AI544" s="1">
        <f t="shared" si="234"/>
        <v>11953</v>
      </c>
      <c r="AJ544" s="1">
        <f t="shared" si="234"/>
        <v>1231556957641</v>
      </c>
      <c r="AN544" s="1">
        <f>SUM(AN536:AN540)</f>
        <v>10413</v>
      </c>
      <c r="AO544" s="1">
        <f t="shared" ref="AO544:AS544" si="235">SUM(AO536:AO540)</f>
        <v>1015388094021</v>
      </c>
      <c r="AP544" s="1">
        <f t="shared" si="235"/>
        <v>1551</v>
      </c>
      <c r="AQ544" s="1">
        <f t="shared" si="235"/>
        <v>211781558969</v>
      </c>
      <c r="AR544" s="1">
        <f t="shared" si="235"/>
        <v>11964</v>
      </c>
      <c r="AS544" s="1">
        <f t="shared" si="235"/>
        <v>1227169652990</v>
      </c>
      <c r="AW544" s="1">
        <f>SUM(AW536:AW540)</f>
        <v>10437</v>
      </c>
      <c r="AX544" s="1">
        <f t="shared" ref="AX544:BB544" si="236">SUM(AX536:AX540)</f>
        <v>1016441848416</v>
      </c>
      <c r="AY544" s="1">
        <f t="shared" si="236"/>
        <v>1569</v>
      </c>
      <c r="AZ544" s="1">
        <f t="shared" si="236"/>
        <v>217492404492</v>
      </c>
      <c r="BA544" s="1">
        <f t="shared" si="236"/>
        <v>12006</v>
      </c>
      <c r="BB544" s="1">
        <f t="shared" si="236"/>
        <v>1233934252908</v>
      </c>
      <c r="BF544" s="1">
        <f>SUM(BF536:BF540)</f>
        <v>10426</v>
      </c>
      <c r="BG544" s="1">
        <f t="shared" ref="BG544:BK544" si="237">SUM(BG536:BG540)</f>
        <v>1016029370741</v>
      </c>
      <c r="BH544" s="1">
        <f t="shared" si="237"/>
        <v>1585</v>
      </c>
      <c r="BI544" s="1">
        <f t="shared" si="237"/>
        <v>220003031442</v>
      </c>
      <c r="BJ544" s="1">
        <f t="shared" si="237"/>
        <v>12011</v>
      </c>
      <c r="BK544" s="1">
        <f t="shared" si="237"/>
        <v>1236032402183</v>
      </c>
    </row>
    <row r="545" spans="1:63" ht="15" customHeight="1" x14ac:dyDescent="0.35">
      <c r="B545"/>
      <c r="C545"/>
      <c r="D545" s="2"/>
      <c r="E545" s="2"/>
      <c r="F545" s="2"/>
      <c r="G545" s="2"/>
      <c r="H545" s="2"/>
      <c r="I545" s="2"/>
      <c r="K545"/>
      <c r="L545"/>
      <c r="M545" s="2"/>
      <c r="N545" s="2"/>
      <c r="O545" s="2"/>
      <c r="P545" s="2"/>
      <c r="Q545" s="2"/>
      <c r="R545" s="2"/>
      <c r="T545"/>
      <c r="U545"/>
      <c r="V545" s="2"/>
      <c r="W545" s="2"/>
      <c r="X545" s="2"/>
      <c r="Y545" s="2"/>
      <c r="Z545" s="2"/>
      <c r="AA545" s="2"/>
      <c r="AL545" s="25"/>
      <c r="AM545"/>
    </row>
    <row r="546" spans="1:63" ht="15" customHeight="1" x14ac:dyDescent="0.35">
      <c r="B546" s="6" t="s">
        <v>0</v>
      </c>
      <c r="C546"/>
      <c r="D546" s="2"/>
      <c r="E546" s="2"/>
      <c r="F546" s="2"/>
      <c r="G546" s="2"/>
      <c r="H546" s="2"/>
      <c r="I546" s="2"/>
      <c r="K546" s="6" t="s">
        <v>0</v>
      </c>
      <c r="L546"/>
      <c r="M546" s="2"/>
      <c r="N546" s="2"/>
      <c r="O546" s="2"/>
      <c r="P546" s="2"/>
      <c r="Q546" s="2"/>
      <c r="R546" s="2"/>
      <c r="T546" s="6" t="s">
        <v>0</v>
      </c>
      <c r="U546"/>
      <c r="V546" s="2"/>
      <c r="W546" s="2"/>
      <c r="X546" s="2"/>
      <c r="Y546" s="2"/>
      <c r="Z546" s="2"/>
      <c r="AA546" s="2"/>
      <c r="AC546" s="4" t="s">
        <v>0</v>
      </c>
      <c r="AL546" s="26" t="s">
        <v>0</v>
      </c>
      <c r="AM546"/>
      <c r="AU546" s="4" t="s">
        <v>0</v>
      </c>
      <c r="BD546" s="6" t="s">
        <v>0</v>
      </c>
    </row>
    <row r="547" spans="1:63" ht="15" customHeight="1" x14ac:dyDescent="0.35">
      <c r="B547" s="6" t="s">
        <v>1</v>
      </c>
      <c r="C547"/>
      <c r="D547" s="2"/>
      <c r="E547" s="2"/>
      <c r="F547" s="2"/>
      <c r="G547" s="2"/>
      <c r="H547" s="2"/>
      <c r="I547" s="2"/>
      <c r="K547" s="6" t="s">
        <v>1</v>
      </c>
      <c r="L547"/>
      <c r="M547" s="2"/>
      <c r="N547" s="2"/>
      <c r="O547" s="2"/>
      <c r="P547" s="2"/>
      <c r="Q547" s="2"/>
      <c r="R547" s="2"/>
      <c r="T547" s="6" t="s">
        <v>1</v>
      </c>
      <c r="U547"/>
      <c r="V547" s="2"/>
      <c r="W547" s="2"/>
      <c r="X547" s="2"/>
      <c r="Y547" s="2"/>
      <c r="Z547" s="2"/>
      <c r="AA547" s="2"/>
      <c r="AC547" s="4" t="s">
        <v>1</v>
      </c>
      <c r="AL547" s="26" t="s">
        <v>1</v>
      </c>
      <c r="AM547"/>
      <c r="AU547" s="4" t="s">
        <v>1</v>
      </c>
      <c r="BD547" s="6" t="s">
        <v>1</v>
      </c>
    </row>
    <row r="548" spans="1:63" ht="15" customHeight="1" thickBot="1" x14ac:dyDescent="0.4">
      <c r="B548" s="6" t="s">
        <v>34</v>
      </c>
      <c r="C548"/>
      <c r="D548" s="2"/>
      <c r="E548" s="2"/>
      <c r="F548" s="2"/>
      <c r="G548" s="2"/>
      <c r="H548" s="2"/>
      <c r="I548" s="2"/>
      <c r="K548" s="6" t="s">
        <v>57</v>
      </c>
      <c r="L548"/>
      <c r="M548" s="2"/>
      <c r="N548" s="2"/>
      <c r="O548" s="2"/>
      <c r="P548" s="2"/>
      <c r="Q548" s="2"/>
      <c r="R548" s="2"/>
      <c r="T548" s="6" t="s">
        <v>75</v>
      </c>
      <c r="U548"/>
      <c r="V548" s="2"/>
      <c r="W548" s="2"/>
      <c r="X548" s="2"/>
      <c r="Y548" s="2"/>
      <c r="Z548" s="2"/>
      <c r="AA548" s="2"/>
      <c r="AC548" s="4" t="s">
        <v>2</v>
      </c>
      <c r="AL548" s="26" t="s">
        <v>3</v>
      </c>
      <c r="AM548"/>
      <c r="AU548" s="4" t="s">
        <v>4</v>
      </c>
      <c r="BD548" s="6" t="s">
        <v>5</v>
      </c>
    </row>
    <row r="549" spans="1:63" ht="15" customHeight="1" x14ac:dyDescent="0.35">
      <c r="A549" s="1">
        <v>36</v>
      </c>
      <c r="B549" s="60" t="s">
        <v>6</v>
      </c>
      <c r="C549" s="62" t="s">
        <v>7</v>
      </c>
      <c r="D549" s="59" t="s">
        <v>8</v>
      </c>
      <c r="E549" s="59"/>
      <c r="F549" s="59" t="s">
        <v>9</v>
      </c>
      <c r="G549" s="59"/>
      <c r="H549" s="59" t="s">
        <v>10</v>
      </c>
      <c r="I549" s="59"/>
      <c r="K549" s="60" t="s">
        <v>6</v>
      </c>
      <c r="L549" s="62" t="s">
        <v>7</v>
      </c>
      <c r="M549" s="59" t="s">
        <v>8</v>
      </c>
      <c r="N549" s="59"/>
      <c r="O549" s="59" t="s">
        <v>9</v>
      </c>
      <c r="P549" s="59"/>
      <c r="Q549" s="59" t="s">
        <v>10</v>
      </c>
      <c r="R549" s="59"/>
      <c r="T549" s="60" t="s">
        <v>6</v>
      </c>
      <c r="U549" s="62" t="s">
        <v>7</v>
      </c>
      <c r="V549" s="59" t="s">
        <v>8</v>
      </c>
      <c r="W549" s="59"/>
      <c r="X549" s="59" t="s">
        <v>9</v>
      </c>
      <c r="Y549" s="59"/>
      <c r="Z549" s="59" t="s">
        <v>10</v>
      </c>
      <c r="AA549" s="59"/>
      <c r="AC549" s="57" t="s">
        <v>6</v>
      </c>
      <c r="AD549" s="59" t="s">
        <v>7</v>
      </c>
      <c r="AE549" s="59" t="s">
        <v>8</v>
      </c>
      <c r="AF549" s="59"/>
      <c r="AG549" s="59" t="s">
        <v>9</v>
      </c>
      <c r="AH549" s="59"/>
      <c r="AI549" s="59" t="s">
        <v>10</v>
      </c>
      <c r="AJ549" s="59"/>
      <c r="AL549" s="67" t="s">
        <v>6</v>
      </c>
      <c r="AM549" s="62" t="s">
        <v>7</v>
      </c>
      <c r="AN549" s="59" t="s">
        <v>8</v>
      </c>
      <c r="AO549" s="59"/>
      <c r="AP549" s="59" t="s">
        <v>9</v>
      </c>
      <c r="AQ549" s="59"/>
      <c r="AR549" s="59" t="s">
        <v>10</v>
      </c>
      <c r="AS549" s="59"/>
      <c r="AU549" s="57" t="s">
        <v>6</v>
      </c>
      <c r="AV549" s="59" t="s">
        <v>7</v>
      </c>
      <c r="AW549" s="59" t="s">
        <v>8</v>
      </c>
      <c r="AX549" s="59"/>
      <c r="AY549" s="59" t="s">
        <v>9</v>
      </c>
      <c r="AZ549" s="59"/>
      <c r="BA549" s="59" t="s">
        <v>10</v>
      </c>
      <c r="BB549" s="59"/>
      <c r="BD549" s="60" t="s">
        <v>6</v>
      </c>
      <c r="BE549" s="62" t="s">
        <v>7</v>
      </c>
      <c r="BF549" s="59" t="s">
        <v>8</v>
      </c>
      <c r="BG549" s="59"/>
      <c r="BH549" s="59" t="s">
        <v>9</v>
      </c>
      <c r="BI549" s="59"/>
      <c r="BJ549" s="59" t="s">
        <v>10</v>
      </c>
      <c r="BK549" s="59"/>
    </row>
    <row r="550" spans="1:63" ht="15" customHeight="1" x14ac:dyDescent="0.35">
      <c r="A550" s="1">
        <v>36</v>
      </c>
      <c r="B550" s="61"/>
      <c r="C550" s="63"/>
      <c r="D550" s="7" t="s">
        <v>11</v>
      </c>
      <c r="E550" s="7" t="s">
        <v>12</v>
      </c>
      <c r="F550" s="7" t="s">
        <v>11</v>
      </c>
      <c r="G550" s="7" t="s">
        <v>12</v>
      </c>
      <c r="H550" s="7" t="s">
        <v>11</v>
      </c>
      <c r="I550" s="7" t="s">
        <v>12</v>
      </c>
      <c r="K550" s="61"/>
      <c r="L550" s="63"/>
      <c r="M550" s="7" t="s">
        <v>11</v>
      </c>
      <c r="N550" s="7" t="s">
        <v>12</v>
      </c>
      <c r="O550" s="7" t="s">
        <v>11</v>
      </c>
      <c r="P550" s="7" t="s">
        <v>12</v>
      </c>
      <c r="Q550" s="7" t="s">
        <v>11</v>
      </c>
      <c r="R550" s="7" t="s">
        <v>12</v>
      </c>
      <c r="T550" s="61"/>
      <c r="U550" s="63"/>
      <c r="V550" s="7" t="s">
        <v>11</v>
      </c>
      <c r="W550" s="7" t="s">
        <v>12</v>
      </c>
      <c r="X550" s="7" t="s">
        <v>11</v>
      </c>
      <c r="Y550" s="7" t="s">
        <v>12</v>
      </c>
      <c r="Z550" s="7" t="s">
        <v>11</v>
      </c>
      <c r="AA550" s="7" t="s">
        <v>12</v>
      </c>
      <c r="AC550" s="58"/>
      <c r="AD550" s="64"/>
      <c r="AE550" s="7" t="s">
        <v>11</v>
      </c>
      <c r="AF550" s="7" t="s">
        <v>12</v>
      </c>
      <c r="AG550" s="7" t="s">
        <v>11</v>
      </c>
      <c r="AH550" s="7" t="s">
        <v>12</v>
      </c>
      <c r="AI550" s="7" t="s">
        <v>11</v>
      </c>
      <c r="AJ550" s="7" t="s">
        <v>12</v>
      </c>
      <c r="AL550" s="68"/>
      <c r="AM550" s="63"/>
      <c r="AN550" s="7" t="s">
        <v>11</v>
      </c>
      <c r="AO550" s="7" t="s">
        <v>12</v>
      </c>
      <c r="AP550" s="7" t="s">
        <v>11</v>
      </c>
      <c r="AQ550" s="7" t="s">
        <v>12</v>
      </c>
      <c r="AR550" s="7" t="s">
        <v>11</v>
      </c>
      <c r="AS550" s="7" t="s">
        <v>12</v>
      </c>
      <c r="AU550" s="58"/>
      <c r="AV550" s="64"/>
      <c r="AW550" s="7" t="s">
        <v>11</v>
      </c>
      <c r="AX550" s="7" t="s">
        <v>12</v>
      </c>
      <c r="AY550" s="7" t="s">
        <v>11</v>
      </c>
      <c r="AZ550" s="7" t="s">
        <v>12</v>
      </c>
      <c r="BA550" s="7" t="s">
        <v>11</v>
      </c>
      <c r="BB550" s="7" t="s">
        <v>12</v>
      </c>
      <c r="BD550" s="61"/>
      <c r="BE550" s="63"/>
      <c r="BF550" s="7" t="s">
        <v>11</v>
      </c>
      <c r="BG550" s="7" t="s">
        <v>12</v>
      </c>
      <c r="BH550" s="7" t="s">
        <v>11</v>
      </c>
      <c r="BI550" s="7" t="s">
        <v>12</v>
      </c>
      <c r="BJ550" s="7" t="s">
        <v>11</v>
      </c>
      <c r="BK550" s="7" t="s">
        <v>12</v>
      </c>
    </row>
    <row r="551" spans="1:63" ht="15" customHeight="1" x14ac:dyDescent="0.35">
      <c r="A551" s="1">
        <v>36</v>
      </c>
      <c r="B551" s="61"/>
      <c r="C551" s="63"/>
      <c r="D551" s="7" t="s">
        <v>13</v>
      </c>
      <c r="E551" s="7" t="s">
        <v>14</v>
      </c>
      <c r="F551" s="7" t="s">
        <v>13</v>
      </c>
      <c r="G551" s="7" t="s">
        <v>14</v>
      </c>
      <c r="H551" s="7" t="s">
        <v>13</v>
      </c>
      <c r="I551" s="7" t="s">
        <v>14</v>
      </c>
      <c r="K551" s="61"/>
      <c r="L551" s="63"/>
      <c r="M551" s="7" t="s">
        <v>13</v>
      </c>
      <c r="N551" s="7" t="s">
        <v>14</v>
      </c>
      <c r="O551" s="7" t="s">
        <v>13</v>
      </c>
      <c r="P551" s="7" t="s">
        <v>14</v>
      </c>
      <c r="Q551" s="7" t="s">
        <v>13</v>
      </c>
      <c r="R551" s="7" t="s">
        <v>14</v>
      </c>
      <c r="T551" s="61"/>
      <c r="U551" s="63"/>
      <c r="V551" s="7" t="s">
        <v>13</v>
      </c>
      <c r="W551" s="7" t="s">
        <v>14</v>
      </c>
      <c r="X551" s="7" t="s">
        <v>13</v>
      </c>
      <c r="Y551" s="7" t="s">
        <v>14</v>
      </c>
      <c r="Z551" s="7" t="s">
        <v>13</v>
      </c>
      <c r="AA551" s="7" t="s">
        <v>14</v>
      </c>
      <c r="AC551" s="58"/>
      <c r="AD551" s="64"/>
      <c r="AE551" s="7" t="s">
        <v>13</v>
      </c>
      <c r="AF551" s="7" t="s">
        <v>14</v>
      </c>
      <c r="AG551" s="7" t="s">
        <v>13</v>
      </c>
      <c r="AH551" s="7" t="s">
        <v>14</v>
      </c>
      <c r="AI551" s="7" t="s">
        <v>13</v>
      </c>
      <c r="AJ551" s="7" t="s">
        <v>14</v>
      </c>
      <c r="AL551" s="68"/>
      <c r="AM551" s="63"/>
      <c r="AN551" s="7" t="s">
        <v>13</v>
      </c>
      <c r="AO551" s="7" t="s">
        <v>14</v>
      </c>
      <c r="AP551" s="7" t="s">
        <v>13</v>
      </c>
      <c r="AQ551" s="7" t="s">
        <v>14</v>
      </c>
      <c r="AR551" s="7" t="s">
        <v>13</v>
      </c>
      <c r="AS551" s="7" t="s">
        <v>14</v>
      </c>
      <c r="AU551" s="58"/>
      <c r="AV551" s="64"/>
      <c r="AW551" s="7" t="s">
        <v>13</v>
      </c>
      <c r="AX551" s="7" t="s">
        <v>14</v>
      </c>
      <c r="AY551" s="7" t="s">
        <v>13</v>
      </c>
      <c r="AZ551" s="7" t="s">
        <v>14</v>
      </c>
      <c r="BA551" s="7" t="s">
        <v>13</v>
      </c>
      <c r="BB551" s="7" t="s">
        <v>14</v>
      </c>
      <c r="BD551" s="61"/>
      <c r="BE551" s="63"/>
      <c r="BF551" s="7" t="s">
        <v>13</v>
      </c>
      <c r="BG551" s="7" t="s">
        <v>14</v>
      </c>
      <c r="BH551" s="7" t="s">
        <v>13</v>
      </c>
      <c r="BI551" s="7" t="s">
        <v>14</v>
      </c>
      <c r="BJ551" s="7" t="s">
        <v>13</v>
      </c>
      <c r="BK551" s="7" t="s">
        <v>14</v>
      </c>
    </row>
    <row r="552" spans="1:63" ht="15" customHeight="1" x14ac:dyDescent="0.35">
      <c r="A552" s="1">
        <v>36</v>
      </c>
      <c r="B552" s="12">
        <v>1</v>
      </c>
      <c r="C552" s="13" t="s">
        <v>15</v>
      </c>
      <c r="D552" s="10">
        <v>2283</v>
      </c>
      <c r="E552" s="10">
        <v>316919694911</v>
      </c>
      <c r="F552" s="10">
        <v>493</v>
      </c>
      <c r="G552" s="10">
        <v>1603501849901</v>
      </c>
      <c r="H552" s="10">
        <v>2776</v>
      </c>
      <c r="I552" s="10">
        <v>1920421544812</v>
      </c>
      <c r="K552" s="12">
        <v>1</v>
      </c>
      <c r="L552" s="13" t="s">
        <v>15</v>
      </c>
      <c r="M552" s="10">
        <v>2061</v>
      </c>
      <c r="N552" s="10">
        <v>280756594011</v>
      </c>
      <c r="O552" s="10">
        <v>490</v>
      </c>
      <c r="P552" s="10">
        <v>2391639445632</v>
      </c>
      <c r="Q552" s="10">
        <v>2551</v>
      </c>
      <c r="R552" s="10">
        <v>2672396039643</v>
      </c>
      <c r="T552" s="12">
        <v>1</v>
      </c>
      <c r="U552" s="13" t="s">
        <v>15</v>
      </c>
      <c r="V552" s="10">
        <v>1795</v>
      </c>
      <c r="W552" s="10">
        <v>236388468868</v>
      </c>
      <c r="X552" s="10">
        <v>316</v>
      </c>
      <c r="Y552" s="10">
        <v>1362651700122</v>
      </c>
      <c r="Z552" s="10">
        <v>2111</v>
      </c>
      <c r="AA552" s="10">
        <v>1599040168990</v>
      </c>
      <c r="AC552" s="8">
        <v>1</v>
      </c>
      <c r="AD552" s="9" t="s">
        <v>15</v>
      </c>
      <c r="AE552" s="10">
        <v>1576</v>
      </c>
      <c r="AF552" s="10">
        <v>196705110101</v>
      </c>
      <c r="AG552" s="10">
        <v>182</v>
      </c>
      <c r="AH552" s="10">
        <v>1102824176836</v>
      </c>
      <c r="AI552" s="10">
        <v>1758</v>
      </c>
      <c r="AJ552" s="10">
        <v>1299529286937</v>
      </c>
      <c r="AL552" s="27">
        <v>1</v>
      </c>
      <c r="AM552" s="13" t="s">
        <v>15</v>
      </c>
      <c r="AN552" s="10">
        <v>1541</v>
      </c>
      <c r="AO552" s="10">
        <v>188395984957</v>
      </c>
      <c r="AP552" s="10">
        <v>165</v>
      </c>
      <c r="AQ552" s="10">
        <v>1079357521146</v>
      </c>
      <c r="AR552" s="10">
        <v>1706</v>
      </c>
      <c r="AS552" s="10">
        <v>1267753506103</v>
      </c>
      <c r="AU552" s="8">
        <v>1</v>
      </c>
      <c r="AV552" s="9" t="s">
        <v>15</v>
      </c>
      <c r="AW552" s="10">
        <v>1494</v>
      </c>
      <c r="AX552" s="10">
        <v>179410921084</v>
      </c>
      <c r="AY552" s="10">
        <v>165</v>
      </c>
      <c r="AZ552" s="10">
        <v>1067761229824</v>
      </c>
      <c r="BA552" s="10">
        <v>1659</v>
      </c>
      <c r="BB552" s="10">
        <v>1247172150908</v>
      </c>
      <c r="BD552" s="12">
        <v>1</v>
      </c>
      <c r="BE552" s="13" t="s">
        <v>15</v>
      </c>
      <c r="BF552" s="10">
        <v>1474</v>
      </c>
      <c r="BG552" s="10">
        <v>176369374960</v>
      </c>
      <c r="BH552" s="10">
        <v>158</v>
      </c>
      <c r="BI552" s="10">
        <v>1049896434208</v>
      </c>
      <c r="BJ552" s="10">
        <v>1632</v>
      </c>
      <c r="BK552" s="10">
        <v>1226265809168</v>
      </c>
    </row>
    <row r="553" spans="1:63" ht="15" customHeight="1" x14ac:dyDescent="0.35">
      <c r="A553" s="1">
        <v>36</v>
      </c>
      <c r="B553" s="12">
        <v>2</v>
      </c>
      <c r="C553" s="13" t="s">
        <v>16</v>
      </c>
      <c r="D553" s="10">
        <v>49</v>
      </c>
      <c r="E553" s="10">
        <v>12168191224</v>
      </c>
      <c r="F553" s="10">
        <v>8</v>
      </c>
      <c r="G553" s="10">
        <v>34667956528</v>
      </c>
      <c r="H553" s="10">
        <v>57</v>
      </c>
      <c r="I553" s="10">
        <v>46836147752</v>
      </c>
      <c r="K553" s="12">
        <v>2</v>
      </c>
      <c r="L553" s="13" t="s">
        <v>16</v>
      </c>
      <c r="M553" s="10">
        <v>73</v>
      </c>
      <c r="N553" s="10">
        <v>23589240758</v>
      </c>
      <c r="O553" s="10">
        <v>30</v>
      </c>
      <c r="P553" s="10">
        <v>116300294492</v>
      </c>
      <c r="Q553" s="10">
        <v>103</v>
      </c>
      <c r="R553" s="10">
        <v>139889535250</v>
      </c>
      <c r="T553" s="12">
        <v>2</v>
      </c>
      <c r="U553" s="13" t="s">
        <v>16</v>
      </c>
      <c r="V553" s="10">
        <v>79</v>
      </c>
      <c r="W553" s="10">
        <v>24482350961</v>
      </c>
      <c r="X553" s="10">
        <v>37</v>
      </c>
      <c r="Y553" s="10">
        <v>166501274338</v>
      </c>
      <c r="Z553" s="10">
        <v>116</v>
      </c>
      <c r="AA553" s="10">
        <v>190983625299</v>
      </c>
      <c r="AC553" s="8">
        <v>2</v>
      </c>
      <c r="AD553" s="9" t="s">
        <v>16</v>
      </c>
      <c r="AE553" s="10">
        <v>55</v>
      </c>
      <c r="AF553" s="10">
        <v>11858905613</v>
      </c>
      <c r="AG553" s="10">
        <v>95</v>
      </c>
      <c r="AH553" s="10">
        <v>54467274130</v>
      </c>
      <c r="AI553" s="10">
        <v>150</v>
      </c>
      <c r="AJ553" s="10">
        <v>66326179743</v>
      </c>
      <c r="AL553" s="27">
        <v>2</v>
      </c>
      <c r="AM553" s="13" t="s">
        <v>16</v>
      </c>
      <c r="AN553" s="10">
        <v>63</v>
      </c>
      <c r="AO553" s="10">
        <v>14517752834</v>
      </c>
      <c r="AP553" s="10">
        <v>110</v>
      </c>
      <c r="AQ553" s="10">
        <v>57314881627</v>
      </c>
      <c r="AR553" s="10">
        <v>173</v>
      </c>
      <c r="AS553" s="10">
        <v>71832634461</v>
      </c>
      <c r="AU553" s="8">
        <v>2</v>
      </c>
      <c r="AV553" s="9" t="s">
        <v>16</v>
      </c>
      <c r="AW553" s="10">
        <v>75</v>
      </c>
      <c r="AX553" s="10">
        <v>19504652018</v>
      </c>
      <c r="AY553" s="10">
        <v>101</v>
      </c>
      <c r="AZ553" s="10">
        <v>56528569047</v>
      </c>
      <c r="BA553" s="10">
        <v>176</v>
      </c>
      <c r="BB553" s="10">
        <v>76033221065</v>
      </c>
      <c r="BD553" s="12">
        <v>2</v>
      </c>
      <c r="BE553" s="13" t="s">
        <v>16</v>
      </c>
      <c r="BF553" s="10">
        <v>68</v>
      </c>
      <c r="BG553" s="10">
        <v>18463817609</v>
      </c>
      <c r="BH553" s="10">
        <v>52</v>
      </c>
      <c r="BI553" s="10">
        <v>61250688517</v>
      </c>
      <c r="BJ553" s="10">
        <v>120</v>
      </c>
      <c r="BK553" s="10">
        <v>79714506126</v>
      </c>
    </row>
    <row r="554" spans="1:63" ht="15" customHeight="1" x14ac:dyDescent="0.35">
      <c r="A554" s="1">
        <v>36</v>
      </c>
      <c r="B554" s="12">
        <v>3</v>
      </c>
      <c r="C554" s="13" t="s">
        <v>17</v>
      </c>
      <c r="D554" s="10">
        <v>4</v>
      </c>
      <c r="E554" s="10">
        <v>717632098</v>
      </c>
      <c r="F554" s="10">
        <v>2</v>
      </c>
      <c r="G554" s="10">
        <v>1148704968</v>
      </c>
      <c r="H554" s="10">
        <v>6</v>
      </c>
      <c r="I554" s="10">
        <v>1866337066</v>
      </c>
      <c r="K554" s="12">
        <v>3</v>
      </c>
      <c r="L554" s="13" t="s">
        <v>17</v>
      </c>
      <c r="M554" s="10">
        <v>3</v>
      </c>
      <c r="N554" s="10">
        <v>1064261530</v>
      </c>
      <c r="O554" s="10">
        <v>1</v>
      </c>
      <c r="P554" s="10">
        <v>38671064</v>
      </c>
      <c r="Q554" s="10">
        <v>4</v>
      </c>
      <c r="R554" s="10">
        <v>1102932594</v>
      </c>
      <c r="T554" s="12">
        <v>3</v>
      </c>
      <c r="U554" s="13" t="s">
        <v>17</v>
      </c>
      <c r="V554" s="10">
        <v>8</v>
      </c>
      <c r="W554" s="10">
        <v>1637871879</v>
      </c>
      <c r="X554" s="10">
        <v>4</v>
      </c>
      <c r="Y554" s="10">
        <v>22333333340</v>
      </c>
      <c r="Z554" s="10">
        <v>12</v>
      </c>
      <c r="AA554" s="10">
        <v>23971205219</v>
      </c>
      <c r="AC554" s="8">
        <v>3</v>
      </c>
      <c r="AD554" s="9" t="s">
        <v>17</v>
      </c>
      <c r="AE554" s="10">
        <v>12</v>
      </c>
      <c r="AF554" s="10">
        <v>4030519021</v>
      </c>
      <c r="AG554" s="10">
        <v>1</v>
      </c>
      <c r="AH554" s="10">
        <v>1000000000</v>
      </c>
      <c r="AI554" s="10">
        <v>13</v>
      </c>
      <c r="AJ554" s="10">
        <v>5030519021</v>
      </c>
      <c r="AL554" s="27">
        <v>3</v>
      </c>
      <c r="AM554" s="13" t="s">
        <v>17</v>
      </c>
      <c r="AN554" s="10">
        <v>15</v>
      </c>
      <c r="AO554" s="10">
        <v>5384436079</v>
      </c>
      <c r="AP554" s="10">
        <v>4</v>
      </c>
      <c r="AQ554" s="10">
        <v>238978994</v>
      </c>
      <c r="AR554" s="10">
        <v>19</v>
      </c>
      <c r="AS554" s="10">
        <v>5623415073</v>
      </c>
      <c r="AU554" s="8">
        <v>3</v>
      </c>
      <c r="AV554" s="9" t="s">
        <v>17</v>
      </c>
      <c r="AW554" s="10">
        <v>12</v>
      </c>
      <c r="AX554" s="10">
        <v>3203609307</v>
      </c>
      <c r="AY554" s="10">
        <v>4</v>
      </c>
      <c r="AZ554" s="10">
        <v>438558426</v>
      </c>
      <c r="BA554" s="10">
        <v>16</v>
      </c>
      <c r="BB554" s="10">
        <v>3642167733</v>
      </c>
      <c r="BD554" s="12">
        <v>3</v>
      </c>
      <c r="BE554" s="13" t="s">
        <v>17</v>
      </c>
      <c r="BF554" s="10">
        <v>12</v>
      </c>
      <c r="BG554" s="10">
        <v>3500310913</v>
      </c>
      <c r="BH554" s="10">
        <v>5</v>
      </c>
      <c r="BI554" s="10">
        <v>1316786454</v>
      </c>
      <c r="BJ554" s="10">
        <v>17</v>
      </c>
      <c r="BK554" s="10">
        <v>4817097367</v>
      </c>
    </row>
    <row r="555" spans="1:63" ht="15" customHeight="1" x14ac:dyDescent="0.35">
      <c r="A555" s="1">
        <v>36</v>
      </c>
      <c r="B555" s="12">
        <v>4</v>
      </c>
      <c r="C555" s="13" t="s">
        <v>18</v>
      </c>
      <c r="D555" s="10">
        <v>2</v>
      </c>
      <c r="E555" s="10">
        <v>476890038</v>
      </c>
      <c r="F555" s="10">
        <v>1</v>
      </c>
      <c r="G555" s="10">
        <v>348745196</v>
      </c>
      <c r="H555" s="10">
        <v>3</v>
      </c>
      <c r="I555" s="10">
        <v>825635234</v>
      </c>
      <c r="K555" s="12">
        <v>4</v>
      </c>
      <c r="L555" s="13" t="s">
        <v>18</v>
      </c>
      <c r="M555" s="10">
        <v>9</v>
      </c>
      <c r="N555" s="10">
        <v>2777165067</v>
      </c>
      <c r="O555" s="10">
        <v>1</v>
      </c>
      <c r="P555" s="10">
        <v>122733446</v>
      </c>
      <c r="Q555" s="10">
        <v>10</v>
      </c>
      <c r="R555" s="10">
        <v>2899898513</v>
      </c>
      <c r="T555" s="12">
        <v>4</v>
      </c>
      <c r="U555" s="13" t="s">
        <v>18</v>
      </c>
      <c r="V555" s="10">
        <v>15</v>
      </c>
      <c r="W555" s="10">
        <v>3992954200</v>
      </c>
      <c r="X555" s="10">
        <v>1</v>
      </c>
      <c r="Y555" s="10">
        <v>451983703</v>
      </c>
      <c r="Z555" s="10">
        <v>16</v>
      </c>
      <c r="AA555" s="10">
        <v>4444937903</v>
      </c>
      <c r="AC555" s="8">
        <v>4</v>
      </c>
      <c r="AD555" s="9" t="s">
        <v>18</v>
      </c>
      <c r="AE555" s="10">
        <v>14</v>
      </c>
      <c r="AF555" s="10">
        <v>5584975244</v>
      </c>
      <c r="AG555" s="10">
        <v>6</v>
      </c>
      <c r="AH555" s="10">
        <v>121447141</v>
      </c>
      <c r="AI555" s="10">
        <v>20</v>
      </c>
      <c r="AJ555" s="10">
        <v>5706422385</v>
      </c>
      <c r="AL555" s="27">
        <v>4</v>
      </c>
      <c r="AM555" s="13" t="s">
        <v>18</v>
      </c>
      <c r="AN555" s="10">
        <v>11</v>
      </c>
      <c r="AO555" s="10">
        <v>3436534948</v>
      </c>
      <c r="AP555" s="10">
        <v>0</v>
      </c>
      <c r="AQ555" s="10">
        <v>0</v>
      </c>
      <c r="AR555" s="10">
        <v>11</v>
      </c>
      <c r="AS555" s="10">
        <v>3436534948</v>
      </c>
      <c r="AU555" s="8">
        <v>4</v>
      </c>
      <c r="AV555" s="9" t="s">
        <v>18</v>
      </c>
      <c r="AW555" s="10">
        <v>18</v>
      </c>
      <c r="AX555" s="10">
        <v>5974881501</v>
      </c>
      <c r="AY555" s="10">
        <v>2</v>
      </c>
      <c r="AZ555" s="10">
        <v>51719156</v>
      </c>
      <c r="BA555" s="10">
        <v>20</v>
      </c>
      <c r="BB555" s="10">
        <v>6026600657</v>
      </c>
      <c r="BD555" s="12">
        <v>4</v>
      </c>
      <c r="BE555" s="13" t="s">
        <v>18</v>
      </c>
      <c r="BF555" s="10">
        <v>13</v>
      </c>
      <c r="BG555" s="10">
        <v>4822630216</v>
      </c>
      <c r="BH555" s="10">
        <v>2</v>
      </c>
      <c r="BI555" s="10">
        <v>347530252</v>
      </c>
      <c r="BJ555" s="10">
        <v>15</v>
      </c>
      <c r="BK555" s="10">
        <v>5170160468</v>
      </c>
    </row>
    <row r="556" spans="1:63" ht="15" customHeight="1" x14ac:dyDescent="0.35">
      <c r="A556" s="1">
        <v>36</v>
      </c>
      <c r="B556" s="12">
        <v>5</v>
      </c>
      <c r="C556" s="13" t="s">
        <v>19</v>
      </c>
      <c r="D556" s="10">
        <v>33</v>
      </c>
      <c r="E556" s="10">
        <v>10454954594</v>
      </c>
      <c r="F556" s="10">
        <v>11</v>
      </c>
      <c r="G556" s="10">
        <v>5901717243</v>
      </c>
      <c r="H556" s="10">
        <v>44</v>
      </c>
      <c r="I556" s="10">
        <v>16356671837</v>
      </c>
      <c r="K556" s="12">
        <v>5</v>
      </c>
      <c r="L556" s="13" t="s">
        <v>19</v>
      </c>
      <c r="M556" s="10">
        <v>42</v>
      </c>
      <c r="N556" s="10">
        <v>13809008230</v>
      </c>
      <c r="O556" s="10">
        <v>17</v>
      </c>
      <c r="P556" s="10">
        <v>12996988772</v>
      </c>
      <c r="Q556" s="10">
        <v>59</v>
      </c>
      <c r="R556" s="10">
        <v>26805997002</v>
      </c>
      <c r="T556" s="12">
        <v>5</v>
      </c>
      <c r="U556" s="13" t="s">
        <v>19</v>
      </c>
      <c r="V556" s="10">
        <v>76</v>
      </c>
      <c r="W556" s="10">
        <v>22926135573</v>
      </c>
      <c r="X556" s="10">
        <v>62</v>
      </c>
      <c r="Y556" s="10">
        <v>297387338944</v>
      </c>
      <c r="Z556" s="10">
        <v>138</v>
      </c>
      <c r="AA556" s="10">
        <v>320313474517</v>
      </c>
      <c r="AC556" s="8">
        <v>5</v>
      </c>
      <c r="AD556" s="9" t="s">
        <v>19</v>
      </c>
      <c r="AE556" s="10">
        <v>84</v>
      </c>
      <c r="AF556" s="10">
        <v>28973396968</v>
      </c>
      <c r="AG556" s="10">
        <v>101</v>
      </c>
      <c r="AH556" s="10">
        <v>539133727877</v>
      </c>
      <c r="AI556" s="10">
        <v>185</v>
      </c>
      <c r="AJ556" s="10">
        <v>568107124845</v>
      </c>
      <c r="AL556" s="27">
        <v>5</v>
      </c>
      <c r="AM556" s="13" t="s">
        <v>19</v>
      </c>
      <c r="AN556" s="10">
        <v>89</v>
      </c>
      <c r="AO556" s="10">
        <v>30697378949</v>
      </c>
      <c r="AP556" s="10">
        <v>106</v>
      </c>
      <c r="AQ556" s="10">
        <v>536377821453</v>
      </c>
      <c r="AR556" s="10">
        <v>195</v>
      </c>
      <c r="AS556" s="10">
        <v>567075200402</v>
      </c>
      <c r="AU556" s="8">
        <v>5</v>
      </c>
      <c r="AV556" s="9" t="s">
        <v>19</v>
      </c>
      <c r="AW556" s="10">
        <v>93</v>
      </c>
      <c r="AX556" s="10">
        <v>30980457214</v>
      </c>
      <c r="AY556" s="10">
        <v>105</v>
      </c>
      <c r="AZ556" s="10">
        <v>537110583360</v>
      </c>
      <c r="BA556" s="10">
        <v>198</v>
      </c>
      <c r="BB556" s="10">
        <v>568091040574</v>
      </c>
      <c r="BD556" s="12">
        <v>5</v>
      </c>
      <c r="BE556" s="13" t="s">
        <v>19</v>
      </c>
      <c r="BF556" s="10">
        <v>95</v>
      </c>
      <c r="BG556" s="10">
        <v>32107058944</v>
      </c>
      <c r="BH556" s="10">
        <v>105</v>
      </c>
      <c r="BI556" s="10">
        <v>532222888728</v>
      </c>
      <c r="BJ556" s="10">
        <v>200</v>
      </c>
      <c r="BK556" s="10">
        <v>564329947672</v>
      </c>
    </row>
    <row r="557" spans="1:63" ht="15" customHeight="1" x14ac:dyDescent="0.35">
      <c r="A557" s="1">
        <v>36</v>
      </c>
      <c r="B557" s="12">
        <v>6</v>
      </c>
      <c r="C557" s="16" t="s">
        <v>10</v>
      </c>
      <c r="D557" s="15">
        <v>2371</v>
      </c>
      <c r="E557" s="15">
        <v>340737362865</v>
      </c>
      <c r="F557" s="15">
        <v>515</v>
      </c>
      <c r="G557" s="15">
        <v>1645568973836</v>
      </c>
      <c r="H557" s="15">
        <v>2886</v>
      </c>
      <c r="I557" s="15">
        <v>1986306336701</v>
      </c>
      <c r="K557" s="12">
        <v>6</v>
      </c>
      <c r="L557" s="16" t="s">
        <v>10</v>
      </c>
      <c r="M557" s="15">
        <v>2188</v>
      </c>
      <c r="N557" s="15">
        <v>321996269596</v>
      </c>
      <c r="O557" s="15">
        <v>539</v>
      </c>
      <c r="P557" s="15">
        <v>2521098133406</v>
      </c>
      <c r="Q557" s="15">
        <v>2727</v>
      </c>
      <c r="R557" s="15">
        <v>2843094403002</v>
      </c>
      <c r="T557" s="12">
        <v>6</v>
      </c>
      <c r="U557" s="16" t="s">
        <v>10</v>
      </c>
      <c r="V557" s="15">
        <v>1973</v>
      </c>
      <c r="W557" s="15">
        <v>289427781481</v>
      </c>
      <c r="X557" s="15">
        <v>420</v>
      </c>
      <c r="Y557" s="15">
        <v>1849325630447</v>
      </c>
      <c r="Z557" s="15">
        <v>2393</v>
      </c>
      <c r="AA557" s="15">
        <v>2138753411928</v>
      </c>
      <c r="AC557" s="8">
        <v>6</v>
      </c>
      <c r="AD557" s="14" t="s">
        <v>10</v>
      </c>
      <c r="AE557" s="15">
        <v>1741</v>
      </c>
      <c r="AF557" s="15">
        <v>247152906947</v>
      </c>
      <c r="AG557" s="15">
        <v>385</v>
      </c>
      <c r="AH557" s="15">
        <v>1697546625984</v>
      </c>
      <c r="AI557" s="15">
        <v>2126</v>
      </c>
      <c r="AJ557" s="15">
        <v>1944699532931</v>
      </c>
      <c r="AL557" s="27">
        <v>6</v>
      </c>
      <c r="AM557" s="16" t="s">
        <v>10</v>
      </c>
      <c r="AN557" s="15">
        <v>1719</v>
      </c>
      <c r="AO557" s="15">
        <v>242432087767</v>
      </c>
      <c r="AP557" s="15">
        <v>385</v>
      </c>
      <c r="AQ557" s="15">
        <v>1673289203220</v>
      </c>
      <c r="AR557" s="15">
        <v>2104</v>
      </c>
      <c r="AS557" s="15">
        <v>1915721290987</v>
      </c>
      <c r="AU557" s="8">
        <v>6</v>
      </c>
      <c r="AV557" s="14" t="s">
        <v>10</v>
      </c>
      <c r="AW557" s="15">
        <v>1692</v>
      </c>
      <c r="AX557" s="15">
        <v>239074521124</v>
      </c>
      <c r="AY557" s="15">
        <v>377</v>
      </c>
      <c r="AZ557" s="15">
        <v>1661890659813</v>
      </c>
      <c r="BA557" s="15">
        <v>2069</v>
      </c>
      <c r="BB557" s="15">
        <v>1900965180937</v>
      </c>
      <c r="BD557" s="12">
        <v>6</v>
      </c>
      <c r="BE557" s="16" t="s">
        <v>10</v>
      </c>
      <c r="BF557" s="15">
        <v>1662</v>
      </c>
      <c r="BG557" s="15">
        <v>235263192642</v>
      </c>
      <c r="BH557" s="15">
        <v>322</v>
      </c>
      <c r="BI557" s="15">
        <v>1645034328159</v>
      </c>
      <c r="BJ557" s="15">
        <v>1984</v>
      </c>
      <c r="BK557" s="15">
        <v>1880297520801</v>
      </c>
    </row>
    <row r="558" spans="1:63" ht="15" customHeight="1" x14ac:dyDescent="0.35">
      <c r="A558" s="1">
        <v>36</v>
      </c>
      <c r="B558" s="12">
        <v>7</v>
      </c>
      <c r="C558" s="13" t="s">
        <v>20</v>
      </c>
      <c r="D558" s="10"/>
      <c r="E558" s="10"/>
      <c r="F558" s="10"/>
      <c r="G558" s="10"/>
      <c r="H558" s="10"/>
      <c r="I558" s="10">
        <v>1491</v>
      </c>
      <c r="K558" s="12">
        <v>7</v>
      </c>
      <c r="L558" s="13" t="s">
        <v>20</v>
      </c>
      <c r="M558" s="10"/>
      <c r="N558" s="10"/>
      <c r="O558" s="10"/>
      <c r="P558" s="10"/>
      <c r="Q558" s="10"/>
      <c r="R558" s="10">
        <v>2269</v>
      </c>
      <c r="T558" s="12">
        <v>7</v>
      </c>
      <c r="U558" s="13" t="s">
        <v>20</v>
      </c>
      <c r="V558" s="10"/>
      <c r="W558" s="10"/>
      <c r="X558" s="10"/>
      <c r="Y558" s="10"/>
      <c r="Z558" s="10"/>
      <c r="AA558" s="10">
        <v>17925</v>
      </c>
      <c r="AC558" s="8">
        <v>7</v>
      </c>
      <c r="AD558" s="9" t="s">
        <v>20</v>
      </c>
      <c r="AE558" s="10"/>
      <c r="AF558" s="10"/>
      <c r="AG558" s="10"/>
      <c r="AH558" s="10"/>
      <c r="AI558" s="10"/>
      <c r="AJ558" s="17">
        <f>((0.25*AJ553)+(0.5*AJ554)+(0.75*AJ555)+(1*AJ556))/AJ557*100</f>
        <v>30.415173967185112</v>
      </c>
      <c r="AL558" s="11">
        <v>7</v>
      </c>
      <c r="AM558" s="9" t="s">
        <v>20</v>
      </c>
      <c r="AN558" s="10"/>
      <c r="AO558" s="10"/>
      <c r="AP558" s="10"/>
      <c r="AQ558" s="10"/>
      <c r="AR558" s="10"/>
      <c r="AS558" s="17">
        <f>((0.25*AS553)+(0.5*AS554)+(0.75*AS555)+(1*AS556))/AS557*100</f>
        <v>30.819852060033121</v>
      </c>
      <c r="AU558" s="8">
        <v>7</v>
      </c>
      <c r="AV558" s="9" t="s">
        <v>20</v>
      </c>
      <c r="AW558" s="10"/>
      <c r="AX558" s="10"/>
      <c r="AY558" s="10"/>
      <c r="AZ558" s="10"/>
      <c r="BA558" s="10"/>
      <c r="BB558" s="17">
        <f>((0.25*BB553)+(0.5*BB554)+(0.75*BB555)+(1*BB556))/BB557*100</f>
        <v>31.217845868538674</v>
      </c>
      <c r="BD558" s="12">
        <v>7</v>
      </c>
      <c r="BE558" s="13" t="s">
        <v>20</v>
      </c>
      <c r="BF558" s="10"/>
      <c r="BG558" s="10"/>
      <c r="BH558" s="10"/>
      <c r="BI558" s="10"/>
      <c r="BJ558" s="10"/>
      <c r="BK558" s="10">
        <v>31407</v>
      </c>
    </row>
    <row r="559" spans="1:63" ht="15" customHeight="1" thickBot="1" x14ac:dyDescent="0.4">
      <c r="A559" s="1">
        <v>36</v>
      </c>
      <c r="B559" s="23">
        <v>8</v>
      </c>
      <c r="C559" s="24" t="s">
        <v>21</v>
      </c>
      <c r="D559" s="20"/>
      <c r="E559" s="20"/>
      <c r="F559" s="20"/>
      <c r="G559" s="20"/>
      <c r="H559" s="20"/>
      <c r="I559" s="20" t="s">
        <v>56</v>
      </c>
      <c r="K559" s="23">
        <v>8</v>
      </c>
      <c r="L559" s="24" t="s">
        <v>21</v>
      </c>
      <c r="M559" s="20"/>
      <c r="N559" s="20"/>
      <c r="O559" s="20"/>
      <c r="P559" s="20"/>
      <c r="Q559" s="20"/>
      <c r="R559" s="20">
        <v>1084</v>
      </c>
      <c r="T559" s="23">
        <v>8</v>
      </c>
      <c r="U559" s="24" t="s">
        <v>21</v>
      </c>
      <c r="V559" s="20"/>
      <c r="W559" s="20"/>
      <c r="X559" s="20"/>
      <c r="Y559" s="20"/>
      <c r="Z559" s="20"/>
      <c r="AA559" s="20">
        <v>16305</v>
      </c>
      <c r="AC559" s="18">
        <v>8</v>
      </c>
      <c r="AD559" s="19" t="s">
        <v>21</v>
      </c>
      <c r="AE559" s="20"/>
      <c r="AF559" s="20"/>
      <c r="AG559" s="20"/>
      <c r="AH559" s="20"/>
      <c r="AI559" s="20"/>
      <c r="AJ559" s="21">
        <f>SUM(AJ554:AJ556)/AJ557*100</f>
        <v>29.765218556852403</v>
      </c>
      <c r="AL559" s="22">
        <v>8</v>
      </c>
      <c r="AM559" s="19" t="s">
        <v>21</v>
      </c>
      <c r="AN559" s="20"/>
      <c r="AO559" s="20"/>
      <c r="AP559" s="20"/>
      <c r="AQ559" s="20"/>
      <c r="AR559" s="20"/>
      <c r="AS559" s="21">
        <f>SUM(AS554:AS556)/AS557*100</f>
        <v>30.074058952811921</v>
      </c>
      <c r="AU559" s="18">
        <v>8</v>
      </c>
      <c r="AV559" s="19" t="s">
        <v>21</v>
      </c>
      <c r="AW559" s="20"/>
      <c r="AX559" s="20"/>
      <c r="AY559" s="20"/>
      <c r="AZ559" s="20"/>
      <c r="BA559" s="20"/>
      <c r="BB559" s="21">
        <f>SUM(BB554:BB556)/BB557*100</f>
        <v>30.392971673432644</v>
      </c>
      <c r="BD559" s="23">
        <v>8</v>
      </c>
      <c r="BE559" s="24" t="s">
        <v>21</v>
      </c>
      <c r="BF559" s="20"/>
      <c r="BG559" s="20"/>
      <c r="BH559" s="20"/>
      <c r="BI559" s="20"/>
      <c r="BJ559" s="20"/>
      <c r="BK559" s="20">
        <v>30544</v>
      </c>
    </row>
    <row r="560" spans="1:63" ht="15" customHeight="1" x14ac:dyDescent="0.35">
      <c r="D560" s="1">
        <f>SUM(D552:D556)</f>
        <v>2371</v>
      </c>
      <c r="E560" s="1">
        <f t="shared" ref="E560:I560" si="238">SUM(E552:E556)</f>
        <v>340737362865</v>
      </c>
      <c r="F560" s="1">
        <f t="shared" si="238"/>
        <v>515</v>
      </c>
      <c r="G560" s="1">
        <f t="shared" si="238"/>
        <v>1645568973836</v>
      </c>
      <c r="H560" s="1">
        <f t="shared" si="238"/>
        <v>2886</v>
      </c>
      <c r="I560" s="1">
        <f t="shared" si="238"/>
        <v>1986306336701</v>
      </c>
      <c r="M560" s="1">
        <f>SUM(M552:M556)</f>
        <v>2188</v>
      </c>
      <c r="N560" s="1">
        <f t="shared" ref="N560:R560" si="239">SUM(N552:N556)</f>
        <v>321996269596</v>
      </c>
      <c r="O560" s="1">
        <f t="shared" si="239"/>
        <v>539</v>
      </c>
      <c r="P560" s="1">
        <f t="shared" si="239"/>
        <v>2521098133406</v>
      </c>
      <c r="Q560" s="1">
        <f t="shared" si="239"/>
        <v>2727</v>
      </c>
      <c r="R560" s="1">
        <f t="shared" si="239"/>
        <v>2843094403002</v>
      </c>
      <c r="V560" s="1">
        <f>SUM(V552:V556)</f>
        <v>1973</v>
      </c>
      <c r="W560" s="1">
        <f t="shared" ref="W560:AA560" si="240">SUM(W552:W556)</f>
        <v>289427781481</v>
      </c>
      <c r="X560" s="1">
        <f t="shared" si="240"/>
        <v>420</v>
      </c>
      <c r="Y560" s="1">
        <f t="shared" si="240"/>
        <v>1849325630447</v>
      </c>
      <c r="Z560" s="1">
        <f t="shared" si="240"/>
        <v>2393</v>
      </c>
      <c r="AA560" s="1">
        <f t="shared" si="240"/>
        <v>2138753411928</v>
      </c>
      <c r="AE560" s="1">
        <f>SUM(AE552:AE556)</f>
        <v>1741</v>
      </c>
      <c r="AF560" s="1">
        <f t="shared" ref="AF560:AJ560" si="241">SUM(AF552:AF556)</f>
        <v>247152906947</v>
      </c>
      <c r="AG560" s="1">
        <f t="shared" si="241"/>
        <v>385</v>
      </c>
      <c r="AH560" s="1">
        <f t="shared" si="241"/>
        <v>1697546625984</v>
      </c>
      <c r="AI560" s="1">
        <f t="shared" si="241"/>
        <v>2126</v>
      </c>
      <c r="AJ560" s="1">
        <f t="shared" si="241"/>
        <v>1944699532931</v>
      </c>
      <c r="AN560" s="1">
        <f>SUM(AN552:AN556)</f>
        <v>1719</v>
      </c>
      <c r="AO560" s="1">
        <f t="shared" ref="AO560:AS560" si="242">SUM(AO552:AO556)</f>
        <v>242432087767</v>
      </c>
      <c r="AP560" s="1">
        <f t="shared" si="242"/>
        <v>385</v>
      </c>
      <c r="AQ560" s="1">
        <f t="shared" si="242"/>
        <v>1673289203220</v>
      </c>
      <c r="AR560" s="1">
        <f t="shared" si="242"/>
        <v>2104</v>
      </c>
      <c r="AS560" s="1">
        <f t="shared" si="242"/>
        <v>1915721290987</v>
      </c>
      <c r="AW560" s="1">
        <f>SUM(AW552:AW556)</f>
        <v>1692</v>
      </c>
      <c r="AX560" s="1">
        <f t="shared" ref="AX560:BB560" si="243">SUM(AX552:AX556)</f>
        <v>239074521124</v>
      </c>
      <c r="AY560" s="1">
        <f t="shared" si="243"/>
        <v>377</v>
      </c>
      <c r="AZ560" s="1">
        <f t="shared" si="243"/>
        <v>1661890659813</v>
      </c>
      <c r="BA560" s="1">
        <f t="shared" si="243"/>
        <v>2069</v>
      </c>
      <c r="BB560" s="1">
        <f t="shared" si="243"/>
        <v>1900965180937</v>
      </c>
      <c r="BF560" s="1">
        <f>SUM(BF552:BF556)</f>
        <v>1662</v>
      </c>
      <c r="BG560" s="1">
        <f t="shared" ref="BG560:BK560" si="244">SUM(BG552:BG556)</f>
        <v>235263192642</v>
      </c>
      <c r="BH560" s="1">
        <f t="shared" si="244"/>
        <v>322</v>
      </c>
      <c r="BI560" s="1">
        <f t="shared" si="244"/>
        <v>1645034328159</v>
      </c>
      <c r="BJ560" s="1">
        <f t="shared" si="244"/>
        <v>1984</v>
      </c>
      <c r="BK560" s="1">
        <f t="shared" si="244"/>
        <v>1880297520801</v>
      </c>
    </row>
    <row r="561" spans="1:63" ht="15" customHeight="1" x14ac:dyDescent="0.35">
      <c r="K561"/>
      <c r="L561"/>
      <c r="M561" s="2"/>
      <c r="N561" s="2"/>
      <c r="O561" s="2"/>
      <c r="P561" s="2"/>
      <c r="Q561" s="2"/>
      <c r="R561" s="2"/>
      <c r="T561"/>
      <c r="U561"/>
      <c r="V561" s="2"/>
      <c r="W561" s="2"/>
      <c r="X561" s="2"/>
      <c r="Y561" s="2"/>
      <c r="Z561" s="2"/>
      <c r="AA561" s="2"/>
      <c r="AL561" s="25"/>
      <c r="AM561"/>
    </row>
    <row r="562" spans="1:63" ht="15" customHeight="1" x14ac:dyDescent="0.35">
      <c r="K562" s="6" t="s">
        <v>0</v>
      </c>
      <c r="L562"/>
      <c r="M562" s="2"/>
      <c r="N562" s="2"/>
      <c r="O562" s="2"/>
      <c r="P562" s="2"/>
      <c r="Q562" s="2"/>
      <c r="R562" s="2"/>
      <c r="T562" s="6" t="s">
        <v>0</v>
      </c>
      <c r="U562"/>
      <c r="V562" s="2"/>
      <c r="W562" s="2"/>
      <c r="X562" s="2"/>
      <c r="Y562" s="2"/>
      <c r="Z562" s="2"/>
      <c r="AA562" s="2"/>
      <c r="AC562" s="4" t="s">
        <v>0</v>
      </c>
      <c r="AL562" s="26" t="s">
        <v>0</v>
      </c>
      <c r="AM562"/>
      <c r="AU562" s="4" t="s">
        <v>0</v>
      </c>
      <c r="BD562" s="6" t="s">
        <v>0</v>
      </c>
    </row>
    <row r="563" spans="1:63" ht="15" customHeight="1" x14ac:dyDescent="0.35">
      <c r="K563" s="6" t="s">
        <v>1</v>
      </c>
      <c r="L563"/>
      <c r="M563" s="2"/>
      <c r="N563" s="2"/>
      <c r="O563" s="2"/>
      <c r="P563" s="2"/>
      <c r="Q563" s="2"/>
      <c r="R563" s="2"/>
      <c r="T563" s="6" t="s">
        <v>1</v>
      </c>
      <c r="U563"/>
      <c r="V563" s="2"/>
      <c r="W563" s="2"/>
      <c r="X563" s="2"/>
      <c r="Y563" s="2"/>
      <c r="Z563" s="2"/>
      <c r="AA563" s="2"/>
      <c r="AC563" s="4" t="s">
        <v>1</v>
      </c>
      <c r="AL563" s="26" t="s">
        <v>1</v>
      </c>
      <c r="AM563"/>
      <c r="AU563" s="4" t="s">
        <v>1</v>
      </c>
      <c r="BD563" s="6" t="s">
        <v>1</v>
      </c>
    </row>
    <row r="564" spans="1:63" ht="15" customHeight="1" thickBot="1" x14ac:dyDescent="0.4">
      <c r="K564" s="6" t="s">
        <v>57</v>
      </c>
      <c r="L564"/>
      <c r="M564" s="2"/>
      <c r="N564" s="2"/>
      <c r="O564" s="2"/>
      <c r="P564" s="2"/>
      <c r="Q564" s="2"/>
      <c r="R564" s="2"/>
      <c r="T564" s="6" t="s">
        <v>75</v>
      </c>
      <c r="U564"/>
      <c r="V564" s="2"/>
      <c r="W564" s="2"/>
      <c r="X564" s="2"/>
      <c r="Y564" s="2"/>
      <c r="Z564" s="2"/>
      <c r="AA564" s="2"/>
      <c r="AC564" s="4" t="s">
        <v>2</v>
      </c>
      <c r="AL564" s="26" t="s">
        <v>3</v>
      </c>
      <c r="AM564"/>
      <c r="AU564" s="4" t="s">
        <v>4</v>
      </c>
      <c r="BD564" s="6" t="s">
        <v>5</v>
      </c>
    </row>
    <row r="565" spans="1:63" ht="15" customHeight="1" x14ac:dyDescent="0.35">
      <c r="A565" s="1">
        <v>38</v>
      </c>
      <c r="K565" s="60" t="s">
        <v>6</v>
      </c>
      <c r="L565" s="62" t="s">
        <v>7</v>
      </c>
      <c r="M565" s="59" t="s">
        <v>8</v>
      </c>
      <c r="N565" s="59"/>
      <c r="O565" s="59" t="s">
        <v>9</v>
      </c>
      <c r="P565" s="59"/>
      <c r="Q565" s="59" t="s">
        <v>10</v>
      </c>
      <c r="R565" s="59"/>
      <c r="T565" s="60" t="s">
        <v>6</v>
      </c>
      <c r="U565" s="62" t="s">
        <v>7</v>
      </c>
      <c r="V565" s="59" t="s">
        <v>8</v>
      </c>
      <c r="W565" s="59"/>
      <c r="X565" s="59" t="s">
        <v>9</v>
      </c>
      <c r="Y565" s="59"/>
      <c r="Z565" s="59" t="s">
        <v>10</v>
      </c>
      <c r="AA565" s="59"/>
      <c r="AC565" s="57" t="s">
        <v>6</v>
      </c>
      <c r="AD565" s="59" t="s">
        <v>7</v>
      </c>
      <c r="AE565" s="59" t="s">
        <v>8</v>
      </c>
      <c r="AF565" s="59"/>
      <c r="AG565" s="59" t="s">
        <v>9</v>
      </c>
      <c r="AH565" s="59"/>
      <c r="AI565" s="59" t="s">
        <v>10</v>
      </c>
      <c r="AJ565" s="59"/>
      <c r="AL565" s="67" t="s">
        <v>6</v>
      </c>
      <c r="AM565" s="62" t="s">
        <v>7</v>
      </c>
      <c r="AN565" s="59" t="s">
        <v>8</v>
      </c>
      <c r="AO565" s="59"/>
      <c r="AP565" s="59" t="s">
        <v>9</v>
      </c>
      <c r="AQ565" s="59"/>
      <c r="AR565" s="59" t="s">
        <v>10</v>
      </c>
      <c r="AS565" s="59"/>
      <c r="AU565" s="57" t="s">
        <v>6</v>
      </c>
      <c r="AV565" s="59" t="s">
        <v>7</v>
      </c>
      <c r="AW565" s="59" t="s">
        <v>8</v>
      </c>
      <c r="AX565" s="59"/>
      <c r="AY565" s="59" t="s">
        <v>9</v>
      </c>
      <c r="AZ565" s="59"/>
      <c r="BA565" s="59" t="s">
        <v>10</v>
      </c>
      <c r="BB565" s="59"/>
      <c r="BD565" s="60" t="s">
        <v>6</v>
      </c>
      <c r="BE565" s="62" t="s">
        <v>7</v>
      </c>
      <c r="BF565" s="59" t="s">
        <v>8</v>
      </c>
      <c r="BG565" s="59"/>
      <c r="BH565" s="59" t="s">
        <v>9</v>
      </c>
      <c r="BI565" s="59"/>
      <c r="BJ565" s="59" t="s">
        <v>10</v>
      </c>
      <c r="BK565" s="59"/>
    </row>
    <row r="566" spans="1:63" ht="15" customHeight="1" x14ac:dyDescent="0.35">
      <c r="A566" s="1">
        <v>38</v>
      </c>
      <c r="K566" s="61"/>
      <c r="L566" s="63"/>
      <c r="M566" s="7" t="s">
        <v>11</v>
      </c>
      <c r="N566" s="7" t="s">
        <v>12</v>
      </c>
      <c r="O566" s="7" t="s">
        <v>11</v>
      </c>
      <c r="P566" s="7" t="s">
        <v>12</v>
      </c>
      <c r="Q566" s="7" t="s">
        <v>11</v>
      </c>
      <c r="R566" s="7" t="s">
        <v>12</v>
      </c>
      <c r="T566" s="61"/>
      <c r="U566" s="63"/>
      <c r="V566" s="7" t="s">
        <v>11</v>
      </c>
      <c r="W566" s="7" t="s">
        <v>12</v>
      </c>
      <c r="X566" s="7" t="s">
        <v>11</v>
      </c>
      <c r="Y566" s="7" t="s">
        <v>12</v>
      </c>
      <c r="Z566" s="7" t="s">
        <v>11</v>
      </c>
      <c r="AA566" s="7" t="s">
        <v>12</v>
      </c>
      <c r="AC566" s="58"/>
      <c r="AD566" s="64"/>
      <c r="AE566" s="7" t="s">
        <v>11</v>
      </c>
      <c r="AF566" s="7" t="s">
        <v>12</v>
      </c>
      <c r="AG566" s="7" t="s">
        <v>11</v>
      </c>
      <c r="AH566" s="7" t="s">
        <v>12</v>
      </c>
      <c r="AI566" s="7" t="s">
        <v>11</v>
      </c>
      <c r="AJ566" s="7" t="s">
        <v>12</v>
      </c>
      <c r="AL566" s="68"/>
      <c r="AM566" s="63"/>
      <c r="AN566" s="7" t="s">
        <v>11</v>
      </c>
      <c r="AO566" s="7" t="s">
        <v>12</v>
      </c>
      <c r="AP566" s="7" t="s">
        <v>11</v>
      </c>
      <c r="AQ566" s="7" t="s">
        <v>12</v>
      </c>
      <c r="AR566" s="7" t="s">
        <v>11</v>
      </c>
      <c r="AS566" s="7" t="s">
        <v>12</v>
      </c>
      <c r="AU566" s="58"/>
      <c r="AV566" s="64"/>
      <c r="AW566" s="7" t="s">
        <v>11</v>
      </c>
      <c r="AX566" s="7" t="s">
        <v>12</v>
      </c>
      <c r="AY566" s="7" t="s">
        <v>11</v>
      </c>
      <c r="AZ566" s="7" t="s">
        <v>12</v>
      </c>
      <c r="BA566" s="7" t="s">
        <v>11</v>
      </c>
      <c r="BB566" s="7" t="s">
        <v>12</v>
      </c>
      <c r="BD566" s="61"/>
      <c r="BE566" s="63"/>
      <c r="BF566" s="7" t="s">
        <v>11</v>
      </c>
      <c r="BG566" s="7" t="s">
        <v>12</v>
      </c>
      <c r="BH566" s="7" t="s">
        <v>11</v>
      </c>
      <c r="BI566" s="7" t="s">
        <v>12</v>
      </c>
      <c r="BJ566" s="7" t="s">
        <v>11</v>
      </c>
      <c r="BK566" s="7" t="s">
        <v>12</v>
      </c>
    </row>
    <row r="567" spans="1:63" ht="15" customHeight="1" x14ac:dyDescent="0.35">
      <c r="A567" s="1">
        <v>38</v>
      </c>
      <c r="K567" s="61"/>
      <c r="L567" s="63"/>
      <c r="M567" s="7" t="s">
        <v>13</v>
      </c>
      <c r="N567" s="7" t="s">
        <v>14</v>
      </c>
      <c r="O567" s="7" t="s">
        <v>13</v>
      </c>
      <c r="P567" s="7" t="s">
        <v>14</v>
      </c>
      <c r="Q567" s="7" t="s">
        <v>13</v>
      </c>
      <c r="R567" s="7" t="s">
        <v>14</v>
      </c>
      <c r="T567" s="61"/>
      <c r="U567" s="63"/>
      <c r="V567" s="7" t="s">
        <v>13</v>
      </c>
      <c r="W567" s="7" t="s">
        <v>14</v>
      </c>
      <c r="X567" s="7" t="s">
        <v>13</v>
      </c>
      <c r="Y567" s="7" t="s">
        <v>14</v>
      </c>
      <c r="Z567" s="7" t="s">
        <v>13</v>
      </c>
      <c r="AA567" s="7" t="s">
        <v>14</v>
      </c>
      <c r="AC567" s="58"/>
      <c r="AD567" s="64"/>
      <c r="AE567" s="7" t="s">
        <v>13</v>
      </c>
      <c r="AF567" s="7" t="s">
        <v>14</v>
      </c>
      <c r="AG567" s="7" t="s">
        <v>13</v>
      </c>
      <c r="AH567" s="7" t="s">
        <v>14</v>
      </c>
      <c r="AI567" s="7" t="s">
        <v>13</v>
      </c>
      <c r="AJ567" s="7" t="s">
        <v>14</v>
      </c>
      <c r="AL567" s="68"/>
      <c r="AM567" s="63"/>
      <c r="AN567" s="7" t="s">
        <v>13</v>
      </c>
      <c r="AO567" s="7" t="s">
        <v>14</v>
      </c>
      <c r="AP567" s="7" t="s">
        <v>13</v>
      </c>
      <c r="AQ567" s="7" t="s">
        <v>14</v>
      </c>
      <c r="AR567" s="7" t="s">
        <v>13</v>
      </c>
      <c r="AS567" s="7" t="s">
        <v>14</v>
      </c>
      <c r="AU567" s="58"/>
      <c r="AV567" s="64"/>
      <c r="AW567" s="7" t="s">
        <v>13</v>
      </c>
      <c r="AX567" s="7" t="s">
        <v>14</v>
      </c>
      <c r="AY567" s="7" t="s">
        <v>13</v>
      </c>
      <c r="AZ567" s="7" t="s">
        <v>14</v>
      </c>
      <c r="BA567" s="7" t="s">
        <v>13</v>
      </c>
      <c r="BB567" s="7" t="s">
        <v>14</v>
      </c>
      <c r="BD567" s="61"/>
      <c r="BE567" s="63"/>
      <c r="BF567" s="7" t="s">
        <v>13</v>
      </c>
      <c r="BG567" s="7" t="s">
        <v>14</v>
      </c>
      <c r="BH567" s="7" t="s">
        <v>13</v>
      </c>
      <c r="BI567" s="7" t="s">
        <v>14</v>
      </c>
      <c r="BJ567" s="7" t="s">
        <v>13</v>
      </c>
      <c r="BK567" s="7" t="s">
        <v>14</v>
      </c>
    </row>
    <row r="568" spans="1:63" ht="15" customHeight="1" x14ac:dyDescent="0.35">
      <c r="A568" s="1">
        <v>38</v>
      </c>
      <c r="K568" s="12">
        <v>1</v>
      </c>
      <c r="L568" s="13" t="s">
        <v>15</v>
      </c>
      <c r="M568" s="10">
        <v>14</v>
      </c>
      <c r="N568" s="10">
        <v>8218106133</v>
      </c>
      <c r="O568" s="10">
        <v>59</v>
      </c>
      <c r="P568" s="10">
        <v>191711853290</v>
      </c>
      <c r="Q568" s="10">
        <v>73</v>
      </c>
      <c r="R568" s="10">
        <v>199929959423</v>
      </c>
      <c r="T568" s="12">
        <v>1</v>
      </c>
      <c r="U568" s="13" t="s">
        <v>15</v>
      </c>
      <c r="V568" s="10">
        <v>41</v>
      </c>
      <c r="W568" s="10">
        <v>12507297320</v>
      </c>
      <c r="X568" s="10">
        <v>62</v>
      </c>
      <c r="Y568" s="10">
        <v>93999593950</v>
      </c>
      <c r="Z568" s="10">
        <v>103</v>
      </c>
      <c r="AA568" s="10">
        <v>106506891270</v>
      </c>
      <c r="AC568" s="8">
        <v>1</v>
      </c>
      <c r="AD568" s="9" t="s">
        <v>15</v>
      </c>
      <c r="AE568" s="10">
        <v>113</v>
      </c>
      <c r="AF568" s="10">
        <v>20461506737</v>
      </c>
      <c r="AG568" s="10">
        <v>141</v>
      </c>
      <c r="AH568" s="10">
        <v>339183195615</v>
      </c>
      <c r="AI568" s="10">
        <v>254</v>
      </c>
      <c r="AJ568" s="10">
        <v>359644702352</v>
      </c>
      <c r="AL568" s="27">
        <v>1</v>
      </c>
      <c r="AM568" s="13" t="s">
        <v>15</v>
      </c>
      <c r="AN568" s="10">
        <v>115</v>
      </c>
      <c r="AO568" s="10">
        <v>19089678491</v>
      </c>
      <c r="AP568" s="10">
        <v>146</v>
      </c>
      <c r="AQ568" s="10">
        <v>328675657852</v>
      </c>
      <c r="AR568" s="10">
        <v>261</v>
      </c>
      <c r="AS568" s="10">
        <v>347765336343</v>
      </c>
      <c r="AU568" s="8">
        <v>1</v>
      </c>
      <c r="AV568" s="9" t="s">
        <v>15</v>
      </c>
      <c r="AW568" s="10">
        <v>122</v>
      </c>
      <c r="AX568" s="10">
        <v>20895126896</v>
      </c>
      <c r="AY568" s="10">
        <v>151</v>
      </c>
      <c r="AZ568" s="10">
        <v>322551673762</v>
      </c>
      <c r="BA568" s="10">
        <v>273</v>
      </c>
      <c r="BB568" s="10">
        <v>343446800658</v>
      </c>
      <c r="BD568" s="12">
        <v>1</v>
      </c>
      <c r="BE568" s="13" t="s">
        <v>15</v>
      </c>
      <c r="BF568" s="10">
        <v>131</v>
      </c>
      <c r="BG568" s="10">
        <v>25118768747</v>
      </c>
      <c r="BH568" s="10">
        <v>151</v>
      </c>
      <c r="BI568" s="10">
        <v>318956711445</v>
      </c>
      <c r="BJ568" s="10">
        <v>282</v>
      </c>
      <c r="BK568" s="10">
        <v>344075480192</v>
      </c>
    </row>
    <row r="569" spans="1:63" ht="15" customHeight="1" x14ac:dyDescent="0.35">
      <c r="A569" s="1">
        <v>38</v>
      </c>
      <c r="K569" s="12">
        <v>2</v>
      </c>
      <c r="L569" s="13" t="s">
        <v>16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T569" s="12">
        <v>2</v>
      </c>
      <c r="U569" s="13" t="s">
        <v>16</v>
      </c>
      <c r="V569" s="10">
        <v>0</v>
      </c>
      <c r="W569" s="10">
        <v>0</v>
      </c>
      <c r="X569" s="10">
        <v>0</v>
      </c>
      <c r="Y569" s="10">
        <v>0</v>
      </c>
      <c r="Z569" s="10">
        <v>0</v>
      </c>
      <c r="AA569" s="10">
        <v>0</v>
      </c>
      <c r="AC569" s="8">
        <v>2</v>
      </c>
      <c r="AD569" s="9" t="s">
        <v>16</v>
      </c>
      <c r="AE569" s="10">
        <v>0</v>
      </c>
      <c r="AF569" s="10">
        <v>0</v>
      </c>
      <c r="AG569" s="10">
        <v>0</v>
      </c>
      <c r="AH569" s="10">
        <v>0</v>
      </c>
      <c r="AI569" s="10">
        <v>0</v>
      </c>
      <c r="AJ569" s="10">
        <v>0</v>
      </c>
      <c r="AL569" s="27">
        <v>2</v>
      </c>
      <c r="AM569" s="13" t="s">
        <v>16</v>
      </c>
      <c r="AN569" s="10">
        <v>0</v>
      </c>
      <c r="AO569" s="10">
        <v>0</v>
      </c>
      <c r="AP569" s="10">
        <v>0</v>
      </c>
      <c r="AQ569" s="10">
        <v>0</v>
      </c>
      <c r="AR569" s="10">
        <v>0</v>
      </c>
      <c r="AS569" s="10">
        <v>0</v>
      </c>
      <c r="AU569" s="8">
        <v>2</v>
      </c>
      <c r="AV569" s="9" t="s">
        <v>16</v>
      </c>
      <c r="AW569" s="10">
        <v>0</v>
      </c>
      <c r="AX569" s="10">
        <v>0</v>
      </c>
      <c r="AY569" s="10">
        <v>0</v>
      </c>
      <c r="AZ569" s="10">
        <v>0</v>
      </c>
      <c r="BA569" s="10">
        <v>0</v>
      </c>
      <c r="BB569" s="10">
        <v>0</v>
      </c>
      <c r="BD569" s="12">
        <v>2</v>
      </c>
      <c r="BE569" s="13" t="s">
        <v>16</v>
      </c>
      <c r="BF569" s="10">
        <v>0</v>
      </c>
      <c r="BG569" s="10">
        <v>0</v>
      </c>
      <c r="BH569" s="10">
        <v>0</v>
      </c>
      <c r="BI569" s="10">
        <v>0</v>
      </c>
      <c r="BJ569" s="10">
        <v>0</v>
      </c>
      <c r="BK569" s="10">
        <v>0</v>
      </c>
    </row>
    <row r="570" spans="1:63" ht="15" customHeight="1" x14ac:dyDescent="0.35">
      <c r="A570" s="1">
        <v>38</v>
      </c>
      <c r="K570" s="12">
        <v>3</v>
      </c>
      <c r="L570" s="13" t="s">
        <v>17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T570" s="12">
        <v>3</v>
      </c>
      <c r="U570" s="13" t="s">
        <v>17</v>
      </c>
      <c r="V570" s="10">
        <v>0</v>
      </c>
      <c r="W570" s="10">
        <v>0</v>
      </c>
      <c r="X570" s="10">
        <v>0</v>
      </c>
      <c r="Y570" s="10">
        <v>0</v>
      </c>
      <c r="Z570" s="10">
        <v>0</v>
      </c>
      <c r="AA570" s="10">
        <v>0</v>
      </c>
      <c r="AC570" s="8">
        <v>3</v>
      </c>
      <c r="AD570" s="9" t="s">
        <v>17</v>
      </c>
      <c r="AE570" s="10">
        <v>0</v>
      </c>
      <c r="AF570" s="10">
        <v>0</v>
      </c>
      <c r="AG570" s="10">
        <v>0</v>
      </c>
      <c r="AH570" s="10">
        <v>0</v>
      </c>
      <c r="AI570" s="10">
        <v>0</v>
      </c>
      <c r="AJ570" s="10">
        <v>0</v>
      </c>
      <c r="AL570" s="27">
        <v>3</v>
      </c>
      <c r="AM570" s="13" t="s">
        <v>17</v>
      </c>
      <c r="AN570" s="10">
        <v>0</v>
      </c>
      <c r="AO570" s="10">
        <v>0</v>
      </c>
      <c r="AP570" s="10">
        <v>0</v>
      </c>
      <c r="AQ570" s="10">
        <v>0</v>
      </c>
      <c r="AR570" s="10">
        <v>0</v>
      </c>
      <c r="AS570" s="10">
        <v>0</v>
      </c>
      <c r="AU570" s="8">
        <v>3</v>
      </c>
      <c r="AV570" s="9" t="s">
        <v>17</v>
      </c>
      <c r="AW570" s="10">
        <v>0</v>
      </c>
      <c r="AX570" s="10">
        <v>0</v>
      </c>
      <c r="AY570" s="10">
        <v>0</v>
      </c>
      <c r="AZ570" s="10">
        <v>0</v>
      </c>
      <c r="BA570" s="10">
        <v>0</v>
      </c>
      <c r="BB570" s="10">
        <v>0</v>
      </c>
      <c r="BD570" s="12">
        <v>3</v>
      </c>
      <c r="BE570" s="13" t="s">
        <v>17</v>
      </c>
      <c r="BF570" s="10">
        <v>0</v>
      </c>
      <c r="BG570" s="10">
        <v>0</v>
      </c>
      <c r="BH570" s="10">
        <v>0</v>
      </c>
      <c r="BI570" s="10">
        <v>0</v>
      </c>
      <c r="BJ570" s="10">
        <v>0</v>
      </c>
      <c r="BK570" s="10">
        <v>0</v>
      </c>
    </row>
    <row r="571" spans="1:63" ht="15" customHeight="1" x14ac:dyDescent="0.35">
      <c r="A571" s="1">
        <v>38</v>
      </c>
      <c r="K571" s="12">
        <v>4</v>
      </c>
      <c r="L571" s="13" t="s">
        <v>18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T571" s="12">
        <v>4</v>
      </c>
      <c r="U571" s="13" t="s">
        <v>18</v>
      </c>
      <c r="V571" s="10">
        <v>0</v>
      </c>
      <c r="W571" s="10">
        <v>0</v>
      </c>
      <c r="X571" s="10">
        <v>0</v>
      </c>
      <c r="Y571" s="10">
        <v>0</v>
      </c>
      <c r="Z571" s="10">
        <v>0</v>
      </c>
      <c r="AA571" s="10">
        <v>0</v>
      </c>
      <c r="AC571" s="8">
        <v>4</v>
      </c>
      <c r="AD571" s="9" t="s">
        <v>18</v>
      </c>
      <c r="AE571" s="10">
        <v>0</v>
      </c>
      <c r="AF571" s="10">
        <v>0</v>
      </c>
      <c r="AG571" s="10">
        <v>0</v>
      </c>
      <c r="AH571" s="10">
        <v>0</v>
      </c>
      <c r="AI571" s="10">
        <v>0</v>
      </c>
      <c r="AJ571" s="10">
        <v>0</v>
      </c>
      <c r="AL571" s="27">
        <v>4</v>
      </c>
      <c r="AM571" s="13" t="s">
        <v>18</v>
      </c>
      <c r="AN571" s="10">
        <v>0</v>
      </c>
      <c r="AO571" s="10">
        <v>0</v>
      </c>
      <c r="AP571" s="10">
        <v>0</v>
      </c>
      <c r="AQ571" s="10">
        <v>0</v>
      </c>
      <c r="AR571" s="10">
        <v>0</v>
      </c>
      <c r="AS571" s="10">
        <v>0</v>
      </c>
      <c r="AU571" s="8">
        <v>4</v>
      </c>
      <c r="AV571" s="9" t="s">
        <v>18</v>
      </c>
      <c r="AW571" s="10">
        <v>0</v>
      </c>
      <c r="AX571" s="10">
        <v>0</v>
      </c>
      <c r="AY571" s="10">
        <v>0</v>
      </c>
      <c r="AZ571" s="10">
        <v>0</v>
      </c>
      <c r="BA571" s="10">
        <v>0</v>
      </c>
      <c r="BB571" s="10">
        <v>0</v>
      </c>
      <c r="BD571" s="12">
        <v>4</v>
      </c>
      <c r="BE571" s="13" t="s">
        <v>18</v>
      </c>
      <c r="BF571" s="10">
        <v>0</v>
      </c>
      <c r="BG571" s="10">
        <v>0</v>
      </c>
      <c r="BH571" s="10">
        <v>0</v>
      </c>
      <c r="BI571" s="10">
        <v>0</v>
      </c>
      <c r="BJ571" s="10">
        <v>0</v>
      </c>
      <c r="BK571" s="10">
        <v>0</v>
      </c>
    </row>
    <row r="572" spans="1:63" ht="15" customHeight="1" x14ac:dyDescent="0.35">
      <c r="A572" s="1">
        <v>38</v>
      </c>
      <c r="K572" s="12">
        <v>5</v>
      </c>
      <c r="L572" s="13" t="s">
        <v>19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T572" s="12">
        <v>5</v>
      </c>
      <c r="U572" s="13" t="s">
        <v>19</v>
      </c>
      <c r="V572" s="10">
        <v>0</v>
      </c>
      <c r="W572" s="10">
        <v>0</v>
      </c>
      <c r="X572" s="10">
        <v>12</v>
      </c>
      <c r="Y572" s="10">
        <v>14717256081</v>
      </c>
      <c r="Z572" s="10">
        <v>12</v>
      </c>
      <c r="AA572" s="10">
        <v>14717256081</v>
      </c>
      <c r="AC572" s="8">
        <v>5</v>
      </c>
      <c r="AD572" s="9" t="s">
        <v>19</v>
      </c>
      <c r="AE572" s="10">
        <v>1</v>
      </c>
      <c r="AF572" s="10">
        <v>0</v>
      </c>
      <c r="AG572" s="10">
        <v>12</v>
      </c>
      <c r="AH572" s="10">
        <v>14698018786</v>
      </c>
      <c r="AI572" s="10">
        <v>13</v>
      </c>
      <c r="AJ572" s="10">
        <v>14698018786</v>
      </c>
      <c r="AL572" s="27">
        <v>5</v>
      </c>
      <c r="AM572" s="13" t="s">
        <v>19</v>
      </c>
      <c r="AN572" s="10">
        <v>1</v>
      </c>
      <c r="AO572" s="10">
        <v>0</v>
      </c>
      <c r="AP572" s="10">
        <v>12</v>
      </c>
      <c r="AQ572" s="10">
        <v>14698018786</v>
      </c>
      <c r="AR572" s="10">
        <v>13</v>
      </c>
      <c r="AS572" s="10">
        <v>14698018786</v>
      </c>
      <c r="AU572" s="8">
        <v>5</v>
      </c>
      <c r="AV572" s="9" t="s">
        <v>19</v>
      </c>
      <c r="AW572" s="10">
        <v>1</v>
      </c>
      <c r="AX572" s="10">
        <v>0</v>
      </c>
      <c r="AY572" s="10">
        <v>12</v>
      </c>
      <c r="AZ572" s="10">
        <v>14698018786</v>
      </c>
      <c r="BA572" s="10">
        <v>13</v>
      </c>
      <c r="BB572" s="10">
        <v>14698018786</v>
      </c>
      <c r="BD572" s="12">
        <v>5</v>
      </c>
      <c r="BE572" s="13" t="s">
        <v>19</v>
      </c>
      <c r="BF572" s="10">
        <v>1</v>
      </c>
      <c r="BG572" s="10">
        <v>0</v>
      </c>
      <c r="BH572" s="10">
        <v>12</v>
      </c>
      <c r="BI572" s="10">
        <v>14698018786</v>
      </c>
      <c r="BJ572" s="10">
        <v>13</v>
      </c>
      <c r="BK572" s="10">
        <v>14698018786</v>
      </c>
    </row>
    <row r="573" spans="1:63" ht="15" customHeight="1" x14ac:dyDescent="0.35">
      <c r="A573" s="1">
        <v>38</v>
      </c>
      <c r="K573" s="12">
        <v>6</v>
      </c>
      <c r="L573" s="16" t="s">
        <v>10</v>
      </c>
      <c r="M573" s="15">
        <v>14</v>
      </c>
      <c r="N573" s="15">
        <v>8218106133</v>
      </c>
      <c r="O573" s="15">
        <v>59</v>
      </c>
      <c r="P573" s="15">
        <v>191711853290</v>
      </c>
      <c r="Q573" s="15">
        <v>73</v>
      </c>
      <c r="R573" s="15">
        <v>199929959423</v>
      </c>
      <c r="T573" s="12">
        <v>6</v>
      </c>
      <c r="U573" s="16" t="s">
        <v>10</v>
      </c>
      <c r="V573" s="15">
        <v>41</v>
      </c>
      <c r="W573" s="15">
        <v>12507297320</v>
      </c>
      <c r="X573" s="15">
        <v>74</v>
      </c>
      <c r="Y573" s="15">
        <v>108716850031</v>
      </c>
      <c r="Z573" s="15">
        <v>115</v>
      </c>
      <c r="AA573" s="15">
        <v>121224147351</v>
      </c>
      <c r="AC573" s="8">
        <v>6</v>
      </c>
      <c r="AD573" s="14" t="s">
        <v>10</v>
      </c>
      <c r="AE573" s="15">
        <v>114</v>
      </c>
      <c r="AF573" s="15">
        <v>20461506737</v>
      </c>
      <c r="AG573" s="15">
        <v>153</v>
      </c>
      <c r="AH573" s="15">
        <v>353881214401</v>
      </c>
      <c r="AI573" s="15">
        <v>267</v>
      </c>
      <c r="AJ573" s="15">
        <v>374342721138</v>
      </c>
      <c r="AL573" s="27">
        <v>6</v>
      </c>
      <c r="AM573" s="16" t="s">
        <v>10</v>
      </c>
      <c r="AN573" s="15">
        <v>116</v>
      </c>
      <c r="AO573" s="15">
        <v>19089678491</v>
      </c>
      <c r="AP573" s="15">
        <v>158</v>
      </c>
      <c r="AQ573" s="15">
        <v>343373676638</v>
      </c>
      <c r="AR573" s="15">
        <v>274</v>
      </c>
      <c r="AS573" s="15">
        <v>362463355129</v>
      </c>
      <c r="AU573" s="8">
        <v>6</v>
      </c>
      <c r="AV573" s="14" t="s">
        <v>10</v>
      </c>
      <c r="AW573" s="15">
        <v>123</v>
      </c>
      <c r="AX573" s="15">
        <v>20895126896</v>
      </c>
      <c r="AY573" s="15">
        <v>163</v>
      </c>
      <c r="AZ573" s="15">
        <v>337249692548</v>
      </c>
      <c r="BA573" s="15">
        <v>286</v>
      </c>
      <c r="BB573" s="15">
        <v>358144819444</v>
      </c>
      <c r="BD573" s="12">
        <v>6</v>
      </c>
      <c r="BE573" s="16" t="s">
        <v>10</v>
      </c>
      <c r="BF573" s="15">
        <v>132</v>
      </c>
      <c r="BG573" s="15">
        <v>25118768747</v>
      </c>
      <c r="BH573" s="15">
        <v>163</v>
      </c>
      <c r="BI573" s="15">
        <v>333654730231</v>
      </c>
      <c r="BJ573" s="15">
        <v>295</v>
      </c>
      <c r="BK573" s="15">
        <v>358773498978</v>
      </c>
    </row>
    <row r="574" spans="1:63" ht="15" customHeight="1" x14ac:dyDescent="0.35">
      <c r="A574" s="1">
        <v>38</v>
      </c>
      <c r="K574" s="12">
        <v>7</v>
      </c>
      <c r="L574" s="13" t="s">
        <v>20</v>
      </c>
      <c r="M574" s="10"/>
      <c r="N574" s="10"/>
      <c r="O574" s="10"/>
      <c r="P574" s="10"/>
      <c r="Q574" s="10"/>
      <c r="R574" s="10" t="s">
        <v>74</v>
      </c>
      <c r="T574" s="12">
        <v>7</v>
      </c>
      <c r="U574" s="13" t="s">
        <v>20</v>
      </c>
      <c r="V574" s="10"/>
      <c r="W574" s="10"/>
      <c r="X574" s="10"/>
      <c r="Y574" s="10"/>
      <c r="Z574" s="10"/>
      <c r="AA574" s="10">
        <v>12141</v>
      </c>
      <c r="AC574" s="8">
        <v>7</v>
      </c>
      <c r="AD574" s="9" t="s">
        <v>20</v>
      </c>
      <c r="AE574" s="10"/>
      <c r="AF574" s="10"/>
      <c r="AG574" s="10"/>
      <c r="AH574" s="10"/>
      <c r="AI574" s="10"/>
      <c r="AJ574" s="17">
        <f>((0.25*AJ569)+(0.5*AJ570)+(0.75*AJ571)+(1*AJ572))/AJ573*100</f>
        <v>3.9263535674790462</v>
      </c>
      <c r="AL574" s="11">
        <v>7</v>
      </c>
      <c r="AM574" s="9" t="s">
        <v>20</v>
      </c>
      <c r="AN574" s="10"/>
      <c r="AO574" s="10"/>
      <c r="AP574" s="10"/>
      <c r="AQ574" s="10"/>
      <c r="AR574" s="10"/>
      <c r="AS574" s="17">
        <f>((0.25*AS569)+(0.5*AS570)+(0.75*AS571)+(1*AS572))/AS573*100</f>
        <v>4.0550357927269651</v>
      </c>
      <c r="AU574" s="8">
        <v>7</v>
      </c>
      <c r="AV574" s="9" t="s">
        <v>20</v>
      </c>
      <c r="AW574" s="10"/>
      <c r="AX574" s="10"/>
      <c r="AY574" s="10"/>
      <c r="AZ574" s="10"/>
      <c r="BA574" s="10"/>
      <c r="BB574" s="17">
        <f>((0.25*BB569)+(0.5*BB570)+(0.75*BB571)+(1*BB572))/BB573*100</f>
        <v>4.1039317024933828</v>
      </c>
      <c r="BD574" s="12">
        <v>7</v>
      </c>
      <c r="BE574" s="13" t="s">
        <v>20</v>
      </c>
      <c r="BF574" s="10"/>
      <c r="BG574" s="10"/>
      <c r="BH574" s="10"/>
      <c r="BI574" s="10"/>
      <c r="BJ574" s="10"/>
      <c r="BK574" s="10">
        <v>4097</v>
      </c>
    </row>
    <row r="575" spans="1:63" ht="15" customHeight="1" thickBot="1" x14ac:dyDescent="0.4">
      <c r="A575" s="1">
        <v>38</v>
      </c>
      <c r="K575" s="23">
        <v>8</v>
      </c>
      <c r="L575" s="24" t="s">
        <v>21</v>
      </c>
      <c r="M575" s="20"/>
      <c r="N575" s="20"/>
      <c r="O575" s="20"/>
      <c r="P575" s="20"/>
      <c r="Q575" s="20"/>
      <c r="R575" s="20" t="s">
        <v>74</v>
      </c>
      <c r="T575" s="23">
        <v>8</v>
      </c>
      <c r="U575" s="24" t="s">
        <v>21</v>
      </c>
      <c r="V575" s="20"/>
      <c r="W575" s="20"/>
      <c r="X575" s="20"/>
      <c r="Y575" s="20"/>
      <c r="Z575" s="20"/>
      <c r="AA575" s="20">
        <v>12141</v>
      </c>
      <c r="AC575" s="18">
        <v>8</v>
      </c>
      <c r="AD575" s="19" t="s">
        <v>21</v>
      </c>
      <c r="AE575" s="20"/>
      <c r="AF575" s="20"/>
      <c r="AG575" s="20"/>
      <c r="AH575" s="20"/>
      <c r="AI575" s="20"/>
      <c r="AJ575" s="21">
        <f>SUM(AJ570:AJ572)/AJ573*100</f>
        <v>3.9263535674790462</v>
      </c>
      <c r="AL575" s="22">
        <v>8</v>
      </c>
      <c r="AM575" s="19" t="s">
        <v>21</v>
      </c>
      <c r="AN575" s="20"/>
      <c r="AO575" s="20"/>
      <c r="AP575" s="20"/>
      <c r="AQ575" s="20"/>
      <c r="AR575" s="20"/>
      <c r="AS575" s="21">
        <f>SUM(AS570:AS572)/AS573*100</f>
        <v>4.0550357927269651</v>
      </c>
      <c r="AU575" s="18">
        <v>8</v>
      </c>
      <c r="AV575" s="19" t="s">
        <v>21</v>
      </c>
      <c r="AW575" s="20"/>
      <c r="AX575" s="20"/>
      <c r="AY575" s="20"/>
      <c r="AZ575" s="20"/>
      <c r="BA575" s="20"/>
      <c r="BB575" s="21">
        <f>SUM(BB570:BB572)/BB573*100</f>
        <v>4.1039317024933828</v>
      </c>
      <c r="BD575" s="23">
        <v>8</v>
      </c>
      <c r="BE575" s="24" t="s">
        <v>21</v>
      </c>
      <c r="BF575" s="20"/>
      <c r="BG575" s="20"/>
      <c r="BH575" s="20"/>
      <c r="BI575" s="20"/>
      <c r="BJ575" s="20"/>
      <c r="BK575" s="20">
        <v>4097</v>
      </c>
    </row>
    <row r="576" spans="1:63" ht="15" customHeight="1" x14ac:dyDescent="0.35">
      <c r="D576" s="1">
        <f>SUM(D568:D572)</f>
        <v>0</v>
      </c>
      <c r="E576" s="1">
        <f t="shared" ref="E576:I576" si="245">SUM(E568:E572)</f>
        <v>0</v>
      </c>
      <c r="F576" s="1">
        <f t="shared" si="245"/>
        <v>0</v>
      </c>
      <c r="G576" s="1">
        <f t="shared" si="245"/>
        <v>0</v>
      </c>
      <c r="H576" s="1">
        <f t="shared" si="245"/>
        <v>0</v>
      </c>
      <c r="I576" s="1">
        <f t="shared" si="245"/>
        <v>0</v>
      </c>
      <c r="M576" s="1">
        <f>SUM(M568:M572)</f>
        <v>14</v>
      </c>
      <c r="N576" s="1">
        <f t="shared" ref="N576:R576" si="246">SUM(N568:N572)</f>
        <v>8218106133</v>
      </c>
      <c r="O576" s="1">
        <f t="shared" si="246"/>
        <v>59</v>
      </c>
      <c r="P576" s="1">
        <f t="shared" si="246"/>
        <v>191711853290</v>
      </c>
      <c r="Q576" s="1">
        <f t="shared" si="246"/>
        <v>73</v>
      </c>
      <c r="R576" s="1">
        <f t="shared" si="246"/>
        <v>199929959423</v>
      </c>
      <c r="V576" s="1">
        <f>SUM(V568:V572)</f>
        <v>41</v>
      </c>
      <c r="W576" s="1">
        <f t="shared" ref="W576:AA576" si="247">SUM(W568:W572)</f>
        <v>12507297320</v>
      </c>
      <c r="X576" s="1">
        <f t="shared" si="247"/>
        <v>74</v>
      </c>
      <c r="Y576" s="1">
        <f t="shared" si="247"/>
        <v>108716850031</v>
      </c>
      <c r="Z576" s="1">
        <f t="shared" si="247"/>
        <v>115</v>
      </c>
      <c r="AA576" s="1">
        <f t="shared" si="247"/>
        <v>121224147351</v>
      </c>
      <c r="AE576" s="1">
        <f>SUM(AE568:AE572)</f>
        <v>114</v>
      </c>
      <c r="AF576" s="1">
        <f t="shared" ref="AF576:AJ576" si="248">SUM(AF568:AF572)</f>
        <v>20461506737</v>
      </c>
      <c r="AG576" s="1">
        <f t="shared" si="248"/>
        <v>153</v>
      </c>
      <c r="AH576" s="1">
        <f t="shared" si="248"/>
        <v>353881214401</v>
      </c>
      <c r="AI576" s="1">
        <f t="shared" si="248"/>
        <v>267</v>
      </c>
      <c r="AJ576" s="1">
        <f t="shared" si="248"/>
        <v>374342721138</v>
      </c>
      <c r="AN576" s="1">
        <f>SUM(AN568:AN572)</f>
        <v>116</v>
      </c>
      <c r="AO576" s="1">
        <f t="shared" ref="AO576:AS576" si="249">SUM(AO568:AO572)</f>
        <v>19089678491</v>
      </c>
      <c r="AP576" s="1">
        <f t="shared" si="249"/>
        <v>158</v>
      </c>
      <c r="AQ576" s="1">
        <f t="shared" si="249"/>
        <v>343373676638</v>
      </c>
      <c r="AR576" s="1">
        <f t="shared" si="249"/>
        <v>274</v>
      </c>
      <c r="AS576" s="1">
        <f t="shared" si="249"/>
        <v>362463355129</v>
      </c>
      <c r="AW576" s="1">
        <f>SUM(AW568:AW572)</f>
        <v>123</v>
      </c>
      <c r="AX576" s="1">
        <f t="shared" ref="AX576:BB576" si="250">SUM(AX568:AX572)</f>
        <v>20895126896</v>
      </c>
      <c r="AY576" s="1">
        <f t="shared" si="250"/>
        <v>163</v>
      </c>
      <c r="AZ576" s="1">
        <f t="shared" si="250"/>
        <v>337249692548</v>
      </c>
      <c r="BA576" s="1">
        <f t="shared" si="250"/>
        <v>286</v>
      </c>
      <c r="BB576" s="1">
        <f t="shared" si="250"/>
        <v>358144819444</v>
      </c>
      <c r="BF576" s="1">
        <f>SUM(BF568:BF572)</f>
        <v>132</v>
      </c>
      <c r="BG576" s="1">
        <f t="shared" ref="BG576:BK576" si="251">SUM(BG568:BG572)</f>
        <v>25118768747</v>
      </c>
      <c r="BH576" s="1">
        <f t="shared" si="251"/>
        <v>163</v>
      </c>
      <c r="BI576" s="1">
        <f t="shared" si="251"/>
        <v>333654730231</v>
      </c>
      <c r="BJ576" s="1">
        <f t="shared" si="251"/>
        <v>295</v>
      </c>
      <c r="BK576" s="1">
        <f t="shared" si="251"/>
        <v>358773498978</v>
      </c>
    </row>
    <row r="577" spans="1:63" ht="15" customHeight="1" x14ac:dyDescent="0.35">
      <c r="B577"/>
      <c r="C577"/>
      <c r="D577" s="2"/>
      <c r="E577" s="2"/>
      <c r="F577" s="2"/>
      <c r="G577" s="2"/>
      <c r="H577" s="2"/>
      <c r="I577" s="2"/>
      <c r="K577"/>
      <c r="L577"/>
      <c r="M577" s="2"/>
      <c r="N577" s="2"/>
      <c r="O577" s="2"/>
      <c r="P577" s="2"/>
      <c r="Q577" s="2"/>
      <c r="R577" s="2"/>
      <c r="T577"/>
      <c r="U577"/>
      <c r="V577" s="2"/>
      <c r="W577" s="2"/>
      <c r="X577" s="2"/>
      <c r="Y577" s="2"/>
      <c r="Z577" s="2"/>
      <c r="AA577" s="2"/>
      <c r="AL577" s="25"/>
      <c r="AM577"/>
    </row>
    <row r="578" spans="1:63" ht="15" customHeight="1" x14ac:dyDescent="0.35">
      <c r="B578" s="6" t="s">
        <v>0</v>
      </c>
      <c r="C578"/>
      <c r="D578" s="2"/>
      <c r="E578" s="2"/>
      <c r="F578" s="2"/>
      <c r="G578" s="2"/>
      <c r="H578" s="2"/>
      <c r="I578" s="2"/>
      <c r="K578" s="6" t="s">
        <v>0</v>
      </c>
      <c r="L578"/>
      <c r="M578" s="2"/>
      <c r="N578" s="2"/>
      <c r="O578" s="2"/>
      <c r="P578" s="2"/>
      <c r="Q578" s="2"/>
      <c r="R578" s="2"/>
      <c r="T578" s="6" t="s">
        <v>0</v>
      </c>
      <c r="U578"/>
      <c r="V578" s="2"/>
      <c r="W578" s="2"/>
      <c r="X578" s="2"/>
      <c r="Y578" s="2"/>
      <c r="Z578" s="2"/>
      <c r="AA578" s="2"/>
      <c r="AC578" s="4" t="s">
        <v>0</v>
      </c>
      <c r="AL578" s="26" t="s">
        <v>0</v>
      </c>
      <c r="AM578"/>
      <c r="AU578" s="4" t="s">
        <v>0</v>
      </c>
      <c r="BD578" s="6" t="s">
        <v>0</v>
      </c>
    </row>
    <row r="579" spans="1:63" ht="15" customHeight="1" x14ac:dyDescent="0.35">
      <c r="B579" s="6" t="s">
        <v>1</v>
      </c>
      <c r="C579"/>
      <c r="D579" s="2"/>
      <c r="E579" s="2"/>
      <c r="F579" s="2"/>
      <c r="G579" s="2"/>
      <c r="H579" s="2"/>
      <c r="I579" s="2"/>
      <c r="K579" s="6" t="s">
        <v>1</v>
      </c>
      <c r="L579"/>
      <c r="M579" s="2"/>
      <c r="N579" s="2"/>
      <c r="O579" s="2"/>
      <c r="P579" s="2"/>
      <c r="Q579" s="2"/>
      <c r="R579" s="2"/>
      <c r="T579" s="6" t="s">
        <v>1</v>
      </c>
      <c r="U579"/>
      <c r="V579" s="2"/>
      <c r="W579" s="2"/>
      <c r="X579" s="2"/>
      <c r="Y579" s="2"/>
      <c r="Z579" s="2"/>
      <c r="AA579" s="2"/>
      <c r="AC579" s="4" t="s">
        <v>1</v>
      </c>
      <c r="AL579" s="26" t="s">
        <v>1</v>
      </c>
      <c r="AM579"/>
      <c r="AU579" s="4" t="s">
        <v>1</v>
      </c>
      <c r="BD579" s="6" t="s">
        <v>1</v>
      </c>
    </row>
    <row r="580" spans="1:63" ht="15" customHeight="1" thickBot="1" x14ac:dyDescent="0.4">
      <c r="B580" s="6" t="s">
        <v>34</v>
      </c>
      <c r="C580"/>
      <c r="D580" s="2"/>
      <c r="E580" s="2"/>
      <c r="F580" s="2"/>
      <c r="G580" s="2"/>
      <c r="H580" s="2"/>
      <c r="I580" s="2"/>
      <c r="K580" s="6" t="s">
        <v>57</v>
      </c>
      <c r="L580"/>
      <c r="M580" s="2"/>
      <c r="N580" s="2"/>
      <c r="O580" s="2"/>
      <c r="P580" s="2"/>
      <c r="Q580" s="2"/>
      <c r="R580" s="2"/>
      <c r="T580" s="6" t="s">
        <v>75</v>
      </c>
      <c r="U580"/>
      <c r="V580" s="2"/>
      <c r="W580" s="2"/>
      <c r="X580" s="2"/>
      <c r="Y580" s="2"/>
      <c r="Z580" s="2"/>
      <c r="AA580" s="2"/>
      <c r="AC580" s="4" t="s">
        <v>2</v>
      </c>
      <c r="AL580" s="26" t="s">
        <v>3</v>
      </c>
      <c r="AM580"/>
      <c r="AU580" s="4" t="s">
        <v>4</v>
      </c>
      <c r="BD580" s="6" t="s">
        <v>5</v>
      </c>
    </row>
    <row r="581" spans="1:63" ht="15" customHeight="1" x14ac:dyDescent="0.35">
      <c r="A581" s="1">
        <v>109</v>
      </c>
      <c r="B581" s="60" t="s">
        <v>6</v>
      </c>
      <c r="C581" s="62" t="s">
        <v>7</v>
      </c>
      <c r="D581" s="59" t="s">
        <v>8</v>
      </c>
      <c r="E581" s="59"/>
      <c r="F581" s="59" t="s">
        <v>9</v>
      </c>
      <c r="G581" s="59"/>
      <c r="H581" s="59" t="s">
        <v>10</v>
      </c>
      <c r="I581" s="59"/>
      <c r="K581" s="60" t="s">
        <v>6</v>
      </c>
      <c r="L581" s="62" t="s">
        <v>7</v>
      </c>
      <c r="M581" s="59" t="s">
        <v>8</v>
      </c>
      <c r="N581" s="59"/>
      <c r="O581" s="59" t="s">
        <v>9</v>
      </c>
      <c r="P581" s="59"/>
      <c r="Q581" s="59" t="s">
        <v>10</v>
      </c>
      <c r="R581" s="59"/>
      <c r="T581" s="60" t="s">
        <v>6</v>
      </c>
      <c r="U581" s="62" t="s">
        <v>7</v>
      </c>
      <c r="V581" s="59" t="s">
        <v>8</v>
      </c>
      <c r="W581" s="59"/>
      <c r="X581" s="59" t="s">
        <v>9</v>
      </c>
      <c r="Y581" s="59"/>
      <c r="Z581" s="59" t="s">
        <v>10</v>
      </c>
      <c r="AA581" s="59"/>
      <c r="AC581" s="57" t="s">
        <v>6</v>
      </c>
      <c r="AD581" s="59" t="s">
        <v>7</v>
      </c>
      <c r="AE581" s="59" t="s">
        <v>8</v>
      </c>
      <c r="AF581" s="59"/>
      <c r="AG581" s="59" t="s">
        <v>9</v>
      </c>
      <c r="AH581" s="59"/>
      <c r="AI581" s="59" t="s">
        <v>10</v>
      </c>
      <c r="AJ581" s="59"/>
      <c r="AL581" s="67" t="s">
        <v>6</v>
      </c>
      <c r="AM581" s="62" t="s">
        <v>7</v>
      </c>
      <c r="AN581" s="59" t="s">
        <v>8</v>
      </c>
      <c r="AO581" s="59"/>
      <c r="AP581" s="59" t="s">
        <v>9</v>
      </c>
      <c r="AQ581" s="59"/>
      <c r="AR581" s="59" t="s">
        <v>10</v>
      </c>
      <c r="AS581" s="59"/>
      <c r="AU581" s="57" t="s">
        <v>6</v>
      </c>
      <c r="AV581" s="59" t="s">
        <v>7</v>
      </c>
      <c r="AW581" s="59" t="s">
        <v>8</v>
      </c>
      <c r="AX581" s="59"/>
      <c r="AY581" s="59" t="s">
        <v>9</v>
      </c>
      <c r="AZ581" s="59"/>
      <c r="BA581" s="59" t="s">
        <v>10</v>
      </c>
      <c r="BB581" s="59"/>
      <c r="BD581" s="60" t="s">
        <v>6</v>
      </c>
      <c r="BE581" s="62" t="s">
        <v>7</v>
      </c>
      <c r="BF581" s="59" t="s">
        <v>8</v>
      </c>
      <c r="BG581" s="59"/>
      <c r="BH581" s="59" t="s">
        <v>9</v>
      </c>
      <c r="BI581" s="59"/>
      <c r="BJ581" s="59" t="s">
        <v>10</v>
      </c>
      <c r="BK581" s="59"/>
    </row>
    <row r="582" spans="1:63" ht="15" customHeight="1" x14ac:dyDescent="0.35">
      <c r="A582" s="1">
        <v>109</v>
      </c>
      <c r="B582" s="61"/>
      <c r="C582" s="63"/>
      <c r="D582" s="7" t="s">
        <v>11</v>
      </c>
      <c r="E582" s="7" t="s">
        <v>12</v>
      </c>
      <c r="F582" s="7" t="s">
        <v>11</v>
      </c>
      <c r="G582" s="7" t="s">
        <v>12</v>
      </c>
      <c r="H582" s="7" t="s">
        <v>11</v>
      </c>
      <c r="I582" s="7" t="s">
        <v>12</v>
      </c>
      <c r="K582" s="61"/>
      <c r="L582" s="63"/>
      <c r="M582" s="7" t="s">
        <v>11</v>
      </c>
      <c r="N582" s="7" t="s">
        <v>12</v>
      </c>
      <c r="O582" s="7" t="s">
        <v>11</v>
      </c>
      <c r="P582" s="7" t="s">
        <v>12</v>
      </c>
      <c r="Q582" s="7" t="s">
        <v>11</v>
      </c>
      <c r="R582" s="7" t="s">
        <v>12</v>
      </c>
      <c r="T582" s="61"/>
      <c r="U582" s="63"/>
      <c r="V582" s="7" t="s">
        <v>11</v>
      </c>
      <c r="W582" s="7" t="s">
        <v>12</v>
      </c>
      <c r="X582" s="7" t="s">
        <v>11</v>
      </c>
      <c r="Y582" s="7" t="s">
        <v>12</v>
      </c>
      <c r="Z582" s="7" t="s">
        <v>11</v>
      </c>
      <c r="AA582" s="7" t="s">
        <v>12</v>
      </c>
      <c r="AC582" s="58"/>
      <c r="AD582" s="64"/>
      <c r="AE582" s="7" t="s">
        <v>11</v>
      </c>
      <c r="AF582" s="7" t="s">
        <v>12</v>
      </c>
      <c r="AG582" s="7" t="s">
        <v>11</v>
      </c>
      <c r="AH582" s="7" t="s">
        <v>12</v>
      </c>
      <c r="AI582" s="7" t="s">
        <v>11</v>
      </c>
      <c r="AJ582" s="7" t="s">
        <v>12</v>
      </c>
      <c r="AL582" s="68"/>
      <c r="AM582" s="63"/>
      <c r="AN582" s="7" t="s">
        <v>11</v>
      </c>
      <c r="AO582" s="7" t="s">
        <v>12</v>
      </c>
      <c r="AP582" s="7" t="s">
        <v>11</v>
      </c>
      <c r="AQ582" s="7" t="s">
        <v>12</v>
      </c>
      <c r="AR582" s="7" t="s">
        <v>11</v>
      </c>
      <c r="AS582" s="7" t="s">
        <v>12</v>
      </c>
      <c r="AU582" s="58"/>
      <c r="AV582" s="64"/>
      <c r="AW582" s="7" t="s">
        <v>11</v>
      </c>
      <c r="AX582" s="7" t="s">
        <v>12</v>
      </c>
      <c r="AY582" s="7" t="s">
        <v>11</v>
      </c>
      <c r="AZ582" s="7" t="s">
        <v>12</v>
      </c>
      <c r="BA582" s="7" t="s">
        <v>11</v>
      </c>
      <c r="BB582" s="7" t="s">
        <v>12</v>
      </c>
      <c r="BD582" s="61"/>
      <c r="BE582" s="63"/>
      <c r="BF582" s="7" t="s">
        <v>11</v>
      </c>
      <c r="BG582" s="7" t="s">
        <v>12</v>
      </c>
      <c r="BH582" s="7" t="s">
        <v>11</v>
      </c>
      <c r="BI582" s="7" t="s">
        <v>12</v>
      </c>
      <c r="BJ582" s="7" t="s">
        <v>11</v>
      </c>
      <c r="BK582" s="7" t="s">
        <v>12</v>
      </c>
    </row>
    <row r="583" spans="1:63" ht="15" customHeight="1" x14ac:dyDescent="0.35">
      <c r="A583" s="1">
        <v>109</v>
      </c>
      <c r="B583" s="61"/>
      <c r="C583" s="63"/>
      <c r="D583" s="7" t="s">
        <v>13</v>
      </c>
      <c r="E583" s="7" t="s">
        <v>14</v>
      </c>
      <c r="F583" s="7" t="s">
        <v>13</v>
      </c>
      <c r="G583" s="7" t="s">
        <v>14</v>
      </c>
      <c r="H583" s="7" t="s">
        <v>13</v>
      </c>
      <c r="I583" s="7" t="s">
        <v>14</v>
      </c>
      <c r="K583" s="61"/>
      <c r="L583" s="63"/>
      <c r="M583" s="7" t="s">
        <v>13</v>
      </c>
      <c r="N583" s="7" t="s">
        <v>14</v>
      </c>
      <c r="O583" s="7" t="s">
        <v>13</v>
      </c>
      <c r="P583" s="7" t="s">
        <v>14</v>
      </c>
      <c r="Q583" s="7" t="s">
        <v>13</v>
      </c>
      <c r="R583" s="7" t="s">
        <v>14</v>
      </c>
      <c r="T583" s="61"/>
      <c r="U583" s="63"/>
      <c r="V583" s="7" t="s">
        <v>13</v>
      </c>
      <c r="W583" s="7" t="s">
        <v>14</v>
      </c>
      <c r="X583" s="7" t="s">
        <v>13</v>
      </c>
      <c r="Y583" s="7" t="s">
        <v>14</v>
      </c>
      <c r="Z583" s="7" t="s">
        <v>13</v>
      </c>
      <c r="AA583" s="7" t="s">
        <v>14</v>
      </c>
      <c r="AC583" s="58"/>
      <c r="AD583" s="64"/>
      <c r="AE583" s="7" t="s">
        <v>13</v>
      </c>
      <c r="AF583" s="7" t="s">
        <v>14</v>
      </c>
      <c r="AG583" s="7" t="s">
        <v>13</v>
      </c>
      <c r="AH583" s="7" t="s">
        <v>14</v>
      </c>
      <c r="AI583" s="7" t="s">
        <v>13</v>
      </c>
      <c r="AJ583" s="7" t="s">
        <v>14</v>
      </c>
      <c r="AL583" s="68"/>
      <c r="AM583" s="63"/>
      <c r="AN583" s="7" t="s">
        <v>13</v>
      </c>
      <c r="AO583" s="7" t="s">
        <v>14</v>
      </c>
      <c r="AP583" s="7" t="s">
        <v>13</v>
      </c>
      <c r="AQ583" s="7" t="s">
        <v>14</v>
      </c>
      <c r="AR583" s="7" t="s">
        <v>13</v>
      </c>
      <c r="AS583" s="7" t="s">
        <v>14</v>
      </c>
      <c r="AU583" s="58"/>
      <c r="AV583" s="64"/>
      <c r="AW583" s="7" t="s">
        <v>13</v>
      </c>
      <c r="AX583" s="7" t="s">
        <v>14</v>
      </c>
      <c r="AY583" s="7" t="s">
        <v>13</v>
      </c>
      <c r="AZ583" s="7" t="s">
        <v>14</v>
      </c>
      <c r="BA583" s="7" t="s">
        <v>13</v>
      </c>
      <c r="BB583" s="7" t="s">
        <v>14</v>
      </c>
      <c r="BD583" s="61"/>
      <c r="BE583" s="63"/>
      <c r="BF583" s="7" t="s">
        <v>13</v>
      </c>
      <c r="BG583" s="7" t="s">
        <v>14</v>
      </c>
      <c r="BH583" s="7" t="s">
        <v>13</v>
      </c>
      <c r="BI583" s="7" t="s">
        <v>14</v>
      </c>
      <c r="BJ583" s="7" t="s">
        <v>13</v>
      </c>
      <c r="BK583" s="7" t="s">
        <v>14</v>
      </c>
    </row>
    <row r="584" spans="1:63" ht="15" customHeight="1" x14ac:dyDescent="0.35">
      <c r="A584" s="1">
        <v>109</v>
      </c>
      <c r="B584" s="12">
        <v>1</v>
      </c>
      <c r="C584" s="13" t="s">
        <v>15</v>
      </c>
      <c r="D584" s="10">
        <v>8596</v>
      </c>
      <c r="E584" s="10">
        <v>841004631666</v>
      </c>
      <c r="F584" s="10">
        <v>2028</v>
      </c>
      <c r="G584" s="10">
        <v>233227221370</v>
      </c>
      <c r="H584" s="10">
        <v>10624</v>
      </c>
      <c r="I584" s="10">
        <v>1074231853036</v>
      </c>
      <c r="K584" s="12">
        <v>1</v>
      </c>
      <c r="L584" s="13" t="s">
        <v>15</v>
      </c>
      <c r="M584" s="10">
        <v>8802</v>
      </c>
      <c r="N584" s="10">
        <v>885199937914</v>
      </c>
      <c r="O584" s="10">
        <v>2264</v>
      </c>
      <c r="P584" s="10">
        <v>284784246348</v>
      </c>
      <c r="Q584" s="10">
        <v>11066</v>
      </c>
      <c r="R584" s="10">
        <v>1169984184262</v>
      </c>
      <c r="T584" s="12">
        <v>1</v>
      </c>
      <c r="U584" s="13" t="s">
        <v>15</v>
      </c>
      <c r="V584" s="10">
        <v>9478</v>
      </c>
      <c r="W584" s="10">
        <v>997820507089</v>
      </c>
      <c r="X584" s="10">
        <v>2289</v>
      </c>
      <c r="Y584" s="10">
        <v>292450739137</v>
      </c>
      <c r="Z584" s="10">
        <v>11767</v>
      </c>
      <c r="AA584" s="10">
        <v>1290271246226</v>
      </c>
      <c r="AC584" s="8">
        <v>1</v>
      </c>
      <c r="AD584" s="9" t="s">
        <v>15</v>
      </c>
      <c r="AE584" s="10">
        <v>10026</v>
      </c>
      <c r="AF584" s="10">
        <v>1087561765778</v>
      </c>
      <c r="AG584" s="10">
        <v>2057</v>
      </c>
      <c r="AH584" s="10">
        <v>286144288791</v>
      </c>
      <c r="AI584" s="10">
        <v>12083</v>
      </c>
      <c r="AJ584" s="10">
        <v>1373706054569</v>
      </c>
      <c r="AL584" s="27">
        <v>1</v>
      </c>
      <c r="AM584" s="13" t="s">
        <v>15</v>
      </c>
      <c r="AN584" s="10">
        <v>10036</v>
      </c>
      <c r="AO584" s="10">
        <v>1088554967294</v>
      </c>
      <c r="AP584" s="10">
        <v>2021</v>
      </c>
      <c r="AQ584" s="10">
        <v>284551918608</v>
      </c>
      <c r="AR584" s="10">
        <v>12057</v>
      </c>
      <c r="AS584" s="10">
        <v>1373106885902</v>
      </c>
      <c r="AU584" s="8">
        <v>1</v>
      </c>
      <c r="AV584" s="9" t="s">
        <v>15</v>
      </c>
      <c r="AW584" s="10">
        <v>10038</v>
      </c>
      <c r="AX584" s="10">
        <v>1088567403754</v>
      </c>
      <c r="AY584" s="10">
        <v>1992</v>
      </c>
      <c r="AZ584" s="10">
        <v>281413418927</v>
      </c>
      <c r="BA584" s="10">
        <v>12030</v>
      </c>
      <c r="BB584" s="10">
        <v>1369980822681</v>
      </c>
      <c r="BD584" s="12">
        <v>1</v>
      </c>
      <c r="BE584" s="13" t="s">
        <v>15</v>
      </c>
      <c r="BF584" s="10">
        <v>10066</v>
      </c>
      <c r="BG584" s="10">
        <v>1096535031367</v>
      </c>
      <c r="BH584" s="10">
        <v>1969</v>
      </c>
      <c r="BI584" s="10">
        <v>278641836202</v>
      </c>
      <c r="BJ584" s="10">
        <v>12035</v>
      </c>
      <c r="BK584" s="10">
        <v>1375176867569</v>
      </c>
    </row>
    <row r="585" spans="1:63" ht="15" customHeight="1" x14ac:dyDescent="0.35">
      <c r="A585" s="1">
        <v>109</v>
      </c>
      <c r="B585" s="12">
        <v>2</v>
      </c>
      <c r="C585" s="13" t="s">
        <v>16</v>
      </c>
      <c r="D585" s="10">
        <v>29</v>
      </c>
      <c r="E585" s="10">
        <v>2910561736</v>
      </c>
      <c r="F585" s="10">
        <v>100</v>
      </c>
      <c r="G585" s="10">
        <v>7694515772</v>
      </c>
      <c r="H585" s="10">
        <v>129</v>
      </c>
      <c r="I585" s="10">
        <v>10605077508</v>
      </c>
      <c r="K585" s="12">
        <v>2</v>
      </c>
      <c r="L585" s="13" t="s">
        <v>16</v>
      </c>
      <c r="M585" s="10">
        <v>25</v>
      </c>
      <c r="N585" s="10">
        <v>2957463108</v>
      </c>
      <c r="O585" s="10">
        <v>61</v>
      </c>
      <c r="P585" s="10">
        <v>5079596278</v>
      </c>
      <c r="Q585" s="10">
        <v>86</v>
      </c>
      <c r="R585" s="10">
        <v>8037059386</v>
      </c>
      <c r="T585" s="12">
        <v>2</v>
      </c>
      <c r="U585" s="13" t="s">
        <v>16</v>
      </c>
      <c r="V585" s="10">
        <v>31</v>
      </c>
      <c r="W585" s="10">
        <v>2800074797</v>
      </c>
      <c r="X585" s="10">
        <v>93</v>
      </c>
      <c r="Y585" s="10">
        <v>13485982326</v>
      </c>
      <c r="Z585" s="10">
        <v>124</v>
      </c>
      <c r="AA585" s="10">
        <v>16286057123</v>
      </c>
      <c r="AC585" s="8">
        <v>2</v>
      </c>
      <c r="AD585" s="9" t="s">
        <v>16</v>
      </c>
      <c r="AE585" s="10">
        <v>20</v>
      </c>
      <c r="AF585" s="10">
        <v>3194035468</v>
      </c>
      <c r="AG585" s="10">
        <v>36</v>
      </c>
      <c r="AH585" s="10">
        <v>2586380041</v>
      </c>
      <c r="AI585" s="10">
        <v>56</v>
      </c>
      <c r="AJ585" s="10">
        <v>5780415509</v>
      </c>
      <c r="AL585" s="27">
        <v>2</v>
      </c>
      <c r="AM585" s="13" t="s">
        <v>16</v>
      </c>
      <c r="AN585" s="10">
        <v>39</v>
      </c>
      <c r="AO585" s="10">
        <v>4148040273</v>
      </c>
      <c r="AP585" s="10">
        <v>48</v>
      </c>
      <c r="AQ585" s="10">
        <v>3333287536</v>
      </c>
      <c r="AR585" s="10">
        <v>87</v>
      </c>
      <c r="AS585" s="10">
        <v>7481327809</v>
      </c>
      <c r="AU585" s="8">
        <v>2</v>
      </c>
      <c r="AV585" s="9" t="s">
        <v>16</v>
      </c>
      <c r="AW585" s="10">
        <v>63</v>
      </c>
      <c r="AX585" s="10">
        <v>5817249871</v>
      </c>
      <c r="AY585" s="10">
        <v>63</v>
      </c>
      <c r="AZ585" s="10">
        <v>5717073287</v>
      </c>
      <c r="BA585" s="10">
        <v>126</v>
      </c>
      <c r="BB585" s="10">
        <v>11534323158</v>
      </c>
      <c r="BD585" s="12">
        <v>2</v>
      </c>
      <c r="BE585" s="13" t="s">
        <v>16</v>
      </c>
      <c r="BF585" s="10">
        <v>82</v>
      </c>
      <c r="BG585" s="10">
        <v>5796608548</v>
      </c>
      <c r="BH585" s="10">
        <v>70</v>
      </c>
      <c r="BI585" s="10">
        <v>8360712366</v>
      </c>
      <c r="BJ585" s="10">
        <v>152</v>
      </c>
      <c r="BK585" s="10">
        <v>14157320914</v>
      </c>
    </row>
    <row r="586" spans="1:63" ht="15" customHeight="1" x14ac:dyDescent="0.35">
      <c r="A586" s="1">
        <v>109</v>
      </c>
      <c r="B586" s="12">
        <v>3</v>
      </c>
      <c r="C586" s="13" t="s">
        <v>17</v>
      </c>
      <c r="D586" s="10">
        <v>0</v>
      </c>
      <c r="E586" s="10">
        <v>0</v>
      </c>
      <c r="F586" s="10">
        <v>7</v>
      </c>
      <c r="G586" s="10">
        <v>221371128</v>
      </c>
      <c r="H586" s="10">
        <v>7</v>
      </c>
      <c r="I586" s="10">
        <v>221371128</v>
      </c>
      <c r="K586" s="12">
        <v>3</v>
      </c>
      <c r="L586" s="13" t="s">
        <v>17</v>
      </c>
      <c r="M586" s="10">
        <v>5</v>
      </c>
      <c r="N586" s="10">
        <v>640689303</v>
      </c>
      <c r="O586" s="10">
        <v>10</v>
      </c>
      <c r="P586" s="10">
        <v>1660373376</v>
      </c>
      <c r="Q586" s="10">
        <v>15</v>
      </c>
      <c r="R586" s="10">
        <v>2301062679</v>
      </c>
      <c r="T586" s="12">
        <v>3</v>
      </c>
      <c r="U586" s="13" t="s">
        <v>17</v>
      </c>
      <c r="V586" s="10">
        <v>0</v>
      </c>
      <c r="W586" s="10">
        <v>0</v>
      </c>
      <c r="X586" s="10">
        <v>18</v>
      </c>
      <c r="Y586" s="10">
        <v>2853827716</v>
      </c>
      <c r="Z586" s="10">
        <v>18</v>
      </c>
      <c r="AA586" s="10">
        <v>2853827716</v>
      </c>
      <c r="AC586" s="8">
        <v>3</v>
      </c>
      <c r="AD586" s="9" t="s">
        <v>17</v>
      </c>
      <c r="AE586" s="10">
        <v>1</v>
      </c>
      <c r="AF586" s="10">
        <v>47789839</v>
      </c>
      <c r="AG586" s="10">
        <v>9</v>
      </c>
      <c r="AH586" s="10">
        <v>424988502</v>
      </c>
      <c r="AI586" s="10">
        <v>10</v>
      </c>
      <c r="AJ586" s="10">
        <v>472778341</v>
      </c>
      <c r="AL586" s="27">
        <v>3</v>
      </c>
      <c r="AM586" s="13" t="s">
        <v>17</v>
      </c>
      <c r="AN586" s="10">
        <v>2</v>
      </c>
      <c r="AO586" s="10">
        <v>440122667</v>
      </c>
      <c r="AP586" s="10">
        <v>8</v>
      </c>
      <c r="AQ586" s="10">
        <v>409239962</v>
      </c>
      <c r="AR586" s="10">
        <v>10</v>
      </c>
      <c r="AS586" s="10">
        <v>849362629</v>
      </c>
      <c r="AU586" s="8">
        <v>3</v>
      </c>
      <c r="AV586" s="9" t="s">
        <v>17</v>
      </c>
      <c r="AW586" s="10">
        <v>4</v>
      </c>
      <c r="AX586" s="10">
        <v>557968803</v>
      </c>
      <c r="AY586" s="10">
        <v>8</v>
      </c>
      <c r="AZ586" s="10">
        <v>477155681</v>
      </c>
      <c r="BA586" s="10">
        <v>12</v>
      </c>
      <c r="BB586" s="10">
        <v>1035124484</v>
      </c>
      <c r="BD586" s="12">
        <v>3</v>
      </c>
      <c r="BE586" s="13" t="s">
        <v>17</v>
      </c>
      <c r="BF586" s="10">
        <v>1</v>
      </c>
      <c r="BG586" s="10">
        <v>176673952</v>
      </c>
      <c r="BH586" s="10">
        <v>4</v>
      </c>
      <c r="BI586" s="10">
        <v>355780913</v>
      </c>
      <c r="BJ586" s="10">
        <v>5</v>
      </c>
      <c r="BK586" s="10">
        <v>532454865</v>
      </c>
    </row>
    <row r="587" spans="1:63" ht="15" customHeight="1" x14ac:dyDescent="0.35">
      <c r="A587" s="1">
        <v>109</v>
      </c>
      <c r="B587" s="12">
        <v>4</v>
      </c>
      <c r="C587" s="13" t="s">
        <v>18</v>
      </c>
      <c r="D587" s="10">
        <v>3</v>
      </c>
      <c r="E587" s="10">
        <v>428615930</v>
      </c>
      <c r="F587" s="10">
        <v>12</v>
      </c>
      <c r="G587" s="10">
        <v>895965871</v>
      </c>
      <c r="H587" s="10">
        <v>15</v>
      </c>
      <c r="I587" s="10">
        <v>1324581801</v>
      </c>
      <c r="K587" s="12">
        <v>4</v>
      </c>
      <c r="L587" s="13" t="s">
        <v>18</v>
      </c>
      <c r="M587" s="10">
        <v>3</v>
      </c>
      <c r="N587" s="10">
        <v>342426726</v>
      </c>
      <c r="O587" s="10">
        <v>14</v>
      </c>
      <c r="P587" s="10">
        <v>1617012203</v>
      </c>
      <c r="Q587" s="10">
        <v>17</v>
      </c>
      <c r="R587" s="10">
        <v>1959438929</v>
      </c>
      <c r="T587" s="12">
        <v>4</v>
      </c>
      <c r="U587" s="13" t="s">
        <v>18</v>
      </c>
      <c r="V587" s="10">
        <v>1</v>
      </c>
      <c r="W587" s="10">
        <v>94312539</v>
      </c>
      <c r="X587" s="10">
        <v>17</v>
      </c>
      <c r="Y587" s="10">
        <v>538372879</v>
      </c>
      <c r="Z587" s="10">
        <v>18</v>
      </c>
      <c r="AA587" s="10">
        <v>632685418</v>
      </c>
      <c r="AC587" s="8">
        <v>4</v>
      </c>
      <c r="AD587" s="9" t="s">
        <v>18</v>
      </c>
      <c r="AE587" s="10">
        <v>2</v>
      </c>
      <c r="AF587" s="10">
        <v>271107629</v>
      </c>
      <c r="AG587" s="10">
        <v>18</v>
      </c>
      <c r="AH587" s="10">
        <v>2187805738</v>
      </c>
      <c r="AI587" s="10">
        <v>20</v>
      </c>
      <c r="AJ587" s="10">
        <v>2458913367</v>
      </c>
      <c r="AL587" s="27">
        <v>4</v>
      </c>
      <c r="AM587" s="13" t="s">
        <v>18</v>
      </c>
      <c r="AN587" s="10">
        <v>1</v>
      </c>
      <c r="AO587" s="10">
        <v>47789839</v>
      </c>
      <c r="AP587" s="10">
        <v>13</v>
      </c>
      <c r="AQ587" s="10">
        <v>1421416712</v>
      </c>
      <c r="AR587" s="10">
        <v>14</v>
      </c>
      <c r="AS587" s="10">
        <v>1469206551</v>
      </c>
      <c r="AU587" s="8">
        <v>4</v>
      </c>
      <c r="AV587" s="9" t="s">
        <v>18</v>
      </c>
      <c r="AW587" s="10">
        <v>2</v>
      </c>
      <c r="AX587" s="10">
        <v>458653497</v>
      </c>
      <c r="AY587" s="10">
        <v>13</v>
      </c>
      <c r="AZ587" s="10">
        <v>1143449178</v>
      </c>
      <c r="BA587" s="10">
        <v>15</v>
      </c>
      <c r="BB587" s="10">
        <v>1602102675</v>
      </c>
      <c r="BD587" s="12">
        <v>4</v>
      </c>
      <c r="BE587" s="13" t="s">
        <v>18</v>
      </c>
      <c r="BF587" s="10">
        <v>4</v>
      </c>
      <c r="BG587" s="10">
        <v>877471481</v>
      </c>
      <c r="BH587" s="10">
        <v>10</v>
      </c>
      <c r="BI587" s="10">
        <v>511262030</v>
      </c>
      <c r="BJ587" s="10">
        <v>14</v>
      </c>
      <c r="BK587" s="10">
        <v>1388733511</v>
      </c>
    </row>
    <row r="588" spans="1:63" ht="15" customHeight="1" x14ac:dyDescent="0.35">
      <c r="A588" s="1">
        <v>109</v>
      </c>
      <c r="B588" s="12">
        <v>5</v>
      </c>
      <c r="C588" s="13" t="s">
        <v>19</v>
      </c>
      <c r="D588" s="10">
        <v>13</v>
      </c>
      <c r="E588" s="10">
        <v>902488315</v>
      </c>
      <c r="F588" s="10">
        <v>113</v>
      </c>
      <c r="G588" s="10">
        <v>10347047632</v>
      </c>
      <c r="H588" s="10">
        <v>126</v>
      </c>
      <c r="I588" s="10">
        <v>11249535947</v>
      </c>
      <c r="K588" s="12">
        <v>5</v>
      </c>
      <c r="L588" s="13" t="s">
        <v>19</v>
      </c>
      <c r="M588" s="10">
        <v>15</v>
      </c>
      <c r="N588" s="10">
        <v>914231180</v>
      </c>
      <c r="O588" s="10">
        <v>114</v>
      </c>
      <c r="P588" s="10">
        <v>10051702566</v>
      </c>
      <c r="Q588" s="10">
        <v>129</v>
      </c>
      <c r="R588" s="10">
        <v>10965933746</v>
      </c>
      <c r="T588" s="12">
        <v>5</v>
      </c>
      <c r="U588" s="13" t="s">
        <v>19</v>
      </c>
      <c r="V588" s="10">
        <v>9</v>
      </c>
      <c r="W588" s="10">
        <v>372691059</v>
      </c>
      <c r="X588" s="10">
        <v>137</v>
      </c>
      <c r="Y588" s="10">
        <v>13182433711</v>
      </c>
      <c r="Z588" s="10">
        <v>146</v>
      </c>
      <c r="AA588" s="10">
        <v>13555124770</v>
      </c>
      <c r="AC588" s="8">
        <v>5</v>
      </c>
      <c r="AD588" s="9" t="s">
        <v>19</v>
      </c>
      <c r="AE588" s="10">
        <v>15</v>
      </c>
      <c r="AF588" s="10">
        <v>1768869740</v>
      </c>
      <c r="AG588" s="10">
        <v>181</v>
      </c>
      <c r="AH588" s="10">
        <v>22166374412</v>
      </c>
      <c r="AI588" s="10">
        <v>196</v>
      </c>
      <c r="AJ588" s="10">
        <v>23935244152</v>
      </c>
      <c r="AL588" s="27">
        <v>5</v>
      </c>
      <c r="AM588" s="13" t="s">
        <v>19</v>
      </c>
      <c r="AN588" s="10">
        <v>17</v>
      </c>
      <c r="AO588" s="10">
        <v>2039977369</v>
      </c>
      <c r="AP588" s="10">
        <v>186</v>
      </c>
      <c r="AQ588" s="10">
        <v>22622591631</v>
      </c>
      <c r="AR588" s="10">
        <v>203</v>
      </c>
      <c r="AS588" s="10">
        <v>24662569000</v>
      </c>
      <c r="AU588" s="8">
        <v>5</v>
      </c>
      <c r="AV588" s="9" t="s">
        <v>19</v>
      </c>
      <c r="AW588" s="10">
        <v>17</v>
      </c>
      <c r="AX588" s="10">
        <v>2030987369</v>
      </c>
      <c r="AY588" s="10">
        <v>188</v>
      </c>
      <c r="AZ588" s="10">
        <v>22684392443</v>
      </c>
      <c r="BA588" s="10">
        <v>205</v>
      </c>
      <c r="BB588" s="10">
        <v>24715379812</v>
      </c>
      <c r="BD588" s="12">
        <v>5</v>
      </c>
      <c r="BE588" s="13" t="s">
        <v>19</v>
      </c>
      <c r="BF588" s="10">
        <v>17</v>
      </c>
      <c r="BG588" s="10">
        <v>1994734453</v>
      </c>
      <c r="BH588" s="10">
        <v>189</v>
      </c>
      <c r="BI588" s="10">
        <v>23256675044</v>
      </c>
      <c r="BJ588" s="10">
        <v>206</v>
      </c>
      <c r="BK588" s="10">
        <v>25251409497</v>
      </c>
    </row>
    <row r="589" spans="1:63" ht="15" customHeight="1" x14ac:dyDescent="0.35">
      <c r="A589" s="1">
        <v>109</v>
      </c>
      <c r="B589" s="12">
        <v>6</v>
      </c>
      <c r="C589" s="16" t="s">
        <v>10</v>
      </c>
      <c r="D589" s="15">
        <v>8641</v>
      </c>
      <c r="E589" s="15">
        <v>845246297647</v>
      </c>
      <c r="F589" s="15">
        <v>2260</v>
      </c>
      <c r="G589" s="15">
        <v>252386121773</v>
      </c>
      <c r="H589" s="15">
        <v>10901</v>
      </c>
      <c r="I589" s="15">
        <v>1097632419420</v>
      </c>
      <c r="K589" s="12">
        <v>6</v>
      </c>
      <c r="L589" s="16" t="s">
        <v>10</v>
      </c>
      <c r="M589" s="15">
        <v>885</v>
      </c>
      <c r="N589" s="15">
        <v>890054748231</v>
      </c>
      <c r="O589" s="15">
        <v>2463</v>
      </c>
      <c r="P589" s="15">
        <v>303192930771</v>
      </c>
      <c r="Q589" s="15">
        <v>11313</v>
      </c>
      <c r="R589" s="15">
        <v>1193247679002</v>
      </c>
      <c r="T589" s="12">
        <v>6</v>
      </c>
      <c r="U589" s="16" t="s">
        <v>10</v>
      </c>
      <c r="V589" s="15">
        <v>9519</v>
      </c>
      <c r="W589" s="15">
        <v>1001087585484</v>
      </c>
      <c r="X589" s="15">
        <v>2554</v>
      </c>
      <c r="Y589" s="15">
        <v>322511355769</v>
      </c>
      <c r="Z589" s="15">
        <v>12073</v>
      </c>
      <c r="AA589" s="15">
        <v>1323598941253</v>
      </c>
      <c r="AC589" s="8">
        <v>6</v>
      </c>
      <c r="AD589" s="14" t="s">
        <v>10</v>
      </c>
      <c r="AE589" s="15">
        <v>10064</v>
      </c>
      <c r="AF589" s="15">
        <v>1092843568454</v>
      </c>
      <c r="AG589" s="15">
        <v>2301</v>
      </c>
      <c r="AH589" s="15">
        <v>313509837484</v>
      </c>
      <c r="AI589" s="15">
        <v>12365</v>
      </c>
      <c r="AJ589" s="15">
        <v>1406353405938</v>
      </c>
      <c r="AL589" s="27">
        <v>6</v>
      </c>
      <c r="AM589" s="16" t="s">
        <v>10</v>
      </c>
      <c r="AN589" s="15">
        <v>10095</v>
      </c>
      <c r="AO589" s="15">
        <v>1095230897442</v>
      </c>
      <c r="AP589" s="15">
        <v>2276</v>
      </c>
      <c r="AQ589" s="15">
        <v>312338454449</v>
      </c>
      <c r="AR589" s="15">
        <v>12371</v>
      </c>
      <c r="AS589" s="15">
        <v>1407569351891</v>
      </c>
      <c r="AU589" s="8">
        <v>6</v>
      </c>
      <c r="AV589" s="14" t="s">
        <v>10</v>
      </c>
      <c r="AW589" s="15">
        <v>10124</v>
      </c>
      <c r="AX589" s="15">
        <v>1097432263294</v>
      </c>
      <c r="AY589" s="15">
        <v>2264</v>
      </c>
      <c r="AZ589" s="15">
        <v>311435489516</v>
      </c>
      <c r="BA589" s="15">
        <v>12388</v>
      </c>
      <c r="BB589" s="15">
        <v>1408867752810</v>
      </c>
      <c r="BD589" s="12">
        <v>6</v>
      </c>
      <c r="BE589" s="16" t="s">
        <v>10</v>
      </c>
      <c r="BF589" s="15">
        <v>10170</v>
      </c>
      <c r="BG589" s="15">
        <v>1105380519801</v>
      </c>
      <c r="BH589" s="15">
        <v>2242</v>
      </c>
      <c r="BI589" s="15">
        <v>311126266555</v>
      </c>
      <c r="BJ589" s="15">
        <v>12412</v>
      </c>
      <c r="BK589" s="15">
        <v>1416506786356</v>
      </c>
    </row>
    <row r="590" spans="1:63" ht="15" customHeight="1" x14ac:dyDescent="0.35">
      <c r="A590" s="1">
        <v>109</v>
      </c>
      <c r="B590" s="12">
        <v>7</v>
      </c>
      <c r="C590" s="13" t="s">
        <v>20</v>
      </c>
      <c r="D590" s="10"/>
      <c r="E590" s="10"/>
      <c r="F590" s="10"/>
      <c r="G590" s="10"/>
      <c r="H590" s="10"/>
      <c r="I590" s="10">
        <v>1367</v>
      </c>
      <c r="K590" s="12">
        <v>7</v>
      </c>
      <c r="L590" s="13" t="s">
        <v>20</v>
      </c>
      <c r="M590" s="10"/>
      <c r="N590" s="10"/>
      <c r="O590" s="10"/>
      <c r="P590" s="10"/>
      <c r="Q590" s="10"/>
      <c r="R590" s="10">
        <v>1307</v>
      </c>
      <c r="T590" s="12">
        <v>7</v>
      </c>
      <c r="U590" s="13" t="s">
        <v>20</v>
      </c>
      <c r="V590" s="10"/>
      <c r="W590" s="10"/>
      <c r="X590" s="10"/>
      <c r="Y590" s="10"/>
      <c r="Z590" s="10"/>
      <c r="AA590" s="10">
        <v>1475</v>
      </c>
      <c r="AC590" s="8">
        <v>7</v>
      </c>
      <c r="AD590" s="9" t="s">
        <v>20</v>
      </c>
      <c r="AE590" s="10"/>
      <c r="AF590" s="10"/>
      <c r="AG590" s="10"/>
      <c r="AH590" s="10"/>
      <c r="AI590" s="10"/>
      <c r="AJ590" s="17">
        <f>((0.25*AJ585)+(0.5*AJ586)+(0.75*AJ587)+(1*AJ588))/AJ589*100</f>
        <v>1.9526331083675446</v>
      </c>
      <c r="AL590" s="11">
        <v>7</v>
      </c>
      <c r="AM590" s="9" t="s">
        <v>20</v>
      </c>
      <c r="AN590" s="10"/>
      <c r="AO590" s="10"/>
      <c r="AP590" s="10"/>
      <c r="AQ590" s="10"/>
      <c r="AR590" s="10"/>
      <c r="AS590" s="17">
        <f>((0.25*AS585)+(0.5*AS586)+(0.75*AS587)+(1*AS588))/AS589*100</f>
        <v>1.9934710245220575</v>
      </c>
      <c r="AU590" s="8">
        <v>7</v>
      </c>
      <c r="AV590" s="9" t="s">
        <v>20</v>
      </c>
      <c r="AW590" s="10"/>
      <c r="AX590" s="10"/>
      <c r="AY590" s="10"/>
      <c r="AZ590" s="10"/>
      <c r="BA590" s="10"/>
      <c r="BB590" s="17">
        <f>((0.25*BB585)+(0.5*BB586)+(0.75*BB587)+(1*BB588))/BB589*100</f>
        <v>2.0809689050852906</v>
      </c>
      <c r="BD590" s="12">
        <v>7</v>
      </c>
      <c r="BE590" s="13" t="s">
        <v>20</v>
      </c>
      <c r="BF590" s="10"/>
      <c r="BG590" s="10"/>
      <c r="BH590" s="10"/>
      <c r="BI590" s="10"/>
      <c r="BJ590" s="10"/>
      <c r="BK590" s="10">
        <v>2125</v>
      </c>
    </row>
    <row r="591" spans="1:63" ht="15" customHeight="1" thickBot="1" x14ac:dyDescent="0.4">
      <c r="A591" s="1">
        <v>109</v>
      </c>
      <c r="B591" s="23">
        <v>8</v>
      </c>
      <c r="C591" s="24" t="s">
        <v>21</v>
      </c>
      <c r="D591" s="20"/>
      <c r="E591" s="20"/>
      <c r="F591" s="20"/>
      <c r="G591" s="20"/>
      <c r="H591" s="20"/>
      <c r="I591" s="20">
        <v>1166</v>
      </c>
      <c r="K591" s="23">
        <v>8</v>
      </c>
      <c r="L591" s="24" t="s">
        <v>21</v>
      </c>
      <c r="M591" s="20"/>
      <c r="N591" s="20"/>
      <c r="O591" s="20"/>
      <c r="P591" s="20"/>
      <c r="Q591" s="20"/>
      <c r="R591" s="20">
        <v>1276</v>
      </c>
      <c r="T591" s="23">
        <v>8</v>
      </c>
      <c r="U591" s="24" t="s">
        <v>21</v>
      </c>
      <c r="V591" s="20"/>
      <c r="W591" s="20"/>
      <c r="X591" s="20"/>
      <c r="Y591" s="20"/>
      <c r="Z591" s="20"/>
      <c r="AA591" s="20">
        <v>1288</v>
      </c>
      <c r="AC591" s="18">
        <v>8</v>
      </c>
      <c r="AD591" s="19" t="s">
        <v>21</v>
      </c>
      <c r="AE591" s="20"/>
      <c r="AF591" s="20"/>
      <c r="AG591" s="20"/>
      <c r="AH591" s="20"/>
      <c r="AI591" s="20"/>
      <c r="AJ591" s="21">
        <f>SUM(AJ586:AJ588)/AJ589*100</f>
        <v>1.9103971837065006</v>
      </c>
      <c r="AL591" s="22">
        <v>8</v>
      </c>
      <c r="AM591" s="19" t="s">
        <v>21</v>
      </c>
      <c r="AN591" s="20"/>
      <c r="AO591" s="20"/>
      <c r="AP591" s="20"/>
      <c r="AQ591" s="20"/>
      <c r="AR591" s="20"/>
      <c r="AS591" s="21">
        <f>SUM(AS586:AS588)/AS589*100</f>
        <v>1.9168603055865183</v>
      </c>
      <c r="AU591" s="18">
        <v>8</v>
      </c>
      <c r="AV591" s="19" t="s">
        <v>21</v>
      </c>
      <c r="AW591" s="20"/>
      <c r="AX591" s="20"/>
      <c r="AY591" s="20"/>
      <c r="AZ591" s="20"/>
      <c r="BA591" s="20"/>
      <c r="BB591" s="21">
        <f>SUM(BB586:BB588)/BB589*100</f>
        <v>1.9414602198428468</v>
      </c>
      <c r="BD591" s="23">
        <v>8</v>
      </c>
      <c r="BE591" s="24" t="s">
        <v>21</v>
      </c>
      <c r="BF591" s="20"/>
      <c r="BG591" s="20"/>
      <c r="BH591" s="20"/>
      <c r="BI591" s="20"/>
      <c r="BJ591" s="20"/>
      <c r="BK591" s="20">
        <v>1918</v>
      </c>
    </row>
    <row r="592" spans="1:63" ht="15" customHeight="1" x14ac:dyDescent="0.35">
      <c r="D592" s="1">
        <f>SUM(D584:D588)</f>
        <v>8641</v>
      </c>
      <c r="E592" s="1">
        <f t="shared" ref="E592:I592" si="252">SUM(E584:E588)</f>
        <v>845246297647</v>
      </c>
      <c r="F592" s="1">
        <f t="shared" si="252"/>
        <v>2260</v>
      </c>
      <c r="G592" s="1">
        <f t="shared" si="252"/>
        <v>252386121773</v>
      </c>
      <c r="H592" s="1">
        <f t="shared" si="252"/>
        <v>10901</v>
      </c>
      <c r="I592" s="1">
        <f t="shared" si="252"/>
        <v>1097632419420</v>
      </c>
      <c r="M592" s="1">
        <f>SUM(M584:M588)</f>
        <v>8850</v>
      </c>
      <c r="N592" s="1">
        <f t="shared" ref="N592:R592" si="253">SUM(N584:N588)</f>
        <v>890054748231</v>
      </c>
      <c r="O592" s="1">
        <f t="shared" si="253"/>
        <v>2463</v>
      </c>
      <c r="P592" s="1">
        <f t="shared" si="253"/>
        <v>303192930771</v>
      </c>
      <c r="Q592" s="1">
        <f t="shared" si="253"/>
        <v>11313</v>
      </c>
      <c r="R592" s="1">
        <f t="shared" si="253"/>
        <v>1193247679002</v>
      </c>
      <c r="V592" s="1">
        <f>SUM(V584:V588)</f>
        <v>9519</v>
      </c>
      <c r="W592" s="1">
        <f t="shared" ref="W592:AA592" si="254">SUM(W584:W588)</f>
        <v>1001087585484</v>
      </c>
      <c r="X592" s="1">
        <f t="shared" si="254"/>
        <v>2554</v>
      </c>
      <c r="Y592" s="1">
        <f t="shared" si="254"/>
        <v>322511355769</v>
      </c>
      <c r="Z592" s="1">
        <f t="shared" si="254"/>
        <v>12073</v>
      </c>
      <c r="AA592" s="1">
        <f t="shared" si="254"/>
        <v>1323598941253</v>
      </c>
      <c r="AE592" s="1">
        <f>SUM(AE584:AE588)</f>
        <v>10064</v>
      </c>
      <c r="AF592" s="1">
        <f t="shared" ref="AF592:AJ592" si="255">SUM(AF584:AF588)</f>
        <v>1092843568454</v>
      </c>
      <c r="AG592" s="1">
        <f t="shared" si="255"/>
        <v>2301</v>
      </c>
      <c r="AH592" s="1">
        <f t="shared" si="255"/>
        <v>313509837484</v>
      </c>
      <c r="AI592" s="1">
        <f t="shared" si="255"/>
        <v>12365</v>
      </c>
      <c r="AJ592" s="1">
        <f t="shared" si="255"/>
        <v>1406353405938</v>
      </c>
      <c r="AN592" s="1">
        <f>SUM(AN584:AN588)</f>
        <v>10095</v>
      </c>
      <c r="AO592" s="1">
        <f t="shared" ref="AO592:AS592" si="256">SUM(AO584:AO588)</f>
        <v>1095230897442</v>
      </c>
      <c r="AP592" s="1">
        <f t="shared" si="256"/>
        <v>2276</v>
      </c>
      <c r="AQ592" s="1">
        <f t="shared" si="256"/>
        <v>312338454449</v>
      </c>
      <c r="AR592" s="1">
        <f t="shared" si="256"/>
        <v>12371</v>
      </c>
      <c r="AS592" s="1">
        <f t="shared" si="256"/>
        <v>1407569351891</v>
      </c>
      <c r="AW592" s="1">
        <f>SUM(AW584:AW588)</f>
        <v>10124</v>
      </c>
      <c r="AX592" s="1">
        <f t="shared" ref="AX592:BB592" si="257">SUM(AX584:AX588)</f>
        <v>1097432263294</v>
      </c>
      <c r="AY592" s="1">
        <f t="shared" si="257"/>
        <v>2264</v>
      </c>
      <c r="AZ592" s="1">
        <f t="shared" si="257"/>
        <v>311435489516</v>
      </c>
      <c r="BA592" s="1">
        <f t="shared" si="257"/>
        <v>12388</v>
      </c>
      <c r="BB592" s="1">
        <f t="shared" si="257"/>
        <v>1408867752810</v>
      </c>
      <c r="BF592" s="1">
        <f>SUM(BF584:BF588)</f>
        <v>10170</v>
      </c>
      <c r="BG592" s="1">
        <f t="shared" ref="BG592:BK592" si="258">SUM(BG584:BG588)</f>
        <v>1105380519801</v>
      </c>
      <c r="BH592" s="1">
        <f t="shared" si="258"/>
        <v>2242</v>
      </c>
      <c r="BI592" s="1">
        <f t="shared" si="258"/>
        <v>311126266555</v>
      </c>
      <c r="BJ592" s="1">
        <f t="shared" si="258"/>
        <v>12412</v>
      </c>
      <c r="BK592" s="1">
        <f t="shared" si="258"/>
        <v>1416506786356</v>
      </c>
    </row>
    <row r="593" spans="1:64" ht="15" customHeight="1" x14ac:dyDescent="0.35">
      <c r="AB593"/>
      <c r="AC593"/>
      <c r="AD593"/>
      <c r="AE593"/>
      <c r="AF593"/>
      <c r="AG593"/>
      <c r="AH593"/>
      <c r="AI593"/>
      <c r="AJ593"/>
      <c r="AK593"/>
      <c r="AL593" s="25"/>
      <c r="AM593"/>
      <c r="AT593"/>
      <c r="AU593"/>
      <c r="AV593"/>
      <c r="AW593"/>
      <c r="AX593"/>
      <c r="AY593"/>
      <c r="AZ593"/>
      <c r="BA593"/>
      <c r="BB593"/>
      <c r="BL593"/>
    </row>
    <row r="594" spans="1:64" ht="15" customHeight="1" x14ac:dyDescent="0.35">
      <c r="B594" s="6" t="s">
        <v>0</v>
      </c>
      <c r="C594"/>
      <c r="D594"/>
      <c r="E594"/>
      <c r="F594"/>
      <c r="G594"/>
      <c r="H594"/>
      <c r="I594"/>
      <c r="K594" s="6" t="s">
        <v>0</v>
      </c>
      <c r="L594"/>
      <c r="M594"/>
      <c r="N594"/>
      <c r="O594"/>
      <c r="P594"/>
      <c r="Q594"/>
      <c r="R594"/>
      <c r="T594" s="6" t="s">
        <v>0</v>
      </c>
      <c r="U594"/>
      <c r="V594"/>
      <c r="W594"/>
      <c r="X594"/>
      <c r="Y594"/>
      <c r="Z594"/>
      <c r="AA594"/>
      <c r="AB594"/>
      <c r="AC594" s="6" t="s">
        <v>0</v>
      </c>
      <c r="AD594"/>
      <c r="AE594"/>
      <c r="AF594"/>
      <c r="AG594"/>
      <c r="AH594"/>
      <c r="AI594"/>
      <c r="AJ594"/>
      <c r="AK594"/>
      <c r="AL594" s="26" t="s">
        <v>0</v>
      </c>
      <c r="AM594"/>
      <c r="AT594"/>
      <c r="AU594" s="6" t="s">
        <v>0</v>
      </c>
      <c r="AV594"/>
      <c r="AW594"/>
      <c r="AX594"/>
      <c r="AY594"/>
      <c r="AZ594"/>
      <c r="BA594"/>
      <c r="BB594"/>
      <c r="BD594" s="6" t="s">
        <v>0</v>
      </c>
      <c r="BL594"/>
    </row>
    <row r="595" spans="1:64" ht="15" customHeight="1" x14ac:dyDescent="0.35">
      <c r="B595" s="6" t="s">
        <v>1</v>
      </c>
      <c r="C595"/>
      <c r="D595"/>
      <c r="E595"/>
      <c r="F595"/>
      <c r="G595"/>
      <c r="H595"/>
      <c r="I595"/>
      <c r="K595" s="6" t="s">
        <v>1</v>
      </c>
      <c r="L595"/>
      <c r="M595"/>
      <c r="N595"/>
      <c r="O595"/>
      <c r="P595"/>
      <c r="Q595"/>
      <c r="R595"/>
      <c r="T595" s="6" t="s">
        <v>1</v>
      </c>
      <c r="U595"/>
      <c r="V595"/>
      <c r="W595"/>
      <c r="X595"/>
      <c r="Y595"/>
      <c r="Z595"/>
      <c r="AA595"/>
      <c r="AB595"/>
      <c r="AC595" s="6" t="s">
        <v>1</v>
      </c>
      <c r="AD595"/>
      <c r="AE595"/>
      <c r="AF595"/>
      <c r="AG595"/>
      <c r="AH595"/>
      <c r="AI595"/>
      <c r="AJ595"/>
      <c r="AK595"/>
      <c r="AL595" s="26" t="s">
        <v>1</v>
      </c>
      <c r="AM595"/>
      <c r="AT595"/>
      <c r="AU595" s="6" t="s">
        <v>1</v>
      </c>
      <c r="AV595"/>
      <c r="AW595"/>
      <c r="AX595"/>
      <c r="AY595"/>
      <c r="AZ595"/>
      <c r="BA595"/>
      <c r="BB595"/>
      <c r="BD595" s="6" t="s">
        <v>1</v>
      </c>
      <c r="BL595"/>
    </row>
    <row r="596" spans="1:64" ht="15" customHeight="1" thickBot="1" x14ac:dyDescent="0.4">
      <c r="B596" s="6" t="s">
        <v>34</v>
      </c>
      <c r="C596"/>
      <c r="D596"/>
      <c r="E596"/>
      <c r="F596"/>
      <c r="G596"/>
      <c r="H596"/>
      <c r="I596"/>
      <c r="K596" s="6" t="s">
        <v>57</v>
      </c>
      <c r="L596"/>
      <c r="M596"/>
      <c r="N596"/>
      <c r="O596"/>
      <c r="P596"/>
      <c r="Q596"/>
      <c r="R596"/>
      <c r="T596" s="6" t="s">
        <v>75</v>
      </c>
      <c r="U596"/>
      <c r="V596"/>
      <c r="W596"/>
      <c r="X596"/>
      <c r="Y596"/>
      <c r="Z596"/>
      <c r="AA596"/>
      <c r="AB596"/>
      <c r="AC596" s="6" t="s">
        <v>2</v>
      </c>
      <c r="AD596"/>
      <c r="AE596"/>
      <c r="AF596"/>
      <c r="AG596"/>
      <c r="AH596"/>
      <c r="AI596"/>
      <c r="AJ596"/>
      <c r="AK596"/>
      <c r="AL596" s="26" t="s">
        <v>3</v>
      </c>
      <c r="AM596"/>
      <c r="AT596"/>
      <c r="AU596" s="6" t="s">
        <v>4</v>
      </c>
      <c r="AV596"/>
      <c r="AW596"/>
      <c r="AX596"/>
      <c r="AY596"/>
      <c r="AZ596"/>
      <c r="BA596"/>
      <c r="BB596"/>
      <c r="BD596" s="6" t="s">
        <v>5</v>
      </c>
      <c r="BL596"/>
    </row>
    <row r="597" spans="1:64" ht="15" customHeight="1" x14ac:dyDescent="0.35">
      <c r="A597" s="1" t="s">
        <v>33</v>
      </c>
      <c r="B597" s="60" t="s">
        <v>6</v>
      </c>
      <c r="C597" s="62" t="s">
        <v>7</v>
      </c>
      <c r="D597" s="62" t="s">
        <v>8</v>
      </c>
      <c r="E597" s="62"/>
      <c r="F597" s="62" t="s">
        <v>9</v>
      </c>
      <c r="G597" s="62"/>
      <c r="H597" s="62" t="s">
        <v>10</v>
      </c>
      <c r="I597" s="62"/>
      <c r="K597" s="60" t="s">
        <v>6</v>
      </c>
      <c r="L597" s="62" t="s">
        <v>7</v>
      </c>
      <c r="M597" s="62" t="s">
        <v>8</v>
      </c>
      <c r="N597" s="62"/>
      <c r="O597" s="62" t="s">
        <v>9</v>
      </c>
      <c r="P597" s="62"/>
      <c r="Q597" s="62" t="s">
        <v>10</v>
      </c>
      <c r="R597" s="62"/>
      <c r="T597" s="60" t="s">
        <v>6</v>
      </c>
      <c r="U597" s="62" t="s">
        <v>7</v>
      </c>
      <c r="V597" s="62" t="s">
        <v>8</v>
      </c>
      <c r="W597" s="62"/>
      <c r="X597" s="62" t="s">
        <v>9</v>
      </c>
      <c r="Y597" s="62"/>
      <c r="Z597" s="62" t="s">
        <v>10</v>
      </c>
      <c r="AA597" s="62"/>
      <c r="AB597"/>
      <c r="AC597" s="60" t="s">
        <v>6</v>
      </c>
      <c r="AD597" s="62" t="s">
        <v>7</v>
      </c>
      <c r="AE597" s="62" t="s">
        <v>8</v>
      </c>
      <c r="AF597" s="62"/>
      <c r="AG597" s="62" t="s">
        <v>9</v>
      </c>
      <c r="AH597" s="62"/>
      <c r="AI597" s="62" t="s">
        <v>10</v>
      </c>
      <c r="AJ597" s="62"/>
      <c r="AK597"/>
      <c r="AL597" s="67" t="s">
        <v>6</v>
      </c>
      <c r="AM597" s="62" t="s">
        <v>7</v>
      </c>
      <c r="AN597" s="59" t="s">
        <v>8</v>
      </c>
      <c r="AO597" s="59"/>
      <c r="AP597" s="59" t="s">
        <v>9</v>
      </c>
      <c r="AQ597" s="59"/>
      <c r="AR597" s="59" t="s">
        <v>10</v>
      </c>
      <c r="AS597" s="59"/>
      <c r="AT597"/>
      <c r="AU597" s="60" t="s">
        <v>6</v>
      </c>
      <c r="AV597" s="62" t="s">
        <v>7</v>
      </c>
      <c r="AW597" s="62" t="s">
        <v>8</v>
      </c>
      <c r="AX597" s="62"/>
      <c r="AY597" s="62" t="s">
        <v>9</v>
      </c>
      <c r="AZ597" s="62"/>
      <c r="BA597" s="62" t="s">
        <v>10</v>
      </c>
      <c r="BB597" s="62"/>
      <c r="BD597" s="60" t="s">
        <v>6</v>
      </c>
      <c r="BE597" s="62" t="s">
        <v>7</v>
      </c>
      <c r="BF597" s="59" t="s">
        <v>8</v>
      </c>
      <c r="BG597" s="59"/>
      <c r="BH597" s="59" t="s">
        <v>9</v>
      </c>
      <c r="BI597" s="59"/>
      <c r="BJ597" s="59" t="s">
        <v>10</v>
      </c>
      <c r="BK597" s="59"/>
      <c r="BL597"/>
    </row>
    <row r="598" spans="1:64" ht="15" customHeight="1" x14ac:dyDescent="0.35">
      <c r="A598" s="1" t="s">
        <v>33</v>
      </c>
      <c r="B598" s="61"/>
      <c r="C598" s="63"/>
      <c r="D598" s="28" t="s">
        <v>11</v>
      </c>
      <c r="E598" s="28" t="s">
        <v>12</v>
      </c>
      <c r="F598" s="28" t="s">
        <v>11</v>
      </c>
      <c r="G598" s="28" t="s">
        <v>12</v>
      </c>
      <c r="H598" s="28" t="s">
        <v>11</v>
      </c>
      <c r="I598" s="28" t="s">
        <v>12</v>
      </c>
      <c r="K598" s="61"/>
      <c r="L598" s="63"/>
      <c r="M598" s="28" t="s">
        <v>11</v>
      </c>
      <c r="N598" s="28" t="s">
        <v>12</v>
      </c>
      <c r="O598" s="28" t="s">
        <v>11</v>
      </c>
      <c r="P598" s="28" t="s">
        <v>12</v>
      </c>
      <c r="Q598" s="28" t="s">
        <v>11</v>
      </c>
      <c r="R598" s="28" t="s">
        <v>12</v>
      </c>
      <c r="T598" s="61"/>
      <c r="U598" s="63"/>
      <c r="V598" s="28" t="s">
        <v>11</v>
      </c>
      <c r="W598" s="28" t="s">
        <v>12</v>
      </c>
      <c r="X598" s="28" t="s">
        <v>11</v>
      </c>
      <c r="Y598" s="28" t="s">
        <v>12</v>
      </c>
      <c r="Z598" s="28" t="s">
        <v>11</v>
      </c>
      <c r="AA598" s="28" t="s">
        <v>12</v>
      </c>
      <c r="AB598"/>
      <c r="AC598" s="61"/>
      <c r="AD598" s="63"/>
      <c r="AE598" s="28" t="s">
        <v>11</v>
      </c>
      <c r="AF598" s="28" t="s">
        <v>12</v>
      </c>
      <c r="AG598" s="28" t="s">
        <v>11</v>
      </c>
      <c r="AH598" s="28" t="s">
        <v>12</v>
      </c>
      <c r="AI598" s="28" t="s">
        <v>11</v>
      </c>
      <c r="AJ598" s="28" t="s">
        <v>12</v>
      </c>
      <c r="AK598"/>
      <c r="AL598" s="68"/>
      <c r="AM598" s="63"/>
      <c r="AN598" s="7" t="s">
        <v>11</v>
      </c>
      <c r="AO598" s="7" t="s">
        <v>12</v>
      </c>
      <c r="AP598" s="7" t="s">
        <v>11</v>
      </c>
      <c r="AQ598" s="7" t="s">
        <v>12</v>
      </c>
      <c r="AR598" s="7" t="s">
        <v>11</v>
      </c>
      <c r="AS598" s="7" t="s">
        <v>12</v>
      </c>
      <c r="AT598"/>
      <c r="AU598" s="61"/>
      <c r="AV598" s="63"/>
      <c r="AW598" s="28" t="s">
        <v>11</v>
      </c>
      <c r="AX598" s="28" t="s">
        <v>12</v>
      </c>
      <c r="AY598" s="28" t="s">
        <v>11</v>
      </c>
      <c r="AZ598" s="28" t="s">
        <v>12</v>
      </c>
      <c r="BA598" s="28" t="s">
        <v>11</v>
      </c>
      <c r="BB598" s="28" t="s">
        <v>12</v>
      </c>
      <c r="BD598" s="61"/>
      <c r="BE598" s="63"/>
      <c r="BF598" s="7" t="s">
        <v>11</v>
      </c>
      <c r="BG598" s="7" t="s">
        <v>12</v>
      </c>
      <c r="BH598" s="7" t="s">
        <v>11</v>
      </c>
      <c r="BI598" s="7" t="s">
        <v>12</v>
      </c>
      <c r="BJ598" s="7" t="s">
        <v>11</v>
      </c>
      <c r="BK598" s="7" t="s">
        <v>12</v>
      </c>
      <c r="BL598"/>
    </row>
    <row r="599" spans="1:64" ht="15" customHeight="1" x14ac:dyDescent="0.35">
      <c r="A599" s="1" t="s">
        <v>33</v>
      </c>
      <c r="B599" s="61"/>
      <c r="C599" s="63"/>
      <c r="D599" s="28" t="s">
        <v>13</v>
      </c>
      <c r="E599" s="28" t="s">
        <v>14</v>
      </c>
      <c r="F599" s="28" t="s">
        <v>13</v>
      </c>
      <c r="G599" s="28" t="s">
        <v>14</v>
      </c>
      <c r="H599" s="28" t="s">
        <v>13</v>
      </c>
      <c r="I599" s="28" t="s">
        <v>14</v>
      </c>
      <c r="K599" s="61"/>
      <c r="L599" s="63"/>
      <c r="M599" s="28" t="s">
        <v>13</v>
      </c>
      <c r="N599" s="28" t="s">
        <v>14</v>
      </c>
      <c r="O599" s="28" t="s">
        <v>13</v>
      </c>
      <c r="P599" s="28" t="s">
        <v>14</v>
      </c>
      <c r="Q599" s="28" t="s">
        <v>13</v>
      </c>
      <c r="R599" s="28" t="s">
        <v>14</v>
      </c>
      <c r="T599" s="61"/>
      <c r="U599" s="63"/>
      <c r="V599" s="28" t="s">
        <v>13</v>
      </c>
      <c r="W599" s="28" t="s">
        <v>14</v>
      </c>
      <c r="X599" s="28" t="s">
        <v>13</v>
      </c>
      <c r="Y599" s="28" t="s">
        <v>14</v>
      </c>
      <c r="Z599" s="28" t="s">
        <v>13</v>
      </c>
      <c r="AA599" s="28" t="s">
        <v>14</v>
      </c>
      <c r="AB599"/>
      <c r="AC599" s="61"/>
      <c r="AD599" s="63"/>
      <c r="AE599" s="28" t="s">
        <v>13</v>
      </c>
      <c r="AF599" s="28" t="s">
        <v>14</v>
      </c>
      <c r="AG599" s="28" t="s">
        <v>13</v>
      </c>
      <c r="AH599" s="28" t="s">
        <v>14</v>
      </c>
      <c r="AI599" s="28" t="s">
        <v>13</v>
      </c>
      <c r="AJ599" s="28" t="s">
        <v>14</v>
      </c>
      <c r="AK599"/>
      <c r="AL599" s="68"/>
      <c r="AM599" s="63"/>
      <c r="AN599" s="7" t="s">
        <v>13</v>
      </c>
      <c r="AO599" s="7" t="s">
        <v>14</v>
      </c>
      <c r="AP599" s="7" t="s">
        <v>13</v>
      </c>
      <c r="AQ599" s="7" t="s">
        <v>14</v>
      </c>
      <c r="AR599" s="7" t="s">
        <v>13</v>
      </c>
      <c r="AS599" s="7" t="s">
        <v>14</v>
      </c>
      <c r="AT599"/>
      <c r="AU599" s="61"/>
      <c r="AV599" s="63"/>
      <c r="AW599" s="28" t="s">
        <v>13</v>
      </c>
      <c r="AX599" s="28" t="s">
        <v>14</v>
      </c>
      <c r="AY599" s="28" t="s">
        <v>13</v>
      </c>
      <c r="AZ599" s="28" t="s">
        <v>14</v>
      </c>
      <c r="BA599" s="28" t="s">
        <v>13</v>
      </c>
      <c r="BB599" s="28" t="s">
        <v>14</v>
      </c>
      <c r="BD599" s="61"/>
      <c r="BE599" s="63"/>
      <c r="BF599" s="7" t="s">
        <v>13</v>
      </c>
      <c r="BG599" s="7" t="s">
        <v>14</v>
      </c>
      <c r="BH599" s="7" t="s">
        <v>13</v>
      </c>
      <c r="BI599" s="7" t="s">
        <v>14</v>
      </c>
      <c r="BJ599" s="7" t="s">
        <v>13</v>
      </c>
      <c r="BK599" s="7" t="s">
        <v>14</v>
      </c>
      <c r="BL599"/>
    </row>
    <row r="600" spans="1:64" ht="15" customHeight="1" x14ac:dyDescent="0.35">
      <c r="A600" s="1" t="s">
        <v>33</v>
      </c>
      <c r="B600" s="8">
        <v>1</v>
      </c>
      <c r="C600" s="9" t="s">
        <v>15</v>
      </c>
      <c r="D600" s="10">
        <f>+D8+D24+D40+D56+D72+D88+D104+D120+D136+D152+D168+D184+D200+D216+D232+D248+D264+D280+D296+D312+D328+D344+D360+D376+D392+D408+D424+D440+D456+D472+D488+D504+D520+D536+D552+D568+D584</f>
        <v>302796</v>
      </c>
      <c r="E600" s="10">
        <f t="shared" ref="E600:I600" si="259">+E8+E24+E40+E56+E72+E88+E104+E120+E136+E152+E168+E184+E200+E216+E232+E248+E264+E280+E296+E312+E328+E344+E360+E376+E392+E408+E424+E440+E456+E472+E488+E504+E520+E536+E552+E568+E584</f>
        <v>27358739971504</v>
      </c>
      <c r="F600" s="10">
        <f t="shared" si="259"/>
        <v>58144</v>
      </c>
      <c r="G600" s="10">
        <f t="shared" si="259"/>
        <v>11941997644786</v>
      </c>
      <c r="H600" s="10">
        <f t="shared" si="259"/>
        <v>360940</v>
      </c>
      <c r="I600" s="10">
        <f t="shared" si="259"/>
        <v>39300737616290</v>
      </c>
      <c r="K600" s="8">
        <v>1</v>
      </c>
      <c r="L600" s="9" t="s">
        <v>15</v>
      </c>
      <c r="M600" s="10">
        <f>+M8+M24+M40+M56+M72+M88+M104+M120+M136+M152+M168+M184+M200+M216+M232+M248+M264+M280+M296+M312+M328+M344+M360+M376+M392+M408+M424+M440+M456+M472+M488+M504+M520+M536+M552+M568+M584</f>
        <v>302313</v>
      </c>
      <c r="N600" s="10">
        <f t="shared" ref="N600:R600" si="260">+N8+N24+N40+N56+N72+N88+N104+N120+N136+N152+N168+N184+N200+N216+N232+N248+N264+N280+N296+N312+N328+N344+N360+N376+N392+N408+N424+N440+N456+N472+N488+N504+N520+N536+N552+N568+N584</f>
        <v>27990534038622</v>
      </c>
      <c r="O600" s="10">
        <f t="shared" si="260"/>
        <v>58696</v>
      </c>
      <c r="P600" s="10">
        <f t="shared" si="260"/>
        <v>13599627693913</v>
      </c>
      <c r="Q600" s="10">
        <f t="shared" si="260"/>
        <v>361010</v>
      </c>
      <c r="R600" s="10">
        <f t="shared" si="260"/>
        <v>41590636532535</v>
      </c>
      <c r="T600" s="8">
        <v>1</v>
      </c>
      <c r="U600" s="9" t="s">
        <v>15</v>
      </c>
      <c r="V600" s="10">
        <f>+V8+V24+V40+V56+V72+V88+V104+V120+V136+V152+V168+V184+V200+V216+V232+V248+V264+V280+V296+V312+V328+V344+V360+V376+V392+V408+V424+V440+V456+V472+V488+V504+V520+V536+V552+V568+V584</f>
        <v>311319</v>
      </c>
      <c r="W600" s="10">
        <f t="shared" ref="W600:AA600" si="261">+W8+W24+W40+W56+W72+W88+W104+W120+W136+W152+W168+W184+W200+W216+W232+W248+W264+W280+W296+W312+W328+W344+W360+W376+W392+W408+W424+W440+W456+W472+W488+W504+W520+W536+W552+W568+W584</f>
        <v>29974826996707</v>
      </c>
      <c r="X600" s="10">
        <f t="shared" si="261"/>
        <v>57305</v>
      </c>
      <c r="Y600" s="10">
        <f t="shared" si="261"/>
        <v>13933479448304</v>
      </c>
      <c r="Z600" s="10">
        <f t="shared" si="261"/>
        <v>368624</v>
      </c>
      <c r="AA600" s="10">
        <f t="shared" si="261"/>
        <v>43908306445011</v>
      </c>
      <c r="AC600" s="8">
        <v>1</v>
      </c>
      <c r="AD600" s="9" t="s">
        <v>15</v>
      </c>
      <c r="AE600" s="10">
        <f>+AE8+AE24+AE40+AE56+AE72+AE88+AE104+AE120+AE136+AE152+AE168+AE184+AE200+AE216+AE232+AE248+AE264+AE280+AE296+AE312+AE328+AE344+AE360+AE376+AE392+AE408+AE424+AE440+AE456+AE472+AE488+AE504+AE520+AE536+AE552+AE568+AE584</f>
        <v>324360</v>
      </c>
      <c r="AF600" s="10">
        <f t="shared" ref="AF600:AJ600" si="262">+AF8+AF24+AF40+AF56+AF72+AF88+AF104+AF120+AF136+AF152+AF168+AF184+AF200+AF216+AF232+AF248+AF264+AF280+AF296+AF312+AF328+AF344+AF360+AF376+AF392+AF408+AF424+AF440+AF456+AF472+AF488+AF504+AF520+AF536+AF552+AF568+AF584</f>
        <v>31906936863941</v>
      </c>
      <c r="AG600" s="10">
        <f t="shared" si="262"/>
        <v>60461</v>
      </c>
      <c r="AH600" s="10">
        <f t="shared" si="262"/>
        <v>14341830537972</v>
      </c>
      <c r="AI600" s="10">
        <f t="shared" si="262"/>
        <v>384821</v>
      </c>
      <c r="AJ600" s="10">
        <f t="shared" si="262"/>
        <v>46248767401913</v>
      </c>
      <c r="AL600" s="27">
        <v>1</v>
      </c>
      <c r="AM600" s="13" t="s">
        <v>15</v>
      </c>
      <c r="AN600" s="10">
        <f>+AN8+AN24+AN40+AN56+AN72+AN88+AN104+AN120+AN136+AN152+AN168+AN184+AN200+AN216+AN232+AN248+AN264+AN280+AN296+AN312+AN328+AN344+AN360+AN376+AN392+AN408+AN424+AN440+AN456+AN472+AN488+AN504+AN520+AN536+AN552+AN568+AN584</f>
        <v>322947</v>
      </c>
      <c r="AO600" s="10">
        <f t="shared" ref="AO600:AS600" si="263">+AO8+AO24+AO40+AO56+AO72+AO88+AO104+AO120+AO136+AO152+AO168+AO184+AO200+AO216+AO232+AO248+AO264+AO280+AO296+AO312+AO328+AO344+AO360+AO376+AO392+AO408+AO424+AO440+AO456+AO472+AO488+AO504+AO520+AO536+AO552+AO568+AO584</f>
        <v>31733538116768</v>
      </c>
      <c r="AP600" s="10">
        <f t="shared" si="263"/>
        <v>59969</v>
      </c>
      <c r="AQ600" s="10">
        <f t="shared" si="263"/>
        <v>13978774966643</v>
      </c>
      <c r="AR600" s="10">
        <f t="shared" si="263"/>
        <v>372692</v>
      </c>
      <c r="AS600" s="10">
        <f t="shared" si="263"/>
        <v>45712313083411</v>
      </c>
      <c r="AU600" s="8">
        <v>1</v>
      </c>
      <c r="AV600" s="9" t="s">
        <v>15</v>
      </c>
      <c r="AW600" s="10">
        <f>+AW8+AW24+AW40+AW56+AW72+AW88+AW104+AW120+AW136+AW152+AW168+AW184+AW200+AW216+AW232+AW248+AW264+AW280+AW296+AW312+AW328+AW344+AW360+AW376+AW392+AW408+AW424+AW440+AW456+AW472+AW488+AW504+AW520+AW536+AW552+AW568+AW584</f>
        <v>314241</v>
      </c>
      <c r="AX600" s="10">
        <f t="shared" ref="AX600:BB600" si="264">+AX8+AX24+AX40+AX56+AX72+AX88+AX104+AX120+AX136+AX152+AX168+AX184+AX200+AX216+AX232+AX248+AX264+AX280+AX296+AX312+AX328+AX344+AX360+AX376+AX392+AX408+AX424+AX440+AX456+AX472+AX488+AX504+AX520+AX536+AX552+AX568+AX584</f>
        <v>31702537749567</v>
      </c>
      <c r="AY600" s="10">
        <f t="shared" si="264"/>
        <v>60284</v>
      </c>
      <c r="AZ600" s="10">
        <f t="shared" si="264"/>
        <v>14123615118445</v>
      </c>
      <c r="BA600" s="10">
        <f t="shared" si="264"/>
        <v>382310</v>
      </c>
      <c r="BB600" s="10">
        <f t="shared" si="264"/>
        <v>45826152868012</v>
      </c>
      <c r="BD600" s="12">
        <v>1</v>
      </c>
      <c r="BE600" s="13" t="s">
        <v>15</v>
      </c>
      <c r="BF600" s="10">
        <f>+BF8+BF24+BF40+BF56+BF72+BF88+BF104+BF120+BF136+BF152+BF168+BF184+BF200+BF216+BF232+BF248+BF264+BF280+BF296+BF312+BF328+BF344+BF360+BF376+BF392+BF408+BF424+BF440+BF456+BF472+BF488+BF504+BF520+BF536+BF552+BF568+BF584</f>
        <v>323134</v>
      </c>
      <c r="BG600" s="10">
        <f t="shared" ref="BG600:BK600" si="265">+BG8+BG24+BG40+BG56+BG72+BG88+BG104+BG120+BG136+BG152+BG168+BG184+BG200+BG216+BG232+BG248+BG264+BG280+BG296+BG312+BG328+BG344+BG360+BG376+BG392+BG408+BG424+BG440+BG456+BG472+BG488+BG504+BG520+BG536+BG552+BG568+BG584</f>
        <v>31863581599343</v>
      </c>
      <c r="BH600" s="10">
        <f t="shared" si="265"/>
        <v>61232</v>
      </c>
      <c r="BI600" s="10">
        <f t="shared" si="265"/>
        <v>14388340289698</v>
      </c>
      <c r="BJ600" s="10">
        <f t="shared" si="265"/>
        <v>384366</v>
      </c>
      <c r="BK600" s="10">
        <f t="shared" si="265"/>
        <v>46251921889041</v>
      </c>
      <c r="BL600"/>
    </row>
    <row r="601" spans="1:64" ht="15" customHeight="1" x14ac:dyDescent="0.35">
      <c r="A601" s="1" t="s">
        <v>33</v>
      </c>
      <c r="B601" s="8">
        <v>2</v>
      </c>
      <c r="C601" s="9" t="s">
        <v>16</v>
      </c>
      <c r="D601" s="10">
        <f t="shared" ref="D601:I605" si="266">+D9+D25+D41+D57+D73+D89+D105+D121+D137+D153+D169+D185+D201+D217+D233+D249+D265+D281+D297+D313+D329+D345+D361+D377+D393+D409+D425+D441+D457+D473+D489+D505+D521+D537+D553+D569+D585</f>
        <v>965</v>
      </c>
      <c r="E601" s="10">
        <f t="shared" si="266"/>
        <v>116196493455</v>
      </c>
      <c r="F601" s="10">
        <f t="shared" si="266"/>
        <v>2818</v>
      </c>
      <c r="G601" s="10">
        <f t="shared" si="266"/>
        <v>305734240073</v>
      </c>
      <c r="H601" s="10">
        <f t="shared" si="266"/>
        <v>3783</v>
      </c>
      <c r="I601" s="10">
        <f t="shared" si="266"/>
        <v>421930733528</v>
      </c>
      <c r="K601" s="8">
        <v>2</v>
      </c>
      <c r="L601" s="9" t="s">
        <v>16</v>
      </c>
      <c r="M601" s="10">
        <f t="shared" ref="M601:R605" si="267">+M9+M25+M41+M57+M73+M89+M105+M121+M137+M153+M169+M185+M201+M217+M233+M249+M265+M281+M297+M313+M329+M345+M361+M377+M393+M409+M425+M441+M457+M473+M489+M505+M521+M537+M553+M569+M585</f>
        <v>1243</v>
      </c>
      <c r="N601" s="10">
        <f t="shared" si="267"/>
        <v>142844732043</v>
      </c>
      <c r="O601" s="10">
        <f t="shared" si="267"/>
        <v>2944</v>
      </c>
      <c r="P601" s="10">
        <f t="shared" si="267"/>
        <v>689276339717</v>
      </c>
      <c r="Q601" s="10">
        <f t="shared" si="267"/>
        <v>4187</v>
      </c>
      <c r="R601" s="10">
        <f t="shared" si="267"/>
        <v>832121071760</v>
      </c>
      <c r="T601" s="8">
        <v>2</v>
      </c>
      <c r="U601" s="9" t="s">
        <v>16</v>
      </c>
      <c r="V601" s="10">
        <f t="shared" ref="V601:AA605" si="268">+V9+V25+V41+V57+V73+V89+V105+V121+V137+V153+V169+V185+V201+V217+V233+V249+V265+V281+V297+V313+V329+V345+V361+V377+V393+V409+V425+V441+V457+V473+V489+V505+V521+V537+V553+V569+V585</f>
        <v>1591</v>
      </c>
      <c r="W601" s="10">
        <f t="shared" si="268"/>
        <v>225321199940</v>
      </c>
      <c r="X601" s="10">
        <f t="shared" si="268"/>
        <v>2737</v>
      </c>
      <c r="Y601" s="10">
        <f t="shared" si="268"/>
        <v>574491126754</v>
      </c>
      <c r="Z601" s="10">
        <f t="shared" si="268"/>
        <v>4328</v>
      </c>
      <c r="AA601" s="10">
        <f t="shared" si="268"/>
        <v>799812326694</v>
      </c>
      <c r="AC601" s="8">
        <v>2</v>
      </c>
      <c r="AD601" s="9" t="s">
        <v>16</v>
      </c>
      <c r="AE601" s="10">
        <f t="shared" ref="AE601:AJ605" si="269">+AE9+AE25+AE41+AE57+AE73+AE89+AE105+AE121+AE137+AE153+AE169+AE185+AE201+AE217+AE233+AE249+AE265+AE281+AE297+AE313+AE329+AE345+AE361+AE377+AE393+AE409+AE425+AE441+AE457+AE473+AE489+AE505+AE521+AE537+AE553+AE569+AE585</f>
        <v>1148</v>
      </c>
      <c r="AF601" s="10">
        <f t="shared" si="269"/>
        <v>146306367781</v>
      </c>
      <c r="AG601" s="10">
        <f t="shared" si="269"/>
        <v>1737</v>
      </c>
      <c r="AH601" s="10">
        <f t="shared" si="269"/>
        <v>306889764072</v>
      </c>
      <c r="AI601" s="10">
        <f t="shared" si="269"/>
        <v>2885</v>
      </c>
      <c r="AJ601" s="10">
        <f t="shared" si="269"/>
        <v>453196131853</v>
      </c>
      <c r="AL601" s="27">
        <v>2</v>
      </c>
      <c r="AM601" s="13" t="s">
        <v>16</v>
      </c>
      <c r="AN601" s="10">
        <f t="shared" ref="AN601:AS605" si="270">+AN9+AN25+AN41+AN57+AN73+AN89+AN105+AN121+AN137+AN153+AN169+AN185+AN201+AN217+AN233+AN249+AN265+AN281+AN297+AN313+AN329+AN345+AN361+AN377+AN393+AN409+AN425+AN441+AN457+AN473+AN489+AN505+AN521+AN537+AN553+AN569+AN585</f>
        <v>2331</v>
      </c>
      <c r="AO601" s="10">
        <f t="shared" si="270"/>
        <v>227178526487</v>
      </c>
      <c r="AP601" s="10">
        <f t="shared" si="270"/>
        <v>2153</v>
      </c>
      <c r="AQ601" s="10">
        <f t="shared" si="270"/>
        <v>415531480566</v>
      </c>
      <c r="AR601" s="10">
        <f t="shared" si="270"/>
        <v>4484</v>
      </c>
      <c r="AS601" s="10">
        <f t="shared" si="270"/>
        <v>642710007053</v>
      </c>
      <c r="AU601" s="8">
        <v>2</v>
      </c>
      <c r="AV601" s="9" t="s">
        <v>16</v>
      </c>
      <c r="AW601" s="10">
        <f t="shared" ref="AW601:BB605" si="271">+AW9+AW25+AW41+AW57+AW73+AW89+AW105+AW121+AW137+AW153+AW169+AW185+AW201+AW217+AW233+AW249+AW265+AW281+AW297+AW313+AW329+AW345+AW361+AW377+AW393+AW409+AW425+AW441+AW457+AW473+AW489+AW505+AW521+AW537+AW553+AW569+AW585</f>
        <v>3562</v>
      </c>
      <c r="AX601" s="10">
        <f t="shared" si="271"/>
        <v>318267305206</v>
      </c>
      <c r="AY601" s="10">
        <f t="shared" si="271"/>
        <v>2369</v>
      </c>
      <c r="AZ601" s="10">
        <f t="shared" si="271"/>
        <v>431326153321</v>
      </c>
      <c r="BA601" s="10">
        <f t="shared" si="271"/>
        <v>5931</v>
      </c>
      <c r="BB601" s="10">
        <f t="shared" si="271"/>
        <v>749593458527</v>
      </c>
      <c r="BD601" s="12">
        <v>2</v>
      </c>
      <c r="BE601" s="13" t="s">
        <v>16</v>
      </c>
      <c r="BF601" s="10">
        <f t="shared" ref="BF601:BK605" si="272">+BF9+BF25+BF41+BF57+BF73+BF89+BF105+BF121+BF137+BF153+BF169+BF185+BF201+BF217+BF233+BF249+BF265+BF281+BF297+BF313+BF329+BF345+BF361+BF377+BF393+BF409+BF425+BF441+BF457+BF473+BF489+BF505+BF521+BF537+BF553+BF569+BF585</f>
        <v>3706</v>
      </c>
      <c r="BG601" s="10">
        <f t="shared" si="272"/>
        <v>310918854187</v>
      </c>
      <c r="BH601" s="10">
        <f t="shared" si="272"/>
        <v>1961</v>
      </c>
      <c r="BI601" s="10">
        <f t="shared" si="272"/>
        <v>282930389255</v>
      </c>
      <c r="BJ601" s="10">
        <f t="shared" si="272"/>
        <v>5667</v>
      </c>
      <c r="BK601" s="10">
        <f t="shared" si="272"/>
        <v>593849243442</v>
      </c>
      <c r="BL601"/>
    </row>
    <row r="602" spans="1:64" ht="15" customHeight="1" x14ac:dyDescent="0.35">
      <c r="A602" s="1" t="s">
        <v>33</v>
      </c>
      <c r="B602" s="8">
        <v>3</v>
      </c>
      <c r="C602" s="9" t="s">
        <v>17</v>
      </c>
      <c r="D602" s="10">
        <f t="shared" si="266"/>
        <v>146</v>
      </c>
      <c r="E602" s="10">
        <f t="shared" si="266"/>
        <v>22497552367</v>
      </c>
      <c r="F602" s="10">
        <f t="shared" si="266"/>
        <v>375</v>
      </c>
      <c r="G602" s="10">
        <f t="shared" si="266"/>
        <v>40938139637</v>
      </c>
      <c r="H602" s="10">
        <f t="shared" si="266"/>
        <v>521</v>
      </c>
      <c r="I602" s="10">
        <f t="shared" si="266"/>
        <v>63435692004</v>
      </c>
      <c r="K602" s="8">
        <v>3</v>
      </c>
      <c r="L602" s="9" t="s">
        <v>17</v>
      </c>
      <c r="M602" s="10">
        <f t="shared" si="267"/>
        <v>159</v>
      </c>
      <c r="N602" s="10">
        <f t="shared" si="267"/>
        <v>19749780647</v>
      </c>
      <c r="O602" s="10">
        <f t="shared" si="267"/>
        <v>408</v>
      </c>
      <c r="P602" s="10">
        <f t="shared" si="267"/>
        <v>33578221319</v>
      </c>
      <c r="Q602" s="10">
        <f t="shared" si="267"/>
        <v>567</v>
      </c>
      <c r="R602" s="10">
        <f t="shared" si="267"/>
        <v>53328001966</v>
      </c>
      <c r="T602" s="8">
        <v>3</v>
      </c>
      <c r="U602" s="9" t="s">
        <v>17</v>
      </c>
      <c r="V602" s="10">
        <f t="shared" si="268"/>
        <v>260</v>
      </c>
      <c r="W602" s="10">
        <f t="shared" si="268"/>
        <v>52316488602</v>
      </c>
      <c r="X602" s="10">
        <f t="shared" si="268"/>
        <v>360</v>
      </c>
      <c r="Y602" s="10">
        <f t="shared" si="268"/>
        <v>67447848444</v>
      </c>
      <c r="Z602" s="10">
        <f t="shared" si="268"/>
        <v>620</v>
      </c>
      <c r="AA602" s="10">
        <f t="shared" si="268"/>
        <v>119764337046</v>
      </c>
      <c r="AC602" s="8">
        <v>3</v>
      </c>
      <c r="AD602" s="9" t="s">
        <v>17</v>
      </c>
      <c r="AE602" s="10">
        <f t="shared" si="269"/>
        <v>138</v>
      </c>
      <c r="AF602" s="10">
        <f t="shared" si="269"/>
        <v>19964131153</v>
      </c>
      <c r="AG602" s="10">
        <f t="shared" si="269"/>
        <v>156</v>
      </c>
      <c r="AH602" s="10">
        <f t="shared" si="269"/>
        <v>14491508888</v>
      </c>
      <c r="AI602" s="10">
        <f t="shared" si="269"/>
        <v>294</v>
      </c>
      <c r="AJ602" s="10">
        <f t="shared" si="269"/>
        <v>34455640041</v>
      </c>
      <c r="AL602" s="27">
        <v>3</v>
      </c>
      <c r="AM602" s="13" t="s">
        <v>17</v>
      </c>
      <c r="AN602" s="10">
        <f t="shared" si="270"/>
        <v>168</v>
      </c>
      <c r="AO602" s="10">
        <f t="shared" si="270"/>
        <v>27193669208</v>
      </c>
      <c r="AP602" s="10">
        <f t="shared" si="270"/>
        <v>208</v>
      </c>
      <c r="AQ602" s="10">
        <f t="shared" si="270"/>
        <v>18078466883</v>
      </c>
      <c r="AR602" s="10">
        <f t="shared" si="270"/>
        <v>376</v>
      </c>
      <c r="AS602" s="10">
        <f t="shared" si="270"/>
        <v>45272136091</v>
      </c>
      <c r="AU602" s="8">
        <v>3</v>
      </c>
      <c r="AV602" s="9" t="s">
        <v>17</v>
      </c>
      <c r="AW602" s="10">
        <f t="shared" si="271"/>
        <v>165</v>
      </c>
      <c r="AX602" s="10">
        <f t="shared" si="271"/>
        <v>18657818807</v>
      </c>
      <c r="AY602" s="10">
        <f t="shared" si="271"/>
        <v>215</v>
      </c>
      <c r="AZ602" s="10">
        <f t="shared" si="271"/>
        <v>15397720876</v>
      </c>
      <c r="BA602" s="10">
        <f t="shared" si="271"/>
        <v>380</v>
      </c>
      <c r="BB602" s="10">
        <f t="shared" si="271"/>
        <v>34055539683</v>
      </c>
      <c r="BD602" s="12">
        <v>3</v>
      </c>
      <c r="BE602" s="13" t="s">
        <v>17</v>
      </c>
      <c r="BF602" s="10">
        <f t="shared" si="272"/>
        <v>181</v>
      </c>
      <c r="BG602" s="10">
        <f t="shared" si="272"/>
        <v>20629207274</v>
      </c>
      <c r="BH602" s="10">
        <f t="shared" si="272"/>
        <v>221</v>
      </c>
      <c r="BI602" s="10">
        <f t="shared" si="272"/>
        <v>40377802853</v>
      </c>
      <c r="BJ602" s="10">
        <f t="shared" si="272"/>
        <v>402</v>
      </c>
      <c r="BK602" s="10">
        <f t="shared" si="272"/>
        <v>61007010127</v>
      </c>
      <c r="BL602"/>
    </row>
    <row r="603" spans="1:64" ht="15" customHeight="1" x14ac:dyDescent="0.35">
      <c r="A603" s="1" t="s">
        <v>33</v>
      </c>
      <c r="B603" s="8">
        <v>4</v>
      </c>
      <c r="C603" s="9" t="s">
        <v>18</v>
      </c>
      <c r="D603" s="10">
        <f t="shared" si="266"/>
        <v>160</v>
      </c>
      <c r="E603" s="10">
        <f t="shared" si="266"/>
        <v>19852638266</v>
      </c>
      <c r="F603" s="10">
        <f t="shared" si="266"/>
        <v>433</v>
      </c>
      <c r="G603" s="10">
        <f t="shared" si="266"/>
        <v>40026023888</v>
      </c>
      <c r="H603" s="10">
        <f t="shared" si="266"/>
        <v>593</v>
      </c>
      <c r="I603" s="10">
        <f t="shared" si="266"/>
        <v>59878662154</v>
      </c>
      <c r="K603" s="8">
        <v>4</v>
      </c>
      <c r="L603" s="9" t="s">
        <v>18</v>
      </c>
      <c r="M603" s="10">
        <f t="shared" si="267"/>
        <v>153</v>
      </c>
      <c r="N603" s="10">
        <f t="shared" si="267"/>
        <v>24473654547</v>
      </c>
      <c r="O603" s="10">
        <f t="shared" si="267"/>
        <v>514</v>
      </c>
      <c r="P603" s="10">
        <f t="shared" si="267"/>
        <v>61963144927</v>
      </c>
      <c r="Q603" s="10">
        <f t="shared" si="267"/>
        <v>667</v>
      </c>
      <c r="R603" s="10">
        <f t="shared" si="267"/>
        <v>86436799474</v>
      </c>
      <c r="T603" s="8">
        <v>4</v>
      </c>
      <c r="U603" s="9" t="s">
        <v>18</v>
      </c>
      <c r="V603" s="10">
        <f t="shared" si="268"/>
        <v>286</v>
      </c>
      <c r="W603" s="10">
        <f t="shared" si="268"/>
        <v>34526491511</v>
      </c>
      <c r="X603" s="10">
        <f t="shared" si="268"/>
        <v>421</v>
      </c>
      <c r="Y603" s="10">
        <f t="shared" si="268"/>
        <v>48692049733</v>
      </c>
      <c r="Z603" s="10">
        <f t="shared" si="268"/>
        <v>707</v>
      </c>
      <c r="AA603" s="10">
        <f t="shared" si="268"/>
        <v>83218541244</v>
      </c>
      <c r="AC603" s="8">
        <v>4</v>
      </c>
      <c r="AD603" s="9" t="s">
        <v>18</v>
      </c>
      <c r="AE603" s="10">
        <f t="shared" si="269"/>
        <v>181</v>
      </c>
      <c r="AF603" s="10">
        <f t="shared" si="269"/>
        <v>26436121029</v>
      </c>
      <c r="AG603" s="10">
        <f t="shared" si="269"/>
        <v>246</v>
      </c>
      <c r="AH603" s="10">
        <f t="shared" si="269"/>
        <v>28763608117</v>
      </c>
      <c r="AI603" s="10">
        <f t="shared" si="269"/>
        <v>427</v>
      </c>
      <c r="AJ603" s="10">
        <f t="shared" si="269"/>
        <v>55199729146</v>
      </c>
      <c r="AL603" s="27">
        <v>4</v>
      </c>
      <c r="AM603" s="13" t="s">
        <v>18</v>
      </c>
      <c r="AN603" s="10">
        <f t="shared" si="270"/>
        <v>176</v>
      </c>
      <c r="AO603" s="10">
        <f t="shared" si="270"/>
        <v>23371675725</v>
      </c>
      <c r="AP603" s="10">
        <f t="shared" si="270"/>
        <v>224</v>
      </c>
      <c r="AQ603" s="10">
        <f t="shared" si="270"/>
        <v>207315446651</v>
      </c>
      <c r="AR603" s="10">
        <f t="shared" si="270"/>
        <v>400</v>
      </c>
      <c r="AS603" s="10">
        <f t="shared" si="270"/>
        <v>230687122376</v>
      </c>
      <c r="AU603" s="8">
        <v>4</v>
      </c>
      <c r="AV603" s="9" t="s">
        <v>18</v>
      </c>
      <c r="AW603" s="10">
        <f t="shared" si="271"/>
        <v>185</v>
      </c>
      <c r="AX603" s="10">
        <f t="shared" si="271"/>
        <v>29393097851</v>
      </c>
      <c r="AY603" s="10">
        <f t="shared" si="271"/>
        <v>242</v>
      </c>
      <c r="AZ603" s="10">
        <f t="shared" si="271"/>
        <v>204667094411</v>
      </c>
      <c r="BA603" s="10">
        <f t="shared" si="271"/>
        <v>427</v>
      </c>
      <c r="BB603" s="10">
        <f t="shared" si="271"/>
        <v>234060192262</v>
      </c>
      <c r="BD603" s="12">
        <v>4</v>
      </c>
      <c r="BE603" s="13" t="s">
        <v>18</v>
      </c>
      <c r="BF603" s="10">
        <f t="shared" si="272"/>
        <v>201</v>
      </c>
      <c r="BG603" s="10">
        <f t="shared" si="272"/>
        <v>31056692470</v>
      </c>
      <c r="BH603" s="10">
        <f t="shared" si="272"/>
        <v>267</v>
      </c>
      <c r="BI603" s="10">
        <f t="shared" si="272"/>
        <v>202110953072</v>
      </c>
      <c r="BJ603" s="10">
        <f t="shared" si="272"/>
        <v>468</v>
      </c>
      <c r="BK603" s="10">
        <f t="shared" si="272"/>
        <v>233167645542</v>
      </c>
      <c r="BL603"/>
    </row>
    <row r="604" spans="1:64" ht="15" customHeight="1" x14ac:dyDescent="0.35">
      <c r="A604" s="1" t="s">
        <v>33</v>
      </c>
      <c r="B604" s="8">
        <v>5</v>
      </c>
      <c r="C604" s="9" t="s">
        <v>19</v>
      </c>
      <c r="D604" s="10">
        <f t="shared" si="266"/>
        <v>1130</v>
      </c>
      <c r="E604" s="10">
        <f t="shared" si="266"/>
        <v>86248335625</v>
      </c>
      <c r="F604" s="10">
        <f t="shared" si="266"/>
        <v>2644</v>
      </c>
      <c r="G604" s="10">
        <f t="shared" si="266"/>
        <v>467158014913</v>
      </c>
      <c r="H604" s="10">
        <f t="shared" si="266"/>
        <v>3774</v>
      </c>
      <c r="I604" s="10">
        <f t="shared" si="266"/>
        <v>553406350538</v>
      </c>
      <c r="K604" s="8">
        <v>5</v>
      </c>
      <c r="L604" s="9" t="s">
        <v>19</v>
      </c>
      <c r="M604" s="10">
        <f t="shared" si="267"/>
        <v>1214</v>
      </c>
      <c r="N604" s="10">
        <f t="shared" si="267"/>
        <v>122689938048</v>
      </c>
      <c r="O604" s="10">
        <f t="shared" si="267"/>
        <v>3622</v>
      </c>
      <c r="P604" s="10">
        <f t="shared" si="267"/>
        <v>565634664190</v>
      </c>
      <c r="Q604" s="10">
        <f t="shared" si="267"/>
        <v>4836</v>
      </c>
      <c r="R604" s="10">
        <f t="shared" si="267"/>
        <v>688324602238</v>
      </c>
      <c r="T604" s="8">
        <v>5</v>
      </c>
      <c r="U604" s="9" t="s">
        <v>19</v>
      </c>
      <c r="V604" s="10">
        <f t="shared" si="268"/>
        <v>1451</v>
      </c>
      <c r="W604" s="10">
        <f t="shared" si="268"/>
        <v>162877652792</v>
      </c>
      <c r="X604" s="10">
        <f t="shared" si="268"/>
        <v>4640</v>
      </c>
      <c r="Y604" s="10">
        <f t="shared" si="268"/>
        <v>967450994357</v>
      </c>
      <c r="Z604" s="10">
        <f t="shared" si="268"/>
        <v>6091</v>
      </c>
      <c r="AA604" s="10">
        <f t="shared" si="268"/>
        <v>1130328647149</v>
      </c>
      <c r="AC604" s="8">
        <v>5</v>
      </c>
      <c r="AD604" s="9" t="s">
        <v>19</v>
      </c>
      <c r="AE604" s="10">
        <f t="shared" si="269"/>
        <v>1615</v>
      </c>
      <c r="AF604" s="10">
        <f t="shared" si="269"/>
        <v>185743012468</v>
      </c>
      <c r="AG604" s="10">
        <f t="shared" si="269"/>
        <v>5039</v>
      </c>
      <c r="AH604" s="10">
        <f t="shared" si="269"/>
        <v>1432686039578</v>
      </c>
      <c r="AI604" s="10">
        <f t="shared" si="269"/>
        <v>6654</v>
      </c>
      <c r="AJ604" s="10">
        <f t="shared" si="269"/>
        <v>1618429052046</v>
      </c>
      <c r="AL604" s="27">
        <v>5</v>
      </c>
      <c r="AM604" s="13" t="s">
        <v>19</v>
      </c>
      <c r="AN604" s="10">
        <f t="shared" si="270"/>
        <v>1620</v>
      </c>
      <c r="AO604" s="10">
        <f t="shared" si="270"/>
        <v>190610816060</v>
      </c>
      <c r="AP604" s="10">
        <f t="shared" si="270"/>
        <v>5056</v>
      </c>
      <c r="AQ604" s="10">
        <f t="shared" si="270"/>
        <v>1249058802934</v>
      </c>
      <c r="AR604" s="10">
        <f t="shared" si="270"/>
        <v>6676</v>
      </c>
      <c r="AS604" s="10">
        <f t="shared" si="270"/>
        <v>1439669618994</v>
      </c>
      <c r="AU604" s="8">
        <v>5</v>
      </c>
      <c r="AV604" s="9" t="s">
        <v>19</v>
      </c>
      <c r="AW604" s="10">
        <f t="shared" si="271"/>
        <v>1689</v>
      </c>
      <c r="AX604" s="10">
        <f t="shared" si="271"/>
        <v>194488918835</v>
      </c>
      <c r="AY604" s="10">
        <f t="shared" si="271"/>
        <v>5075</v>
      </c>
      <c r="AZ604" s="10">
        <f t="shared" si="271"/>
        <v>1256898013377</v>
      </c>
      <c r="BA604" s="10">
        <f t="shared" si="271"/>
        <v>6764</v>
      </c>
      <c r="BB604" s="10">
        <f t="shared" si="271"/>
        <v>1451386932212</v>
      </c>
      <c r="BD604" s="12">
        <v>5</v>
      </c>
      <c r="BE604" s="13" t="s">
        <v>19</v>
      </c>
      <c r="BF604" s="10">
        <f t="shared" si="272"/>
        <v>1715</v>
      </c>
      <c r="BG604" s="10">
        <f t="shared" si="272"/>
        <v>196785838808</v>
      </c>
      <c r="BH604" s="10">
        <f t="shared" si="272"/>
        <v>5077</v>
      </c>
      <c r="BI604" s="10">
        <f t="shared" si="272"/>
        <v>1279168815980</v>
      </c>
      <c r="BJ604" s="10">
        <f t="shared" si="272"/>
        <v>6792</v>
      </c>
      <c r="BK604" s="10">
        <f t="shared" si="272"/>
        <v>1475954654788</v>
      </c>
      <c r="BL604"/>
    </row>
    <row r="605" spans="1:64" ht="15" customHeight="1" x14ac:dyDescent="0.35">
      <c r="A605" s="1" t="s">
        <v>33</v>
      </c>
      <c r="B605" s="8">
        <v>6</v>
      </c>
      <c r="C605" s="14" t="s">
        <v>10</v>
      </c>
      <c r="D605" s="15">
        <f t="shared" si="266"/>
        <v>305197</v>
      </c>
      <c r="E605" s="15">
        <f t="shared" si="266"/>
        <v>27603534991217</v>
      </c>
      <c r="F605" s="15">
        <f t="shared" si="266"/>
        <v>64414</v>
      </c>
      <c r="G605" s="15">
        <f t="shared" si="266"/>
        <v>12795854063297</v>
      </c>
      <c r="H605" s="15">
        <f t="shared" si="266"/>
        <v>369611</v>
      </c>
      <c r="I605" s="15">
        <f t="shared" si="266"/>
        <v>40399389054514</v>
      </c>
      <c r="K605" s="8">
        <v>6</v>
      </c>
      <c r="L605" s="14" t="s">
        <v>10</v>
      </c>
      <c r="M605" s="15">
        <f t="shared" si="267"/>
        <v>289890</v>
      </c>
      <c r="N605" s="15">
        <f t="shared" si="267"/>
        <v>28300292143907</v>
      </c>
      <c r="O605" s="15">
        <f t="shared" si="267"/>
        <v>66184</v>
      </c>
      <c r="P605" s="15">
        <f t="shared" si="267"/>
        <v>14950080064066</v>
      </c>
      <c r="Q605" s="15">
        <f t="shared" si="267"/>
        <v>371267</v>
      </c>
      <c r="R605" s="15">
        <f t="shared" si="267"/>
        <v>43250847007973</v>
      </c>
      <c r="T605" s="8">
        <v>6</v>
      </c>
      <c r="U605" s="14" t="s">
        <v>10</v>
      </c>
      <c r="V605" s="15">
        <f t="shared" si="268"/>
        <v>314907</v>
      </c>
      <c r="W605" s="15">
        <f t="shared" si="268"/>
        <v>30449868829552</v>
      </c>
      <c r="X605" s="15">
        <f t="shared" si="268"/>
        <v>65463</v>
      </c>
      <c r="Y605" s="15">
        <f t="shared" si="268"/>
        <v>15591561467592</v>
      </c>
      <c r="Z605" s="15">
        <f t="shared" si="268"/>
        <v>380370</v>
      </c>
      <c r="AA605" s="15">
        <f t="shared" si="268"/>
        <v>46041430297144</v>
      </c>
      <c r="AC605" s="8">
        <v>6</v>
      </c>
      <c r="AD605" s="14" t="s">
        <v>10</v>
      </c>
      <c r="AE605" s="15">
        <f t="shared" si="269"/>
        <v>327442</v>
      </c>
      <c r="AF605" s="15">
        <f t="shared" si="269"/>
        <v>32285386496372</v>
      </c>
      <c r="AG605" s="15">
        <f t="shared" si="269"/>
        <v>65083</v>
      </c>
      <c r="AH605" s="15">
        <f t="shared" si="269"/>
        <v>16124661458627</v>
      </c>
      <c r="AI605" s="15">
        <f t="shared" si="269"/>
        <v>395081</v>
      </c>
      <c r="AJ605" s="15">
        <f t="shared" si="269"/>
        <v>48410047954999</v>
      </c>
      <c r="AL605" s="27">
        <v>6</v>
      </c>
      <c r="AM605" s="16" t="s">
        <v>10</v>
      </c>
      <c r="AN605" s="15">
        <f t="shared" si="270"/>
        <v>327242</v>
      </c>
      <c r="AO605" s="15">
        <f t="shared" si="270"/>
        <v>32201892804248</v>
      </c>
      <c r="AP605" s="15">
        <f t="shared" si="270"/>
        <v>66422</v>
      </c>
      <c r="AQ605" s="15">
        <f t="shared" si="270"/>
        <v>15868759163677</v>
      </c>
      <c r="AR605" s="15">
        <f t="shared" si="270"/>
        <v>394852</v>
      </c>
      <c r="AS605" s="15">
        <f t="shared" si="270"/>
        <v>48070651967925</v>
      </c>
      <c r="AU605" s="8">
        <v>6</v>
      </c>
      <c r="AV605" s="14" t="s">
        <v>10</v>
      </c>
      <c r="AW605" s="15">
        <f t="shared" si="271"/>
        <v>327627</v>
      </c>
      <c r="AX605" s="15">
        <f t="shared" si="271"/>
        <v>32263344890266</v>
      </c>
      <c r="AY605" s="15">
        <f t="shared" si="271"/>
        <v>68185</v>
      </c>
      <c r="AZ605" s="15">
        <f t="shared" si="271"/>
        <v>16031904100430</v>
      </c>
      <c r="BA605" s="15">
        <f t="shared" si="271"/>
        <v>395812</v>
      </c>
      <c r="BB605" s="15">
        <f t="shared" si="271"/>
        <v>48295248990696</v>
      </c>
      <c r="BD605" s="12">
        <v>6</v>
      </c>
      <c r="BE605" s="16" t="s">
        <v>10</v>
      </c>
      <c r="BF605" s="15">
        <f t="shared" si="272"/>
        <v>328937</v>
      </c>
      <c r="BG605" s="15">
        <f t="shared" si="272"/>
        <v>32422972192082</v>
      </c>
      <c r="BH605" s="15">
        <f t="shared" si="272"/>
        <v>68758</v>
      </c>
      <c r="BI605" s="15">
        <f t="shared" si="272"/>
        <v>16192928250858</v>
      </c>
      <c r="BJ605" s="15">
        <f t="shared" si="272"/>
        <v>397695</v>
      </c>
      <c r="BK605" s="15">
        <f t="shared" si="272"/>
        <v>48615900442940</v>
      </c>
      <c r="BL605"/>
    </row>
    <row r="606" spans="1:64" ht="15" customHeight="1" x14ac:dyDescent="0.35">
      <c r="A606" s="1" t="s">
        <v>33</v>
      </c>
      <c r="B606" s="8">
        <v>7</v>
      </c>
      <c r="C606" s="9" t="s">
        <v>20</v>
      </c>
      <c r="D606" s="10"/>
      <c r="E606" s="10"/>
      <c r="F606" s="10"/>
      <c r="G606" s="10"/>
      <c r="H606" s="10"/>
      <c r="I606" s="17">
        <f>((0.25*I601)+(0.5*I602)+(0.75*I603)+(1*I604))/I605*100</f>
        <v>1.8206113848529044</v>
      </c>
      <c r="K606" s="8">
        <v>7</v>
      </c>
      <c r="L606" s="9" t="s">
        <v>20</v>
      </c>
      <c r="M606" s="10"/>
      <c r="N606" s="10"/>
      <c r="O606" s="10"/>
      <c r="P606" s="10"/>
      <c r="Q606" s="10"/>
      <c r="R606" s="17">
        <f>((0.25*R601)+(0.5*R602)+(0.75*R603)+(1*R604))/R605*100</f>
        <v>2.2839933529727108</v>
      </c>
      <c r="T606" s="8">
        <v>7</v>
      </c>
      <c r="U606" s="9" t="s">
        <v>20</v>
      </c>
      <c r="V606" s="10"/>
      <c r="W606" s="10"/>
      <c r="X606" s="10"/>
      <c r="Y606" s="10"/>
      <c r="Z606" s="10"/>
      <c r="AA606" s="17">
        <f>((0.25*AA601)+(0.5*AA602)+(0.75*AA603)+(1*AA604))/AA605*100</f>
        <v>3.1549363125858516</v>
      </c>
      <c r="AC606" s="8">
        <v>7</v>
      </c>
      <c r="AD606" s="9" t="s">
        <v>20</v>
      </c>
      <c r="AE606" s="10"/>
      <c r="AF606" s="10"/>
      <c r="AG606" s="10"/>
      <c r="AH606" s="10"/>
      <c r="AI606" s="10"/>
      <c r="AJ606" s="17">
        <f>((0.25*AJ601)+(0.5*AJ602)+(0.75*AJ603)+(1*AJ604))/AJ605*100</f>
        <v>3.698314249871284</v>
      </c>
      <c r="AL606" s="11">
        <v>7</v>
      </c>
      <c r="AM606" s="9" t="s">
        <v>20</v>
      </c>
      <c r="AN606" s="10"/>
      <c r="AO606" s="10"/>
      <c r="AP606" s="10"/>
      <c r="AQ606" s="10"/>
      <c r="AR606" s="10"/>
      <c r="AS606" s="17">
        <f>((0.25*AS601)+(0.5*AS602)+(0.75*AS603)+(1*AS604))/AS605*100</f>
        <v>3.7361642854004242</v>
      </c>
      <c r="AU606" s="8">
        <v>7</v>
      </c>
      <c r="AV606" s="9" t="s">
        <v>20</v>
      </c>
      <c r="AW606" s="10"/>
      <c r="AX606" s="10"/>
      <c r="AY606" s="10"/>
      <c r="AZ606" s="10"/>
      <c r="BA606" s="10"/>
      <c r="BB606" s="17">
        <f>((0.25*BB601)+(0.5*BB602)+(0.75*BB603)+(1*BB604))/BB605*100</f>
        <v>3.792004905564434</v>
      </c>
      <c r="BD606" s="12">
        <v>7</v>
      </c>
      <c r="BE606" s="13" t="s">
        <v>20</v>
      </c>
      <c r="BF606" s="10"/>
      <c r="BG606" s="10"/>
      <c r="BH606" s="10"/>
      <c r="BI606" s="10"/>
      <c r="BJ606" s="10"/>
      <c r="BK606" s="10">
        <v>3764</v>
      </c>
    </row>
    <row r="607" spans="1:64" ht="15" customHeight="1" thickBot="1" x14ac:dyDescent="0.4">
      <c r="A607" s="1" t="s">
        <v>33</v>
      </c>
      <c r="B607" s="18">
        <v>8</v>
      </c>
      <c r="C607" s="19" t="s">
        <v>21</v>
      </c>
      <c r="D607" s="20"/>
      <c r="E607" s="20"/>
      <c r="F607" s="20"/>
      <c r="G607" s="20"/>
      <c r="H607" s="20"/>
      <c r="I607" s="21">
        <f>SUM(I602:I604)/I605*100</f>
        <v>1.6750765804474141</v>
      </c>
      <c r="K607" s="18">
        <v>8</v>
      </c>
      <c r="L607" s="19" t="s">
        <v>21</v>
      </c>
      <c r="M607" s="20"/>
      <c r="N607" s="20"/>
      <c r="O607" s="20"/>
      <c r="P607" s="20"/>
      <c r="Q607" s="20"/>
      <c r="R607" s="21">
        <f>SUM(R602:R604)/R605*100</f>
        <v>1.9146200848398354</v>
      </c>
      <c r="T607" s="18">
        <v>8</v>
      </c>
      <c r="U607" s="19" t="s">
        <v>21</v>
      </c>
      <c r="V607" s="20"/>
      <c r="W607" s="20"/>
      <c r="X607" s="20"/>
      <c r="Y607" s="20"/>
      <c r="Z607" s="20"/>
      <c r="AA607" s="21">
        <f>SUM(AA602:AA604)/AA605*100</f>
        <v>2.8958951032451021</v>
      </c>
      <c r="AC607" s="18">
        <v>8</v>
      </c>
      <c r="AD607" s="19" t="s">
        <v>21</v>
      </c>
      <c r="AE607" s="20"/>
      <c r="AF607" s="20"/>
      <c r="AG607" s="20"/>
      <c r="AH607" s="20"/>
      <c r="AI607" s="20"/>
      <c r="AJ607" s="21">
        <f>SUM(AJ602:AJ604)/AJ605*100</f>
        <v>3.5283675463837603</v>
      </c>
      <c r="AL607" s="22">
        <v>8</v>
      </c>
      <c r="AM607" s="19" t="s">
        <v>21</v>
      </c>
      <c r="AN607" s="20"/>
      <c r="AO607" s="20"/>
      <c r="AP607" s="20"/>
      <c r="AQ607" s="20"/>
      <c r="AR607" s="20"/>
      <c r="AS607" s="21">
        <f>SUM(AS602:AS604)/AS605*100</f>
        <v>3.5689735987058135</v>
      </c>
      <c r="AU607" s="18">
        <v>8</v>
      </c>
      <c r="AV607" s="19" t="s">
        <v>21</v>
      </c>
      <c r="AW607" s="20"/>
      <c r="AX607" s="20"/>
      <c r="AY607" s="20"/>
      <c r="AZ607" s="20"/>
      <c r="BA607" s="20"/>
      <c r="BB607" s="21">
        <f>SUM(BB602:BB604)/BB605*100</f>
        <v>3.5603971406965091</v>
      </c>
      <c r="BD607" s="23">
        <v>8</v>
      </c>
      <c r="BE607" s="24" t="s">
        <v>21</v>
      </c>
      <c r="BF607" s="20"/>
      <c r="BG607" s="20"/>
      <c r="BH607" s="20"/>
      <c r="BI607" s="20"/>
      <c r="BJ607" s="20"/>
      <c r="BK607" s="20">
        <v>3641</v>
      </c>
    </row>
    <row r="608" spans="1:64" ht="15" customHeight="1" x14ac:dyDescent="0.35">
      <c r="D608" s="1">
        <f>SUM(D600:D604)</f>
        <v>305197</v>
      </c>
      <c r="E608" s="1">
        <f t="shared" ref="E608:I608" si="273">SUM(E600:E604)</f>
        <v>27603534991217</v>
      </c>
      <c r="F608" s="1">
        <f t="shared" si="273"/>
        <v>64414</v>
      </c>
      <c r="G608" s="1">
        <f t="shared" si="273"/>
        <v>12795854063297</v>
      </c>
      <c r="H608" s="1">
        <f t="shared" si="273"/>
        <v>369611</v>
      </c>
      <c r="I608" s="1">
        <f t="shared" si="273"/>
        <v>40399389054514</v>
      </c>
      <c r="M608" s="1">
        <f>SUM(M600:M604)</f>
        <v>305082</v>
      </c>
      <c r="N608" s="1">
        <f t="shared" ref="N608:R608" si="274">SUM(N600:N604)</f>
        <v>28300292143907</v>
      </c>
      <c r="O608" s="1">
        <f t="shared" si="274"/>
        <v>66184</v>
      </c>
      <c r="P608" s="1">
        <f t="shared" si="274"/>
        <v>14950080064066</v>
      </c>
      <c r="Q608" s="1">
        <f t="shared" si="274"/>
        <v>371267</v>
      </c>
      <c r="R608" s="1">
        <f t="shared" si="274"/>
        <v>43250847007973</v>
      </c>
      <c r="V608" s="1">
        <f>SUM(V600:V604)</f>
        <v>314907</v>
      </c>
      <c r="W608" s="1">
        <f t="shared" ref="W608:AA608" si="275">SUM(W600:W604)</f>
        <v>30449868829552</v>
      </c>
      <c r="X608" s="1">
        <f t="shared" si="275"/>
        <v>65463</v>
      </c>
      <c r="Y608" s="1">
        <f t="shared" si="275"/>
        <v>15591561467592</v>
      </c>
      <c r="Z608" s="1">
        <f t="shared" si="275"/>
        <v>380370</v>
      </c>
      <c r="AA608" s="1">
        <f t="shared" si="275"/>
        <v>46041430297144</v>
      </c>
      <c r="AE608" s="1">
        <f>SUM(AE600:AE604)</f>
        <v>327442</v>
      </c>
      <c r="AF608" s="1">
        <f t="shared" ref="AF608:AJ608" si="276">SUM(AF600:AF604)</f>
        <v>32285386496372</v>
      </c>
      <c r="AG608" s="1">
        <f t="shared" si="276"/>
        <v>67639</v>
      </c>
      <c r="AH608" s="1">
        <f t="shared" si="276"/>
        <v>16124661458627</v>
      </c>
      <c r="AI608" s="1">
        <f t="shared" si="276"/>
        <v>395081</v>
      </c>
      <c r="AJ608" s="1">
        <f t="shared" si="276"/>
        <v>48410047954999</v>
      </c>
      <c r="AN608" s="1">
        <f>SUM(AN600:AN604)</f>
        <v>327242</v>
      </c>
      <c r="AO608" s="1">
        <f t="shared" ref="AO608:AS608" si="277">SUM(AO600:AO604)</f>
        <v>32201892804248</v>
      </c>
      <c r="AP608" s="1">
        <f t="shared" si="277"/>
        <v>67610</v>
      </c>
      <c r="AQ608" s="1">
        <f t="shared" si="277"/>
        <v>15868759163677</v>
      </c>
      <c r="AR608" s="1">
        <f t="shared" si="277"/>
        <v>384628</v>
      </c>
      <c r="AS608" s="1">
        <f t="shared" si="277"/>
        <v>48070651967925</v>
      </c>
      <c r="AW608" s="1">
        <f>SUM(AW600:AW604)</f>
        <v>319842</v>
      </c>
      <c r="AX608" s="1">
        <f t="shared" ref="AX608:BB608" si="278">SUM(AX600:AX604)</f>
        <v>32263344890266</v>
      </c>
      <c r="AY608" s="1">
        <f t="shared" si="278"/>
        <v>68185</v>
      </c>
      <c r="AZ608" s="1">
        <f t="shared" si="278"/>
        <v>16031904100430</v>
      </c>
      <c r="BA608" s="1">
        <f t="shared" si="278"/>
        <v>395812</v>
      </c>
      <c r="BB608" s="1">
        <f t="shared" si="278"/>
        <v>48295248990696</v>
      </c>
      <c r="BF608" s="1">
        <f>SUM(BF600:BF604)</f>
        <v>328937</v>
      </c>
      <c r="BG608" s="1">
        <f t="shared" ref="BG608:BK608" si="279">SUM(BG600:BG604)</f>
        <v>32422972192082</v>
      </c>
      <c r="BH608" s="1">
        <f t="shared" si="279"/>
        <v>68758</v>
      </c>
      <c r="BI608" s="1">
        <f t="shared" si="279"/>
        <v>16192928250858</v>
      </c>
      <c r="BJ608" s="1">
        <f t="shared" si="279"/>
        <v>397695</v>
      </c>
      <c r="BK608" s="1">
        <f t="shared" si="279"/>
        <v>48615900442940</v>
      </c>
    </row>
    <row r="610" spans="58:63" ht="15" customHeight="1" x14ac:dyDescent="0.35">
      <c r="BF610" s="2">
        <f>BF8+BF24+BF40+BF56+BF72+BF88+BF104+BF120+BF136+BF152+BF168+BF184+BF200+BF216+BF232+BF248+BF264+BF280+BF296+BF312+BF328+BF344+BF360+BF376+BF392+BF408+BF424+BF440+BF456+BF472+BF488+BF504+BF520+BF536+BF552+BF568+BF584</f>
        <v>323134</v>
      </c>
      <c r="BG610" s="2">
        <f t="shared" ref="BG610:BK610" si="280">BG8+BG24+BG40+BG56+BG72+BG88+BG104+BG120+BG136+BG152+BG168+BG184+BG200+BG216+BG232+BG248+BG264+BG280+BG296+BG312+BG328+BG344+BG360+BG376+BG392+BG408+BG424+BG440+BG456+BG472+BG488+BG504+BG520+BG536+BG552+BG568+BG584</f>
        <v>31863581599343</v>
      </c>
      <c r="BH610" s="2">
        <f t="shared" si="280"/>
        <v>61232</v>
      </c>
      <c r="BI610" s="2">
        <f t="shared" si="280"/>
        <v>14388340289698</v>
      </c>
      <c r="BJ610" s="2">
        <f t="shared" si="280"/>
        <v>384366</v>
      </c>
      <c r="BK610" s="2">
        <f t="shared" si="280"/>
        <v>46251921889041</v>
      </c>
    </row>
    <row r="611" spans="58:63" ht="15" customHeight="1" x14ac:dyDescent="0.35">
      <c r="BF611" s="2">
        <f t="shared" ref="BF611:BK615" si="281">BF9+BF25+BF41+BF57+BF73+BF89+BF105+BF121+BF137+BF153+BF169+BF185+BF201+BF217+BF233+BF249+BF265+BF281+BF297+BF313+BF329+BF345+BF361+BF377+BF393+BF409+BF425+BF441+BF457+BF473+BF489+BF505+BF521+BF537+BF553+BF569+BF585</f>
        <v>3706</v>
      </c>
      <c r="BG611" s="2">
        <f t="shared" si="281"/>
        <v>310918854187</v>
      </c>
      <c r="BH611" s="2">
        <f t="shared" si="281"/>
        <v>1961</v>
      </c>
      <c r="BI611" s="2">
        <f t="shared" si="281"/>
        <v>282930389255</v>
      </c>
      <c r="BJ611" s="2">
        <f t="shared" si="281"/>
        <v>5667</v>
      </c>
      <c r="BK611" s="2">
        <f t="shared" si="281"/>
        <v>593849243442</v>
      </c>
    </row>
    <row r="612" spans="58:63" ht="15" customHeight="1" x14ac:dyDescent="0.35">
      <c r="BF612" s="2">
        <f t="shared" si="281"/>
        <v>181</v>
      </c>
      <c r="BG612" s="2">
        <f t="shared" si="281"/>
        <v>20629207274</v>
      </c>
      <c r="BH612" s="2">
        <f t="shared" si="281"/>
        <v>221</v>
      </c>
      <c r="BI612" s="2">
        <f t="shared" si="281"/>
        <v>40377802853</v>
      </c>
      <c r="BJ612" s="2">
        <f t="shared" si="281"/>
        <v>402</v>
      </c>
      <c r="BK612" s="2">
        <f t="shared" si="281"/>
        <v>61007010127</v>
      </c>
    </row>
    <row r="613" spans="58:63" ht="15" customHeight="1" x14ac:dyDescent="0.35">
      <c r="BF613" s="2">
        <f t="shared" si="281"/>
        <v>201</v>
      </c>
      <c r="BG613" s="2">
        <f t="shared" si="281"/>
        <v>31056692470</v>
      </c>
      <c r="BH613" s="2">
        <f t="shared" si="281"/>
        <v>267</v>
      </c>
      <c r="BI613" s="2">
        <f t="shared" si="281"/>
        <v>202110953072</v>
      </c>
      <c r="BJ613" s="2">
        <f t="shared" si="281"/>
        <v>468</v>
      </c>
      <c r="BK613" s="2">
        <f t="shared" si="281"/>
        <v>233167645542</v>
      </c>
    </row>
    <row r="614" spans="58:63" ht="15" customHeight="1" x14ac:dyDescent="0.35">
      <c r="BF614" s="2">
        <f t="shared" si="281"/>
        <v>1715</v>
      </c>
      <c r="BG614" s="2">
        <f t="shared" si="281"/>
        <v>196785838808</v>
      </c>
      <c r="BH614" s="2">
        <f t="shared" si="281"/>
        <v>5077</v>
      </c>
      <c r="BI614" s="2">
        <f t="shared" si="281"/>
        <v>1279168815980</v>
      </c>
      <c r="BJ614" s="2">
        <f t="shared" si="281"/>
        <v>6792</v>
      </c>
      <c r="BK614" s="2">
        <f t="shared" si="281"/>
        <v>1475954654788</v>
      </c>
    </row>
    <row r="615" spans="58:63" ht="15" customHeight="1" x14ac:dyDescent="0.35">
      <c r="BF615" s="2">
        <f t="shared" si="281"/>
        <v>328937</v>
      </c>
      <c r="BG615" s="2">
        <f t="shared" si="281"/>
        <v>32422972192082</v>
      </c>
      <c r="BH615" s="2">
        <f t="shared" si="281"/>
        <v>68758</v>
      </c>
      <c r="BI615" s="2">
        <f t="shared" si="281"/>
        <v>16192928250858</v>
      </c>
      <c r="BJ615" s="2">
        <f t="shared" si="281"/>
        <v>397695</v>
      </c>
      <c r="BK615" s="2">
        <f t="shared" si="281"/>
        <v>48615900442940</v>
      </c>
    </row>
    <row r="617" spans="58:63" ht="15" customHeight="1" x14ac:dyDescent="0.35">
      <c r="BF617" s="2">
        <f>+BF600-BF610</f>
        <v>0</v>
      </c>
      <c r="BG617" s="2">
        <f t="shared" ref="BG617:BK617" si="282">+BG600-BG610</f>
        <v>0</v>
      </c>
      <c r="BH617" s="2">
        <f t="shared" si="282"/>
        <v>0</v>
      </c>
      <c r="BI617" s="2">
        <f t="shared" si="282"/>
        <v>0</v>
      </c>
      <c r="BJ617" s="2">
        <f t="shared" si="282"/>
        <v>0</v>
      </c>
      <c r="BK617" s="2">
        <f t="shared" si="282"/>
        <v>0</v>
      </c>
    </row>
    <row r="618" spans="58:63" ht="15" customHeight="1" x14ac:dyDescent="0.35">
      <c r="BF618" s="2">
        <f t="shared" ref="BF618:BK622" si="283">+BF601-BF611</f>
        <v>0</v>
      </c>
      <c r="BG618" s="2">
        <f t="shared" si="283"/>
        <v>0</v>
      </c>
      <c r="BH618" s="2">
        <f t="shared" si="283"/>
        <v>0</v>
      </c>
      <c r="BI618" s="2">
        <f t="shared" si="283"/>
        <v>0</v>
      </c>
      <c r="BJ618" s="2">
        <f t="shared" si="283"/>
        <v>0</v>
      </c>
      <c r="BK618" s="2">
        <f t="shared" si="283"/>
        <v>0</v>
      </c>
    </row>
    <row r="619" spans="58:63" ht="15" customHeight="1" x14ac:dyDescent="0.35">
      <c r="BF619" s="2">
        <f t="shared" si="283"/>
        <v>0</v>
      </c>
      <c r="BG619" s="2">
        <f t="shared" si="283"/>
        <v>0</v>
      </c>
      <c r="BH619" s="2">
        <f t="shared" si="283"/>
        <v>0</v>
      </c>
      <c r="BI619" s="2">
        <f t="shared" si="283"/>
        <v>0</v>
      </c>
      <c r="BJ619" s="2">
        <f t="shared" si="283"/>
        <v>0</v>
      </c>
      <c r="BK619" s="2">
        <f t="shared" si="283"/>
        <v>0</v>
      </c>
    </row>
    <row r="620" spans="58:63" ht="15" customHeight="1" x14ac:dyDescent="0.35">
      <c r="BF620" s="2">
        <f t="shared" si="283"/>
        <v>0</v>
      </c>
      <c r="BG620" s="2">
        <f t="shared" si="283"/>
        <v>0</v>
      </c>
      <c r="BH620" s="2">
        <f t="shared" si="283"/>
        <v>0</v>
      </c>
      <c r="BI620" s="2">
        <f t="shared" si="283"/>
        <v>0</v>
      </c>
      <c r="BJ620" s="2">
        <f t="shared" si="283"/>
        <v>0</v>
      </c>
      <c r="BK620" s="2">
        <f t="shared" si="283"/>
        <v>0</v>
      </c>
    </row>
    <row r="621" spans="58:63" ht="15" customHeight="1" x14ac:dyDescent="0.35">
      <c r="BF621" s="2">
        <f t="shared" si="283"/>
        <v>0</v>
      </c>
      <c r="BG621" s="2">
        <f t="shared" si="283"/>
        <v>0</v>
      </c>
      <c r="BH621" s="2">
        <f t="shared" si="283"/>
        <v>0</v>
      </c>
      <c r="BI621" s="2">
        <f t="shared" si="283"/>
        <v>0</v>
      </c>
      <c r="BJ621" s="2">
        <f t="shared" si="283"/>
        <v>0</v>
      </c>
      <c r="BK621" s="2">
        <f t="shared" si="283"/>
        <v>0</v>
      </c>
    </row>
    <row r="622" spans="58:63" ht="15" customHeight="1" x14ac:dyDescent="0.35">
      <c r="BF622" s="2">
        <f t="shared" si="283"/>
        <v>0</v>
      </c>
      <c r="BG622" s="2">
        <f t="shared" si="283"/>
        <v>0</v>
      </c>
      <c r="BH622" s="2">
        <f t="shared" si="283"/>
        <v>0</v>
      </c>
      <c r="BI622" s="2">
        <f t="shared" si="283"/>
        <v>0</v>
      </c>
      <c r="BJ622" s="2">
        <f t="shared" si="283"/>
        <v>0</v>
      </c>
      <c r="BK622" s="2">
        <f t="shared" si="283"/>
        <v>0</v>
      </c>
    </row>
  </sheetData>
  <mergeCells count="1325">
    <mergeCell ref="BF597:BG597"/>
    <mergeCell ref="BH597:BI597"/>
    <mergeCell ref="BJ597:BK597"/>
    <mergeCell ref="AV597:AV599"/>
    <mergeCell ref="AW597:AX597"/>
    <mergeCell ref="AY597:AZ597"/>
    <mergeCell ref="BA597:BB597"/>
    <mergeCell ref="BD597:BD599"/>
    <mergeCell ref="BE597:BE599"/>
    <mergeCell ref="AL597:AL599"/>
    <mergeCell ref="AM597:AM599"/>
    <mergeCell ref="AN597:AO597"/>
    <mergeCell ref="AP597:AQ597"/>
    <mergeCell ref="AR597:AS597"/>
    <mergeCell ref="AU597:AU599"/>
    <mergeCell ref="Z597:AA597"/>
    <mergeCell ref="AC597:AC599"/>
    <mergeCell ref="AD597:AD599"/>
    <mergeCell ref="AE597:AF597"/>
    <mergeCell ref="AG597:AH597"/>
    <mergeCell ref="AI597:AJ597"/>
    <mergeCell ref="O597:P597"/>
    <mergeCell ref="Q597:R597"/>
    <mergeCell ref="T597:T599"/>
    <mergeCell ref="U597:U599"/>
    <mergeCell ref="V597:W597"/>
    <mergeCell ref="X597:Y597"/>
    <mergeCell ref="BH581:BI581"/>
    <mergeCell ref="BJ581:BK581"/>
    <mergeCell ref="B597:B599"/>
    <mergeCell ref="C597:C599"/>
    <mergeCell ref="D597:E597"/>
    <mergeCell ref="F597:G597"/>
    <mergeCell ref="H597:I597"/>
    <mergeCell ref="K597:K599"/>
    <mergeCell ref="L597:L599"/>
    <mergeCell ref="M597:N597"/>
    <mergeCell ref="AW581:AX581"/>
    <mergeCell ref="AY581:AZ581"/>
    <mergeCell ref="BA581:BB581"/>
    <mergeCell ref="BD581:BD583"/>
    <mergeCell ref="BE581:BE583"/>
    <mergeCell ref="BF581:BG581"/>
    <mergeCell ref="AM581:AM583"/>
    <mergeCell ref="AN581:AO581"/>
    <mergeCell ref="AP581:AQ581"/>
    <mergeCell ref="AR581:AS581"/>
    <mergeCell ref="AU581:AU583"/>
    <mergeCell ref="AV581:AV583"/>
    <mergeCell ref="AC581:AC583"/>
    <mergeCell ref="AD581:AD583"/>
    <mergeCell ref="AE581:AF581"/>
    <mergeCell ref="AG581:AH581"/>
    <mergeCell ref="AI581:AJ581"/>
    <mergeCell ref="AL581:AL583"/>
    <mergeCell ref="Q581:R581"/>
    <mergeCell ref="T581:T583"/>
    <mergeCell ref="U581:U583"/>
    <mergeCell ref="V581:W581"/>
    <mergeCell ref="X581:Y581"/>
    <mergeCell ref="Z581:AA581"/>
    <mergeCell ref="BJ565:BK565"/>
    <mergeCell ref="B581:B583"/>
    <mergeCell ref="C581:C583"/>
    <mergeCell ref="D581:E581"/>
    <mergeCell ref="F581:G581"/>
    <mergeCell ref="H581:I581"/>
    <mergeCell ref="K581:K583"/>
    <mergeCell ref="L581:L583"/>
    <mergeCell ref="M581:N581"/>
    <mergeCell ref="O581:P581"/>
    <mergeCell ref="AY565:AZ565"/>
    <mergeCell ref="BA565:BB565"/>
    <mergeCell ref="BD565:BD567"/>
    <mergeCell ref="BE565:BE567"/>
    <mergeCell ref="BF565:BG565"/>
    <mergeCell ref="BH565:BI565"/>
    <mergeCell ref="AN565:AO565"/>
    <mergeCell ref="AP565:AQ565"/>
    <mergeCell ref="AR565:AS565"/>
    <mergeCell ref="AU565:AU567"/>
    <mergeCell ref="AV565:AV567"/>
    <mergeCell ref="AW565:AX565"/>
    <mergeCell ref="AD565:AD567"/>
    <mergeCell ref="AE565:AF565"/>
    <mergeCell ref="BF549:BG549"/>
    <mergeCell ref="BH549:BI549"/>
    <mergeCell ref="BJ549:BK549"/>
    <mergeCell ref="K565:K567"/>
    <mergeCell ref="L565:L567"/>
    <mergeCell ref="M565:N565"/>
    <mergeCell ref="O565:P565"/>
    <mergeCell ref="Q565:R565"/>
    <mergeCell ref="AR549:AS549"/>
    <mergeCell ref="AU549:AU551"/>
    <mergeCell ref="AV549:AV551"/>
    <mergeCell ref="AW549:AX549"/>
    <mergeCell ref="AY549:AZ549"/>
    <mergeCell ref="BA549:BB549"/>
    <mergeCell ref="AG549:AH549"/>
    <mergeCell ref="AI549:AJ549"/>
    <mergeCell ref="AL549:AL551"/>
    <mergeCell ref="AM549:AM551"/>
    <mergeCell ref="AN549:AO549"/>
    <mergeCell ref="AP549:AQ549"/>
    <mergeCell ref="K533:K535"/>
    <mergeCell ref="L533:L535"/>
    <mergeCell ref="M533:N533"/>
    <mergeCell ref="O533:P533"/>
    <mergeCell ref="Q533:R533"/>
    <mergeCell ref="AG565:AH565"/>
    <mergeCell ref="AI565:AJ565"/>
    <mergeCell ref="AL565:AL567"/>
    <mergeCell ref="AM565:AM567"/>
    <mergeCell ref="T565:T567"/>
    <mergeCell ref="U565:U567"/>
    <mergeCell ref="V565:W565"/>
    <mergeCell ref="X565:Y565"/>
    <mergeCell ref="Z565:AA565"/>
    <mergeCell ref="AC565:AC567"/>
    <mergeCell ref="BD549:BD551"/>
    <mergeCell ref="BE549:BE551"/>
    <mergeCell ref="V549:W549"/>
    <mergeCell ref="X549:Y549"/>
    <mergeCell ref="Z549:AA549"/>
    <mergeCell ref="AC549:AC551"/>
    <mergeCell ref="AD549:AD551"/>
    <mergeCell ref="AE549:AF549"/>
    <mergeCell ref="L549:L551"/>
    <mergeCell ref="M549:N549"/>
    <mergeCell ref="O549:P549"/>
    <mergeCell ref="Q549:R549"/>
    <mergeCell ref="T549:T551"/>
    <mergeCell ref="U549:U551"/>
    <mergeCell ref="X533:Y533"/>
    <mergeCell ref="Z533:AA533"/>
    <mergeCell ref="AC533:AC535"/>
    <mergeCell ref="B549:B551"/>
    <mergeCell ref="C549:C551"/>
    <mergeCell ref="D549:E549"/>
    <mergeCell ref="F549:G549"/>
    <mergeCell ref="H549:I549"/>
    <mergeCell ref="K549:K551"/>
    <mergeCell ref="T533:T535"/>
    <mergeCell ref="BD517:BD519"/>
    <mergeCell ref="BE517:BE519"/>
    <mergeCell ref="BF517:BG517"/>
    <mergeCell ref="BH517:BI517"/>
    <mergeCell ref="BJ517:BK517"/>
    <mergeCell ref="BA533:BB533"/>
    <mergeCell ref="BD533:BD535"/>
    <mergeCell ref="BE533:BE535"/>
    <mergeCell ref="BF533:BG533"/>
    <mergeCell ref="BH533:BI533"/>
    <mergeCell ref="BJ533:BK533"/>
    <mergeCell ref="AP533:AQ533"/>
    <mergeCell ref="AR533:AS533"/>
    <mergeCell ref="AU533:AU535"/>
    <mergeCell ref="AV533:AV535"/>
    <mergeCell ref="AW533:AX533"/>
    <mergeCell ref="AY533:AZ533"/>
    <mergeCell ref="AE533:AF533"/>
    <mergeCell ref="AG533:AH533"/>
    <mergeCell ref="AI533:AJ533"/>
    <mergeCell ref="AL533:AL535"/>
    <mergeCell ref="AM533:AM535"/>
    <mergeCell ref="AN533:AO533"/>
    <mergeCell ref="U533:U535"/>
    <mergeCell ref="V533:W533"/>
    <mergeCell ref="AD533:AD535"/>
    <mergeCell ref="B533:B535"/>
    <mergeCell ref="C533:C535"/>
    <mergeCell ref="D533:E533"/>
    <mergeCell ref="F533:G533"/>
    <mergeCell ref="H533:I533"/>
    <mergeCell ref="AR517:AS517"/>
    <mergeCell ref="AU517:AU519"/>
    <mergeCell ref="AV517:AV519"/>
    <mergeCell ref="AW517:AX517"/>
    <mergeCell ref="AY517:AZ517"/>
    <mergeCell ref="BA517:BB517"/>
    <mergeCell ref="AG517:AH517"/>
    <mergeCell ref="AI517:AJ517"/>
    <mergeCell ref="AL517:AL519"/>
    <mergeCell ref="AM517:AM519"/>
    <mergeCell ref="AN517:AO517"/>
    <mergeCell ref="AP517:AQ517"/>
    <mergeCell ref="V517:W517"/>
    <mergeCell ref="X517:Y517"/>
    <mergeCell ref="Z517:AA517"/>
    <mergeCell ref="AC517:AC519"/>
    <mergeCell ref="AD517:AD519"/>
    <mergeCell ref="AE517:AF517"/>
    <mergeCell ref="L517:L519"/>
    <mergeCell ref="M517:N517"/>
    <mergeCell ref="O517:P517"/>
    <mergeCell ref="Q517:R517"/>
    <mergeCell ref="T517:T519"/>
    <mergeCell ref="U517:U519"/>
    <mergeCell ref="B517:B519"/>
    <mergeCell ref="C517:C519"/>
    <mergeCell ref="D517:E517"/>
    <mergeCell ref="F517:G517"/>
    <mergeCell ref="H517:I517"/>
    <mergeCell ref="K517:K519"/>
    <mergeCell ref="BA501:BB501"/>
    <mergeCell ref="BD501:BD503"/>
    <mergeCell ref="BE501:BE503"/>
    <mergeCell ref="BF501:BG501"/>
    <mergeCell ref="BH501:BI501"/>
    <mergeCell ref="BJ501:BK501"/>
    <mergeCell ref="AP501:AQ501"/>
    <mergeCell ref="AR501:AS501"/>
    <mergeCell ref="AU501:AU503"/>
    <mergeCell ref="AV501:AV503"/>
    <mergeCell ref="AW501:AX501"/>
    <mergeCell ref="AY501:AZ501"/>
    <mergeCell ref="AE501:AF501"/>
    <mergeCell ref="AG501:AH501"/>
    <mergeCell ref="AI501:AJ501"/>
    <mergeCell ref="AL501:AL503"/>
    <mergeCell ref="AM501:AM503"/>
    <mergeCell ref="AN501:AO501"/>
    <mergeCell ref="U501:U503"/>
    <mergeCell ref="V501:W501"/>
    <mergeCell ref="X501:Y501"/>
    <mergeCell ref="Z501:AA501"/>
    <mergeCell ref="AC501:AC503"/>
    <mergeCell ref="AD501:AD503"/>
    <mergeCell ref="K501:K503"/>
    <mergeCell ref="L501:L503"/>
    <mergeCell ref="M501:N501"/>
    <mergeCell ref="O501:P501"/>
    <mergeCell ref="Q501:R501"/>
    <mergeCell ref="T501:T503"/>
    <mergeCell ref="BD485:BD487"/>
    <mergeCell ref="BE485:BE487"/>
    <mergeCell ref="BF485:BG485"/>
    <mergeCell ref="BH485:BI485"/>
    <mergeCell ref="BJ485:BK485"/>
    <mergeCell ref="B501:B503"/>
    <mergeCell ref="C501:C503"/>
    <mergeCell ref="D501:E501"/>
    <mergeCell ref="F501:G501"/>
    <mergeCell ref="H501:I501"/>
    <mergeCell ref="AR485:AS485"/>
    <mergeCell ref="AU485:AU487"/>
    <mergeCell ref="AV485:AV487"/>
    <mergeCell ref="AW485:AX485"/>
    <mergeCell ref="AY485:AZ485"/>
    <mergeCell ref="BA485:BB485"/>
    <mergeCell ref="AG485:AH485"/>
    <mergeCell ref="AI485:AJ485"/>
    <mergeCell ref="AL485:AL487"/>
    <mergeCell ref="AM485:AM487"/>
    <mergeCell ref="AN485:AO485"/>
    <mergeCell ref="AP485:AQ485"/>
    <mergeCell ref="V485:W485"/>
    <mergeCell ref="X485:Y485"/>
    <mergeCell ref="Z485:AA485"/>
    <mergeCell ref="AC485:AC487"/>
    <mergeCell ref="AD485:AD487"/>
    <mergeCell ref="AE485:AF485"/>
    <mergeCell ref="L485:L487"/>
    <mergeCell ref="M485:N485"/>
    <mergeCell ref="O485:P485"/>
    <mergeCell ref="Q485:R485"/>
    <mergeCell ref="T485:T487"/>
    <mergeCell ref="U485:U487"/>
    <mergeCell ref="B485:B487"/>
    <mergeCell ref="C485:C487"/>
    <mergeCell ref="D485:E485"/>
    <mergeCell ref="F485:G485"/>
    <mergeCell ref="H485:I485"/>
    <mergeCell ref="K485:K487"/>
    <mergeCell ref="BA469:BB469"/>
    <mergeCell ref="BD469:BD471"/>
    <mergeCell ref="BE469:BE471"/>
    <mergeCell ref="BF469:BG469"/>
    <mergeCell ref="BH469:BI469"/>
    <mergeCell ref="BJ469:BK469"/>
    <mergeCell ref="AP469:AQ469"/>
    <mergeCell ref="AR469:AS469"/>
    <mergeCell ref="AU469:AU471"/>
    <mergeCell ref="AV469:AV471"/>
    <mergeCell ref="AW469:AX469"/>
    <mergeCell ref="AY469:AZ469"/>
    <mergeCell ref="AE469:AF469"/>
    <mergeCell ref="AG469:AH469"/>
    <mergeCell ref="AI469:AJ469"/>
    <mergeCell ref="AL469:AL471"/>
    <mergeCell ref="AM469:AM471"/>
    <mergeCell ref="AN469:AO469"/>
    <mergeCell ref="U469:U471"/>
    <mergeCell ref="V469:W469"/>
    <mergeCell ref="X469:Y469"/>
    <mergeCell ref="Z469:AA469"/>
    <mergeCell ref="AC469:AC471"/>
    <mergeCell ref="AD469:AD471"/>
    <mergeCell ref="K469:K471"/>
    <mergeCell ref="L469:L471"/>
    <mergeCell ref="M469:N469"/>
    <mergeCell ref="O469:P469"/>
    <mergeCell ref="Q469:R469"/>
    <mergeCell ref="T469:T471"/>
    <mergeCell ref="BD453:BD455"/>
    <mergeCell ref="BE453:BE455"/>
    <mergeCell ref="BF453:BG453"/>
    <mergeCell ref="BH453:BI453"/>
    <mergeCell ref="BJ453:BK453"/>
    <mergeCell ref="B469:B471"/>
    <mergeCell ref="C469:C471"/>
    <mergeCell ref="D469:E469"/>
    <mergeCell ref="F469:G469"/>
    <mergeCell ref="H469:I469"/>
    <mergeCell ref="AR453:AS453"/>
    <mergeCell ref="AU453:AU455"/>
    <mergeCell ref="AV453:AV455"/>
    <mergeCell ref="AW453:AX453"/>
    <mergeCell ref="AY453:AZ453"/>
    <mergeCell ref="BA453:BB453"/>
    <mergeCell ref="AG453:AH453"/>
    <mergeCell ref="AI453:AJ453"/>
    <mergeCell ref="AL453:AL455"/>
    <mergeCell ref="AM453:AM455"/>
    <mergeCell ref="AN453:AO453"/>
    <mergeCell ref="AP453:AQ453"/>
    <mergeCell ref="V453:W453"/>
    <mergeCell ref="X453:Y453"/>
    <mergeCell ref="Z453:AA453"/>
    <mergeCell ref="AC453:AC455"/>
    <mergeCell ref="AD453:AD455"/>
    <mergeCell ref="AE453:AF453"/>
    <mergeCell ref="L453:L455"/>
    <mergeCell ref="M453:N453"/>
    <mergeCell ref="O453:P453"/>
    <mergeCell ref="Q453:R453"/>
    <mergeCell ref="T453:T455"/>
    <mergeCell ref="U453:U455"/>
    <mergeCell ref="B453:B455"/>
    <mergeCell ref="C453:C455"/>
    <mergeCell ref="D453:E453"/>
    <mergeCell ref="F453:G453"/>
    <mergeCell ref="H453:I453"/>
    <mergeCell ref="K453:K455"/>
    <mergeCell ref="BA437:BB437"/>
    <mergeCell ref="BD437:BD439"/>
    <mergeCell ref="K437:K439"/>
    <mergeCell ref="L437:L439"/>
    <mergeCell ref="M437:N437"/>
    <mergeCell ref="O437:P437"/>
    <mergeCell ref="Q437:R437"/>
    <mergeCell ref="T437:T439"/>
    <mergeCell ref="BE437:BE439"/>
    <mergeCell ref="BF437:BG437"/>
    <mergeCell ref="BH437:BI437"/>
    <mergeCell ref="BJ437:BK437"/>
    <mergeCell ref="AP437:AQ437"/>
    <mergeCell ref="AR437:AS437"/>
    <mergeCell ref="AU437:AU439"/>
    <mergeCell ref="AV437:AV439"/>
    <mergeCell ref="AW437:AX437"/>
    <mergeCell ref="AY437:AZ437"/>
    <mergeCell ref="AE437:AF437"/>
    <mergeCell ref="AG437:AH437"/>
    <mergeCell ref="AI437:AJ437"/>
    <mergeCell ref="AL437:AL439"/>
    <mergeCell ref="AM437:AM439"/>
    <mergeCell ref="AN437:AO437"/>
    <mergeCell ref="U437:U439"/>
    <mergeCell ref="V437:W437"/>
    <mergeCell ref="X437:Y437"/>
    <mergeCell ref="Z437:AA437"/>
    <mergeCell ref="AC437:AC439"/>
    <mergeCell ref="AD437:AD439"/>
    <mergeCell ref="BD421:BD423"/>
    <mergeCell ref="BE421:BE423"/>
    <mergeCell ref="BF421:BG421"/>
    <mergeCell ref="BH421:BI421"/>
    <mergeCell ref="BJ421:BK421"/>
    <mergeCell ref="B437:B439"/>
    <mergeCell ref="C437:C439"/>
    <mergeCell ref="D437:E437"/>
    <mergeCell ref="F437:G437"/>
    <mergeCell ref="H437:I437"/>
    <mergeCell ref="AR421:AS421"/>
    <mergeCell ref="AU421:AU423"/>
    <mergeCell ref="AV421:AV423"/>
    <mergeCell ref="AW421:AX421"/>
    <mergeCell ref="AY421:AZ421"/>
    <mergeCell ref="BA421:BB421"/>
    <mergeCell ref="AG421:AH421"/>
    <mergeCell ref="AI421:AJ421"/>
    <mergeCell ref="AL421:AL423"/>
    <mergeCell ref="AM421:AM423"/>
    <mergeCell ref="AN421:AO421"/>
    <mergeCell ref="AP421:AQ421"/>
    <mergeCell ref="V421:W421"/>
    <mergeCell ref="X421:Y421"/>
    <mergeCell ref="Z421:AA421"/>
    <mergeCell ref="AC421:AC423"/>
    <mergeCell ref="AD421:AD423"/>
    <mergeCell ref="AE421:AF421"/>
    <mergeCell ref="L421:L423"/>
    <mergeCell ref="M421:N421"/>
    <mergeCell ref="O421:P421"/>
    <mergeCell ref="Q421:R421"/>
    <mergeCell ref="T421:T423"/>
    <mergeCell ref="U421:U423"/>
    <mergeCell ref="B421:B423"/>
    <mergeCell ref="C421:C423"/>
    <mergeCell ref="D421:E421"/>
    <mergeCell ref="F421:G421"/>
    <mergeCell ref="H421:I421"/>
    <mergeCell ref="K421:K423"/>
    <mergeCell ref="BA405:BB405"/>
    <mergeCell ref="BD405:BD407"/>
    <mergeCell ref="BE405:BE407"/>
    <mergeCell ref="BF405:BG405"/>
    <mergeCell ref="BH405:BI405"/>
    <mergeCell ref="BJ405:BK405"/>
    <mergeCell ref="AP405:AQ405"/>
    <mergeCell ref="AR405:AS405"/>
    <mergeCell ref="AU405:AU407"/>
    <mergeCell ref="AV405:AV407"/>
    <mergeCell ref="AW405:AX405"/>
    <mergeCell ref="AY405:AZ405"/>
    <mergeCell ref="AE405:AF405"/>
    <mergeCell ref="AG405:AH405"/>
    <mergeCell ref="AI405:AJ405"/>
    <mergeCell ref="AL405:AL407"/>
    <mergeCell ref="AM405:AM407"/>
    <mergeCell ref="AN405:AO405"/>
    <mergeCell ref="U405:U407"/>
    <mergeCell ref="V405:W405"/>
    <mergeCell ref="X405:Y405"/>
    <mergeCell ref="Z405:AA405"/>
    <mergeCell ref="AC405:AC407"/>
    <mergeCell ref="AD405:AD407"/>
    <mergeCell ref="K405:K407"/>
    <mergeCell ref="L405:L407"/>
    <mergeCell ref="M405:N405"/>
    <mergeCell ref="O405:P405"/>
    <mergeCell ref="Q405:R405"/>
    <mergeCell ref="T405:T407"/>
    <mergeCell ref="BD389:BD391"/>
    <mergeCell ref="BE389:BE391"/>
    <mergeCell ref="BF389:BG389"/>
    <mergeCell ref="BH389:BI389"/>
    <mergeCell ref="BJ389:BK389"/>
    <mergeCell ref="B405:B407"/>
    <mergeCell ref="C405:C407"/>
    <mergeCell ref="D405:E405"/>
    <mergeCell ref="F405:G405"/>
    <mergeCell ref="H405:I405"/>
    <mergeCell ref="AR389:AS389"/>
    <mergeCell ref="AU389:AU391"/>
    <mergeCell ref="AV389:AV391"/>
    <mergeCell ref="AW389:AX389"/>
    <mergeCell ref="AY389:AZ389"/>
    <mergeCell ref="BA389:BB389"/>
    <mergeCell ref="AG389:AH389"/>
    <mergeCell ref="AI389:AJ389"/>
    <mergeCell ref="AL389:AL391"/>
    <mergeCell ref="AM389:AM391"/>
    <mergeCell ref="AN389:AO389"/>
    <mergeCell ref="AP389:AQ389"/>
    <mergeCell ref="V389:W389"/>
    <mergeCell ref="X389:Y389"/>
    <mergeCell ref="Z389:AA389"/>
    <mergeCell ref="AC389:AC391"/>
    <mergeCell ref="AD389:AD391"/>
    <mergeCell ref="AE389:AF389"/>
    <mergeCell ref="L389:L391"/>
    <mergeCell ref="M389:N389"/>
    <mergeCell ref="O389:P389"/>
    <mergeCell ref="Q389:R389"/>
    <mergeCell ref="T389:T391"/>
    <mergeCell ref="U389:U391"/>
    <mergeCell ref="B389:B391"/>
    <mergeCell ref="C389:C391"/>
    <mergeCell ref="D389:E389"/>
    <mergeCell ref="F389:G389"/>
    <mergeCell ref="H389:I389"/>
    <mergeCell ref="K389:K391"/>
    <mergeCell ref="BA373:BB373"/>
    <mergeCell ref="BD373:BD375"/>
    <mergeCell ref="BE373:BE375"/>
    <mergeCell ref="K373:K375"/>
    <mergeCell ref="L373:L375"/>
    <mergeCell ref="M373:N373"/>
    <mergeCell ref="O373:P373"/>
    <mergeCell ref="Q373:R373"/>
    <mergeCell ref="T373:T375"/>
    <mergeCell ref="BF373:BG373"/>
    <mergeCell ref="BH373:BI373"/>
    <mergeCell ref="BJ373:BK373"/>
    <mergeCell ref="AP373:AQ373"/>
    <mergeCell ref="AR373:AS373"/>
    <mergeCell ref="AU373:AU375"/>
    <mergeCell ref="AV373:AV375"/>
    <mergeCell ref="AW373:AX373"/>
    <mergeCell ref="AY373:AZ373"/>
    <mergeCell ref="AE373:AF373"/>
    <mergeCell ref="AG373:AH373"/>
    <mergeCell ref="AI373:AJ373"/>
    <mergeCell ref="AL373:AL375"/>
    <mergeCell ref="AM373:AM375"/>
    <mergeCell ref="AN373:AO373"/>
    <mergeCell ref="U373:U375"/>
    <mergeCell ref="V373:W373"/>
    <mergeCell ref="X373:Y373"/>
    <mergeCell ref="Z373:AA373"/>
    <mergeCell ref="AC373:AC375"/>
    <mergeCell ref="AD373:AD375"/>
    <mergeCell ref="BD357:BD359"/>
    <mergeCell ref="BE357:BE359"/>
    <mergeCell ref="BF357:BG357"/>
    <mergeCell ref="BH357:BI357"/>
    <mergeCell ref="BJ357:BK357"/>
    <mergeCell ref="B373:B375"/>
    <mergeCell ref="C373:C375"/>
    <mergeCell ref="D373:E373"/>
    <mergeCell ref="F373:G373"/>
    <mergeCell ref="H373:I373"/>
    <mergeCell ref="AR357:AS357"/>
    <mergeCell ref="AU357:AU359"/>
    <mergeCell ref="AV357:AV359"/>
    <mergeCell ref="AW357:AX357"/>
    <mergeCell ref="AY357:AZ357"/>
    <mergeCell ref="BA357:BB357"/>
    <mergeCell ref="AG357:AH357"/>
    <mergeCell ref="AI357:AJ357"/>
    <mergeCell ref="AL357:AL359"/>
    <mergeCell ref="AM357:AM359"/>
    <mergeCell ref="AN357:AO357"/>
    <mergeCell ref="AP357:AQ357"/>
    <mergeCell ref="V357:W357"/>
    <mergeCell ref="X357:Y357"/>
    <mergeCell ref="Z357:AA357"/>
    <mergeCell ref="AC357:AC359"/>
    <mergeCell ref="AD357:AD359"/>
    <mergeCell ref="AE357:AF357"/>
    <mergeCell ref="L357:L359"/>
    <mergeCell ref="M357:N357"/>
    <mergeCell ref="O357:P357"/>
    <mergeCell ref="Q357:R357"/>
    <mergeCell ref="T357:T359"/>
    <mergeCell ref="U357:U359"/>
    <mergeCell ref="B357:B359"/>
    <mergeCell ref="C357:C359"/>
    <mergeCell ref="D357:E357"/>
    <mergeCell ref="F357:G357"/>
    <mergeCell ref="H357:I357"/>
    <mergeCell ref="K357:K359"/>
    <mergeCell ref="BA341:BB341"/>
    <mergeCell ref="BD341:BD343"/>
    <mergeCell ref="BE341:BE343"/>
    <mergeCell ref="BF341:BG341"/>
    <mergeCell ref="BH341:BI341"/>
    <mergeCell ref="BJ341:BK341"/>
    <mergeCell ref="AP341:AQ341"/>
    <mergeCell ref="AR341:AS341"/>
    <mergeCell ref="AU341:AU343"/>
    <mergeCell ref="AV341:AV343"/>
    <mergeCell ref="AW341:AX341"/>
    <mergeCell ref="AY341:AZ341"/>
    <mergeCell ref="AE341:AF341"/>
    <mergeCell ref="AG341:AH341"/>
    <mergeCell ref="AI341:AJ341"/>
    <mergeCell ref="AL341:AL343"/>
    <mergeCell ref="AM341:AM343"/>
    <mergeCell ref="AN341:AO341"/>
    <mergeCell ref="U341:U343"/>
    <mergeCell ref="V341:W341"/>
    <mergeCell ref="X341:Y341"/>
    <mergeCell ref="Z341:AA341"/>
    <mergeCell ref="AC341:AC343"/>
    <mergeCell ref="AD341:AD343"/>
    <mergeCell ref="K341:K343"/>
    <mergeCell ref="L341:L343"/>
    <mergeCell ref="M341:N341"/>
    <mergeCell ref="O341:P341"/>
    <mergeCell ref="Q341:R341"/>
    <mergeCell ref="T341:T343"/>
    <mergeCell ref="BD325:BD327"/>
    <mergeCell ref="BE325:BE327"/>
    <mergeCell ref="BF325:BG325"/>
    <mergeCell ref="BH325:BI325"/>
    <mergeCell ref="BJ325:BK325"/>
    <mergeCell ref="B341:B343"/>
    <mergeCell ref="C341:C343"/>
    <mergeCell ref="D341:E341"/>
    <mergeCell ref="F341:G341"/>
    <mergeCell ref="H341:I341"/>
    <mergeCell ref="AR325:AS325"/>
    <mergeCell ref="AU325:AU327"/>
    <mergeCell ref="AV325:AV327"/>
    <mergeCell ref="AW325:AX325"/>
    <mergeCell ref="AY325:AZ325"/>
    <mergeCell ref="BA325:BB325"/>
    <mergeCell ref="AG325:AH325"/>
    <mergeCell ref="AI325:AJ325"/>
    <mergeCell ref="AL325:AL327"/>
    <mergeCell ref="AM325:AM327"/>
    <mergeCell ref="AN325:AO325"/>
    <mergeCell ref="AP325:AQ325"/>
    <mergeCell ref="V325:W325"/>
    <mergeCell ref="X325:Y325"/>
    <mergeCell ref="Z325:AA325"/>
    <mergeCell ref="AC325:AC327"/>
    <mergeCell ref="AD325:AD327"/>
    <mergeCell ref="AE325:AF325"/>
    <mergeCell ref="L325:L327"/>
    <mergeCell ref="M325:N325"/>
    <mergeCell ref="O325:P325"/>
    <mergeCell ref="Q325:R325"/>
    <mergeCell ref="T325:T327"/>
    <mergeCell ref="U325:U327"/>
    <mergeCell ref="B325:B327"/>
    <mergeCell ref="C325:C327"/>
    <mergeCell ref="D325:E325"/>
    <mergeCell ref="F325:G325"/>
    <mergeCell ref="H325:I325"/>
    <mergeCell ref="K325:K327"/>
    <mergeCell ref="BA309:BB309"/>
    <mergeCell ref="BD309:BD311"/>
    <mergeCell ref="BE309:BE311"/>
    <mergeCell ref="K309:K311"/>
    <mergeCell ref="L309:L311"/>
    <mergeCell ref="M309:N309"/>
    <mergeCell ref="O309:P309"/>
    <mergeCell ref="Q309:R309"/>
    <mergeCell ref="T309:T311"/>
    <mergeCell ref="BF309:BG309"/>
    <mergeCell ref="BH309:BI309"/>
    <mergeCell ref="BJ309:BK309"/>
    <mergeCell ref="AP309:AQ309"/>
    <mergeCell ref="AR309:AS309"/>
    <mergeCell ref="AU309:AU311"/>
    <mergeCell ref="AV309:AV311"/>
    <mergeCell ref="AW309:AX309"/>
    <mergeCell ref="AY309:AZ309"/>
    <mergeCell ref="AE309:AF309"/>
    <mergeCell ref="AG309:AH309"/>
    <mergeCell ref="AI309:AJ309"/>
    <mergeCell ref="AL309:AL311"/>
    <mergeCell ref="AM309:AM311"/>
    <mergeCell ref="AN309:AO309"/>
    <mergeCell ref="U309:U311"/>
    <mergeCell ref="V309:W309"/>
    <mergeCell ref="X309:Y309"/>
    <mergeCell ref="Z309:AA309"/>
    <mergeCell ref="AC309:AC311"/>
    <mergeCell ref="AD309:AD311"/>
    <mergeCell ref="BD293:BD295"/>
    <mergeCell ref="BE293:BE295"/>
    <mergeCell ref="BF293:BG293"/>
    <mergeCell ref="BH293:BI293"/>
    <mergeCell ref="BJ293:BK293"/>
    <mergeCell ref="B309:B311"/>
    <mergeCell ref="C309:C311"/>
    <mergeCell ref="D309:E309"/>
    <mergeCell ref="F309:G309"/>
    <mergeCell ref="H309:I309"/>
    <mergeCell ref="AR293:AS293"/>
    <mergeCell ref="AU293:AU295"/>
    <mergeCell ref="AV293:AV295"/>
    <mergeCell ref="AW293:AX293"/>
    <mergeCell ref="AY293:AZ293"/>
    <mergeCell ref="BA293:BB293"/>
    <mergeCell ref="AG293:AH293"/>
    <mergeCell ref="AI293:AJ293"/>
    <mergeCell ref="AL293:AL295"/>
    <mergeCell ref="AM293:AM295"/>
    <mergeCell ref="AN293:AO293"/>
    <mergeCell ref="AP293:AQ293"/>
    <mergeCell ref="V293:W293"/>
    <mergeCell ref="X293:Y293"/>
    <mergeCell ref="Z293:AA293"/>
    <mergeCell ref="AC293:AC295"/>
    <mergeCell ref="AD293:AD295"/>
    <mergeCell ref="AE293:AF293"/>
    <mergeCell ref="L293:L295"/>
    <mergeCell ref="M293:N293"/>
    <mergeCell ref="O293:P293"/>
    <mergeCell ref="Q293:R293"/>
    <mergeCell ref="T293:T295"/>
    <mergeCell ref="U293:U295"/>
    <mergeCell ref="B293:B295"/>
    <mergeCell ref="C293:C295"/>
    <mergeCell ref="D293:E293"/>
    <mergeCell ref="F293:G293"/>
    <mergeCell ref="H293:I293"/>
    <mergeCell ref="K293:K295"/>
    <mergeCell ref="BA277:BB277"/>
    <mergeCell ref="BD277:BD279"/>
    <mergeCell ref="BE277:BE279"/>
    <mergeCell ref="BF277:BG277"/>
    <mergeCell ref="BH277:BI277"/>
    <mergeCell ref="BJ277:BK277"/>
    <mergeCell ref="AP277:AQ277"/>
    <mergeCell ref="AR277:AS277"/>
    <mergeCell ref="AU277:AU279"/>
    <mergeCell ref="AV277:AV279"/>
    <mergeCell ref="AW277:AX277"/>
    <mergeCell ref="AY277:AZ277"/>
    <mergeCell ref="AE277:AF277"/>
    <mergeCell ref="AG277:AH277"/>
    <mergeCell ref="AI277:AJ277"/>
    <mergeCell ref="AL277:AL279"/>
    <mergeCell ref="AM277:AM279"/>
    <mergeCell ref="AN277:AO277"/>
    <mergeCell ref="U277:U279"/>
    <mergeCell ref="V277:W277"/>
    <mergeCell ref="X277:Y277"/>
    <mergeCell ref="Z277:AA277"/>
    <mergeCell ref="AC277:AC279"/>
    <mergeCell ref="AD277:AD279"/>
    <mergeCell ref="K277:K279"/>
    <mergeCell ref="L277:L279"/>
    <mergeCell ref="M277:N277"/>
    <mergeCell ref="O277:P277"/>
    <mergeCell ref="Q277:R277"/>
    <mergeCell ref="T277:T279"/>
    <mergeCell ref="BD261:BD263"/>
    <mergeCell ref="BE261:BE263"/>
    <mergeCell ref="BF261:BG261"/>
    <mergeCell ref="BH261:BI261"/>
    <mergeCell ref="BJ261:BK261"/>
    <mergeCell ref="B277:B279"/>
    <mergeCell ref="C277:C279"/>
    <mergeCell ref="D277:E277"/>
    <mergeCell ref="F277:G277"/>
    <mergeCell ref="H277:I277"/>
    <mergeCell ref="AR261:AS261"/>
    <mergeCell ref="AU261:AU263"/>
    <mergeCell ref="AV261:AV263"/>
    <mergeCell ref="AW261:AX261"/>
    <mergeCell ref="AY261:AZ261"/>
    <mergeCell ref="BA261:BB261"/>
    <mergeCell ref="AG261:AH261"/>
    <mergeCell ref="AI261:AJ261"/>
    <mergeCell ref="AL261:AL263"/>
    <mergeCell ref="AM261:AM263"/>
    <mergeCell ref="AN261:AO261"/>
    <mergeCell ref="AP261:AQ261"/>
    <mergeCell ref="V261:W261"/>
    <mergeCell ref="X261:Y261"/>
    <mergeCell ref="Z261:AA261"/>
    <mergeCell ref="AC261:AC263"/>
    <mergeCell ref="AD261:AD263"/>
    <mergeCell ref="AE261:AF261"/>
    <mergeCell ref="L261:L263"/>
    <mergeCell ref="M261:N261"/>
    <mergeCell ref="O261:P261"/>
    <mergeCell ref="Q261:R261"/>
    <mergeCell ref="T261:T263"/>
    <mergeCell ref="U261:U263"/>
    <mergeCell ref="B261:B263"/>
    <mergeCell ref="C261:C263"/>
    <mergeCell ref="D261:E261"/>
    <mergeCell ref="F261:G261"/>
    <mergeCell ref="H261:I261"/>
    <mergeCell ref="K261:K263"/>
    <mergeCell ref="BA245:BB245"/>
    <mergeCell ref="BD245:BD247"/>
    <mergeCell ref="BE245:BE247"/>
    <mergeCell ref="K245:K247"/>
    <mergeCell ref="L245:L247"/>
    <mergeCell ref="M245:N245"/>
    <mergeCell ref="O245:P245"/>
    <mergeCell ref="Q245:R245"/>
    <mergeCell ref="T245:T247"/>
    <mergeCell ref="BF245:BG245"/>
    <mergeCell ref="BH245:BI245"/>
    <mergeCell ref="BJ245:BK245"/>
    <mergeCell ref="AP245:AQ245"/>
    <mergeCell ref="AR245:AS245"/>
    <mergeCell ref="AU245:AU247"/>
    <mergeCell ref="AV245:AV247"/>
    <mergeCell ref="AW245:AX245"/>
    <mergeCell ref="AY245:AZ245"/>
    <mergeCell ref="AE245:AF245"/>
    <mergeCell ref="AG245:AH245"/>
    <mergeCell ref="AI245:AJ245"/>
    <mergeCell ref="AL245:AL247"/>
    <mergeCell ref="AM245:AM247"/>
    <mergeCell ref="AN245:AO245"/>
    <mergeCell ref="U245:U247"/>
    <mergeCell ref="V245:W245"/>
    <mergeCell ref="X245:Y245"/>
    <mergeCell ref="Z245:AA245"/>
    <mergeCell ref="AC245:AC247"/>
    <mergeCell ref="AD245:AD247"/>
    <mergeCell ref="BD229:BD231"/>
    <mergeCell ref="BE229:BE231"/>
    <mergeCell ref="BF229:BG229"/>
    <mergeCell ref="BH229:BI229"/>
    <mergeCell ref="BJ229:BK229"/>
    <mergeCell ref="B245:B247"/>
    <mergeCell ref="C245:C247"/>
    <mergeCell ref="D245:E245"/>
    <mergeCell ref="F245:G245"/>
    <mergeCell ref="H245:I245"/>
    <mergeCell ref="AR229:AS229"/>
    <mergeCell ref="AU229:AU231"/>
    <mergeCell ref="AV229:AV231"/>
    <mergeCell ref="AW229:AX229"/>
    <mergeCell ref="AY229:AZ229"/>
    <mergeCell ref="BA229:BB229"/>
    <mergeCell ref="AG229:AH229"/>
    <mergeCell ref="AI229:AJ229"/>
    <mergeCell ref="AL229:AL231"/>
    <mergeCell ref="AM229:AM231"/>
    <mergeCell ref="AN229:AO229"/>
    <mergeCell ref="AP229:AQ229"/>
    <mergeCell ref="V229:W229"/>
    <mergeCell ref="X229:Y229"/>
    <mergeCell ref="Z229:AA229"/>
    <mergeCell ref="AC229:AC231"/>
    <mergeCell ref="AD229:AD231"/>
    <mergeCell ref="AE229:AF229"/>
    <mergeCell ref="L229:L231"/>
    <mergeCell ref="M229:N229"/>
    <mergeCell ref="O229:P229"/>
    <mergeCell ref="Q229:R229"/>
    <mergeCell ref="T229:T231"/>
    <mergeCell ref="U229:U231"/>
    <mergeCell ref="B229:B231"/>
    <mergeCell ref="C229:C231"/>
    <mergeCell ref="D229:E229"/>
    <mergeCell ref="F229:G229"/>
    <mergeCell ref="H229:I229"/>
    <mergeCell ref="K229:K231"/>
    <mergeCell ref="BA213:BB213"/>
    <mergeCell ref="BD213:BD215"/>
    <mergeCell ref="BE213:BE215"/>
    <mergeCell ref="BF213:BG213"/>
    <mergeCell ref="BH213:BI213"/>
    <mergeCell ref="BJ213:BK213"/>
    <mergeCell ref="AP213:AQ213"/>
    <mergeCell ref="AR213:AS213"/>
    <mergeCell ref="AU213:AU215"/>
    <mergeCell ref="AV213:AV215"/>
    <mergeCell ref="AW213:AX213"/>
    <mergeCell ref="AY213:AZ213"/>
    <mergeCell ref="AE213:AF213"/>
    <mergeCell ref="AG213:AH213"/>
    <mergeCell ref="AI213:AJ213"/>
    <mergeCell ref="AL213:AL215"/>
    <mergeCell ref="AM213:AM215"/>
    <mergeCell ref="AN213:AO213"/>
    <mergeCell ref="U213:U215"/>
    <mergeCell ref="V213:W213"/>
    <mergeCell ref="X213:Y213"/>
    <mergeCell ref="Z213:AA213"/>
    <mergeCell ref="AC213:AC215"/>
    <mergeCell ref="AD213:AD215"/>
    <mergeCell ref="K213:K215"/>
    <mergeCell ref="L213:L215"/>
    <mergeCell ref="M213:N213"/>
    <mergeCell ref="O213:P213"/>
    <mergeCell ref="Q213:R213"/>
    <mergeCell ref="T213:T215"/>
    <mergeCell ref="BD197:BD199"/>
    <mergeCell ref="BE197:BE199"/>
    <mergeCell ref="BF197:BG197"/>
    <mergeCell ref="BH197:BI197"/>
    <mergeCell ref="BJ197:BK197"/>
    <mergeCell ref="B213:B215"/>
    <mergeCell ref="C213:C215"/>
    <mergeCell ref="D213:E213"/>
    <mergeCell ref="F213:G213"/>
    <mergeCell ref="H213:I213"/>
    <mergeCell ref="AR197:AS197"/>
    <mergeCell ref="AU197:AU199"/>
    <mergeCell ref="AV197:AV199"/>
    <mergeCell ref="AW197:AX197"/>
    <mergeCell ref="AY197:AZ197"/>
    <mergeCell ref="BA197:BB197"/>
    <mergeCell ref="AG197:AH197"/>
    <mergeCell ref="AI197:AJ197"/>
    <mergeCell ref="AL197:AL199"/>
    <mergeCell ref="AM197:AM199"/>
    <mergeCell ref="AN197:AO197"/>
    <mergeCell ref="AP197:AQ197"/>
    <mergeCell ref="V197:W197"/>
    <mergeCell ref="X197:Y197"/>
    <mergeCell ref="Z197:AA197"/>
    <mergeCell ref="AC197:AC199"/>
    <mergeCell ref="AD197:AD199"/>
    <mergeCell ref="AE197:AF197"/>
    <mergeCell ref="L197:L199"/>
    <mergeCell ref="M197:N197"/>
    <mergeCell ref="O197:P197"/>
    <mergeCell ref="Q197:R197"/>
    <mergeCell ref="T197:T199"/>
    <mergeCell ref="U197:U199"/>
    <mergeCell ref="B197:B199"/>
    <mergeCell ref="C197:C199"/>
    <mergeCell ref="D197:E197"/>
    <mergeCell ref="F197:G197"/>
    <mergeCell ref="H197:I197"/>
    <mergeCell ref="K197:K199"/>
    <mergeCell ref="BA181:BB181"/>
    <mergeCell ref="BD181:BD183"/>
    <mergeCell ref="BE181:BE183"/>
    <mergeCell ref="K181:K183"/>
    <mergeCell ref="L181:L183"/>
    <mergeCell ref="M181:N181"/>
    <mergeCell ref="O181:P181"/>
    <mergeCell ref="Q181:R181"/>
    <mergeCell ref="T181:T183"/>
    <mergeCell ref="BF181:BG181"/>
    <mergeCell ref="BH181:BI181"/>
    <mergeCell ref="BJ181:BK181"/>
    <mergeCell ref="AP181:AQ181"/>
    <mergeCell ref="AR181:AS181"/>
    <mergeCell ref="AU181:AU183"/>
    <mergeCell ref="AV181:AV183"/>
    <mergeCell ref="AW181:AX181"/>
    <mergeCell ref="AY181:AZ181"/>
    <mergeCell ref="AE181:AF181"/>
    <mergeCell ref="AG181:AH181"/>
    <mergeCell ref="AI181:AJ181"/>
    <mergeCell ref="AL181:AL183"/>
    <mergeCell ref="AM181:AM183"/>
    <mergeCell ref="AN181:AO181"/>
    <mergeCell ref="U181:U183"/>
    <mergeCell ref="V181:W181"/>
    <mergeCell ref="X181:Y181"/>
    <mergeCell ref="Z181:AA181"/>
    <mergeCell ref="AC181:AC183"/>
    <mergeCell ref="AD181:AD183"/>
    <mergeCell ref="BD165:BD167"/>
    <mergeCell ref="BE165:BE167"/>
    <mergeCell ref="BF165:BG165"/>
    <mergeCell ref="BH165:BI165"/>
    <mergeCell ref="BJ165:BK165"/>
    <mergeCell ref="B181:B183"/>
    <mergeCell ref="C181:C183"/>
    <mergeCell ref="D181:E181"/>
    <mergeCell ref="F181:G181"/>
    <mergeCell ref="H181:I181"/>
    <mergeCell ref="AR165:AS165"/>
    <mergeCell ref="AU165:AU167"/>
    <mergeCell ref="AV165:AV167"/>
    <mergeCell ref="AW165:AX165"/>
    <mergeCell ref="AY165:AZ165"/>
    <mergeCell ref="BA165:BB165"/>
    <mergeCell ref="AG165:AH165"/>
    <mergeCell ref="AI165:AJ165"/>
    <mergeCell ref="AL165:AL167"/>
    <mergeCell ref="AM165:AM167"/>
    <mergeCell ref="AN165:AO165"/>
    <mergeCell ref="AP165:AQ165"/>
    <mergeCell ref="V165:W165"/>
    <mergeCell ref="X165:Y165"/>
    <mergeCell ref="Z165:AA165"/>
    <mergeCell ref="AC165:AC167"/>
    <mergeCell ref="AD165:AD167"/>
    <mergeCell ref="AE165:AF165"/>
    <mergeCell ref="L165:L167"/>
    <mergeCell ref="M165:N165"/>
    <mergeCell ref="O165:P165"/>
    <mergeCell ref="Q165:R165"/>
    <mergeCell ref="T165:T167"/>
    <mergeCell ref="U165:U167"/>
    <mergeCell ref="B165:B167"/>
    <mergeCell ref="C165:C167"/>
    <mergeCell ref="D165:E165"/>
    <mergeCell ref="F165:G165"/>
    <mergeCell ref="H165:I165"/>
    <mergeCell ref="K165:K167"/>
    <mergeCell ref="BA149:BB149"/>
    <mergeCell ref="BD149:BD151"/>
    <mergeCell ref="BE149:BE151"/>
    <mergeCell ref="BF149:BG149"/>
    <mergeCell ref="BH149:BI149"/>
    <mergeCell ref="BJ149:BK149"/>
    <mergeCell ref="AP149:AQ149"/>
    <mergeCell ref="AR149:AS149"/>
    <mergeCell ref="AU149:AU151"/>
    <mergeCell ref="AV149:AV151"/>
    <mergeCell ref="AW149:AX149"/>
    <mergeCell ref="AY149:AZ149"/>
    <mergeCell ref="AE149:AF149"/>
    <mergeCell ref="AG149:AH149"/>
    <mergeCell ref="AI149:AJ149"/>
    <mergeCell ref="AL149:AL151"/>
    <mergeCell ref="AM149:AM151"/>
    <mergeCell ref="AN149:AO149"/>
    <mergeCell ref="U149:U151"/>
    <mergeCell ref="V149:W149"/>
    <mergeCell ref="X149:Y149"/>
    <mergeCell ref="Z149:AA149"/>
    <mergeCell ref="AC149:AC151"/>
    <mergeCell ref="AD149:AD151"/>
    <mergeCell ref="K149:K151"/>
    <mergeCell ref="L149:L151"/>
    <mergeCell ref="M149:N149"/>
    <mergeCell ref="O149:P149"/>
    <mergeCell ref="Q149:R149"/>
    <mergeCell ref="T149:T151"/>
    <mergeCell ref="BD133:BD135"/>
    <mergeCell ref="BE133:BE135"/>
    <mergeCell ref="BF133:BG133"/>
    <mergeCell ref="BH133:BI133"/>
    <mergeCell ref="BJ133:BK133"/>
    <mergeCell ref="B149:B151"/>
    <mergeCell ref="C149:C151"/>
    <mergeCell ref="D149:E149"/>
    <mergeCell ref="F149:G149"/>
    <mergeCell ref="H149:I149"/>
    <mergeCell ref="AR133:AS133"/>
    <mergeCell ref="AU133:AU135"/>
    <mergeCell ref="AV133:AV135"/>
    <mergeCell ref="AW133:AX133"/>
    <mergeCell ref="AY133:AZ133"/>
    <mergeCell ref="BA133:BB133"/>
    <mergeCell ref="AG133:AH133"/>
    <mergeCell ref="AI133:AJ133"/>
    <mergeCell ref="AL133:AL135"/>
    <mergeCell ref="AM133:AM135"/>
    <mergeCell ref="AN133:AO133"/>
    <mergeCell ref="AP133:AQ133"/>
    <mergeCell ref="V133:W133"/>
    <mergeCell ref="X133:Y133"/>
    <mergeCell ref="Z133:AA133"/>
    <mergeCell ref="AC133:AC135"/>
    <mergeCell ref="AD133:AD135"/>
    <mergeCell ref="AE133:AF133"/>
    <mergeCell ref="L133:L135"/>
    <mergeCell ref="M133:N133"/>
    <mergeCell ref="O133:P133"/>
    <mergeCell ref="Q133:R133"/>
    <mergeCell ref="T133:T135"/>
    <mergeCell ref="U133:U135"/>
    <mergeCell ref="B133:B135"/>
    <mergeCell ref="C133:C135"/>
    <mergeCell ref="D133:E133"/>
    <mergeCell ref="F133:G133"/>
    <mergeCell ref="H133:I133"/>
    <mergeCell ref="K133:K135"/>
    <mergeCell ref="BA117:BB117"/>
    <mergeCell ref="BD117:BD119"/>
    <mergeCell ref="BE117:BE119"/>
    <mergeCell ref="K117:K119"/>
    <mergeCell ref="L117:L119"/>
    <mergeCell ref="M117:N117"/>
    <mergeCell ref="O117:P117"/>
    <mergeCell ref="Q117:R117"/>
    <mergeCell ref="T117:T119"/>
    <mergeCell ref="BF117:BG117"/>
    <mergeCell ref="BH117:BI117"/>
    <mergeCell ref="BJ117:BK117"/>
    <mergeCell ref="AP117:AQ117"/>
    <mergeCell ref="AR117:AS117"/>
    <mergeCell ref="AU117:AU119"/>
    <mergeCell ref="AV117:AV119"/>
    <mergeCell ref="AW117:AX117"/>
    <mergeCell ref="AY117:AZ117"/>
    <mergeCell ref="AE117:AF117"/>
    <mergeCell ref="AG117:AH117"/>
    <mergeCell ref="AI117:AJ117"/>
    <mergeCell ref="AL117:AL119"/>
    <mergeCell ref="AM117:AM119"/>
    <mergeCell ref="AN117:AO117"/>
    <mergeCell ref="U117:U119"/>
    <mergeCell ref="V117:W117"/>
    <mergeCell ref="X117:Y117"/>
    <mergeCell ref="Z117:AA117"/>
    <mergeCell ref="AC117:AC119"/>
    <mergeCell ref="AD117:AD119"/>
    <mergeCell ref="BD101:BD103"/>
    <mergeCell ref="BE101:BE103"/>
    <mergeCell ref="BF101:BG101"/>
    <mergeCell ref="BH101:BI101"/>
    <mergeCell ref="BJ101:BK101"/>
    <mergeCell ref="B117:B119"/>
    <mergeCell ref="C117:C119"/>
    <mergeCell ref="D117:E117"/>
    <mergeCell ref="F117:G117"/>
    <mergeCell ref="H117:I117"/>
    <mergeCell ref="AR101:AS101"/>
    <mergeCell ref="AU101:AU103"/>
    <mergeCell ref="AV101:AV103"/>
    <mergeCell ref="AW101:AX101"/>
    <mergeCell ref="AY101:AZ101"/>
    <mergeCell ref="BA101:BB101"/>
    <mergeCell ref="AG101:AH101"/>
    <mergeCell ref="AI101:AJ101"/>
    <mergeCell ref="AL101:AL103"/>
    <mergeCell ref="AM101:AM103"/>
    <mergeCell ref="AN101:AO101"/>
    <mergeCell ref="AP101:AQ101"/>
    <mergeCell ref="V101:W101"/>
    <mergeCell ref="X101:Y101"/>
    <mergeCell ref="Z101:AA101"/>
    <mergeCell ref="AC101:AC103"/>
    <mergeCell ref="AD101:AD103"/>
    <mergeCell ref="AE101:AF101"/>
    <mergeCell ref="L101:L103"/>
    <mergeCell ref="M101:N101"/>
    <mergeCell ref="O101:P101"/>
    <mergeCell ref="Q101:R101"/>
    <mergeCell ref="T101:T103"/>
    <mergeCell ref="U101:U103"/>
    <mergeCell ref="B101:B103"/>
    <mergeCell ref="C101:C103"/>
    <mergeCell ref="D101:E101"/>
    <mergeCell ref="F101:G101"/>
    <mergeCell ref="H101:I101"/>
    <mergeCell ref="K101:K103"/>
    <mergeCell ref="BA85:BB85"/>
    <mergeCell ref="BD85:BD87"/>
    <mergeCell ref="BE85:BE87"/>
    <mergeCell ref="BF85:BG85"/>
    <mergeCell ref="BH85:BI85"/>
    <mergeCell ref="BJ85:BK85"/>
    <mergeCell ref="AP85:AQ85"/>
    <mergeCell ref="AR85:AS85"/>
    <mergeCell ref="AU85:AU87"/>
    <mergeCell ref="AV85:AV87"/>
    <mergeCell ref="AW85:AX85"/>
    <mergeCell ref="AY85:AZ85"/>
    <mergeCell ref="AE85:AF85"/>
    <mergeCell ref="AG85:AH85"/>
    <mergeCell ref="AI85:AJ85"/>
    <mergeCell ref="AL85:AL87"/>
    <mergeCell ref="AM85:AM87"/>
    <mergeCell ref="AN85:AO85"/>
    <mergeCell ref="U85:U87"/>
    <mergeCell ref="V85:W85"/>
    <mergeCell ref="X85:Y85"/>
    <mergeCell ref="Z85:AA85"/>
    <mergeCell ref="AC85:AC87"/>
    <mergeCell ref="AD85:AD87"/>
    <mergeCell ref="K85:K87"/>
    <mergeCell ref="L85:L87"/>
    <mergeCell ref="M85:N85"/>
    <mergeCell ref="O85:P85"/>
    <mergeCell ref="Q85:R85"/>
    <mergeCell ref="T85:T87"/>
    <mergeCell ref="BD69:BD71"/>
    <mergeCell ref="BE69:BE71"/>
    <mergeCell ref="BF69:BG69"/>
    <mergeCell ref="BH69:BI69"/>
    <mergeCell ref="BJ69:BK69"/>
    <mergeCell ref="B85:B87"/>
    <mergeCell ref="C85:C87"/>
    <mergeCell ref="D85:E85"/>
    <mergeCell ref="F85:G85"/>
    <mergeCell ref="H85:I85"/>
    <mergeCell ref="AR69:AS69"/>
    <mergeCell ref="AU69:AU71"/>
    <mergeCell ref="AV69:AV71"/>
    <mergeCell ref="AW69:AX69"/>
    <mergeCell ref="AY69:AZ69"/>
    <mergeCell ref="BA69:BB69"/>
    <mergeCell ref="AG69:AH69"/>
    <mergeCell ref="AI69:AJ69"/>
    <mergeCell ref="AL69:AL71"/>
    <mergeCell ref="AM69:AM71"/>
    <mergeCell ref="AN69:AO69"/>
    <mergeCell ref="AP69:AQ69"/>
    <mergeCell ref="V69:W69"/>
    <mergeCell ref="X69:Y69"/>
    <mergeCell ref="Z69:AA69"/>
    <mergeCell ref="AC69:AC71"/>
    <mergeCell ref="AD69:AD71"/>
    <mergeCell ref="AE69:AF69"/>
    <mergeCell ref="L69:L71"/>
    <mergeCell ref="M69:N69"/>
    <mergeCell ref="O69:P69"/>
    <mergeCell ref="Q69:R69"/>
    <mergeCell ref="T69:T71"/>
    <mergeCell ref="U69:U71"/>
    <mergeCell ref="B69:B71"/>
    <mergeCell ref="C69:C71"/>
    <mergeCell ref="D69:E69"/>
    <mergeCell ref="F69:G69"/>
    <mergeCell ref="H69:I69"/>
    <mergeCell ref="K69:K71"/>
    <mergeCell ref="BA53:BB53"/>
    <mergeCell ref="BD53:BD55"/>
    <mergeCell ref="BE53:BE55"/>
    <mergeCell ref="K53:K55"/>
    <mergeCell ref="L53:L55"/>
    <mergeCell ref="M53:N53"/>
    <mergeCell ref="O53:P53"/>
    <mergeCell ref="Q53:R53"/>
    <mergeCell ref="T53:T55"/>
    <mergeCell ref="BF53:BG53"/>
    <mergeCell ref="BH53:BI53"/>
    <mergeCell ref="BJ53:BK53"/>
    <mergeCell ref="AP53:AQ53"/>
    <mergeCell ref="AR53:AS53"/>
    <mergeCell ref="AU53:AU55"/>
    <mergeCell ref="AV53:AV55"/>
    <mergeCell ref="AW53:AX53"/>
    <mergeCell ref="AY53:AZ53"/>
    <mergeCell ref="AE53:AF53"/>
    <mergeCell ref="AG53:AH53"/>
    <mergeCell ref="AI53:AJ53"/>
    <mergeCell ref="AL53:AL55"/>
    <mergeCell ref="AM53:AM55"/>
    <mergeCell ref="AN53:AO53"/>
    <mergeCell ref="U53:U55"/>
    <mergeCell ref="V53:W53"/>
    <mergeCell ref="X53:Y53"/>
    <mergeCell ref="Z53:AA53"/>
    <mergeCell ref="AC53:AC55"/>
    <mergeCell ref="AD53:AD55"/>
    <mergeCell ref="BD37:BD39"/>
    <mergeCell ref="BE37:BE39"/>
    <mergeCell ref="BF37:BG37"/>
    <mergeCell ref="BH37:BI37"/>
    <mergeCell ref="BJ37:BK37"/>
    <mergeCell ref="B53:B55"/>
    <mergeCell ref="C53:C55"/>
    <mergeCell ref="D53:E53"/>
    <mergeCell ref="F53:G53"/>
    <mergeCell ref="H53:I53"/>
    <mergeCell ref="AR37:AS37"/>
    <mergeCell ref="AU37:AU39"/>
    <mergeCell ref="AV37:AV39"/>
    <mergeCell ref="AW37:AX37"/>
    <mergeCell ref="AY37:AZ37"/>
    <mergeCell ref="BA37:BB37"/>
    <mergeCell ref="AG37:AH37"/>
    <mergeCell ref="AI37:AJ37"/>
    <mergeCell ref="AL37:AL39"/>
    <mergeCell ref="AM37:AM39"/>
    <mergeCell ref="AN37:AO37"/>
    <mergeCell ref="AP37:AQ37"/>
    <mergeCell ref="V37:W37"/>
    <mergeCell ref="X37:Y37"/>
    <mergeCell ref="Z37:AA37"/>
    <mergeCell ref="AC37:AC39"/>
    <mergeCell ref="AD37:AD39"/>
    <mergeCell ref="AE37:AF37"/>
    <mergeCell ref="L37:L39"/>
    <mergeCell ref="M37:N37"/>
    <mergeCell ref="O37:P37"/>
    <mergeCell ref="Q37:R37"/>
    <mergeCell ref="BA21:BB21"/>
    <mergeCell ref="BD21:BD23"/>
    <mergeCell ref="BE21:BE23"/>
    <mergeCell ref="BF21:BG21"/>
    <mergeCell ref="BH21:BI21"/>
    <mergeCell ref="BJ21:BK21"/>
    <mergeCell ref="AP21:AQ21"/>
    <mergeCell ref="AR21:AS21"/>
    <mergeCell ref="AU21:AU23"/>
    <mergeCell ref="AV21:AV23"/>
    <mergeCell ref="AW21:AX21"/>
    <mergeCell ref="AY21:AZ21"/>
    <mergeCell ref="AE21:AF21"/>
    <mergeCell ref="AG21:AH21"/>
    <mergeCell ref="AI21:AJ21"/>
    <mergeCell ref="AL21:AL23"/>
    <mergeCell ref="AM21:AM23"/>
    <mergeCell ref="AN21:AO21"/>
    <mergeCell ref="AP5:AQ5"/>
    <mergeCell ref="V5:W5"/>
    <mergeCell ref="X5:Y5"/>
    <mergeCell ref="Z5:AA5"/>
    <mergeCell ref="AC5:AC7"/>
    <mergeCell ref="AD5:AD7"/>
    <mergeCell ref="AE5:AF5"/>
    <mergeCell ref="L5:L7"/>
    <mergeCell ref="M5:N5"/>
    <mergeCell ref="O5:P5"/>
    <mergeCell ref="Q5:R5"/>
    <mergeCell ref="T5:T7"/>
    <mergeCell ref="U5:U7"/>
    <mergeCell ref="B5:B7"/>
    <mergeCell ref="T37:T39"/>
    <mergeCell ref="U37:U39"/>
    <mergeCell ref="B37:B39"/>
    <mergeCell ref="C37:C39"/>
    <mergeCell ref="D37:E37"/>
    <mergeCell ref="F37:G37"/>
    <mergeCell ref="H37:I37"/>
    <mergeCell ref="K37:K39"/>
    <mergeCell ref="U21:U23"/>
    <mergeCell ref="V21:W21"/>
    <mergeCell ref="X21:Y21"/>
    <mergeCell ref="Z21:AA21"/>
    <mergeCell ref="AC21:AC23"/>
    <mergeCell ref="AD21:AD23"/>
    <mergeCell ref="C5:C7"/>
    <mergeCell ref="D5:E5"/>
    <mergeCell ref="F5:G5"/>
    <mergeCell ref="H5:I5"/>
    <mergeCell ref="K5:K7"/>
    <mergeCell ref="K21:K23"/>
    <mergeCell ref="L21:L23"/>
    <mergeCell ref="M21:N21"/>
    <mergeCell ref="O21:P21"/>
    <mergeCell ref="Q21:R21"/>
    <mergeCell ref="T21:T23"/>
    <mergeCell ref="BD5:BD7"/>
    <mergeCell ref="BE5:BE7"/>
    <mergeCell ref="BF5:BG5"/>
    <mergeCell ref="BH5:BI5"/>
    <mergeCell ref="BJ5:BK5"/>
    <mergeCell ref="B21:B23"/>
    <mergeCell ref="C21:C23"/>
    <mergeCell ref="D21:E21"/>
    <mergeCell ref="F21:G21"/>
    <mergeCell ref="H21:I21"/>
    <mergeCell ref="AR5:AS5"/>
    <mergeCell ref="AU5:AU7"/>
    <mergeCell ref="AV5:AV7"/>
    <mergeCell ref="AW5:AX5"/>
    <mergeCell ref="AY5:AZ5"/>
    <mergeCell ref="BA5:BB5"/>
    <mergeCell ref="AG5:AH5"/>
    <mergeCell ref="AI5:AJ5"/>
    <mergeCell ref="AL5:AL7"/>
    <mergeCell ref="AM5:AM7"/>
    <mergeCell ref="AN5:A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5495-38F0-4657-AE0C-A17AD4564B1E}">
  <dimension ref="A4:M605"/>
  <sheetViews>
    <sheetView topLeftCell="A400" workbookViewId="0">
      <selection activeCell="A412" sqref="A412:M413"/>
    </sheetView>
  </sheetViews>
  <sheetFormatPr defaultRowHeight="15" customHeight="1" x14ac:dyDescent="0.35"/>
  <cols>
    <col min="1" max="1" width="9.1796875" style="30"/>
    <col min="2" max="2" width="24.54296875" bestFit="1" customWidth="1"/>
    <col min="3" max="9" width="20.7265625" bestFit="1" customWidth="1"/>
    <col min="10" max="13" width="19.54296875" bestFit="1" customWidth="1"/>
  </cols>
  <sheetData>
    <row r="4" spans="1:13" ht="15" customHeight="1" thickBot="1" x14ac:dyDescent="0.4"/>
    <row r="5" spans="1:13" ht="15" customHeight="1" x14ac:dyDescent="0.35">
      <c r="A5" s="60" t="s">
        <v>6</v>
      </c>
      <c r="B5" s="62" t="s">
        <v>7</v>
      </c>
      <c r="C5" s="29" t="s">
        <v>89</v>
      </c>
      <c r="D5" s="29" t="s">
        <v>90</v>
      </c>
      <c r="E5" s="29" t="s">
        <v>91</v>
      </c>
      <c r="F5" s="29" t="s">
        <v>92</v>
      </c>
      <c r="G5" s="31" t="s">
        <v>93</v>
      </c>
      <c r="H5" s="32" t="s">
        <v>94</v>
      </c>
      <c r="I5" s="32" t="s">
        <v>95</v>
      </c>
      <c r="J5" s="32" t="s">
        <v>96</v>
      </c>
      <c r="K5" s="32" t="s">
        <v>97</v>
      </c>
      <c r="L5" s="32" t="s">
        <v>98</v>
      </c>
      <c r="M5" s="32" t="s">
        <v>99</v>
      </c>
    </row>
    <row r="6" spans="1:13" ht="15" customHeight="1" x14ac:dyDescent="0.35">
      <c r="A6" s="61"/>
      <c r="B6" s="63"/>
      <c r="C6" s="7" t="s">
        <v>12</v>
      </c>
      <c r="D6" s="7" t="s">
        <v>12</v>
      </c>
      <c r="E6" s="7" t="s">
        <v>12</v>
      </c>
      <c r="F6" s="7" t="s">
        <v>12</v>
      </c>
      <c r="G6" s="7" t="s">
        <v>12</v>
      </c>
      <c r="H6" s="7" t="s">
        <v>12</v>
      </c>
      <c r="I6" s="7" t="s">
        <v>12</v>
      </c>
      <c r="J6" s="7" t="s">
        <v>12</v>
      </c>
      <c r="K6" s="7" t="s">
        <v>12</v>
      </c>
      <c r="L6" s="7" t="s">
        <v>12</v>
      </c>
      <c r="M6" s="7" t="s">
        <v>12</v>
      </c>
    </row>
    <row r="7" spans="1:13" ht="15" customHeight="1" x14ac:dyDescent="0.35">
      <c r="A7" s="61"/>
      <c r="B7" s="63"/>
      <c r="C7" s="7" t="s">
        <v>100</v>
      </c>
      <c r="D7" s="7" t="s">
        <v>100</v>
      </c>
      <c r="E7" s="7" t="s">
        <v>100</v>
      </c>
      <c r="F7" s="7" t="s">
        <v>100</v>
      </c>
      <c r="G7" s="7" t="s">
        <v>100</v>
      </c>
      <c r="H7" s="7" t="s">
        <v>100</v>
      </c>
      <c r="I7" s="7" t="s">
        <v>100</v>
      </c>
      <c r="J7" s="7" t="s">
        <v>101</v>
      </c>
      <c r="K7" s="7" t="s">
        <v>101</v>
      </c>
      <c r="L7" s="7" t="s">
        <v>101</v>
      </c>
      <c r="M7" s="7" t="s">
        <v>101</v>
      </c>
    </row>
    <row r="8" spans="1:13" ht="15" customHeight="1" x14ac:dyDescent="0.35">
      <c r="A8" s="12">
        <v>1</v>
      </c>
      <c r="B8" s="13" t="s">
        <v>15</v>
      </c>
      <c r="C8" s="10">
        <f>Sheet1!I8</f>
        <v>1731707220215</v>
      </c>
      <c r="D8" s="10">
        <f>Sheet1!R8</f>
        <v>1846364858831</v>
      </c>
      <c r="E8" s="10">
        <f>Sheet1!AA8</f>
        <v>1880192746224</v>
      </c>
      <c r="F8" s="10">
        <f>Sheet1!AJ8</f>
        <v>1917703431158</v>
      </c>
      <c r="G8" s="10">
        <f>Sheet1!AS8</f>
        <v>1901262715876</v>
      </c>
      <c r="H8" s="10">
        <f>Sheet1!BB8</f>
        <v>1957824611392</v>
      </c>
      <c r="I8" s="10">
        <f>Sheet1!BK8</f>
        <v>1992833966197</v>
      </c>
      <c r="J8" s="10">
        <v>0</v>
      </c>
      <c r="K8" s="10">
        <v>0</v>
      </c>
      <c r="L8" s="10">
        <v>0</v>
      </c>
      <c r="M8" s="10">
        <v>0</v>
      </c>
    </row>
    <row r="9" spans="1:13" ht="15" customHeight="1" x14ac:dyDescent="0.35">
      <c r="A9" s="12">
        <v>2</v>
      </c>
      <c r="B9" s="13" t="s">
        <v>16</v>
      </c>
      <c r="C9" s="10">
        <f>Sheet1!I9</f>
        <v>14033440365</v>
      </c>
      <c r="D9" s="10">
        <f>Sheet1!R9</f>
        <v>11649087135</v>
      </c>
      <c r="E9" s="10">
        <f>Sheet1!AA9</f>
        <v>18977765504</v>
      </c>
      <c r="F9" s="10">
        <f>Sheet1!AJ9</f>
        <v>25057142046</v>
      </c>
      <c r="G9" s="10">
        <f>Sheet1!AS9</f>
        <v>29563952590</v>
      </c>
      <c r="H9" s="10">
        <f>Sheet1!BB9</f>
        <v>19743544479</v>
      </c>
      <c r="I9" s="10">
        <f>Sheet1!BK9</f>
        <v>27092344427</v>
      </c>
      <c r="J9" s="10">
        <v>0</v>
      </c>
      <c r="K9" s="10">
        <v>0</v>
      </c>
      <c r="L9" s="10">
        <v>0</v>
      </c>
      <c r="M9" s="10">
        <v>0</v>
      </c>
    </row>
    <row r="10" spans="1:13" ht="15" customHeight="1" x14ac:dyDescent="0.35">
      <c r="A10" s="12">
        <v>3</v>
      </c>
      <c r="B10" s="13" t="s">
        <v>88</v>
      </c>
      <c r="C10" s="10">
        <f>SUM(Sheet1!I10:I12)</f>
        <v>30069572659</v>
      </c>
      <c r="D10" s="10">
        <f>SUM(Sheet1!R10:R12)</f>
        <v>26252459312</v>
      </c>
      <c r="E10" s="10">
        <f>SUM(Sheet1!AA10:AA12)</f>
        <v>36830074193</v>
      </c>
      <c r="F10" s="10">
        <f>SUM(Sheet1!AJ10:AJ12)</f>
        <v>212801115516</v>
      </c>
      <c r="G10" s="10">
        <f>SUM(Sheet1!AS10:AS12)</f>
        <v>213817674524</v>
      </c>
      <c r="H10" s="10">
        <f>SUM(Sheet1!BB10:BB12)</f>
        <v>215347980303</v>
      </c>
      <c r="I10" s="10">
        <f>SUM(Sheet1!BK10:BK12)</f>
        <v>215275490144</v>
      </c>
      <c r="J10" s="10">
        <v>0</v>
      </c>
      <c r="K10" s="10">
        <v>0</v>
      </c>
      <c r="L10" s="10">
        <v>0</v>
      </c>
      <c r="M10" s="10">
        <v>0</v>
      </c>
    </row>
    <row r="11" spans="1:13" s="30" customFormat="1" ht="15" customHeight="1" x14ac:dyDescent="0.35">
      <c r="A11" s="12">
        <v>4</v>
      </c>
      <c r="B11" s="16" t="s">
        <v>10</v>
      </c>
      <c r="C11" s="15">
        <f>C8+C9+C10</f>
        <v>1775810233239</v>
      </c>
      <c r="D11" s="15">
        <f t="shared" ref="D11:I11" si="0">D8+D9+D10</f>
        <v>1884266405278</v>
      </c>
      <c r="E11" s="15">
        <f t="shared" si="0"/>
        <v>1936000585921</v>
      </c>
      <c r="F11" s="15">
        <f t="shared" si="0"/>
        <v>2155561688720</v>
      </c>
      <c r="G11" s="15">
        <f t="shared" si="0"/>
        <v>2144644342990</v>
      </c>
      <c r="H11" s="15">
        <f t="shared" si="0"/>
        <v>2192916136174</v>
      </c>
      <c r="I11" s="15">
        <f t="shared" si="0"/>
        <v>2235201800768</v>
      </c>
      <c r="J11" s="15">
        <v>0</v>
      </c>
      <c r="K11" s="15">
        <v>0</v>
      </c>
      <c r="L11" s="15">
        <v>0</v>
      </c>
      <c r="M11" s="15">
        <v>0</v>
      </c>
    </row>
    <row r="12" spans="1:13" s="30" customFormat="1" ht="15" customHeight="1" x14ac:dyDescent="0.35">
      <c r="A12" s="12">
        <v>5</v>
      </c>
      <c r="B12" s="16" t="s">
        <v>102</v>
      </c>
      <c r="C12" s="36">
        <f>C9/C11*100</f>
        <v>0.79025563105375396</v>
      </c>
      <c r="D12" s="36">
        <f t="shared" ref="D12:I12" si="1">D9/D11*100</f>
        <v>0.61822930676733701</v>
      </c>
      <c r="E12" s="36">
        <f t="shared" si="1"/>
        <v>0.98025618597485287</v>
      </c>
      <c r="F12" s="36">
        <f t="shared" si="1"/>
        <v>1.162441426618565</v>
      </c>
      <c r="G12" s="36">
        <f t="shared" si="1"/>
        <v>1.3785014138420175</v>
      </c>
      <c r="H12" s="36">
        <f t="shared" si="1"/>
        <v>0.90033285602279056</v>
      </c>
      <c r="I12" s="36">
        <f t="shared" si="1"/>
        <v>1.2120759932141811</v>
      </c>
      <c r="J12" s="15"/>
      <c r="K12" s="15"/>
      <c r="L12" s="15"/>
      <c r="M12" s="15"/>
    </row>
    <row r="13" spans="1:13" s="30" customFormat="1" ht="15" customHeight="1" thickBot="1" x14ac:dyDescent="0.4">
      <c r="A13" s="23">
        <v>6</v>
      </c>
      <c r="B13" s="33" t="s">
        <v>103</v>
      </c>
      <c r="C13" s="35">
        <f>C10/C11*100</f>
        <v>1.6932874975134262</v>
      </c>
      <c r="D13" s="35">
        <f t="shared" ref="D13:I13" si="2">D10/D11*100</f>
        <v>1.3932456280313916</v>
      </c>
      <c r="E13" s="35">
        <f t="shared" si="2"/>
        <v>1.9023792895950538</v>
      </c>
      <c r="F13" s="35">
        <f t="shared" si="2"/>
        <v>9.8721886100306424</v>
      </c>
      <c r="G13" s="35">
        <f t="shared" si="2"/>
        <v>9.9698430288866309</v>
      </c>
      <c r="H13" s="35">
        <f t="shared" si="2"/>
        <v>9.8201648823068766</v>
      </c>
      <c r="I13" s="35">
        <f t="shared" si="2"/>
        <v>9.6311433746175759</v>
      </c>
      <c r="J13" s="34">
        <v>0</v>
      </c>
      <c r="K13" s="34">
        <v>0</v>
      </c>
      <c r="L13" s="34">
        <v>0</v>
      </c>
      <c r="M13" s="34">
        <v>0</v>
      </c>
    </row>
    <row r="20" spans="1:13" ht="15" customHeight="1" thickBot="1" x14ac:dyDescent="0.4"/>
    <row r="21" spans="1:13" ht="15" customHeight="1" x14ac:dyDescent="0.35">
      <c r="A21" s="60" t="s">
        <v>6</v>
      </c>
      <c r="B21" s="62" t="s">
        <v>7</v>
      </c>
      <c r="C21" s="29" t="s">
        <v>89</v>
      </c>
      <c r="D21" s="29" t="s">
        <v>90</v>
      </c>
      <c r="E21" s="29" t="s">
        <v>91</v>
      </c>
      <c r="F21" s="29" t="s">
        <v>92</v>
      </c>
      <c r="G21" s="31" t="s">
        <v>93</v>
      </c>
      <c r="H21" s="32" t="s">
        <v>94</v>
      </c>
      <c r="I21" s="32" t="s">
        <v>95</v>
      </c>
      <c r="J21" s="32" t="s">
        <v>96</v>
      </c>
      <c r="K21" s="32" t="s">
        <v>97</v>
      </c>
      <c r="L21" s="32" t="s">
        <v>98</v>
      </c>
      <c r="M21" s="32" t="s">
        <v>99</v>
      </c>
    </row>
    <row r="22" spans="1:13" ht="15" customHeight="1" x14ac:dyDescent="0.35">
      <c r="A22" s="61"/>
      <c r="B22" s="63"/>
      <c r="C22" s="7" t="s">
        <v>12</v>
      </c>
      <c r="D22" s="7" t="s">
        <v>12</v>
      </c>
      <c r="E22" s="7" t="s">
        <v>12</v>
      </c>
      <c r="F22" s="7" t="s">
        <v>12</v>
      </c>
      <c r="G22" s="7" t="s">
        <v>12</v>
      </c>
      <c r="H22" s="7" t="s">
        <v>12</v>
      </c>
      <c r="I22" s="7" t="s">
        <v>12</v>
      </c>
      <c r="J22" s="7" t="s">
        <v>12</v>
      </c>
      <c r="K22" s="7" t="s">
        <v>12</v>
      </c>
      <c r="L22" s="7" t="s">
        <v>12</v>
      </c>
      <c r="M22" s="7" t="s">
        <v>12</v>
      </c>
    </row>
    <row r="23" spans="1:13" ht="15" customHeight="1" x14ac:dyDescent="0.35">
      <c r="A23" s="61"/>
      <c r="B23" s="63"/>
      <c r="C23" s="7" t="s">
        <v>100</v>
      </c>
      <c r="D23" s="7" t="s">
        <v>100</v>
      </c>
      <c r="E23" s="7" t="s">
        <v>100</v>
      </c>
      <c r="F23" s="7" t="s">
        <v>100</v>
      </c>
      <c r="G23" s="7" t="s">
        <v>100</v>
      </c>
      <c r="H23" s="7" t="s">
        <v>100</v>
      </c>
      <c r="I23" s="7" t="s">
        <v>100</v>
      </c>
      <c r="J23" s="7" t="s">
        <v>101</v>
      </c>
      <c r="K23" s="7" t="s">
        <v>101</v>
      </c>
      <c r="L23" s="7" t="s">
        <v>101</v>
      </c>
      <c r="M23" s="7" t="s">
        <v>101</v>
      </c>
    </row>
    <row r="24" spans="1:13" ht="15" customHeight="1" x14ac:dyDescent="0.35">
      <c r="A24" s="12">
        <v>1</v>
      </c>
      <c r="B24" s="13" t="s">
        <v>15</v>
      </c>
      <c r="C24" s="10">
        <f>Sheet1!I24</f>
        <v>1467505959028</v>
      </c>
      <c r="D24" s="10">
        <f>Sheet1!R24</f>
        <v>1479784622436</v>
      </c>
      <c r="E24" s="10">
        <f>Sheet1!AA24</f>
        <v>1653661695093</v>
      </c>
      <c r="F24" s="10">
        <f>Sheet1!AJ24</f>
        <v>1755079163548</v>
      </c>
      <c r="G24" s="10">
        <f>Sheet1!AS24</f>
        <v>1743411407682</v>
      </c>
      <c r="H24" s="10">
        <f>Sheet1!BB24</f>
        <v>1751624348430</v>
      </c>
      <c r="I24" s="10">
        <f>Sheet1!BK24</f>
        <v>1762720643719</v>
      </c>
      <c r="J24" s="10">
        <v>0</v>
      </c>
      <c r="K24" s="10">
        <v>0</v>
      </c>
      <c r="L24" s="10">
        <v>0</v>
      </c>
      <c r="M24" s="10">
        <v>0</v>
      </c>
    </row>
    <row r="25" spans="1:13" ht="15" customHeight="1" x14ac:dyDescent="0.35">
      <c r="A25" s="12">
        <v>2</v>
      </c>
      <c r="B25" s="13" t="s">
        <v>16</v>
      </c>
      <c r="C25" s="10">
        <f>Sheet1!I25</f>
        <v>25178930332</v>
      </c>
      <c r="D25" s="10">
        <f>Sheet1!R25</f>
        <v>20956233414</v>
      </c>
      <c r="E25" s="10">
        <f>Sheet1!AA25</f>
        <v>29850669260</v>
      </c>
      <c r="F25" s="10">
        <f>Sheet1!AJ25</f>
        <v>14614385514</v>
      </c>
      <c r="G25" s="10">
        <f>Sheet1!AS25</f>
        <v>9498924583</v>
      </c>
      <c r="H25" s="10">
        <f>Sheet1!BB25</f>
        <v>10632209463</v>
      </c>
      <c r="I25" s="10">
        <f>Sheet1!BK25</f>
        <v>11139747654</v>
      </c>
      <c r="J25" s="10">
        <v>0</v>
      </c>
      <c r="K25" s="10">
        <v>0</v>
      </c>
      <c r="L25" s="10">
        <v>0</v>
      </c>
      <c r="M25" s="10">
        <v>0</v>
      </c>
    </row>
    <row r="26" spans="1:13" ht="15" customHeight="1" x14ac:dyDescent="0.35">
      <c r="A26" s="12">
        <v>3</v>
      </c>
      <c r="B26" s="13" t="s">
        <v>88</v>
      </c>
      <c r="C26" s="10">
        <f>SUM(Sheet1!I26:I28)</f>
        <v>26340652195</v>
      </c>
      <c r="D26" s="10">
        <f>SUM(Sheet1!R26:R28)</f>
        <v>52930183710</v>
      </c>
      <c r="E26" s="10">
        <f>SUM(Sheet1!AA26:AA28)</f>
        <v>50252477253</v>
      </c>
      <c r="F26" s="10">
        <f>SUM(Sheet1!AJ26:AJ28)</f>
        <v>36858737288</v>
      </c>
      <c r="G26" s="10">
        <f>SUM(Sheet1!AS26:AS28)</f>
        <v>37136072095</v>
      </c>
      <c r="H26" s="10">
        <f>SUM(Sheet1!BB26:BB28)</f>
        <v>35945402400</v>
      </c>
      <c r="I26" s="10">
        <f>SUM(Sheet1!BK26:BK28)</f>
        <v>35907224534</v>
      </c>
      <c r="J26" s="10">
        <v>0</v>
      </c>
      <c r="K26" s="10">
        <v>0</v>
      </c>
      <c r="L26" s="10">
        <v>0</v>
      </c>
      <c r="M26" s="10">
        <v>0</v>
      </c>
    </row>
    <row r="27" spans="1:13" ht="15" customHeight="1" x14ac:dyDescent="0.35">
      <c r="A27" s="12">
        <v>4</v>
      </c>
      <c r="B27" s="16" t="s">
        <v>10</v>
      </c>
      <c r="C27" s="15">
        <f>C24+C25+C26</f>
        <v>1519025541555</v>
      </c>
      <c r="D27" s="15">
        <f t="shared" ref="D27" si="3">D24+D25+D26</f>
        <v>1553671039560</v>
      </c>
      <c r="E27" s="15">
        <f t="shared" ref="E27" si="4">E24+E25+E26</f>
        <v>1733764841606</v>
      </c>
      <c r="F27" s="15">
        <f t="shared" ref="F27" si="5">F24+F25+F26</f>
        <v>1806552286350</v>
      </c>
      <c r="G27" s="15">
        <f t="shared" ref="G27" si="6">G24+G25+G26</f>
        <v>1790046404360</v>
      </c>
      <c r="H27" s="15">
        <f t="shared" ref="H27" si="7">H24+H25+H26</f>
        <v>1798201960293</v>
      </c>
      <c r="I27" s="15">
        <f t="shared" ref="I27" si="8">I24+I25+I26</f>
        <v>1809767615907</v>
      </c>
      <c r="J27" s="15">
        <v>0</v>
      </c>
      <c r="K27" s="15">
        <v>0</v>
      </c>
      <c r="L27" s="15">
        <v>0</v>
      </c>
      <c r="M27" s="15">
        <v>0</v>
      </c>
    </row>
    <row r="28" spans="1:13" ht="15" customHeight="1" x14ac:dyDescent="0.35">
      <c r="A28" s="12">
        <v>5</v>
      </c>
      <c r="B28" s="16" t="s">
        <v>102</v>
      </c>
      <c r="C28" s="36">
        <f>C25/C27*100</f>
        <v>1.6575712286065161</v>
      </c>
      <c r="D28" s="36">
        <f t="shared" ref="D28" si="9">D25/D27*100</f>
        <v>1.3488204954849907</v>
      </c>
      <c r="E28" s="36">
        <f t="shared" ref="E28" si="10">E25/E27*100</f>
        <v>1.721725377263337</v>
      </c>
      <c r="F28" s="36">
        <f t="shared" ref="F28" si="11">F25/F27*100</f>
        <v>0.80896554306364654</v>
      </c>
      <c r="G28" s="36">
        <f t="shared" ref="G28" si="12">G25/G27*100</f>
        <v>0.53065242106928368</v>
      </c>
      <c r="H28" s="36">
        <f t="shared" ref="H28" si="13">H25/H27*100</f>
        <v>0.59126892850609403</v>
      </c>
      <c r="I28" s="36">
        <f t="shared" ref="I28" si="14">I25/I27*100</f>
        <v>0.61553469937725125</v>
      </c>
      <c r="J28" s="15"/>
      <c r="K28" s="15"/>
      <c r="L28" s="15"/>
      <c r="M28" s="15"/>
    </row>
    <row r="29" spans="1:13" ht="15" customHeight="1" thickBot="1" x14ac:dyDescent="0.4">
      <c r="A29" s="23">
        <v>6</v>
      </c>
      <c r="B29" s="33" t="s">
        <v>103</v>
      </c>
      <c r="C29" s="35">
        <f>C26/C27*100</f>
        <v>1.7340493279682141</v>
      </c>
      <c r="D29" s="35">
        <f t="shared" ref="D29:I29" si="15">D26/D27*100</f>
        <v>3.4067818966999499</v>
      </c>
      <c r="E29" s="35">
        <f t="shared" si="15"/>
        <v>2.8984598168717466</v>
      </c>
      <c r="F29" s="35">
        <f t="shared" si="15"/>
        <v>2.0402806808581357</v>
      </c>
      <c r="G29" s="35">
        <f t="shared" si="15"/>
        <v>2.0745871171019927</v>
      </c>
      <c r="H29" s="35">
        <f t="shared" si="15"/>
        <v>1.9989635866119866</v>
      </c>
      <c r="I29" s="35">
        <f t="shared" si="15"/>
        <v>1.9840792938492491</v>
      </c>
      <c r="J29" s="34">
        <v>0</v>
      </c>
      <c r="K29" s="34">
        <v>0</v>
      </c>
      <c r="L29" s="34">
        <v>0</v>
      </c>
      <c r="M29" s="34">
        <v>0</v>
      </c>
    </row>
    <row r="36" spans="1:13" ht="15" customHeight="1" thickBot="1" x14ac:dyDescent="0.4"/>
    <row r="37" spans="1:13" ht="15" customHeight="1" x14ac:dyDescent="0.35">
      <c r="A37" s="60" t="s">
        <v>6</v>
      </c>
      <c r="B37" s="62" t="s">
        <v>7</v>
      </c>
      <c r="C37" s="29" t="s">
        <v>89</v>
      </c>
      <c r="D37" s="29" t="s">
        <v>90</v>
      </c>
      <c r="E37" s="29" t="s">
        <v>91</v>
      </c>
      <c r="F37" s="29" t="s">
        <v>92</v>
      </c>
      <c r="G37" s="31" t="s">
        <v>93</v>
      </c>
      <c r="H37" s="32" t="s">
        <v>94</v>
      </c>
      <c r="I37" s="32" t="s">
        <v>95</v>
      </c>
      <c r="J37" s="32" t="s">
        <v>96</v>
      </c>
      <c r="K37" s="32" t="s">
        <v>97</v>
      </c>
      <c r="L37" s="32" t="s">
        <v>98</v>
      </c>
      <c r="M37" s="32" t="s">
        <v>99</v>
      </c>
    </row>
    <row r="38" spans="1:13" ht="15" customHeight="1" x14ac:dyDescent="0.35">
      <c r="A38" s="61"/>
      <c r="B38" s="63"/>
      <c r="C38" s="7" t="s">
        <v>12</v>
      </c>
      <c r="D38" s="7" t="s">
        <v>12</v>
      </c>
      <c r="E38" s="7" t="s">
        <v>12</v>
      </c>
      <c r="F38" s="7" t="s">
        <v>12</v>
      </c>
      <c r="G38" s="7" t="s">
        <v>12</v>
      </c>
      <c r="H38" s="7" t="s">
        <v>12</v>
      </c>
      <c r="I38" s="7" t="s">
        <v>12</v>
      </c>
      <c r="J38" s="7" t="s">
        <v>12</v>
      </c>
      <c r="K38" s="7" t="s">
        <v>12</v>
      </c>
      <c r="L38" s="7" t="s">
        <v>12</v>
      </c>
      <c r="M38" s="7" t="s">
        <v>12</v>
      </c>
    </row>
    <row r="39" spans="1:13" ht="15" customHeight="1" x14ac:dyDescent="0.35">
      <c r="A39" s="61"/>
      <c r="B39" s="63"/>
      <c r="C39" s="7" t="s">
        <v>100</v>
      </c>
      <c r="D39" s="7" t="s">
        <v>100</v>
      </c>
      <c r="E39" s="7" t="s">
        <v>100</v>
      </c>
      <c r="F39" s="7" t="s">
        <v>100</v>
      </c>
      <c r="G39" s="7" t="s">
        <v>100</v>
      </c>
      <c r="H39" s="7" t="s">
        <v>100</v>
      </c>
      <c r="I39" s="7" t="s">
        <v>100</v>
      </c>
      <c r="J39" s="7" t="s">
        <v>101</v>
      </c>
      <c r="K39" s="7" t="s">
        <v>101</v>
      </c>
      <c r="L39" s="7" t="s">
        <v>101</v>
      </c>
      <c r="M39" s="7" t="s">
        <v>101</v>
      </c>
    </row>
    <row r="40" spans="1:13" ht="15" customHeight="1" x14ac:dyDescent="0.35">
      <c r="A40" s="12">
        <v>1</v>
      </c>
      <c r="B40" s="13" t="s">
        <v>15</v>
      </c>
      <c r="C40" s="10">
        <f>Sheet1!I40</f>
        <v>764678850462</v>
      </c>
      <c r="D40" s="10">
        <f>Sheet1!R40</f>
        <v>987354937374</v>
      </c>
      <c r="E40" s="10">
        <f>Sheet1!AA40</f>
        <v>1069451159799</v>
      </c>
      <c r="F40" s="10">
        <f>Sheet1!AJ40</f>
        <v>1154582957457</v>
      </c>
      <c r="G40" s="10">
        <f>Sheet1!AS40</f>
        <v>1150606522251</v>
      </c>
      <c r="H40" s="10">
        <f>Sheet1!BB40</f>
        <v>1205191307704</v>
      </c>
      <c r="I40" s="10">
        <f>Sheet1!BK40</f>
        <v>1223643095862</v>
      </c>
      <c r="J40" s="10">
        <v>0</v>
      </c>
      <c r="K40" s="10">
        <v>0</v>
      </c>
      <c r="L40" s="10">
        <v>0</v>
      </c>
      <c r="M40" s="10">
        <v>0</v>
      </c>
    </row>
    <row r="41" spans="1:13" ht="15" customHeight="1" x14ac:dyDescent="0.35">
      <c r="A41" s="12">
        <v>2</v>
      </c>
      <c r="B41" s="13" t="s">
        <v>16</v>
      </c>
      <c r="C41" s="10">
        <f>Sheet1!I41</f>
        <v>3985279582</v>
      </c>
      <c r="D41" s="10">
        <f>Sheet1!R41</f>
        <v>6718408549</v>
      </c>
      <c r="E41" s="10">
        <f>Sheet1!AA41</f>
        <v>7052762361</v>
      </c>
      <c r="F41" s="10">
        <f>Sheet1!AJ41</f>
        <v>4425778993</v>
      </c>
      <c r="G41" s="10">
        <f>Sheet1!AS41</f>
        <v>4551987407</v>
      </c>
      <c r="H41" s="10">
        <f>Sheet1!BB41</f>
        <v>8532128729</v>
      </c>
      <c r="I41" s="10">
        <f>Sheet1!BK41</f>
        <v>5271583165</v>
      </c>
      <c r="J41" s="10">
        <v>0</v>
      </c>
      <c r="K41" s="10">
        <v>0</v>
      </c>
      <c r="L41" s="10">
        <v>0</v>
      </c>
      <c r="M41" s="10">
        <v>0</v>
      </c>
    </row>
    <row r="42" spans="1:13" ht="15" customHeight="1" x14ac:dyDescent="0.35">
      <c r="A42" s="12">
        <v>3</v>
      </c>
      <c r="B42" s="13" t="s">
        <v>88</v>
      </c>
      <c r="C42" s="10">
        <f>SUM(Sheet1!I42:I44)</f>
        <v>9456180749</v>
      </c>
      <c r="D42" s="10">
        <f>SUM(Sheet1!R42:R44)</f>
        <v>8892449313</v>
      </c>
      <c r="E42" s="10">
        <f>SUM(Sheet1!AA42:AA44)</f>
        <v>10115820406</v>
      </c>
      <c r="F42" s="10">
        <f>SUM(Sheet1!AJ42:AJ44)</f>
        <v>13737566881</v>
      </c>
      <c r="G42" s="10">
        <f>SUM(Sheet1!AS42:AS44)</f>
        <v>13737512476</v>
      </c>
      <c r="H42" s="10">
        <f>SUM(Sheet1!BB42:BB44)</f>
        <v>14554326807</v>
      </c>
      <c r="I42" s="10">
        <f>SUM(Sheet1!BK42:BK44)</f>
        <v>13496072083</v>
      </c>
      <c r="J42" s="10">
        <v>0</v>
      </c>
      <c r="K42" s="10">
        <v>0</v>
      </c>
      <c r="L42" s="10">
        <v>0</v>
      </c>
      <c r="M42" s="10">
        <v>0</v>
      </c>
    </row>
    <row r="43" spans="1:13" ht="15" customHeight="1" x14ac:dyDescent="0.35">
      <c r="A43" s="12">
        <v>4</v>
      </c>
      <c r="B43" s="16" t="s">
        <v>10</v>
      </c>
      <c r="C43" s="15">
        <f>C40+C41+C42</f>
        <v>778120310793</v>
      </c>
      <c r="D43" s="15">
        <f t="shared" ref="D43" si="16">D40+D41+D42</f>
        <v>1002965795236</v>
      </c>
      <c r="E43" s="15">
        <f t="shared" ref="E43" si="17">E40+E41+E42</f>
        <v>1086619742566</v>
      </c>
      <c r="F43" s="15">
        <f t="shared" ref="F43" si="18">F40+F41+F42</f>
        <v>1172746303331</v>
      </c>
      <c r="G43" s="15">
        <f t="shared" ref="G43" si="19">G40+G41+G42</f>
        <v>1168896022134</v>
      </c>
      <c r="H43" s="15">
        <f t="shared" ref="H43" si="20">H40+H41+H42</f>
        <v>1228277763240</v>
      </c>
      <c r="I43" s="15">
        <f t="shared" ref="I43" si="21">I40+I41+I42</f>
        <v>1242410751110</v>
      </c>
      <c r="J43" s="15">
        <v>0</v>
      </c>
      <c r="K43" s="15">
        <v>0</v>
      </c>
      <c r="L43" s="15">
        <v>0</v>
      </c>
      <c r="M43" s="15">
        <v>0</v>
      </c>
    </row>
    <row r="44" spans="1:13" ht="15" customHeight="1" x14ac:dyDescent="0.35">
      <c r="A44" s="12">
        <v>5</v>
      </c>
      <c r="B44" s="16" t="s">
        <v>102</v>
      </c>
      <c r="C44" s="36">
        <f>C41/C43*100</f>
        <v>0.51216753074322285</v>
      </c>
      <c r="D44" s="36">
        <f t="shared" ref="D44" si="22">D41/D43*100</f>
        <v>0.66985420449150457</v>
      </c>
      <c r="E44" s="36">
        <f t="shared" ref="E44" si="23">E41/E43*100</f>
        <v>0.64905523843559498</v>
      </c>
      <c r="F44" s="36">
        <f t="shared" ref="F44" si="24">F41/F43*100</f>
        <v>0.37738588307030058</v>
      </c>
      <c r="G44" s="36">
        <f t="shared" ref="G44" si="25">G41/G43*100</f>
        <v>0.38942620393982047</v>
      </c>
      <c r="H44" s="36">
        <f t="shared" ref="H44" si="26">H41/H43*100</f>
        <v>0.69464163435586512</v>
      </c>
      <c r="I44" s="36">
        <f t="shared" ref="I44" si="27">I41/I43*100</f>
        <v>0.4243027646283839</v>
      </c>
      <c r="J44" s="15"/>
      <c r="K44" s="15"/>
      <c r="L44" s="15"/>
      <c r="M44" s="15"/>
    </row>
    <row r="45" spans="1:13" ht="15" customHeight="1" thickBot="1" x14ac:dyDescent="0.4">
      <c r="A45" s="23">
        <v>6</v>
      </c>
      <c r="B45" s="33" t="s">
        <v>103</v>
      </c>
      <c r="C45" s="35">
        <f>C42/C43*100</f>
        <v>1.2152594679559248</v>
      </c>
      <c r="D45" s="35">
        <f t="shared" ref="D45:I45" si="28">D42/D43*100</f>
        <v>0.88661541153630152</v>
      </c>
      <c r="E45" s="35">
        <f t="shared" si="28"/>
        <v>0.93094391807312282</v>
      </c>
      <c r="F45" s="35">
        <f t="shared" si="28"/>
        <v>1.1714014226248779</v>
      </c>
      <c r="G45" s="35">
        <f t="shared" si="28"/>
        <v>1.1752553020858136</v>
      </c>
      <c r="H45" s="35">
        <f t="shared" si="28"/>
        <v>1.1849377431215571</v>
      </c>
      <c r="I45" s="35">
        <f t="shared" si="28"/>
        <v>1.0862810122129321</v>
      </c>
      <c r="J45" s="34">
        <v>0</v>
      </c>
      <c r="K45" s="34">
        <v>0</v>
      </c>
      <c r="L45" s="34">
        <v>0</v>
      </c>
      <c r="M45" s="34">
        <v>0</v>
      </c>
    </row>
    <row r="52" spans="1:13" ht="15" customHeight="1" thickBot="1" x14ac:dyDescent="0.4"/>
    <row r="53" spans="1:13" ht="15" customHeight="1" x14ac:dyDescent="0.35">
      <c r="A53" s="60" t="s">
        <v>6</v>
      </c>
      <c r="B53" s="62" t="s">
        <v>7</v>
      </c>
      <c r="C53" s="29" t="s">
        <v>89</v>
      </c>
      <c r="D53" s="29" t="s">
        <v>90</v>
      </c>
      <c r="E53" s="29" t="s">
        <v>91</v>
      </c>
      <c r="F53" s="29" t="s">
        <v>92</v>
      </c>
      <c r="G53" s="31" t="s">
        <v>93</v>
      </c>
      <c r="H53" s="32" t="s">
        <v>94</v>
      </c>
      <c r="I53" s="32" t="s">
        <v>95</v>
      </c>
      <c r="J53" s="32" t="s">
        <v>96</v>
      </c>
      <c r="K53" s="32" t="s">
        <v>97</v>
      </c>
      <c r="L53" s="32" t="s">
        <v>98</v>
      </c>
      <c r="M53" s="32" t="s">
        <v>99</v>
      </c>
    </row>
    <row r="54" spans="1:13" ht="15" customHeight="1" x14ac:dyDescent="0.35">
      <c r="A54" s="61"/>
      <c r="B54" s="63"/>
      <c r="C54" s="7" t="s">
        <v>12</v>
      </c>
      <c r="D54" s="7" t="s">
        <v>12</v>
      </c>
      <c r="E54" s="7" t="s">
        <v>12</v>
      </c>
      <c r="F54" s="7" t="s">
        <v>12</v>
      </c>
      <c r="G54" s="7" t="s">
        <v>12</v>
      </c>
      <c r="H54" s="7" t="s">
        <v>12</v>
      </c>
      <c r="I54" s="7" t="s">
        <v>12</v>
      </c>
      <c r="J54" s="7" t="s">
        <v>12</v>
      </c>
      <c r="K54" s="7" t="s">
        <v>12</v>
      </c>
      <c r="L54" s="7" t="s">
        <v>12</v>
      </c>
      <c r="M54" s="7" t="s">
        <v>12</v>
      </c>
    </row>
    <row r="55" spans="1:13" ht="15" customHeight="1" x14ac:dyDescent="0.35">
      <c r="A55" s="61"/>
      <c r="B55" s="63"/>
      <c r="C55" s="7" t="s">
        <v>100</v>
      </c>
      <c r="D55" s="7" t="s">
        <v>100</v>
      </c>
      <c r="E55" s="7" t="s">
        <v>100</v>
      </c>
      <c r="F55" s="7" t="s">
        <v>100</v>
      </c>
      <c r="G55" s="7" t="s">
        <v>100</v>
      </c>
      <c r="H55" s="7" t="s">
        <v>100</v>
      </c>
      <c r="I55" s="7" t="s">
        <v>100</v>
      </c>
      <c r="J55" s="7" t="s">
        <v>101</v>
      </c>
      <c r="K55" s="7" t="s">
        <v>101</v>
      </c>
      <c r="L55" s="7" t="s">
        <v>101</v>
      </c>
      <c r="M55" s="7" t="s">
        <v>101</v>
      </c>
    </row>
    <row r="56" spans="1:13" ht="15" customHeight="1" x14ac:dyDescent="0.35">
      <c r="A56" s="12">
        <v>1</v>
      </c>
      <c r="B56" s="13" t="s">
        <v>15</v>
      </c>
      <c r="C56" s="10">
        <f>Sheet1!I56</f>
        <v>1366391574957</v>
      </c>
      <c r="D56" s="10">
        <f>Sheet1!R56</f>
        <v>1411220871223</v>
      </c>
      <c r="E56" s="10">
        <f>Sheet1!AA56</f>
        <v>1365985065938</v>
      </c>
      <c r="F56" s="10">
        <f>Sheet1!AJ56</f>
        <v>1309083029851</v>
      </c>
      <c r="G56" s="10">
        <f>Sheet1!AS56</f>
        <v>1302603548571</v>
      </c>
      <c r="H56" s="10">
        <f>Sheet1!BB56</f>
        <v>1320020457641</v>
      </c>
      <c r="I56" s="10">
        <f>Sheet1!BK56</f>
        <v>1340751098573</v>
      </c>
      <c r="J56" s="10">
        <v>0</v>
      </c>
      <c r="K56" s="10">
        <v>0</v>
      </c>
      <c r="L56" s="10">
        <v>0</v>
      </c>
      <c r="M56" s="10">
        <v>0</v>
      </c>
    </row>
    <row r="57" spans="1:13" ht="15" customHeight="1" x14ac:dyDescent="0.35">
      <c r="A57" s="12">
        <v>2</v>
      </c>
      <c r="B57" s="13" t="s">
        <v>16</v>
      </c>
      <c r="C57" s="10">
        <f>Sheet1!I57</f>
        <v>13883954917</v>
      </c>
      <c r="D57" s="10">
        <f>Sheet1!R57</f>
        <v>9609105560</v>
      </c>
      <c r="E57" s="10">
        <f>Sheet1!AA57</f>
        <v>17633727811</v>
      </c>
      <c r="F57" s="10">
        <f>Sheet1!AJ57</f>
        <v>10290113956</v>
      </c>
      <c r="G57" s="10">
        <f>Sheet1!AS57</f>
        <v>15227755291</v>
      </c>
      <c r="H57" s="10">
        <f>Sheet1!BB57</f>
        <v>15186480570</v>
      </c>
      <c r="I57" s="10">
        <f>Sheet1!BK57</f>
        <v>14433747443</v>
      </c>
      <c r="J57" s="10">
        <v>0</v>
      </c>
      <c r="K57" s="10">
        <v>0</v>
      </c>
      <c r="L57" s="10">
        <v>0</v>
      </c>
      <c r="M57" s="10">
        <v>0</v>
      </c>
    </row>
    <row r="58" spans="1:13" ht="15" customHeight="1" x14ac:dyDescent="0.35">
      <c r="A58" s="12">
        <v>3</v>
      </c>
      <c r="B58" s="13" t="s">
        <v>88</v>
      </c>
      <c r="C58" s="10">
        <f>SUM(Sheet1!I58:I60)</f>
        <v>33511320249</v>
      </c>
      <c r="D58" s="10">
        <f>SUM(Sheet1!R58:R60)</f>
        <v>42779145050</v>
      </c>
      <c r="E58" s="10">
        <f>SUM(Sheet1!AA58:AA60)</f>
        <v>49111184505</v>
      </c>
      <c r="F58" s="10">
        <f>SUM(Sheet1!AJ58:AJ60)</f>
        <v>43212213620</v>
      </c>
      <c r="G58" s="10">
        <f>SUM(Sheet1!AS58:AS60)</f>
        <v>43550689986</v>
      </c>
      <c r="H58" s="10">
        <f>SUM(Sheet1!BB58:BB60)</f>
        <v>43754262734</v>
      </c>
      <c r="I58" s="10">
        <f>SUM(Sheet1!BK58:BK60)</f>
        <v>42733715457</v>
      </c>
      <c r="J58" s="10">
        <v>0</v>
      </c>
      <c r="K58" s="10">
        <v>0</v>
      </c>
      <c r="L58" s="10">
        <v>0</v>
      </c>
      <c r="M58" s="10">
        <v>0</v>
      </c>
    </row>
    <row r="59" spans="1:13" ht="15" customHeight="1" x14ac:dyDescent="0.35">
      <c r="A59" s="12">
        <v>4</v>
      </c>
      <c r="B59" s="16" t="s">
        <v>10</v>
      </c>
      <c r="C59" s="15">
        <f>C56+C57+C58</f>
        <v>1413786850123</v>
      </c>
      <c r="D59" s="15">
        <f t="shared" ref="D59" si="29">D56+D57+D58</f>
        <v>1463609121833</v>
      </c>
      <c r="E59" s="15">
        <f t="shared" ref="E59" si="30">E56+E57+E58</f>
        <v>1432729978254</v>
      </c>
      <c r="F59" s="15">
        <f t="shared" ref="F59" si="31">F56+F57+F58</f>
        <v>1362585357427</v>
      </c>
      <c r="G59" s="15">
        <f t="shared" ref="G59" si="32">G56+G57+G58</f>
        <v>1361381993848</v>
      </c>
      <c r="H59" s="15">
        <f t="shared" ref="H59" si="33">H56+H57+H58</f>
        <v>1378961200945</v>
      </c>
      <c r="I59" s="15">
        <f t="shared" ref="I59" si="34">I56+I57+I58</f>
        <v>1397918561473</v>
      </c>
      <c r="J59" s="15">
        <v>0</v>
      </c>
      <c r="K59" s="15">
        <v>0</v>
      </c>
      <c r="L59" s="15">
        <v>0</v>
      </c>
      <c r="M59" s="15">
        <v>0</v>
      </c>
    </row>
    <row r="60" spans="1:13" ht="15" customHeight="1" x14ac:dyDescent="0.35">
      <c r="A60" s="12">
        <v>5</v>
      </c>
      <c r="B60" s="16" t="s">
        <v>102</v>
      </c>
      <c r="C60" s="36">
        <f>C57/C59*100</f>
        <v>0.98204017923862363</v>
      </c>
      <c r="D60" s="36">
        <f t="shared" ref="D60" si="35">D57/D59*100</f>
        <v>0.65653495982354326</v>
      </c>
      <c r="E60" s="36">
        <f t="shared" ref="E60" si="36">E57/E59*100</f>
        <v>1.2307781702515492</v>
      </c>
      <c r="F60" s="36">
        <f t="shared" ref="F60" si="37">F57/F59*100</f>
        <v>0.7551904106346079</v>
      </c>
      <c r="G60" s="36">
        <f t="shared" ref="G60" si="38">G57/G59*100</f>
        <v>1.118551248643898</v>
      </c>
      <c r="H60" s="36">
        <f t="shared" ref="H60" si="39">H57/H59*100</f>
        <v>1.1012986122882014</v>
      </c>
      <c r="I60" s="36">
        <f t="shared" ref="I60" si="40">I57/I59*100</f>
        <v>1.0325170464716502</v>
      </c>
      <c r="J60" s="15"/>
      <c r="K60" s="15"/>
      <c r="L60" s="15"/>
      <c r="M60" s="15"/>
    </row>
    <row r="61" spans="1:13" ht="15" customHeight="1" thickBot="1" x14ac:dyDescent="0.4">
      <c r="A61" s="23">
        <v>6</v>
      </c>
      <c r="B61" s="33" t="s">
        <v>103</v>
      </c>
      <c r="C61" s="35">
        <f>C58/C59*100</f>
        <v>2.3703233797997556</v>
      </c>
      <c r="D61" s="35">
        <f t="shared" ref="D61:I61" si="41">D58/D59*100</f>
        <v>2.9228531314716122</v>
      </c>
      <c r="E61" s="35">
        <f t="shared" si="41"/>
        <v>3.4278046282558745</v>
      </c>
      <c r="F61" s="35">
        <f t="shared" si="41"/>
        <v>3.1713399373084838</v>
      </c>
      <c r="G61" s="35">
        <f t="shared" si="41"/>
        <v>3.1990058765873823</v>
      </c>
      <c r="H61" s="35">
        <f t="shared" si="41"/>
        <v>3.1729872242971933</v>
      </c>
      <c r="I61" s="35">
        <f t="shared" si="41"/>
        <v>3.0569531469680951</v>
      </c>
      <c r="J61" s="34">
        <v>0</v>
      </c>
      <c r="K61" s="34">
        <v>0</v>
      </c>
      <c r="L61" s="34">
        <v>0</v>
      </c>
      <c r="M61" s="34">
        <v>0</v>
      </c>
    </row>
    <row r="68" spans="1:13" ht="15" customHeight="1" thickBot="1" x14ac:dyDescent="0.4"/>
    <row r="69" spans="1:13" ht="15" customHeight="1" x14ac:dyDescent="0.35">
      <c r="A69" s="60" t="s">
        <v>6</v>
      </c>
      <c r="B69" s="62" t="s">
        <v>7</v>
      </c>
      <c r="C69" s="29" t="s">
        <v>89</v>
      </c>
      <c r="D69" s="29" t="s">
        <v>90</v>
      </c>
      <c r="E69" s="29" t="s">
        <v>91</v>
      </c>
      <c r="F69" s="29" t="s">
        <v>92</v>
      </c>
      <c r="G69" s="31" t="s">
        <v>93</v>
      </c>
      <c r="H69" s="32" t="s">
        <v>94</v>
      </c>
      <c r="I69" s="32" t="s">
        <v>95</v>
      </c>
      <c r="J69" s="32" t="s">
        <v>96</v>
      </c>
      <c r="K69" s="32" t="s">
        <v>97</v>
      </c>
      <c r="L69" s="32" t="s">
        <v>98</v>
      </c>
      <c r="M69" s="32" t="s">
        <v>99</v>
      </c>
    </row>
    <row r="70" spans="1:13" ht="15" customHeight="1" x14ac:dyDescent="0.35">
      <c r="A70" s="61"/>
      <c r="B70" s="63"/>
      <c r="C70" s="7" t="s">
        <v>12</v>
      </c>
      <c r="D70" s="7" t="s">
        <v>12</v>
      </c>
      <c r="E70" s="7" t="s">
        <v>12</v>
      </c>
      <c r="F70" s="7" t="s">
        <v>12</v>
      </c>
      <c r="G70" s="7" t="s">
        <v>12</v>
      </c>
      <c r="H70" s="7" t="s">
        <v>12</v>
      </c>
      <c r="I70" s="7" t="s">
        <v>12</v>
      </c>
      <c r="J70" s="7" t="s">
        <v>12</v>
      </c>
      <c r="K70" s="7" t="s">
        <v>12</v>
      </c>
      <c r="L70" s="7" t="s">
        <v>12</v>
      </c>
      <c r="M70" s="7" t="s">
        <v>12</v>
      </c>
    </row>
    <row r="71" spans="1:13" ht="15" customHeight="1" x14ac:dyDescent="0.35">
      <c r="A71" s="61"/>
      <c r="B71" s="63"/>
      <c r="C71" s="7" t="s">
        <v>100</v>
      </c>
      <c r="D71" s="7" t="s">
        <v>100</v>
      </c>
      <c r="E71" s="7" t="s">
        <v>100</v>
      </c>
      <c r="F71" s="7" t="s">
        <v>100</v>
      </c>
      <c r="G71" s="7" t="s">
        <v>100</v>
      </c>
      <c r="H71" s="7" t="s">
        <v>100</v>
      </c>
      <c r="I71" s="7" t="s">
        <v>100</v>
      </c>
      <c r="J71" s="7" t="s">
        <v>101</v>
      </c>
      <c r="K71" s="7" t="s">
        <v>101</v>
      </c>
      <c r="L71" s="7" t="s">
        <v>101</v>
      </c>
      <c r="M71" s="7" t="s">
        <v>101</v>
      </c>
    </row>
    <row r="72" spans="1:13" ht="15" customHeight="1" x14ac:dyDescent="0.35">
      <c r="A72" s="12">
        <v>1</v>
      </c>
      <c r="B72" s="13" t="s">
        <v>15</v>
      </c>
      <c r="C72" s="10">
        <f>Sheet1!I72</f>
        <v>1381052217903</v>
      </c>
      <c r="D72" s="10">
        <f>Sheet1!R72</f>
        <v>1413843546910</v>
      </c>
      <c r="E72" s="10">
        <f>Sheet1!AA72</f>
        <v>1542490477434</v>
      </c>
      <c r="F72" s="10">
        <f>Sheet1!AJ72</f>
        <v>1595758442639</v>
      </c>
      <c r="G72" s="10">
        <f>Sheet1!AS72</f>
        <v>1573641450148</v>
      </c>
      <c r="H72" s="10">
        <f>Sheet1!BB72</f>
        <v>1574556557758</v>
      </c>
      <c r="I72" s="10">
        <f>Sheet1!BK72</f>
        <v>1579040790807</v>
      </c>
      <c r="J72" s="10">
        <v>0</v>
      </c>
      <c r="K72" s="10">
        <v>0</v>
      </c>
      <c r="L72" s="10">
        <v>0</v>
      </c>
      <c r="M72" s="10">
        <v>0</v>
      </c>
    </row>
    <row r="73" spans="1:13" ht="15" customHeight="1" x14ac:dyDescent="0.35">
      <c r="A73" s="12">
        <v>2</v>
      </c>
      <c r="B73" s="13" t="s">
        <v>16</v>
      </c>
      <c r="C73" s="10">
        <f>Sheet1!I73</f>
        <v>13670474565</v>
      </c>
      <c r="D73" s="10">
        <f>Sheet1!R73</f>
        <v>12180619399</v>
      </c>
      <c r="E73" s="10">
        <f>Sheet1!AA73</f>
        <v>18431666030</v>
      </c>
      <c r="F73" s="10">
        <f>Sheet1!AJ73</f>
        <v>12828124409</v>
      </c>
      <c r="G73" s="10">
        <f>Sheet1!AS73</f>
        <v>23529171677</v>
      </c>
      <c r="H73" s="10">
        <f>Sheet1!BB73</f>
        <v>29572811042</v>
      </c>
      <c r="I73" s="10">
        <f>Sheet1!BK73</f>
        <v>29976362466</v>
      </c>
      <c r="J73" s="10">
        <v>0</v>
      </c>
      <c r="K73" s="10">
        <v>0</v>
      </c>
      <c r="L73" s="10">
        <v>0</v>
      </c>
      <c r="M73" s="10">
        <v>0</v>
      </c>
    </row>
    <row r="74" spans="1:13" ht="15" customHeight="1" x14ac:dyDescent="0.35">
      <c r="A74" s="12">
        <v>3</v>
      </c>
      <c r="B74" s="13" t="s">
        <v>88</v>
      </c>
      <c r="C74" s="10">
        <f>SUM(Sheet1!I74:I76)</f>
        <v>54892190907</v>
      </c>
      <c r="D74" s="10">
        <f>SUM(Sheet1!R74:R76)</f>
        <v>48869043246</v>
      </c>
      <c r="E74" s="10">
        <f>SUM(Sheet1!AA74:AA76)</f>
        <v>51092928445</v>
      </c>
      <c r="F74" s="10">
        <f>SUM(Sheet1!AJ74:AJ76)</f>
        <v>51531468703</v>
      </c>
      <c r="G74" s="10">
        <f>SUM(Sheet1!AS74:AS76)</f>
        <v>51955685498</v>
      </c>
      <c r="H74" s="10">
        <f>SUM(Sheet1!BB74:BB76)</f>
        <v>52394152475</v>
      </c>
      <c r="I74" s="10">
        <f>SUM(Sheet1!BK74:BK76)</f>
        <v>54649340101</v>
      </c>
      <c r="J74" s="10">
        <v>0</v>
      </c>
      <c r="K74" s="10">
        <v>0</v>
      </c>
      <c r="L74" s="10">
        <v>0</v>
      </c>
      <c r="M74" s="10">
        <v>0</v>
      </c>
    </row>
    <row r="75" spans="1:13" ht="15" customHeight="1" x14ac:dyDescent="0.35">
      <c r="A75" s="12">
        <v>4</v>
      </c>
      <c r="B75" s="16" t="s">
        <v>10</v>
      </c>
      <c r="C75" s="15">
        <f>C72+C73+C74</f>
        <v>1449614883375</v>
      </c>
      <c r="D75" s="15">
        <f t="shared" ref="D75" si="42">D72+D73+D74</f>
        <v>1474893209555</v>
      </c>
      <c r="E75" s="15">
        <f t="shared" ref="E75" si="43">E72+E73+E74</f>
        <v>1612015071909</v>
      </c>
      <c r="F75" s="15">
        <f t="shared" ref="F75" si="44">F72+F73+F74</f>
        <v>1660118035751</v>
      </c>
      <c r="G75" s="15">
        <f t="shared" ref="G75" si="45">G72+G73+G74</f>
        <v>1649126307323</v>
      </c>
      <c r="H75" s="15">
        <f t="shared" ref="H75" si="46">H72+H73+H74</f>
        <v>1656523521275</v>
      </c>
      <c r="I75" s="15">
        <f t="shared" ref="I75" si="47">I72+I73+I74</f>
        <v>1663666493374</v>
      </c>
      <c r="J75" s="15">
        <v>0</v>
      </c>
      <c r="K75" s="15">
        <v>0</v>
      </c>
      <c r="L75" s="15">
        <v>0</v>
      </c>
      <c r="M75" s="15">
        <v>0</v>
      </c>
    </row>
    <row r="76" spans="1:13" ht="15" customHeight="1" x14ac:dyDescent="0.35">
      <c r="A76" s="12">
        <v>5</v>
      </c>
      <c r="B76" s="16" t="s">
        <v>102</v>
      </c>
      <c r="C76" s="36">
        <f>C73/C75*100</f>
        <v>0.94304181902246598</v>
      </c>
      <c r="D76" s="36">
        <f t="shared" ref="D76" si="48">D73/D75*100</f>
        <v>0.82586449785575311</v>
      </c>
      <c r="E76" s="36">
        <f t="shared" ref="E76" si="49">E73/E75*100</f>
        <v>1.1433929093586346</v>
      </c>
      <c r="F76" s="36">
        <f t="shared" ref="F76" si="50">F73/F75*100</f>
        <v>0.77272363366601493</v>
      </c>
      <c r="G76" s="36">
        <f t="shared" ref="G76" si="51">G73/G75*100</f>
        <v>1.4267658924921598</v>
      </c>
      <c r="H76" s="36">
        <f t="shared" ref="H76" si="52">H73/H75*100</f>
        <v>1.7852333916296144</v>
      </c>
      <c r="I76" s="36">
        <f t="shared" ref="I76" si="53">I73/I75*100</f>
        <v>1.8018252207031242</v>
      </c>
      <c r="J76" s="15"/>
      <c r="K76" s="15"/>
      <c r="L76" s="15"/>
      <c r="M76" s="15"/>
    </row>
    <row r="77" spans="1:13" ht="15" customHeight="1" thickBot="1" x14ac:dyDescent="0.4">
      <c r="A77" s="23">
        <v>6</v>
      </c>
      <c r="B77" s="33" t="s">
        <v>103</v>
      </c>
      <c r="C77" s="35">
        <f>C74/C75*100</f>
        <v>3.7866740702330364</v>
      </c>
      <c r="D77" s="35">
        <f t="shared" ref="D77:I77" si="54">D74/D75*100</f>
        <v>3.3133953651291548</v>
      </c>
      <c r="E77" s="35">
        <f t="shared" si="54"/>
        <v>3.1695068697151894</v>
      </c>
      <c r="F77" s="35">
        <f t="shared" si="54"/>
        <v>3.104084624903694</v>
      </c>
      <c r="G77" s="35">
        <f t="shared" si="54"/>
        <v>3.1504976463773002</v>
      </c>
      <c r="H77" s="35">
        <f t="shared" si="54"/>
        <v>3.1628981902214734</v>
      </c>
      <c r="I77" s="35">
        <f t="shared" si="54"/>
        <v>3.2848735199425918</v>
      </c>
      <c r="J77" s="34">
        <v>0</v>
      </c>
      <c r="K77" s="34">
        <v>0</v>
      </c>
      <c r="L77" s="34">
        <v>0</v>
      </c>
      <c r="M77" s="34">
        <v>0</v>
      </c>
    </row>
    <row r="84" spans="1:13" ht="15" customHeight="1" thickBot="1" x14ac:dyDescent="0.4"/>
    <row r="85" spans="1:13" ht="15" customHeight="1" x14ac:dyDescent="0.35">
      <c r="A85" s="60" t="s">
        <v>6</v>
      </c>
      <c r="B85" s="62" t="s">
        <v>7</v>
      </c>
      <c r="C85" s="29" t="s">
        <v>89</v>
      </c>
      <c r="D85" s="29" t="s">
        <v>90</v>
      </c>
      <c r="E85" s="29" t="s">
        <v>91</v>
      </c>
      <c r="F85" s="29" t="s">
        <v>92</v>
      </c>
      <c r="G85" s="31" t="s">
        <v>93</v>
      </c>
      <c r="H85" s="32" t="s">
        <v>94</v>
      </c>
      <c r="I85" s="32" t="s">
        <v>95</v>
      </c>
      <c r="J85" s="32" t="s">
        <v>96</v>
      </c>
      <c r="K85" s="32" t="s">
        <v>97</v>
      </c>
      <c r="L85" s="32" t="s">
        <v>98</v>
      </c>
      <c r="M85" s="32" t="s">
        <v>99</v>
      </c>
    </row>
    <row r="86" spans="1:13" ht="15" customHeight="1" x14ac:dyDescent="0.35">
      <c r="A86" s="61"/>
      <c r="B86" s="63"/>
      <c r="C86" s="7" t="s">
        <v>12</v>
      </c>
      <c r="D86" s="7" t="s">
        <v>12</v>
      </c>
      <c r="E86" s="7" t="s">
        <v>12</v>
      </c>
      <c r="F86" s="7" t="s">
        <v>12</v>
      </c>
      <c r="G86" s="7" t="s">
        <v>12</v>
      </c>
      <c r="H86" s="7" t="s">
        <v>12</v>
      </c>
      <c r="I86" s="7" t="s">
        <v>12</v>
      </c>
      <c r="J86" s="7" t="s">
        <v>12</v>
      </c>
      <c r="K86" s="7" t="s">
        <v>12</v>
      </c>
      <c r="L86" s="7" t="s">
        <v>12</v>
      </c>
      <c r="M86" s="7" t="s">
        <v>12</v>
      </c>
    </row>
    <row r="87" spans="1:13" ht="15" customHeight="1" x14ac:dyDescent="0.35">
      <c r="A87" s="61"/>
      <c r="B87" s="63"/>
      <c r="C87" s="7" t="s">
        <v>100</v>
      </c>
      <c r="D87" s="7" t="s">
        <v>100</v>
      </c>
      <c r="E87" s="7" t="s">
        <v>100</v>
      </c>
      <c r="F87" s="7" t="s">
        <v>100</v>
      </c>
      <c r="G87" s="7" t="s">
        <v>100</v>
      </c>
      <c r="H87" s="7" t="s">
        <v>100</v>
      </c>
      <c r="I87" s="7" t="s">
        <v>100</v>
      </c>
      <c r="J87" s="7" t="s">
        <v>101</v>
      </c>
      <c r="K87" s="7" t="s">
        <v>101</v>
      </c>
      <c r="L87" s="7" t="s">
        <v>101</v>
      </c>
      <c r="M87" s="7" t="s">
        <v>101</v>
      </c>
    </row>
    <row r="88" spans="1:13" ht="15" customHeight="1" x14ac:dyDescent="0.35">
      <c r="A88" s="12">
        <v>1</v>
      </c>
      <c r="B88" s="13" t="s">
        <v>15</v>
      </c>
      <c r="C88" s="10">
        <f>Sheet1!I88</f>
        <v>668508618458</v>
      </c>
      <c r="D88" s="10">
        <f>Sheet1!R88</f>
        <v>675456911170</v>
      </c>
      <c r="E88" s="10">
        <f>Sheet1!AA88</f>
        <v>730394971827</v>
      </c>
      <c r="F88" s="10">
        <f>Sheet1!AJ88</f>
        <v>662426277168</v>
      </c>
      <c r="G88" s="10">
        <f>Sheet1!AS88</f>
        <v>653263135007</v>
      </c>
      <c r="H88" s="10">
        <f>Sheet1!BB88</f>
        <v>651760662260</v>
      </c>
      <c r="I88" s="10">
        <f>Sheet1!BK88</f>
        <v>655912204495</v>
      </c>
      <c r="J88" s="10">
        <v>0</v>
      </c>
      <c r="K88" s="10">
        <v>0</v>
      </c>
      <c r="L88" s="10">
        <v>0</v>
      </c>
      <c r="M88" s="10">
        <v>0</v>
      </c>
    </row>
    <row r="89" spans="1:13" ht="15" customHeight="1" x14ac:dyDescent="0.35">
      <c r="A89" s="12">
        <v>2</v>
      </c>
      <c r="B89" s="13" t="s">
        <v>16</v>
      </c>
      <c r="C89" s="10">
        <f>Sheet1!I89</f>
        <v>6246525786</v>
      </c>
      <c r="D89" s="10">
        <f>Sheet1!R89</f>
        <v>11952774861</v>
      </c>
      <c r="E89" s="10">
        <f>Sheet1!AA89</f>
        <v>5828400882</v>
      </c>
      <c r="F89" s="10">
        <f>Sheet1!AJ89</f>
        <v>2077117779</v>
      </c>
      <c r="G89" s="10">
        <f>Sheet1!AS89</f>
        <v>8027885748</v>
      </c>
      <c r="H89" s="10">
        <f>Sheet1!BB89</f>
        <v>9375028522</v>
      </c>
      <c r="I89" s="10">
        <f>Sheet1!BK89</f>
        <v>5823263880</v>
      </c>
      <c r="J89" s="10">
        <v>0</v>
      </c>
      <c r="K89" s="10">
        <v>0</v>
      </c>
      <c r="L89" s="10">
        <v>0</v>
      </c>
      <c r="M89" s="10">
        <v>0</v>
      </c>
    </row>
    <row r="90" spans="1:13" ht="15" customHeight="1" x14ac:dyDescent="0.35">
      <c r="A90" s="12">
        <v>3</v>
      </c>
      <c r="B90" s="13" t="s">
        <v>88</v>
      </c>
      <c r="C90" s="10">
        <f>SUM(Sheet1!I90:I92)</f>
        <v>16642922510</v>
      </c>
      <c r="D90" s="10">
        <f>SUM(Sheet1!R90:R92)</f>
        <v>14834261171</v>
      </c>
      <c r="E90" s="10">
        <f>SUM(Sheet1!AA90:AA92)</f>
        <v>21423253428</v>
      </c>
      <c r="F90" s="10">
        <f>SUM(Sheet1!AJ90:AJ92)</f>
        <v>16298530556</v>
      </c>
      <c r="G90" s="10">
        <f>SUM(Sheet1!AS90:AS92)</f>
        <v>16432155024</v>
      </c>
      <c r="H90" s="10">
        <f>SUM(Sheet1!BB90:BB92)</f>
        <v>16604933213</v>
      </c>
      <c r="I90" s="10">
        <f>SUM(Sheet1!BK90:BK92)</f>
        <v>14171880153</v>
      </c>
      <c r="J90" s="10">
        <v>0</v>
      </c>
      <c r="K90" s="10">
        <v>0</v>
      </c>
      <c r="L90" s="10">
        <v>0</v>
      </c>
      <c r="M90" s="10">
        <v>0</v>
      </c>
    </row>
    <row r="91" spans="1:13" ht="15" customHeight="1" x14ac:dyDescent="0.35">
      <c r="A91" s="12">
        <v>4</v>
      </c>
      <c r="B91" s="16" t="s">
        <v>10</v>
      </c>
      <c r="C91" s="15">
        <f>C88+C89+C90</f>
        <v>691398066754</v>
      </c>
      <c r="D91" s="15">
        <f t="shared" ref="D91" si="55">D88+D89+D90</f>
        <v>702243947202</v>
      </c>
      <c r="E91" s="15">
        <f t="shared" ref="E91" si="56">E88+E89+E90</f>
        <v>757646626137</v>
      </c>
      <c r="F91" s="15">
        <f t="shared" ref="F91" si="57">F88+F89+F90</f>
        <v>680801925503</v>
      </c>
      <c r="G91" s="15">
        <f t="shared" ref="G91" si="58">G88+G89+G90</f>
        <v>677723175779</v>
      </c>
      <c r="H91" s="15">
        <f t="shared" ref="H91" si="59">H88+H89+H90</f>
        <v>677740623995</v>
      </c>
      <c r="I91" s="15">
        <f t="shared" ref="I91" si="60">I88+I89+I90</f>
        <v>675907348528</v>
      </c>
      <c r="J91" s="15">
        <v>0</v>
      </c>
      <c r="K91" s="15">
        <v>0</v>
      </c>
      <c r="L91" s="15">
        <v>0</v>
      </c>
      <c r="M91" s="15">
        <v>0</v>
      </c>
    </row>
    <row r="92" spans="1:13" ht="15" customHeight="1" x14ac:dyDescent="0.35">
      <c r="A92" s="12">
        <v>5</v>
      </c>
      <c r="B92" s="16" t="s">
        <v>102</v>
      </c>
      <c r="C92" s="36">
        <f>C89/C91*100</f>
        <v>0.9034630101478891</v>
      </c>
      <c r="D92" s="36">
        <f t="shared" ref="D92" si="61">D89/D91*100</f>
        <v>1.7020830024415705</v>
      </c>
      <c r="E92" s="36">
        <f t="shared" ref="E92" si="62">E89/E91*100</f>
        <v>0.76927695325684597</v>
      </c>
      <c r="F92" s="36">
        <f t="shared" ref="F92" si="63">F89/F91*100</f>
        <v>0.30509869334834117</v>
      </c>
      <c r="G92" s="36">
        <f t="shared" ref="G92" si="64">G89/G91*100</f>
        <v>1.1845375862751708</v>
      </c>
      <c r="H92" s="36">
        <f t="shared" ref="H92" si="65">H89/H91*100</f>
        <v>1.3832767566356128</v>
      </c>
      <c r="I92" s="36">
        <f t="shared" ref="I92" si="66">I89/I91*100</f>
        <v>0.8615476503816657</v>
      </c>
      <c r="J92" s="15"/>
      <c r="K92" s="15"/>
      <c r="L92" s="15"/>
      <c r="M92" s="15"/>
    </row>
    <row r="93" spans="1:13" ht="15" customHeight="1" thickBot="1" x14ac:dyDescent="0.4">
      <c r="A93" s="23">
        <v>6</v>
      </c>
      <c r="B93" s="33" t="s">
        <v>103</v>
      </c>
      <c r="C93" s="35">
        <f>C90/C91*100</f>
        <v>2.4071404463330044</v>
      </c>
      <c r="D93" s="35">
        <f t="shared" ref="D93:I93" si="67">D90/D91*100</f>
        <v>2.1124085483549115</v>
      </c>
      <c r="E93" s="35">
        <f t="shared" si="67"/>
        <v>2.82760493994811</v>
      </c>
      <c r="F93" s="35">
        <f t="shared" si="67"/>
        <v>2.3940194563871251</v>
      </c>
      <c r="G93" s="35">
        <f t="shared" si="67"/>
        <v>2.4246116425208974</v>
      </c>
      <c r="H93" s="35">
        <f t="shared" si="67"/>
        <v>2.4500424830845762</v>
      </c>
      <c r="I93" s="35">
        <f t="shared" si="67"/>
        <v>2.0967193482751312</v>
      </c>
      <c r="J93" s="34">
        <v>0</v>
      </c>
      <c r="K93" s="34">
        <v>0</v>
      </c>
      <c r="L93" s="34">
        <v>0</v>
      </c>
      <c r="M93" s="34">
        <v>0</v>
      </c>
    </row>
    <row r="100" spans="1:13" ht="15" customHeight="1" thickBot="1" x14ac:dyDescent="0.4"/>
    <row r="101" spans="1:13" ht="15" customHeight="1" x14ac:dyDescent="0.35">
      <c r="A101" s="60" t="s">
        <v>6</v>
      </c>
      <c r="B101" s="62" t="s">
        <v>7</v>
      </c>
      <c r="C101" s="29" t="s">
        <v>89</v>
      </c>
      <c r="D101" s="29" t="s">
        <v>90</v>
      </c>
      <c r="E101" s="29" t="s">
        <v>91</v>
      </c>
      <c r="F101" s="29" t="s">
        <v>92</v>
      </c>
      <c r="G101" s="31" t="s">
        <v>93</v>
      </c>
      <c r="H101" s="32" t="s">
        <v>94</v>
      </c>
      <c r="I101" s="32" t="s">
        <v>95</v>
      </c>
      <c r="J101" s="32" t="s">
        <v>96</v>
      </c>
      <c r="K101" s="32" t="s">
        <v>97</v>
      </c>
      <c r="L101" s="32" t="s">
        <v>98</v>
      </c>
      <c r="M101" s="32" t="s">
        <v>99</v>
      </c>
    </row>
    <row r="102" spans="1:13" ht="15" customHeight="1" x14ac:dyDescent="0.35">
      <c r="A102" s="61"/>
      <c r="B102" s="63"/>
      <c r="C102" s="7" t="s">
        <v>12</v>
      </c>
      <c r="D102" s="7" t="s">
        <v>12</v>
      </c>
      <c r="E102" s="7" t="s">
        <v>12</v>
      </c>
      <c r="F102" s="7" t="s">
        <v>12</v>
      </c>
      <c r="G102" s="7" t="s">
        <v>12</v>
      </c>
      <c r="H102" s="7" t="s">
        <v>12</v>
      </c>
      <c r="I102" s="7" t="s">
        <v>12</v>
      </c>
      <c r="J102" s="7" t="s">
        <v>12</v>
      </c>
      <c r="K102" s="7" t="s">
        <v>12</v>
      </c>
      <c r="L102" s="7" t="s">
        <v>12</v>
      </c>
      <c r="M102" s="7" t="s">
        <v>12</v>
      </c>
    </row>
    <row r="103" spans="1:13" ht="15" customHeight="1" x14ac:dyDescent="0.35">
      <c r="A103" s="61"/>
      <c r="B103" s="63"/>
      <c r="C103" s="7" t="s">
        <v>100</v>
      </c>
      <c r="D103" s="7" t="s">
        <v>100</v>
      </c>
      <c r="E103" s="7" t="s">
        <v>100</v>
      </c>
      <c r="F103" s="7" t="s">
        <v>100</v>
      </c>
      <c r="G103" s="7" t="s">
        <v>100</v>
      </c>
      <c r="H103" s="7" t="s">
        <v>100</v>
      </c>
      <c r="I103" s="7" t="s">
        <v>100</v>
      </c>
      <c r="J103" s="7" t="s">
        <v>101</v>
      </c>
      <c r="K103" s="7" t="s">
        <v>101</v>
      </c>
      <c r="L103" s="7" t="s">
        <v>101</v>
      </c>
      <c r="M103" s="7" t="s">
        <v>101</v>
      </c>
    </row>
    <row r="104" spans="1:13" ht="15" customHeight="1" x14ac:dyDescent="0.35">
      <c r="A104" s="12">
        <v>1</v>
      </c>
      <c r="B104" s="13" t="s">
        <v>15</v>
      </c>
      <c r="C104" s="10">
        <f>Sheet1!I104</f>
        <v>873556903424</v>
      </c>
      <c r="D104" s="10">
        <f>Sheet1!R104</f>
        <v>867528313085</v>
      </c>
      <c r="E104" s="10">
        <f>Sheet1!AA104</f>
        <v>945769432026</v>
      </c>
      <c r="F104" s="10">
        <f>Sheet1!AJ104</f>
        <v>1094378017639</v>
      </c>
      <c r="G104" s="10">
        <f>Sheet1!AS104</f>
        <v>1072905246488</v>
      </c>
      <c r="H104" s="10">
        <f>Sheet1!BB104</f>
        <v>1045717750654</v>
      </c>
      <c r="I104" s="10">
        <f>Sheet1!BK104</f>
        <v>1047593771822</v>
      </c>
      <c r="J104" s="10">
        <v>0</v>
      </c>
      <c r="K104" s="10">
        <v>0</v>
      </c>
      <c r="L104" s="10">
        <v>0</v>
      </c>
      <c r="M104" s="10">
        <v>0</v>
      </c>
    </row>
    <row r="105" spans="1:13" ht="15" customHeight="1" x14ac:dyDescent="0.35">
      <c r="A105" s="12">
        <v>2</v>
      </c>
      <c r="B105" s="13" t="s">
        <v>16</v>
      </c>
      <c r="C105" s="10">
        <f>Sheet1!I105</f>
        <v>6484840099</v>
      </c>
      <c r="D105" s="10">
        <f>Sheet1!R105</f>
        <v>4248579640</v>
      </c>
      <c r="E105" s="10">
        <f>Sheet1!AA105</f>
        <v>19551098249</v>
      </c>
      <c r="F105" s="10">
        <f>Sheet1!AJ105</f>
        <v>12527907320</v>
      </c>
      <c r="G105" s="10">
        <f>Sheet1!AS105</f>
        <v>22529357703</v>
      </c>
      <c r="H105" s="10">
        <f>Sheet1!BB105</f>
        <v>65170570495</v>
      </c>
      <c r="I105" s="10">
        <f>Sheet1!BK105</f>
        <v>70009515009</v>
      </c>
      <c r="J105" s="10">
        <v>0</v>
      </c>
      <c r="K105" s="10">
        <v>0</v>
      </c>
      <c r="L105" s="10">
        <v>0</v>
      </c>
      <c r="M105" s="10">
        <v>0</v>
      </c>
    </row>
    <row r="106" spans="1:13" ht="15" customHeight="1" x14ac:dyDescent="0.35">
      <c r="A106" s="12">
        <v>3</v>
      </c>
      <c r="B106" s="13" t="s">
        <v>88</v>
      </c>
      <c r="C106" s="10">
        <f>SUM(Sheet1!I106:I108)</f>
        <v>18625712760</v>
      </c>
      <c r="D106" s="10">
        <f>SUM(Sheet1!R106:R108)</f>
        <v>21224713323</v>
      </c>
      <c r="E106" s="10">
        <f>SUM(Sheet1!AA106:AA108)</f>
        <v>21314713224</v>
      </c>
      <c r="F106" s="10">
        <f>SUM(Sheet1!AJ106:AJ108)</f>
        <v>27737031950</v>
      </c>
      <c r="G106" s="10">
        <f>SUM(Sheet1!AS106:AS108)</f>
        <v>28643843535</v>
      </c>
      <c r="H106" s="10">
        <f>SUM(Sheet1!BB106:BB108)</f>
        <v>28446556174</v>
      </c>
      <c r="I106" s="10">
        <f>SUM(Sheet1!BK106:BK108)</f>
        <v>28326738828</v>
      </c>
      <c r="J106" s="10">
        <v>0</v>
      </c>
      <c r="K106" s="10">
        <v>0</v>
      </c>
      <c r="L106" s="10">
        <v>0</v>
      </c>
      <c r="M106" s="10">
        <v>0</v>
      </c>
    </row>
    <row r="107" spans="1:13" ht="15" customHeight="1" x14ac:dyDescent="0.35">
      <c r="A107" s="12">
        <v>4</v>
      </c>
      <c r="B107" s="16" t="s">
        <v>10</v>
      </c>
      <c r="C107" s="15">
        <f>C104+C105+C106</f>
        <v>898667456283</v>
      </c>
      <c r="D107" s="15">
        <f t="shared" ref="D107" si="68">D104+D105+D106</f>
        <v>893001606048</v>
      </c>
      <c r="E107" s="15">
        <f t="shared" ref="E107" si="69">E104+E105+E106</f>
        <v>986635243499</v>
      </c>
      <c r="F107" s="15">
        <f t="shared" ref="F107" si="70">F104+F105+F106</f>
        <v>1134642956909</v>
      </c>
      <c r="G107" s="15">
        <f t="shared" ref="G107" si="71">G104+G105+G106</f>
        <v>1124078447726</v>
      </c>
      <c r="H107" s="15">
        <f t="shared" ref="H107" si="72">H104+H105+H106</f>
        <v>1139334877323</v>
      </c>
      <c r="I107" s="15">
        <f t="shared" ref="I107" si="73">I104+I105+I106</f>
        <v>1145930025659</v>
      </c>
      <c r="J107" s="15">
        <v>0</v>
      </c>
      <c r="K107" s="15">
        <v>0</v>
      </c>
      <c r="L107" s="15">
        <v>0</v>
      </c>
      <c r="M107" s="15">
        <v>0</v>
      </c>
    </row>
    <row r="108" spans="1:13" ht="15" customHeight="1" x14ac:dyDescent="0.35">
      <c r="A108" s="12">
        <v>5</v>
      </c>
      <c r="B108" s="16" t="s">
        <v>102</v>
      </c>
      <c r="C108" s="36">
        <f>C105/C107*100</f>
        <v>0.72160620190054536</v>
      </c>
      <c r="D108" s="36">
        <f t="shared" ref="D108" si="74">D105/D107*100</f>
        <v>0.47576394165764052</v>
      </c>
      <c r="E108" s="36">
        <f t="shared" ref="E108" si="75">E105/E107*100</f>
        <v>1.9815933373375199</v>
      </c>
      <c r="F108" s="36">
        <f t="shared" ref="F108" si="76">F105/F107*100</f>
        <v>1.1041277120450812</v>
      </c>
      <c r="G108" s="36">
        <f t="shared" ref="G108" si="77">G105/G107*100</f>
        <v>2.0042513712967875</v>
      </c>
      <c r="H108" s="36">
        <f t="shared" ref="H108" si="78">H105/H107*100</f>
        <v>5.7200540238113176</v>
      </c>
      <c r="I108" s="36">
        <f t="shared" ref="I108" si="79">I105/I107*100</f>
        <v>6.1094057613805006</v>
      </c>
      <c r="J108" s="15"/>
      <c r="K108" s="15"/>
      <c r="L108" s="15"/>
      <c r="M108" s="15"/>
    </row>
    <row r="109" spans="1:13" ht="15" customHeight="1" thickBot="1" x14ac:dyDescent="0.4">
      <c r="A109" s="23">
        <v>6</v>
      </c>
      <c r="B109" s="33" t="s">
        <v>103</v>
      </c>
      <c r="C109" s="35">
        <f>C106/C107*100</f>
        <v>2.0725923287617709</v>
      </c>
      <c r="D109" s="35">
        <f t="shared" ref="D109:I109" si="80">D106/D107*100</f>
        <v>2.3767833315474625</v>
      </c>
      <c r="E109" s="35">
        <f t="shared" si="80"/>
        <v>2.1603437911268579</v>
      </c>
      <c r="F109" s="35">
        <f t="shared" si="80"/>
        <v>2.4445603598123378</v>
      </c>
      <c r="G109" s="35">
        <f t="shared" si="80"/>
        <v>2.5482068082477891</v>
      </c>
      <c r="H109" s="35">
        <f t="shared" si="80"/>
        <v>2.4967686621547562</v>
      </c>
      <c r="I109" s="35">
        <f t="shared" si="80"/>
        <v>2.4719431547934083</v>
      </c>
      <c r="J109" s="34">
        <v>0</v>
      </c>
      <c r="K109" s="34">
        <v>0</v>
      </c>
      <c r="L109" s="34">
        <v>0</v>
      </c>
      <c r="M109" s="34">
        <v>0</v>
      </c>
    </row>
    <row r="116" spans="1:13" ht="15" customHeight="1" thickBot="1" x14ac:dyDescent="0.4"/>
    <row r="117" spans="1:13" ht="15" customHeight="1" x14ac:dyDescent="0.35">
      <c r="A117" s="60" t="s">
        <v>6</v>
      </c>
      <c r="B117" s="62" t="s">
        <v>7</v>
      </c>
      <c r="C117" s="29" t="s">
        <v>89</v>
      </c>
      <c r="D117" s="29" t="s">
        <v>90</v>
      </c>
      <c r="E117" s="29" t="s">
        <v>91</v>
      </c>
      <c r="F117" s="29" t="s">
        <v>92</v>
      </c>
      <c r="G117" s="31" t="s">
        <v>93</v>
      </c>
      <c r="H117" s="32" t="s">
        <v>94</v>
      </c>
      <c r="I117" s="32" t="s">
        <v>95</v>
      </c>
      <c r="J117" s="32" t="s">
        <v>96</v>
      </c>
      <c r="K117" s="32" t="s">
        <v>97</v>
      </c>
      <c r="L117" s="32" t="s">
        <v>98</v>
      </c>
      <c r="M117" s="32" t="s">
        <v>99</v>
      </c>
    </row>
    <row r="118" spans="1:13" ht="15" customHeight="1" x14ac:dyDescent="0.35">
      <c r="A118" s="61"/>
      <c r="B118" s="63"/>
      <c r="C118" s="7" t="s">
        <v>12</v>
      </c>
      <c r="D118" s="7" t="s">
        <v>12</v>
      </c>
      <c r="E118" s="7" t="s">
        <v>12</v>
      </c>
      <c r="F118" s="7" t="s">
        <v>12</v>
      </c>
      <c r="G118" s="7" t="s">
        <v>12</v>
      </c>
      <c r="H118" s="7" t="s">
        <v>12</v>
      </c>
      <c r="I118" s="7" t="s">
        <v>12</v>
      </c>
      <c r="J118" s="7" t="s">
        <v>12</v>
      </c>
      <c r="K118" s="7" t="s">
        <v>12</v>
      </c>
      <c r="L118" s="7" t="s">
        <v>12</v>
      </c>
      <c r="M118" s="7" t="s">
        <v>12</v>
      </c>
    </row>
    <row r="119" spans="1:13" ht="15" customHeight="1" x14ac:dyDescent="0.35">
      <c r="A119" s="61"/>
      <c r="B119" s="63"/>
      <c r="C119" s="7" t="s">
        <v>100</v>
      </c>
      <c r="D119" s="7" t="s">
        <v>100</v>
      </c>
      <c r="E119" s="7" t="s">
        <v>100</v>
      </c>
      <c r="F119" s="7" t="s">
        <v>100</v>
      </c>
      <c r="G119" s="7" t="s">
        <v>100</v>
      </c>
      <c r="H119" s="7" t="s">
        <v>100</v>
      </c>
      <c r="I119" s="7" t="s">
        <v>100</v>
      </c>
      <c r="J119" s="7" t="s">
        <v>101</v>
      </c>
      <c r="K119" s="7" t="s">
        <v>101</v>
      </c>
      <c r="L119" s="7" t="s">
        <v>101</v>
      </c>
      <c r="M119" s="7" t="s">
        <v>101</v>
      </c>
    </row>
    <row r="120" spans="1:13" ht="15" customHeight="1" x14ac:dyDescent="0.35">
      <c r="A120" s="12">
        <v>1</v>
      </c>
      <c r="B120" s="13" t="s">
        <v>15</v>
      </c>
      <c r="C120" s="10">
        <f>Sheet1!I120</f>
        <v>1197823210511</v>
      </c>
      <c r="D120" s="10">
        <f>Sheet1!R120</f>
        <v>1212223825130</v>
      </c>
      <c r="E120" s="10">
        <f>Sheet1!AA120</f>
        <v>1274850169098</v>
      </c>
      <c r="F120" s="10">
        <f>Sheet1!AJ120</f>
        <v>1349934313853</v>
      </c>
      <c r="G120" s="10">
        <f>Sheet1!AS120</f>
        <v>1335475732493</v>
      </c>
      <c r="H120" s="10">
        <f>Sheet1!BB120</f>
        <v>1334215910875</v>
      </c>
      <c r="I120" s="10">
        <f>Sheet1!BK120</f>
        <v>1346232119689</v>
      </c>
      <c r="J120" s="10">
        <v>0</v>
      </c>
      <c r="K120" s="10">
        <v>0</v>
      </c>
      <c r="L120" s="10">
        <v>0</v>
      </c>
      <c r="M120" s="10">
        <v>0</v>
      </c>
    </row>
    <row r="121" spans="1:13" ht="15" customHeight="1" x14ac:dyDescent="0.35">
      <c r="A121" s="12">
        <v>2</v>
      </c>
      <c r="B121" s="13" t="s">
        <v>16</v>
      </c>
      <c r="C121" s="10">
        <f>Sheet1!I121</f>
        <v>16723920974</v>
      </c>
      <c r="D121" s="10">
        <f>Sheet1!R121</f>
        <v>20777118782</v>
      </c>
      <c r="E121" s="10">
        <f>Sheet1!AA121</f>
        <v>20615221720</v>
      </c>
      <c r="F121" s="10">
        <f>Sheet1!AJ121</f>
        <v>9264335408</v>
      </c>
      <c r="G121" s="10">
        <f>Sheet1!AS121</f>
        <v>12688936863</v>
      </c>
      <c r="H121" s="10">
        <f>Sheet1!BB121</f>
        <v>16186159701</v>
      </c>
      <c r="I121" s="10">
        <f>Sheet1!BK121</f>
        <v>8056769974</v>
      </c>
      <c r="J121" s="10">
        <v>0</v>
      </c>
      <c r="K121" s="10">
        <v>0</v>
      </c>
      <c r="L121" s="10">
        <v>0</v>
      </c>
      <c r="M121" s="10">
        <v>0</v>
      </c>
    </row>
    <row r="122" spans="1:13" ht="15" customHeight="1" x14ac:dyDescent="0.35">
      <c r="A122" s="12">
        <v>3</v>
      </c>
      <c r="B122" s="13" t="s">
        <v>88</v>
      </c>
      <c r="C122" s="10">
        <f>SUM(Sheet1!I122:I124)</f>
        <v>35393478062</v>
      </c>
      <c r="D122" s="10">
        <f>SUM(Sheet1!R122:R124)</f>
        <v>36472858426</v>
      </c>
      <c r="E122" s="10">
        <f>SUM(Sheet1!AA122:AA124)</f>
        <v>43438588051</v>
      </c>
      <c r="F122" s="10">
        <f>SUM(Sheet1!AJ122:AJ124)</f>
        <v>31436580373</v>
      </c>
      <c r="G122" s="10">
        <f>SUM(Sheet1!AS122:AS124)</f>
        <v>31050682127</v>
      </c>
      <c r="H122" s="10">
        <f>SUM(Sheet1!BB122:BB124)</f>
        <v>30917917918</v>
      </c>
      <c r="I122" s="10">
        <f>SUM(Sheet1!BK122:BK124)</f>
        <v>31049855869</v>
      </c>
      <c r="J122" s="10">
        <v>0</v>
      </c>
      <c r="K122" s="10">
        <v>0</v>
      </c>
      <c r="L122" s="10">
        <v>0</v>
      </c>
      <c r="M122" s="10">
        <v>0</v>
      </c>
    </row>
    <row r="123" spans="1:13" ht="15" customHeight="1" x14ac:dyDescent="0.35">
      <c r="A123" s="12">
        <v>4</v>
      </c>
      <c r="B123" s="16" t="s">
        <v>10</v>
      </c>
      <c r="C123" s="15">
        <f>C120+C121+C122</f>
        <v>1249940609547</v>
      </c>
      <c r="D123" s="15">
        <f t="shared" ref="D123" si="81">D120+D121+D122</f>
        <v>1269473802338</v>
      </c>
      <c r="E123" s="15">
        <f t="shared" ref="E123" si="82">E120+E121+E122</f>
        <v>1338903978869</v>
      </c>
      <c r="F123" s="15">
        <f t="shared" ref="F123" si="83">F120+F121+F122</f>
        <v>1390635229634</v>
      </c>
      <c r="G123" s="15">
        <f t="shared" ref="G123" si="84">G120+G121+G122</f>
        <v>1379215351483</v>
      </c>
      <c r="H123" s="15">
        <f t="shared" ref="H123" si="85">H120+H121+H122</f>
        <v>1381319988494</v>
      </c>
      <c r="I123" s="15">
        <f t="shared" ref="I123" si="86">I120+I121+I122</f>
        <v>1385338745532</v>
      </c>
      <c r="J123" s="15">
        <v>0</v>
      </c>
      <c r="K123" s="15">
        <v>0</v>
      </c>
      <c r="L123" s="15">
        <v>0</v>
      </c>
      <c r="M123" s="15">
        <v>0</v>
      </c>
    </row>
    <row r="124" spans="1:13" ht="15" customHeight="1" x14ac:dyDescent="0.35">
      <c r="A124" s="12">
        <v>5</v>
      </c>
      <c r="B124" s="16" t="s">
        <v>102</v>
      </c>
      <c r="C124" s="36">
        <f>C121/C123*100</f>
        <v>1.3379772483799079</v>
      </c>
      <c r="D124" s="36">
        <f t="shared" ref="D124" si="87">D121/D123*100</f>
        <v>1.6366717252246259</v>
      </c>
      <c r="E124" s="36">
        <f t="shared" ref="E124" si="88">E121/E123*100</f>
        <v>1.5397087502431732</v>
      </c>
      <c r="F124" s="36">
        <f t="shared" ref="F124" si="89">F121/F123*100</f>
        <v>0.66619449950496878</v>
      </c>
      <c r="G124" s="36">
        <f t="shared" ref="G124" si="90">G121/G123*100</f>
        <v>0.9200112839054635</v>
      </c>
      <c r="H124" s="36">
        <f t="shared" ref="H124" si="91">H121/H123*100</f>
        <v>1.1717892911002574</v>
      </c>
      <c r="I124" s="36">
        <f t="shared" ref="I124" si="92">I121/I123*100</f>
        <v>0.58157400130363257</v>
      </c>
      <c r="J124" s="15"/>
      <c r="K124" s="15"/>
      <c r="L124" s="15"/>
      <c r="M124" s="15"/>
    </row>
    <row r="125" spans="1:13" ht="15" customHeight="1" thickBot="1" x14ac:dyDescent="0.4">
      <c r="A125" s="23">
        <v>6</v>
      </c>
      <c r="B125" s="33" t="s">
        <v>103</v>
      </c>
      <c r="C125" s="35">
        <f>C122/C123*100</f>
        <v>2.8316127815726544</v>
      </c>
      <c r="D125" s="35">
        <f t="shared" ref="D125:I125" si="93">D122/D123*100</f>
        <v>2.8730690116509412</v>
      </c>
      <c r="E125" s="35">
        <f t="shared" si="93"/>
        <v>3.2443393056232068</v>
      </c>
      <c r="F125" s="35">
        <f t="shared" si="93"/>
        <v>2.2605913975927221</v>
      </c>
      <c r="G125" s="35">
        <f t="shared" si="93"/>
        <v>2.2513295036640062</v>
      </c>
      <c r="H125" s="35">
        <f t="shared" si="93"/>
        <v>2.2382878822819769</v>
      </c>
      <c r="I125" s="35">
        <f t="shared" si="93"/>
        <v>2.241318664416347</v>
      </c>
      <c r="J125" s="34">
        <v>0</v>
      </c>
      <c r="K125" s="34">
        <v>0</v>
      </c>
      <c r="L125" s="34">
        <v>0</v>
      </c>
      <c r="M125" s="34">
        <v>0</v>
      </c>
    </row>
    <row r="132" spans="1:13" ht="15" customHeight="1" thickBot="1" x14ac:dyDescent="0.4"/>
    <row r="133" spans="1:13" ht="15" customHeight="1" x14ac:dyDescent="0.35">
      <c r="A133" s="60" t="s">
        <v>6</v>
      </c>
      <c r="B133" s="62" t="s">
        <v>7</v>
      </c>
      <c r="C133" s="29" t="s">
        <v>89</v>
      </c>
      <c r="D133" s="29" t="s">
        <v>90</v>
      </c>
      <c r="E133" s="29" t="s">
        <v>91</v>
      </c>
      <c r="F133" s="29" t="s">
        <v>92</v>
      </c>
      <c r="G133" s="31" t="s">
        <v>93</v>
      </c>
      <c r="H133" s="32" t="s">
        <v>94</v>
      </c>
      <c r="I133" s="32" t="s">
        <v>95</v>
      </c>
      <c r="J133" s="32" t="s">
        <v>96</v>
      </c>
      <c r="K133" s="32" t="s">
        <v>97</v>
      </c>
      <c r="L133" s="32" t="s">
        <v>98</v>
      </c>
      <c r="M133" s="32" t="s">
        <v>99</v>
      </c>
    </row>
    <row r="134" spans="1:13" ht="15" customHeight="1" x14ac:dyDescent="0.35">
      <c r="A134" s="61"/>
      <c r="B134" s="63"/>
      <c r="C134" s="7" t="s">
        <v>12</v>
      </c>
      <c r="D134" s="7" t="s">
        <v>12</v>
      </c>
      <c r="E134" s="7" t="s">
        <v>12</v>
      </c>
      <c r="F134" s="7" t="s">
        <v>12</v>
      </c>
      <c r="G134" s="7" t="s">
        <v>12</v>
      </c>
      <c r="H134" s="7" t="s">
        <v>12</v>
      </c>
      <c r="I134" s="7" t="s">
        <v>12</v>
      </c>
      <c r="J134" s="7" t="s">
        <v>12</v>
      </c>
      <c r="K134" s="7" t="s">
        <v>12</v>
      </c>
      <c r="L134" s="7" t="s">
        <v>12</v>
      </c>
      <c r="M134" s="7" t="s">
        <v>12</v>
      </c>
    </row>
    <row r="135" spans="1:13" ht="15" customHeight="1" x14ac:dyDescent="0.35">
      <c r="A135" s="61"/>
      <c r="B135" s="63"/>
      <c r="C135" s="7" t="s">
        <v>100</v>
      </c>
      <c r="D135" s="7" t="s">
        <v>100</v>
      </c>
      <c r="E135" s="7" t="s">
        <v>100</v>
      </c>
      <c r="F135" s="7" t="s">
        <v>100</v>
      </c>
      <c r="G135" s="7" t="s">
        <v>100</v>
      </c>
      <c r="H135" s="7" t="s">
        <v>100</v>
      </c>
      <c r="I135" s="7" t="s">
        <v>100</v>
      </c>
      <c r="J135" s="7" t="s">
        <v>101</v>
      </c>
      <c r="K135" s="7" t="s">
        <v>101</v>
      </c>
      <c r="L135" s="7" t="s">
        <v>101</v>
      </c>
      <c r="M135" s="7" t="s">
        <v>101</v>
      </c>
    </row>
    <row r="136" spans="1:13" ht="15" customHeight="1" x14ac:dyDescent="0.35">
      <c r="A136" s="12">
        <v>1</v>
      </c>
      <c r="B136" s="13" t="s">
        <v>15</v>
      </c>
      <c r="C136" s="10">
        <f>Sheet1!I136</f>
        <v>953646148516</v>
      </c>
      <c r="D136" s="10">
        <f>Sheet1!R136</f>
        <v>1138922021392</v>
      </c>
      <c r="E136" s="10">
        <f>Sheet1!AA136</f>
        <v>1129512678006</v>
      </c>
      <c r="F136" s="10">
        <f>Sheet1!AJ136</f>
        <v>1187156775250</v>
      </c>
      <c r="G136" s="10">
        <f>Sheet1!AS136</f>
        <v>1181985394021</v>
      </c>
      <c r="H136" s="10">
        <f>Sheet1!BB136</f>
        <v>1185702112106</v>
      </c>
      <c r="I136" s="10">
        <f>Sheet1!BK136</f>
        <v>1194243093831</v>
      </c>
      <c r="J136" s="10">
        <v>0</v>
      </c>
      <c r="K136" s="10">
        <v>0</v>
      </c>
      <c r="L136" s="10">
        <v>0</v>
      </c>
      <c r="M136" s="10">
        <v>0</v>
      </c>
    </row>
    <row r="137" spans="1:13" ht="15" customHeight="1" x14ac:dyDescent="0.35">
      <c r="A137" s="12">
        <v>2</v>
      </c>
      <c r="B137" s="13" t="s">
        <v>16</v>
      </c>
      <c r="C137" s="10">
        <f>Sheet1!I137</f>
        <v>9046247819</v>
      </c>
      <c r="D137" s="10">
        <f>Sheet1!R137</f>
        <v>4834144231</v>
      </c>
      <c r="E137" s="10">
        <f>Sheet1!AA137</f>
        <v>7523420621</v>
      </c>
      <c r="F137" s="10">
        <f>Sheet1!AJ137</f>
        <v>5945571744</v>
      </c>
      <c r="G137" s="10">
        <f>Sheet1!AS137</f>
        <v>5768124569</v>
      </c>
      <c r="H137" s="10">
        <f>Sheet1!BB137</f>
        <v>3706784492</v>
      </c>
      <c r="I137" s="10">
        <f>Sheet1!BK137</f>
        <v>3431305310</v>
      </c>
      <c r="J137" s="10">
        <v>0</v>
      </c>
      <c r="K137" s="10">
        <v>0</v>
      </c>
      <c r="L137" s="10">
        <v>0</v>
      </c>
      <c r="M137" s="10">
        <v>0</v>
      </c>
    </row>
    <row r="138" spans="1:13" ht="15" customHeight="1" x14ac:dyDescent="0.35">
      <c r="A138" s="12">
        <v>3</v>
      </c>
      <c r="B138" s="13" t="s">
        <v>88</v>
      </c>
      <c r="C138" s="10">
        <f>SUM(Sheet1!I138:I140)</f>
        <v>14860290089</v>
      </c>
      <c r="D138" s="10">
        <f>SUM(Sheet1!R138:R140)</f>
        <v>25540206511</v>
      </c>
      <c r="E138" s="10">
        <f>SUM(Sheet1!AA138:AA140)</f>
        <v>24494831084</v>
      </c>
      <c r="F138" s="10">
        <f>SUM(Sheet1!AJ138:AJ140)</f>
        <v>15209843847</v>
      </c>
      <c r="G138" s="10">
        <f>SUM(Sheet1!AS138:AS140)</f>
        <v>15612675921</v>
      </c>
      <c r="H138" s="10">
        <f>SUM(Sheet1!BB138:BB140)</f>
        <v>15710469140</v>
      </c>
      <c r="I138" s="10">
        <f>SUM(Sheet1!BK138:BK140)</f>
        <v>16229242985</v>
      </c>
      <c r="J138" s="10">
        <v>0</v>
      </c>
      <c r="K138" s="10">
        <v>0</v>
      </c>
      <c r="L138" s="10">
        <v>0</v>
      </c>
      <c r="M138" s="10">
        <v>0</v>
      </c>
    </row>
    <row r="139" spans="1:13" ht="15" customHeight="1" x14ac:dyDescent="0.35">
      <c r="A139" s="12">
        <v>4</v>
      </c>
      <c r="B139" s="16" t="s">
        <v>10</v>
      </c>
      <c r="C139" s="15">
        <f>C136+C137+C138</f>
        <v>977552686424</v>
      </c>
      <c r="D139" s="15">
        <f t="shared" ref="D139" si="94">D136+D137+D138</f>
        <v>1169296372134</v>
      </c>
      <c r="E139" s="15">
        <f t="shared" ref="E139" si="95">E136+E137+E138</f>
        <v>1161530929711</v>
      </c>
      <c r="F139" s="15">
        <f t="shared" ref="F139" si="96">F136+F137+F138</f>
        <v>1208312190841</v>
      </c>
      <c r="G139" s="15">
        <f t="shared" ref="G139" si="97">G136+G137+G138</f>
        <v>1203366194511</v>
      </c>
      <c r="H139" s="15">
        <f t="shared" ref="H139" si="98">H136+H137+H138</f>
        <v>1205119365738</v>
      </c>
      <c r="I139" s="15">
        <f t="shared" ref="I139" si="99">I136+I137+I138</f>
        <v>1213903642126</v>
      </c>
      <c r="J139" s="15">
        <v>0</v>
      </c>
      <c r="K139" s="15">
        <v>0</v>
      </c>
      <c r="L139" s="15">
        <v>0</v>
      </c>
      <c r="M139" s="15">
        <v>0</v>
      </c>
    </row>
    <row r="140" spans="1:13" ht="15" customHeight="1" x14ac:dyDescent="0.35">
      <c r="A140" s="12">
        <v>5</v>
      </c>
      <c r="B140" s="16" t="s">
        <v>102</v>
      </c>
      <c r="C140" s="36">
        <f>C137/C139*100</f>
        <v>0.925397469070666</v>
      </c>
      <c r="D140" s="36">
        <f t="shared" ref="D140" si="100">D137/D139*100</f>
        <v>0.41342334981999007</v>
      </c>
      <c r="E140" s="36">
        <f t="shared" ref="E140" si="101">E137/E139*100</f>
        <v>0.64771590911245891</v>
      </c>
      <c r="F140" s="36">
        <f t="shared" ref="F140" si="102">F137/F139*100</f>
        <v>0.49205592636302131</v>
      </c>
      <c r="G140" s="36">
        <f t="shared" ref="G140" si="103">G137/G139*100</f>
        <v>0.47933244222004556</v>
      </c>
      <c r="H140" s="36">
        <f t="shared" ref="H140" si="104">H137/H139*100</f>
        <v>0.30758650117036429</v>
      </c>
      <c r="I140" s="36">
        <f t="shared" ref="I140" si="105">I137/I139*100</f>
        <v>0.28266702487114209</v>
      </c>
      <c r="J140" s="15"/>
      <c r="K140" s="15"/>
      <c r="L140" s="15"/>
      <c r="M140" s="15"/>
    </row>
    <row r="141" spans="1:13" ht="15" customHeight="1" thickBot="1" x14ac:dyDescent="0.4">
      <c r="A141" s="23">
        <v>6</v>
      </c>
      <c r="B141" s="33" t="s">
        <v>103</v>
      </c>
      <c r="C141" s="35">
        <f>C138/C139*100</f>
        <v>1.5201523452777412</v>
      </c>
      <c r="D141" s="35">
        <f t="shared" ref="D141:I141" si="106">D138/D139*100</f>
        <v>2.1842372147609059</v>
      </c>
      <c r="E141" s="35">
        <f t="shared" si="106"/>
        <v>2.1088401916335151</v>
      </c>
      <c r="F141" s="35">
        <f t="shared" si="106"/>
        <v>1.2587677226374554</v>
      </c>
      <c r="G141" s="35">
        <f t="shared" si="106"/>
        <v>1.2974168621501261</v>
      </c>
      <c r="H141" s="35">
        <f t="shared" si="106"/>
        <v>1.3036442353060276</v>
      </c>
      <c r="I141" s="35">
        <f t="shared" si="106"/>
        <v>1.3369465599902572</v>
      </c>
      <c r="J141" s="34">
        <v>0</v>
      </c>
      <c r="K141" s="34">
        <v>0</v>
      </c>
      <c r="L141" s="34">
        <v>0</v>
      </c>
      <c r="M141" s="34">
        <v>0</v>
      </c>
    </row>
    <row r="148" spans="1:13" ht="15" customHeight="1" thickBot="1" x14ac:dyDescent="0.4"/>
    <row r="149" spans="1:13" ht="15" customHeight="1" x14ac:dyDescent="0.35">
      <c r="A149" s="60" t="s">
        <v>6</v>
      </c>
      <c r="B149" s="62" t="s">
        <v>7</v>
      </c>
      <c r="C149" s="29" t="s">
        <v>89</v>
      </c>
      <c r="D149" s="29" t="s">
        <v>90</v>
      </c>
      <c r="E149" s="29" t="s">
        <v>91</v>
      </c>
      <c r="F149" s="29" t="s">
        <v>92</v>
      </c>
      <c r="G149" s="31" t="s">
        <v>93</v>
      </c>
      <c r="H149" s="32" t="s">
        <v>94</v>
      </c>
      <c r="I149" s="32" t="s">
        <v>95</v>
      </c>
      <c r="J149" s="32" t="s">
        <v>96</v>
      </c>
      <c r="K149" s="32" t="s">
        <v>97</v>
      </c>
      <c r="L149" s="32" t="s">
        <v>98</v>
      </c>
      <c r="M149" s="32" t="s">
        <v>99</v>
      </c>
    </row>
    <row r="150" spans="1:13" ht="15" customHeight="1" x14ac:dyDescent="0.35">
      <c r="A150" s="61"/>
      <c r="B150" s="63"/>
      <c r="C150" s="7" t="s">
        <v>12</v>
      </c>
      <c r="D150" s="7" t="s">
        <v>12</v>
      </c>
      <c r="E150" s="7" t="s">
        <v>12</v>
      </c>
      <c r="F150" s="7" t="s">
        <v>12</v>
      </c>
      <c r="G150" s="7" t="s">
        <v>12</v>
      </c>
      <c r="H150" s="7" t="s">
        <v>12</v>
      </c>
      <c r="I150" s="7" t="s">
        <v>12</v>
      </c>
      <c r="J150" s="7" t="s">
        <v>12</v>
      </c>
      <c r="K150" s="7" t="s">
        <v>12</v>
      </c>
      <c r="L150" s="7" t="s">
        <v>12</v>
      </c>
      <c r="M150" s="7" t="s">
        <v>12</v>
      </c>
    </row>
    <row r="151" spans="1:13" ht="15" customHeight="1" x14ac:dyDescent="0.35">
      <c r="A151" s="61"/>
      <c r="B151" s="63"/>
      <c r="C151" s="7" t="s">
        <v>100</v>
      </c>
      <c r="D151" s="7" t="s">
        <v>100</v>
      </c>
      <c r="E151" s="7" t="s">
        <v>100</v>
      </c>
      <c r="F151" s="7" t="s">
        <v>100</v>
      </c>
      <c r="G151" s="7" t="s">
        <v>100</v>
      </c>
      <c r="H151" s="7" t="s">
        <v>100</v>
      </c>
      <c r="I151" s="7" t="s">
        <v>100</v>
      </c>
      <c r="J151" s="7" t="s">
        <v>101</v>
      </c>
      <c r="K151" s="7" t="s">
        <v>101</v>
      </c>
      <c r="L151" s="7" t="s">
        <v>101</v>
      </c>
      <c r="M151" s="7" t="s">
        <v>101</v>
      </c>
    </row>
    <row r="152" spans="1:13" ht="15" customHeight="1" x14ac:dyDescent="0.35">
      <c r="A152" s="12">
        <v>1</v>
      </c>
      <c r="B152" s="13" t="s">
        <v>15</v>
      </c>
      <c r="C152" s="10">
        <f>Sheet1!I152</f>
        <v>1078782527943</v>
      </c>
      <c r="D152" s="10">
        <f>Sheet1!R152</f>
        <v>1091461728053</v>
      </c>
      <c r="E152" s="10">
        <f>Sheet1!AA152</f>
        <v>1219363197278</v>
      </c>
      <c r="F152" s="10">
        <f>Sheet1!AJ152</f>
        <v>1408494422330</v>
      </c>
      <c r="G152" s="10">
        <f>Sheet1!AS152</f>
        <v>1410999680070</v>
      </c>
      <c r="H152" s="10">
        <f>Sheet1!BB152</f>
        <v>1422094754362</v>
      </c>
      <c r="I152" s="10">
        <f>Sheet1!BK152</f>
        <v>1439968708926</v>
      </c>
      <c r="J152" s="10">
        <v>0</v>
      </c>
      <c r="K152" s="10">
        <v>0</v>
      </c>
      <c r="L152" s="10">
        <v>0</v>
      </c>
      <c r="M152" s="10">
        <v>0</v>
      </c>
    </row>
    <row r="153" spans="1:13" ht="15" customHeight="1" x14ac:dyDescent="0.35">
      <c r="A153" s="12">
        <v>2</v>
      </c>
      <c r="B153" s="13" t="s">
        <v>16</v>
      </c>
      <c r="C153" s="10">
        <f>Sheet1!I153</f>
        <v>8594410234</v>
      </c>
      <c r="D153" s="10">
        <f>Sheet1!R153</f>
        <v>16934102391</v>
      </c>
      <c r="E153" s="10">
        <f>Sheet1!AA153</f>
        <v>28997948853</v>
      </c>
      <c r="F153" s="10">
        <f>Sheet1!AJ153</f>
        <v>9774233141</v>
      </c>
      <c r="G153" s="10">
        <f>Sheet1!AS153</f>
        <v>8838762938</v>
      </c>
      <c r="H153" s="10">
        <f>Sheet1!BB153</f>
        <v>12597477938</v>
      </c>
      <c r="I153" s="10">
        <f>Sheet1!BK153</f>
        <v>12109489220</v>
      </c>
      <c r="J153" s="10">
        <v>0</v>
      </c>
      <c r="K153" s="10">
        <v>0</v>
      </c>
      <c r="L153" s="10">
        <v>0</v>
      </c>
      <c r="M153" s="10">
        <v>0</v>
      </c>
    </row>
    <row r="154" spans="1:13" ht="15" customHeight="1" x14ac:dyDescent="0.35">
      <c r="A154" s="12">
        <v>3</v>
      </c>
      <c r="B154" s="13" t="s">
        <v>88</v>
      </c>
      <c r="C154" s="10">
        <f>SUM(Sheet1!I154:I156)</f>
        <v>21336674028</v>
      </c>
      <c r="D154" s="10">
        <f>SUM(Sheet1!R154:R156)</f>
        <v>25428172482</v>
      </c>
      <c r="E154" s="10">
        <f>SUM(Sheet1!AA154:AA156)</f>
        <v>27495887998</v>
      </c>
      <c r="F154" s="10">
        <f>SUM(Sheet1!AJ154:AJ156)</f>
        <v>16025094248</v>
      </c>
      <c r="G154" s="10">
        <f>SUM(Sheet1!AS154:AS156)</f>
        <v>15520042976</v>
      </c>
      <c r="H154" s="10">
        <f>SUM(Sheet1!BB154:BB156)</f>
        <v>14670920775</v>
      </c>
      <c r="I154" s="10">
        <f>SUM(Sheet1!BK154:BK156)</f>
        <v>14259341722</v>
      </c>
      <c r="J154" s="10">
        <v>0</v>
      </c>
      <c r="K154" s="10">
        <v>0</v>
      </c>
      <c r="L154" s="10">
        <v>0</v>
      </c>
      <c r="M154" s="10">
        <v>0</v>
      </c>
    </row>
    <row r="155" spans="1:13" ht="15" customHeight="1" x14ac:dyDescent="0.35">
      <c r="A155" s="12">
        <v>4</v>
      </c>
      <c r="B155" s="16" t="s">
        <v>10</v>
      </c>
      <c r="C155" s="15">
        <f>C152+C153+C154</f>
        <v>1108713612205</v>
      </c>
      <c r="D155" s="15">
        <f t="shared" ref="D155" si="107">D152+D153+D154</f>
        <v>1133824002926</v>
      </c>
      <c r="E155" s="15">
        <f t="shared" ref="E155" si="108">E152+E153+E154</f>
        <v>1275857034129</v>
      </c>
      <c r="F155" s="15">
        <f t="shared" ref="F155" si="109">F152+F153+F154</f>
        <v>1434293749719</v>
      </c>
      <c r="G155" s="15">
        <f t="shared" ref="G155" si="110">G152+G153+G154</f>
        <v>1435358485984</v>
      </c>
      <c r="H155" s="15">
        <f t="shared" ref="H155" si="111">H152+H153+H154</f>
        <v>1449363153075</v>
      </c>
      <c r="I155" s="15">
        <f t="shared" ref="I155" si="112">I152+I153+I154</f>
        <v>1466337539868</v>
      </c>
      <c r="J155" s="15">
        <v>0</v>
      </c>
      <c r="K155" s="15">
        <v>0</v>
      </c>
      <c r="L155" s="15">
        <v>0</v>
      </c>
      <c r="M155" s="15">
        <v>0</v>
      </c>
    </row>
    <row r="156" spans="1:13" ht="15" customHeight="1" x14ac:dyDescent="0.35">
      <c r="A156" s="12">
        <v>5</v>
      </c>
      <c r="B156" s="16" t="s">
        <v>102</v>
      </c>
      <c r="C156" s="36">
        <f>C153/C155*100</f>
        <v>0.77516954237690938</v>
      </c>
      <c r="D156" s="36">
        <f t="shared" ref="D156" si="113">D153/D155*100</f>
        <v>1.4935388867495354</v>
      </c>
      <c r="E156" s="36">
        <f t="shared" ref="E156" si="114">E153/E155*100</f>
        <v>2.2728211764569903</v>
      </c>
      <c r="F156" s="36">
        <f t="shared" ref="F156" si="115">F153/F155*100</f>
        <v>0.68146662027321259</v>
      </c>
      <c r="G156" s="36">
        <f t="shared" ref="G156" si="116">G153/G155*100</f>
        <v>0.61578783448935037</v>
      </c>
      <c r="H156" s="36">
        <f t="shared" ref="H156" si="117">H153/H155*100</f>
        <v>0.86917332700730798</v>
      </c>
      <c r="I156" s="36">
        <f t="shared" ref="I156" si="118">I153/I155*100</f>
        <v>0.82583231287184389</v>
      </c>
      <c r="J156" s="15"/>
      <c r="K156" s="15"/>
      <c r="L156" s="15"/>
      <c r="M156" s="15"/>
    </row>
    <row r="157" spans="1:13" ht="15" customHeight="1" thickBot="1" x14ac:dyDescent="0.4">
      <c r="A157" s="23">
        <v>6</v>
      </c>
      <c r="B157" s="33" t="s">
        <v>103</v>
      </c>
      <c r="C157" s="35">
        <f>C154/C155*100</f>
        <v>1.9244531494085122</v>
      </c>
      <c r="D157" s="35">
        <f t="shared" ref="D157:I157" si="119">D154/D155*100</f>
        <v>2.2426913186154862</v>
      </c>
      <c r="E157" s="35">
        <f t="shared" si="119"/>
        <v>2.1550916178293322</v>
      </c>
      <c r="F157" s="35">
        <f t="shared" si="119"/>
        <v>1.1172811881206037</v>
      </c>
      <c r="G157" s="35">
        <f t="shared" si="119"/>
        <v>1.0812659783287757</v>
      </c>
      <c r="H157" s="35">
        <f t="shared" si="119"/>
        <v>1.0122322168791071</v>
      </c>
      <c r="I157" s="35">
        <f t="shared" si="119"/>
        <v>0.97244606608677764</v>
      </c>
      <c r="J157" s="34">
        <v>0</v>
      </c>
      <c r="K157" s="34">
        <v>0</v>
      </c>
      <c r="L157" s="34">
        <v>0</v>
      </c>
      <c r="M157" s="34">
        <v>0</v>
      </c>
    </row>
    <row r="164" spans="1:13" ht="15" customHeight="1" thickBot="1" x14ac:dyDescent="0.4"/>
    <row r="165" spans="1:13" ht="15" customHeight="1" x14ac:dyDescent="0.35">
      <c r="A165" s="60" t="s">
        <v>6</v>
      </c>
      <c r="B165" s="62" t="s">
        <v>7</v>
      </c>
      <c r="C165" s="29" t="s">
        <v>89</v>
      </c>
      <c r="D165" s="29" t="s">
        <v>90</v>
      </c>
      <c r="E165" s="29" t="s">
        <v>91</v>
      </c>
      <c r="F165" s="29" t="s">
        <v>92</v>
      </c>
      <c r="G165" s="31" t="s">
        <v>93</v>
      </c>
      <c r="H165" s="32" t="s">
        <v>94</v>
      </c>
      <c r="I165" s="32" t="s">
        <v>95</v>
      </c>
      <c r="J165" s="32" t="s">
        <v>96</v>
      </c>
      <c r="K165" s="32" t="s">
        <v>97</v>
      </c>
      <c r="L165" s="32" t="s">
        <v>98</v>
      </c>
      <c r="M165" s="32" t="s">
        <v>99</v>
      </c>
    </row>
    <row r="166" spans="1:13" ht="15" customHeight="1" x14ac:dyDescent="0.35">
      <c r="A166" s="61"/>
      <c r="B166" s="63"/>
      <c r="C166" s="7" t="s">
        <v>12</v>
      </c>
      <c r="D166" s="7" t="s">
        <v>12</v>
      </c>
      <c r="E166" s="7" t="s">
        <v>12</v>
      </c>
      <c r="F166" s="7" t="s">
        <v>12</v>
      </c>
      <c r="G166" s="7" t="s">
        <v>12</v>
      </c>
      <c r="H166" s="7" t="s">
        <v>12</v>
      </c>
      <c r="I166" s="7" t="s">
        <v>12</v>
      </c>
      <c r="J166" s="7" t="s">
        <v>12</v>
      </c>
      <c r="K166" s="7" t="s">
        <v>12</v>
      </c>
      <c r="L166" s="7" t="s">
        <v>12</v>
      </c>
      <c r="M166" s="7" t="s">
        <v>12</v>
      </c>
    </row>
    <row r="167" spans="1:13" ht="15" customHeight="1" x14ac:dyDescent="0.35">
      <c r="A167" s="61"/>
      <c r="B167" s="63"/>
      <c r="C167" s="7" t="s">
        <v>100</v>
      </c>
      <c r="D167" s="7" t="s">
        <v>100</v>
      </c>
      <c r="E167" s="7" t="s">
        <v>100</v>
      </c>
      <c r="F167" s="7" t="s">
        <v>100</v>
      </c>
      <c r="G167" s="7" t="s">
        <v>100</v>
      </c>
      <c r="H167" s="7" t="s">
        <v>100</v>
      </c>
      <c r="I167" s="7" t="s">
        <v>100</v>
      </c>
      <c r="J167" s="7" t="s">
        <v>101</v>
      </c>
      <c r="K167" s="7" t="s">
        <v>101</v>
      </c>
      <c r="L167" s="7" t="s">
        <v>101</v>
      </c>
      <c r="M167" s="7" t="s">
        <v>101</v>
      </c>
    </row>
    <row r="168" spans="1:13" ht="15" customHeight="1" x14ac:dyDescent="0.35">
      <c r="A168" s="12">
        <v>1</v>
      </c>
      <c r="B168" s="13" t="s">
        <v>15</v>
      </c>
      <c r="C168" s="10">
        <f>Sheet1!I168</f>
        <v>1011865186962</v>
      </c>
      <c r="D168" s="10">
        <f>Sheet1!R168</f>
        <v>1058319507444</v>
      </c>
      <c r="E168" s="10">
        <f>Sheet1!AA168</f>
        <v>1179960785324</v>
      </c>
      <c r="F168" s="10">
        <f>Sheet1!AJ168</f>
        <v>1333974049320</v>
      </c>
      <c r="G168" s="10">
        <f>Sheet1!AS168</f>
        <v>1335444907854</v>
      </c>
      <c r="H168" s="10">
        <f>Sheet1!BB168</f>
        <v>1345985187220</v>
      </c>
      <c r="I168" s="10">
        <f>Sheet1!BK168</f>
        <v>1360948999544</v>
      </c>
      <c r="J168" s="10">
        <v>0</v>
      </c>
      <c r="K168" s="10">
        <v>0</v>
      </c>
      <c r="L168" s="10">
        <v>0</v>
      </c>
      <c r="M168" s="10">
        <v>0</v>
      </c>
    </row>
    <row r="169" spans="1:13" ht="15" customHeight="1" x14ac:dyDescent="0.35">
      <c r="A169" s="12">
        <v>2</v>
      </c>
      <c r="B169" s="13" t="s">
        <v>16</v>
      </c>
      <c r="C169" s="10">
        <f>Sheet1!I169</f>
        <v>7169236231</v>
      </c>
      <c r="D169" s="10">
        <f>Sheet1!R169</f>
        <v>10030943948</v>
      </c>
      <c r="E169" s="10">
        <f>Sheet1!AA169</f>
        <v>17428642124</v>
      </c>
      <c r="F169" s="10">
        <f>Sheet1!AJ169</f>
        <v>3587263604</v>
      </c>
      <c r="G169" s="10">
        <f>Sheet1!AS169</f>
        <v>5133230582</v>
      </c>
      <c r="H169" s="10">
        <f>Sheet1!BB169</f>
        <v>5424655348</v>
      </c>
      <c r="I169" s="10">
        <f>Sheet1!BK169</f>
        <v>4928916679</v>
      </c>
      <c r="J169" s="10">
        <v>0</v>
      </c>
      <c r="K169" s="10">
        <v>0</v>
      </c>
      <c r="L169" s="10">
        <v>0</v>
      </c>
      <c r="M169" s="10">
        <v>0</v>
      </c>
    </row>
    <row r="170" spans="1:13" ht="15" customHeight="1" x14ac:dyDescent="0.35">
      <c r="A170" s="12">
        <v>3</v>
      </c>
      <c r="B170" s="13" t="s">
        <v>88</v>
      </c>
      <c r="C170" s="10">
        <f>SUM(Sheet1!I170:I172)</f>
        <v>7749535604</v>
      </c>
      <c r="D170" s="10">
        <f>SUM(Sheet1!R170:R172)</f>
        <v>6956306325</v>
      </c>
      <c r="E170" s="10">
        <f>SUM(Sheet1!AA170:AA172)</f>
        <v>7942572739</v>
      </c>
      <c r="F170" s="10">
        <f>SUM(Sheet1!AJ170:AJ172)</f>
        <v>27761197452</v>
      </c>
      <c r="G170" s="10">
        <f>SUM(Sheet1!AS170:AS172)</f>
        <v>27579408222</v>
      </c>
      <c r="H170" s="10">
        <f>SUM(Sheet1!BB170:BB172)</f>
        <v>26745412296</v>
      </c>
      <c r="I170" s="10">
        <f>SUM(Sheet1!BK170:BK172)</f>
        <v>27291914714</v>
      </c>
      <c r="J170" s="10">
        <v>0</v>
      </c>
      <c r="K170" s="10">
        <v>0</v>
      </c>
      <c r="L170" s="10">
        <v>0</v>
      </c>
      <c r="M170" s="10">
        <v>0</v>
      </c>
    </row>
    <row r="171" spans="1:13" ht="15" customHeight="1" x14ac:dyDescent="0.35">
      <c r="A171" s="12">
        <v>4</v>
      </c>
      <c r="B171" s="16" t="s">
        <v>10</v>
      </c>
      <c r="C171" s="15">
        <f>C168+C169+C170</f>
        <v>1026783958797</v>
      </c>
      <c r="D171" s="15">
        <f t="shared" ref="D171" si="120">D168+D169+D170</f>
        <v>1075306757717</v>
      </c>
      <c r="E171" s="15">
        <f t="shared" ref="E171" si="121">E168+E169+E170</f>
        <v>1205332000187</v>
      </c>
      <c r="F171" s="15">
        <f t="shared" ref="F171" si="122">F168+F169+F170</f>
        <v>1365322510376</v>
      </c>
      <c r="G171" s="15">
        <f t="shared" ref="G171" si="123">G168+G169+G170</f>
        <v>1368157546658</v>
      </c>
      <c r="H171" s="15">
        <f t="shared" ref="H171" si="124">H168+H169+H170</f>
        <v>1378155254864</v>
      </c>
      <c r="I171" s="15">
        <f t="shared" ref="I171" si="125">I168+I169+I170</f>
        <v>1393169830937</v>
      </c>
      <c r="J171" s="15">
        <v>0</v>
      </c>
      <c r="K171" s="15">
        <v>0</v>
      </c>
      <c r="L171" s="15">
        <v>0</v>
      </c>
      <c r="M171" s="15">
        <v>0</v>
      </c>
    </row>
    <row r="172" spans="1:13" ht="15" customHeight="1" x14ac:dyDescent="0.35">
      <c r="A172" s="12">
        <v>5</v>
      </c>
      <c r="B172" s="16" t="s">
        <v>102</v>
      </c>
      <c r="C172" s="36">
        <f>C169/C171*100</f>
        <v>0.69822246146108635</v>
      </c>
      <c r="D172" s="36">
        <f t="shared" ref="D172" si="126">D169/D171*100</f>
        <v>0.93284487203417632</v>
      </c>
      <c r="E172" s="36">
        <f t="shared" ref="E172" si="127">E169/E171*100</f>
        <v>1.4459619524990668</v>
      </c>
      <c r="F172" s="36">
        <f t="shared" ref="F172" si="128">F169/F171*100</f>
        <v>0.26274111623722468</v>
      </c>
      <c r="G172" s="36">
        <f t="shared" ref="G172" si="129">G169/G171*100</f>
        <v>0.37519294430228067</v>
      </c>
      <c r="H172" s="36">
        <f t="shared" ref="H172" si="130">H169/H171*100</f>
        <v>0.39361714355871458</v>
      </c>
      <c r="I172" s="36">
        <f t="shared" ref="I172" si="131">I169/I171*100</f>
        <v>0.35379151698145611</v>
      </c>
      <c r="J172" s="15"/>
      <c r="K172" s="15"/>
      <c r="L172" s="15"/>
      <c r="M172" s="15"/>
    </row>
    <row r="173" spans="1:13" ht="15" customHeight="1" thickBot="1" x14ac:dyDescent="0.4">
      <c r="A173" s="23">
        <v>6</v>
      </c>
      <c r="B173" s="33" t="s">
        <v>103</v>
      </c>
      <c r="C173" s="35">
        <f>C170/C171*100</f>
        <v>0.75473867093516989</v>
      </c>
      <c r="D173" s="35">
        <f t="shared" ref="D173:I173" si="132">D170/D171*100</f>
        <v>0.64691366208550938</v>
      </c>
      <c r="E173" s="35">
        <f t="shared" si="132"/>
        <v>0.65895311314789262</v>
      </c>
      <c r="F173" s="35">
        <f t="shared" si="132"/>
        <v>2.0333069469685054</v>
      </c>
      <c r="G173" s="35">
        <f t="shared" si="132"/>
        <v>2.0158064609860356</v>
      </c>
      <c r="H173" s="35">
        <f t="shared" si="132"/>
        <v>1.9406675845559436</v>
      </c>
      <c r="I173" s="35">
        <f t="shared" si="132"/>
        <v>1.9589797387188868</v>
      </c>
      <c r="J173" s="34">
        <v>0</v>
      </c>
      <c r="K173" s="34">
        <v>0</v>
      </c>
      <c r="L173" s="34">
        <v>0</v>
      </c>
      <c r="M173" s="34">
        <v>0</v>
      </c>
    </row>
    <row r="180" spans="1:13" ht="15" customHeight="1" thickBot="1" x14ac:dyDescent="0.4"/>
    <row r="181" spans="1:13" ht="15" customHeight="1" x14ac:dyDescent="0.35">
      <c r="A181" s="60" t="s">
        <v>6</v>
      </c>
      <c r="B181" s="62" t="s">
        <v>7</v>
      </c>
      <c r="C181" s="29" t="s">
        <v>89</v>
      </c>
      <c r="D181" s="29" t="s">
        <v>90</v>
      </c>
      <c r="E181" s="29" t="s">
        <v>91</v>
      </c>
      <c r="F181" s="29" t="s">
        <v>92</v>
      </c>
      <c r="G181" s="31" t="s">
        <v>93</v>
      </c>
      <c r="H181" s="32" t="s">
        <v>94</v>
      </c>
      <c r="I181" s="32" t="s">
        <v>95</v>
      </c>
      <c r="J181" s="32" t="s">
        <v>96</v>
      </c>
      <c r="K181" s="32" t="s">
        <v>97</v>
      </c>
      <c r="L181" s="32" t="s">
        <v>98</v>
      </c>
      <c r="M181" s="32" t="s">
        <v>99</v>
      </c>
    </row>
    <row r="182" spans="1:13" ht="15" customHeight="1" x14ac:dyDescent="0.35">
      <c r="A182" s="61"/>
      <c r="B182" s="63"/>
      <c r="C182" s="7" t="s">
        <v>12</v>
      </c>
      <c r="D182" s="7" t="s">
        <v>12</v>
      </c>
      <c r="E182" s="7" t="s">
        <v>12</v>
      </c>
      <c r="F182" s="7" t="s">
        <v>12</v>
      </c>
      <c r="G182" s="7" t="s">
        <v>12</v>
      </c>
      <c r="H182" s="7" t="s">
        <v>12</v>
      </c>
      <c r="I182" s="7" t="s">
        <v>12</v>
      </c>
      <c r="J182" s="7" t="s">
        <v>12</v>
      </c>
      <c r="K182" s="7" t="s">
        <v>12</v>
      </c>
      <c r="L182" s="7" t="s">
        <v>12</v>
      </c>
      <c r="M182" s="7" t="s">
        <v>12</v>
      </c>
    </row>
    <row r="183" spans="1:13" ht="15" customHeight="1" x14ac:dyDescent="0.35">
      <c r="A183" s="61"/>
      <c r="B183" s="63"/>
      <c r="C183" s="7" t="s">
        <v>100</v>
      </c>
      <c r="D183" s="7" t="s">
        <v>100</v>
      </c>
      <c r="E183" s="7" t="s">
        <v>100</v>
      </c>
      <c r="F183" s="7" t="s">
        <v>100</v>
      </c>
      <c r="G183" s="7" t="s">
        <v>100</v>
      </c>
      <c r="H183" s="7" t="s">
        <v>100</v>
      </c>
      <c r="I183" s="7" t="s">
        <v>100</v>
      </c>
      <c r="J183" s="7" t="s">
        <v>101</v>
      </c>
      <c r="K183" s="7" t="s">
        <v>101</v>
      </c>
      <c r="L183" s="7" t="s">
        <v>101</v>
      </c>
      <c r="M183" s="7" t="s">
        <v>101</v>
      </c>
    </row>
    <row r="184" spans="1:13" ht="15" customHeight="1" x14ac:dyDescent="0.35">
      <c r="A184" s="12">
        <v>1</v>
      </c>
      <c r="B184" s="13" t="s">
        <v>15</v>
      </c>
      <c r="C184" s="10">
        <f>Sheet1!I184</f>
        <v>803802770130</v>
      </c>
      <c r="D184" s="10">
        <f>Sheet1!R184</f>
        <v>866426452524</v>
      </c>
      <c r="E184" s="10">
        <f>Sheet1!AA184</f>
        <v>1030214154525</v>
      </c>
      <c r="F184" s="10">
        <f>Sheet1!AJ184</f>
        <v>1124325706739</v>
      </c>
      <c r="G184" s="10">
        <f>Sheet1!AS184</f>
        <v>1117200234031</v>
      </c>
      <c r="H184" s="10">
        <f>Sheet1!BB184</f>
        <v>1124634645228</v>
      </c>
      <c r="I184" s="10">
        <f>Sheet1!BK184</f>
        <v>1130999491006</v>
      </c>
      <c r="J184" s="10">
        <v>0</v>
      </c>
      <c r="K184" s="10">
        <v>0</v>
      </c>
      <c r="L184" s="10">
        <v>0</v>
      </c>
      <c r="M184" s="10">
        <v>0</v>
      </c>
    </row>
    <row r="185" spans="1:13" ht="15" customHeight="1" x14ac:dyDescent="0.35">
      <c r="A185" s="12">
        <v>2</v>
      </c>
      <c r="B185" s="13" t="s">
        <v>16</v>
      </c>
      <c r="C185" s="10">
        <f>Sheet1!I185</f>
        <v>2003965917</v>
      </c>
      <c r="D185" s="10">
        <f>Sheet1!R185</f>
        <v>3979950407</v>
      </c>
      <c r="E185" s="10">
        <f>Sheet1!AA185</f>
        <v>7181686992</v>
      </c>
      <c r="F185" s="10">
        <f>Sheet1!AJ185</f>
        <v>3283730835</v>
      </c>
      <c r="G185" s="10">
        <f>Sheet1!AS185</f>
        <v>1638671464</v>
      </c>
      <c r="H185" s="10">
        <f>Sheet1!BB185</f>
        <v>3544184397</v>
      </c>
      <c r="I185" s="10">
        <f>Sheet1!BK185</f>
        <v>2444272855</v>
      </c>
      <c r="J185" s="10">
        <v>0</v>
      </c>
      <c r="K185" s="10">
        <v>0</v>
      </c>
      <c r="L185" s="10">
        <v>0</v>
      </c>
      <c r="M185" s="10">
        <v>0</v>
      </c>
    </row>
    <row r="186" spans="1:13" ht="15" customHeight="1" x14ac:dyDescent="0.35">
      <c r="A186" s="12">
        <v>3</v>
      </c>
      <c r="B186" s="13" t="s">
        <v>88</v>
      </c>
      <c r="C186" s="10">
        <f>SUM(Sheet1!I186:I188)</f>
        <v>4691503857</v>
      </c>
      <c r="D186" s="10">
        <f>SUM(Sheet1!R186:R188)</f>
        <v>4209625042</v>
      </c>
      <c r="E186" s="10">
        <f>SUM(Sheet1!AA186:AA188)</f>
        <v>5229409708</v>
      </c>
      <c r="F186" s="10">
        <f>SUM(Sheet1!AJ186:AJ188)</f>
        <v>4592935453</v>
      </c>
      <c r="G186" s="10">
        <f>SUM(Sheet1!AS186:AS188)</f>
        <v>3576692445</v>
      </c>
      <c r="H186" s="10">
        <f>SUM(Sheet1!BB186:BB188)</f>
        <v>3421772577</v>
      </c>
      <c r="I186" s="10">
        <f>SUM(Sheet1!BK186:BK188)</f>
        <v>3687744760</v>
      </c>
      <c r="J186" s="10">
        <v>0</v>
      </c>
      <c r="K186" s="10">
        <v>0</v>
      </c>
      <c r="L186" s="10">
        <v>0</v>
      </c>
      <c r="M186" s="10">
        <v>0</v>
      </c>
    </row>
    <row r="187" spans="1:13" ht="15" customHeight="1" x14ac:dyDescent="0.35">
      <c r="A187" s="12">
        <v>4</v>
      </c>
      <c r="B187" s="16" t="s">
        <v>10</v>
      </c>
      <c r="C187" s="15">
        <f>C184+C185+C186</f>
        <v>810498239904</v>
      </c>
      <c r="D187" s="15">
        <f t="shared" ref="D187" si="133">D184+D185+D186</f>
        <v>874616027973</v>
      </c>
      <c r="E187" s="15">
        <f t="shared" ref="E187" si="134">E184+E185+E186</f>
        <v>1042625251225</v>
      </c>
      <c r="F187" s="15">
        <f t="shared" ref="F187" si="135">F184+F185+F186</f>
        <v>1132202373027</v>
      </c>
      <c r="G187" s="15">
        <f t="shared" ref="G187" si="136">G184+G185+G186</f>
        <v>1122415597940</v>
      </c>
      <c r="H187" s="15">
        <f t="shared" ref="H187" si="137">H184+H185+H186</f>
        <v>1131600602202</v>
      </c>
      <c r="I187" s="15">
        <f t="shared" ref="I187" si="138">I184+I185+I186</f>
        <v>1137131508621</v>
      </c>
      <c r="J187" s="15">
        <v>0</v>
      </c>
      <c r="K187" s="15">
        <v>0</v>
      </c>
      <c r="L187" s="15">
        <v>0</v>
      </c>
      <c r="M187" s="15">
        <v>0</v>
      </c>
    </row>
    <row r="188" spans="1:13" ht="15" customHeight="1" x14ac:dyDescent="0.35">
      <c r="A188" s="12">
        <v>5</v>
      </c>
      <c r="B188" s="16" t="s">
        <v>102</v>
      </c>
      <c r="C188" s="36">
        <f>C185/C187*100</f>
        <v>0.24725111275224498</v>
      </c>
      <c r="D188" s="36">
        <f t="shared" ref="D188" si="139">D185/D187*100</f>
        <v>0.45505116299136283</v>
      </c>
      <c r="E188" s="36">
        <f t="shared" ref="E188" si="140">E185/E187*100</f>
        <v>0.6888080816728831</v>
      </c>
      <c r="F188" s="36">
        <f t="shared" ref="F188" si="141">F185/F187*100</f>
        <v>0.29003037912919938</v>
      </c>
      <c r="G188" s="36">
        <f t="shared" ref="G188" si="142">G185/G187*100</f>
        <v>0.14599507232503703</v>
      </c>
      <c r="H188" s="36">
        <f t="shared" ref="H188" si="143">H185/H187*100</f>
        <v>0.31320099954907354</v>
      </c>
      <c r="I188" s="36">
        <f t="shared" ref="I188" si="144">I185/I187*100</f>
        <v>0.21495076307965216</v>
      </c>
      <c r="J188" s="15"/>
      <c r="K188" s="15"/>
      <c r="L188" s="15"/>
      <c r="M188" s="15"/>
    </row>
    <row r="189" spans="1:13" ht="15" customHeight="1" thickBot="1" x14ac:dyDescent="0.4">
      <c r="A189" s="23">
        <v>6</v>
      </c>
      <c r="B189" s="33" t="s">
        <v>103</v>
      </c>
      <c r="C189" s="35">
        <f>C186/C187*100</f>
        <v>0.57884195498755042</v>
      </c>
      <c r="D189" s="35">
        <f t="shared" ref="D189:I189" si="145">D186/D187*100</f>
        <v>0.48131121627809387</v>
      </c>
      <c r="E189" s="35">
        <f t="shared" si="145"/>
        <v>0.50156177417110015</v>
      </c>
      <c r="F189" s="35">
        <f t="shared" si="145"/>
        <v>0.4056638249856831</v>
      </c>
      <c r="G189" s="35">
        <f t="shared" si="145"/>
        <v>0.3186602584251681</v>
      </c>
      <c r="H189" s="35">
        <f t="shared" si="145"/>
        <v>0.3023834178191066</v>
      </c>
      <c r="I189" s="35">
        <f t="shared" si="145"/>
        <v>0.32430239880276734</v>
      </c>
      <c r="J189" s="34">
        <v>0</v>
      </c>
      <c r="K189" s="34">
        <v>0</v>
      </c>
      <c r="L189" s="34">
        <v>0</v>
      </c>
      <c r="M189" s="34">
        <v>0</v>
      </c>
    </row>
    <row r="196" spans="1:13" ht="15" customHeight="1" thickBot="1" x14ac:dyDescent="0.4"/>
    <row r="197" spans="1:13" ht="15" customHeight="1" x14ac:dyDescent="0.35">
      <c r="A197" s="60" t="s">
        <v>6</v>
      </c>
      <c r="B197" s="62" t="s">
        <v>7</v>
      </c>
      <c r="C197" s="29" t="s">
        <v>89</v>
      </c>
      <c r="D197" s="29" t="s">
        <v>90</v>
      </c>
      <c r="E197" s="29" t="s">
        <v>91</v>
      </c>
      <c r="F197" s="29" t="s">
        <v>92</v>
      </c>
      <c r="G197" s="31" t="s">
        <v>93</v>
      </c>
      <c r="H197" s="32" t="s">
        <v>94</v>
      </c>
      <c r="I197" s="32" t="s">
        <v>95</v>
      </c>
      <c r="J197" s="32" t="s">
        <v>96</v>
      </c>
      <c r="K197" s="32" t="s">
        <v>97</v>
      </c>
      <c r="L197" s="32" t="s">
        <v>98</v>
      </c>
      <c r="M197" s="32" t="s">
        <v>99</v>
      </c>
    </row>
    <row r="198" spans="1:13" ht="15" customHeight="1" x14ac:dyDescent="0.35">
      <c r="A198" s="61"/>
      <c r="B198" s="63"/>
      <c r="C198" s="7" t="s">
        <v>12</v>
      </c>
      <c r="D198" s="7" t="s">
        <v>12</v>
      </c>
      <c r="E198" s="7" t="s">
        <v>12</v>
      </c>
      <c r="F198" s="7" t="s">
        <v>12</v>
      </c>
      <c r="G198" s="7" t="s">
        <v>12</v>
      </c>
      <c r="H198" s="7" t="s">
        <v>12</v>
      </c>
      <c r="I198" s="7" t="s">
        <v>12</v>
      </c>
      <c r="J198" s="7" t="s">
        <v>12</v>
      </c>
      <c r="K198" s="7" t="s">
        <v>12</v>
      </c>
      <c r="L198" s="7" t="s">
        <v>12</v>
      </c>
      <c r="M198" s="7" t="s">
        <v>12</v>
      </c>
    </row>
    <row r="199" spans="1:13" ht="15" customHeight="1" x14ac:dyDescent="0.35">
      <c r="A199" s="61"/>
      <c r="B199" s="63"/>
      <c r="C199" s="7" t="s">
        <v>100</v>
      </c>
      <c r="D199" s="7" t="s">
        <v>100</v>
      </c>
      <c r="E199" s="7" t="s">
        <v>100</v>
      </c>
      <c r="F199" s="7" t="s">
        <v>100</v>
      </c>
      <c r="G199" s="7" t="s">
        <v>100</v>
      </c>
      <c r="H199" s="7" t="s">
        <v>100</v>
      </c>
      <c r="I199" s="7" t="s">
        <v>100</v>
      </c>
      <c r="J199" s="7" t="s">
        <v>101</v>
      </c>
      <c r="K199" s="7" t="s">
        <v>101</v>
      </c>
      <c r="L199" s="7" t="s">
        <v>101</v>
      </c>
      <c r="M199" s="7" t="s">
        <v>101</v>
      </c>
    </row>
    <row r="200" spans="1:13" ht="15" customHeight="1" x14ac:dyDescent="0.35">
      <c r="A200" s="12">
        <v>1</v>
      </c>
      <c r="B200" s="13" t="s">
        <v>15</v>
      </c>
      <c r="C200" s="10">
        <f>Sheet1!I200</f>
        <v>700155537865</v>
      </c>
      <c r="D200" s="10">
        <f>Sheet1!R200</f>
        <v>717921336096</v>
      </c>
      <c r="E200" s="10">
        <f>Sheet1!AA200</f>
        <v>725727276191</v>
      </c>
      <c r="F200" s="10">
        <f>Sheet1!AJ200</f>
        <v>780021358177</v>
      </c>
      <c r="G200" s="10">
        <f>Sheet1!AS200</f>
        <v>794776445377</v>
      </c>
      <c r="H200" s="10">
        <f>Sheet1!BB200</f>
        <v>790994587069</v>
      </c>
      <c r="I200" s="10">
        <f>Sheet1!BK200</f>
        <v>807001996909</v>
      </c>
      <c r="J200" s="10">
        <v>0</v>
      </c>
      <c r="K200" s="10">
        <v>0</v>
      </c>
      <c r="L200" s="10">
        <v>0</v>
      </c>
      <c r="M200" s="10">
        <v>0</v>
      </c>
    </row>
    <row r="201" spans="1:13" ht="15" customHeight="1" x14ac:dyDescent="0.35">
      <c r="A201" s="12">
        <v>2</v>
      </c>
      <c r="B201" s="13" t="s">
        <v>16</v>
      </c>
      <c r="C201" s="10">
        <f>Sheet1!I201</f>
        <v>4978428679</v>
      </c>
      <c r="D201" s="10">
        <f>Sheet1!R201</f>
        <v>3358037164</v>
      </c>
      <c r="E201" s="10">
        <f>Sheet1!AA201</f>
        <v>2695610638</v>
      </c>
      <c r="F201" s="10">
        <f>Sheet1!AJ201</f>
        <v>11936656414</v>
      </c>
      <c r="G201" s="10">
        <f>Sheet1!AS201</f>
        <v>3280198633</v>
      </c>
      <c r="H201" s="10">
        <f>Sheet1!BB201</f>
        <v>13475209819</v>
      </c>
      <c r="I201" s="10">
        <f>Sheet1!BK201</f>
        <v>3824966997</v>
      </c>
      <c r="J201" s="10">
        <v>0</v>
      </c>
      <c r="K201" s="10">
        <v>0</v>
      </c>
      <c r="L201" s="10">
        <v>0</v>
      </c>
      <c r="M201" s="10">
        <v>0</v>
      </c>
    </row>
    <row r="202" spans="1:13" ht="15" customHeight="1" x14ac:dyDescent="0.35">
      <c r="A202" s="12">
        <v>3</v>
      </c>
      <c r="B202" s="13" t="s">
        <v>88</v>
      </c>
      <c r="C202" s="10">
        <f>SUM(Sheet1!I202:I204)</f>
        <v>10370589420</v>
      </c>
      <c r="D202" s="10">
        <f>SUM(Sheet1!R202:R204)</f>
        <v>10692394084</v>
      </c>
      <c r="E202" s="10">
        <f>SUM(Sheet1!AA202:AA204)</f>
        <v>11972323645</v>
      </c>
      <c r="F202" s="10">
        <f>SUM(Sheet1!AJ202:AJ204)</f>
        <v>10901967505</v>
      </c>
      <c r="G202" s="10">
        <f>SUM(Sheet1!AS202:AS204)</f>
        <v>10588357910</v>
      </c>
      <c r="H202" s="10">
        <f>SUM(Sheet1!BB202:BB204)</f>
        <v>10490376130</v>
      </c>
      <c r="I202" s="10">
        <f>SUM(Sheet1!BK202:BK204)</f>
        <v>10249580472</v>
      </c>
      <c r="J202" s="10">
        <v>0</v>
      </c>
      <c r="K202" s="10">
        <v>0</v>
      </c>
      <c r="L202" s="10">
        <v>0</v>
      </c>
      <c r="M202" s="10">
        <v>0</v>
      </c>
    </row>
    <row r="203" spans="1:13" ht="15" customHeight="1" x14ac:dyDescent="0.35">
      <c r="A203" s="12">
        <v>4</v>
      </c>
      <c r="B203" s="16" t="s">
        <v>10</v>
      </c>
      <c r="C203" s="15">
        <f>C200+C201+C202</f>
        <v>715504555964</v>
      </c>
      <c r="D203" s="15">
        <f t="shared" ref="D203" si="146">D200+D201+D202</f>
        <v>731971767344</v>
      </c>
      <c r="E203" s="15">
        <f t="shared" ref="E203" si="147">E200+E201+E202</f>
        <v>740395210474</v>
      </c>
      <c r="F203" s="15">
        <f t="shared" ref="F203" si="148">F200+F201+F202</f>
        <v>802859982096</v>
      </c>
      <c r="G203" s="15">
        <f t="shared" ref="G203" si="149">G200+G201+G202</f>
        <v>808645001920</v>
      </c>
      <c r="H203" s="15">
        <f t="shared" ref="H203" si="150">H200+H201+H202</f>
        <v>814960173018</v>
      </c>
      <c r="I203" s="15">
        <f t="shared" ref="I203" si="151">I200+I201+I202</f>
        <v>821076544378</v>
      </c>
      <c r="J203" s="15">
        <v>0</v>
      </c>
      <c r="K203" s="15">
        <v>0</v>
      </c>
      <c r="L203" s="15">
        <v>0</v>
      </c>
      <c r="M203" s="15">
        <v>0</v>
      </c>
    </row>
    <row r="204" spans="1:13" ht="15" customHeight="1" x14ac:dyDescent="0.35">
      <c r="A204" s="12">
        <v>5</v>
      </c>
      <c r="B204" s="16" t="s">
        <v>102</v>
      </c>
      <c r="C204" s="36">
        <f>C201/C203*100</f>
        <v>0.69579272941072445</v>
      </c>
      <c r="D204" s="36">
        <f t="shared" ref="D204" si="152">D201/D203*100</f>
        <v>0.45876594068440968</v>
      </c>
      <c r="E204" s="36">
        <f t="shared" ref="E204" si="153">E201/E203*100</f>
        <v>0.36407726574490856</v>
      </c>
      <c r="F204" s="36">
        <f t="shared" ref="F204" si="154">F201/F203*100</f>
        <v>1.4867668933800096</v>
      </c>
      <c r="G204" s="36">
        <f t="shared" ref="G204" si="155">G201/G203*100</f>
        <v>0.40564136613862523</v>
      </c>
      <c r="H204" s="36">
        <f t="shared" ref="H204" si="156">H201/H203*100</f>
        <v>1.6534807792015098</v>
      </c>
      <c r="I204" s="36">
        <f t="shared" ref="I204" si="157">I201/I203*100</f>
        <v>0.46584779740573073</v>
      </c>
      <c r="J204" s="15"/>
      <c r="K204" s="15"/>
      <c r="L204" s="15"/>
      <c r="M204" s="15"/>
    </row>
    <row r="205" spans="1:13" ht="15" customHeight="1" thickBot="1" x14ac:dyDescent="0.4">
      <c r="A205" s="23">
        <v>6</v>
      </c>
      <c r="B205" s="33" t="s">
        <v>103</v>
      </c>
      <c r="C205" s="35">
        <f>C202/C203*100</f>
        <v>1.4494092781879906</v>
      </c>
      <c r="D205" s="35">
        <f t="shared" ref="D205:I205" si="158">D202/D203*100</f>
        <v>1.4607659148928576</v>
      </c>
      <c r="E205" s="35">
        <f t="shared" si="158"/>
        <v>1.6170179757558583</v>
      </c>
      <c r="F205" s="35">
        <f t="shared" si="158"/>
        <v>1.357891506379306</v>
      </c>
      <c r="G205" s="35">
        <f t="shared" si="158"/>
        <v>1.3093950849704894</v>
      </c>
      <c r="H205" s="35">
        <f t="shared" si="158"/>
        <v>1.2872256187871773</v>
      </c>
      <c r="I205" s="35">
        <f t="shared" si="158"/>
        <v>1.2483099830557807</v>
      </c>
      <c r="J205" s="34">
        <v>0</v>
      </c>
      <c r="K205" s="34">
        <v>0</v>
      </c>
      <c r="L205" s="34">
        <v>0</v>
      </c>
      <c r="M205" s="34">
        <v>0</v>
      </c>
    </row>
    <row r="212" spans="1:13" ht="15" customHeight="1" thickBot="1" x14ac:dyDescent="0.4"/>
    <row r="213" spans="1:13" ht="15" customHeight="1" x14ac:dyDescent="0.35">
      <c r="A213" s="60" t="s">
        <v>6</v>
      </c>
      <c r="B213" s="62" t="s">
        <v>7</v>
      </c>
      <c r="C213" s="29" t="s">
        <v>89</v>
      </c>
      <c r="D213" s="29" t="s">
        <v>90</v>
      </c>
      <c r="E213" s="29" t="s">
        <v>91</v>
      </c>
      <c r="F213" s="29" t="s">
        <v>92</v>
      </c>
      <c r="G213" s="31" t="s">
        <v>93</v>
      </c>
      <c r="H213" s="32" t="s">
        <v>94</v>
      </c>
      <c r="I213" s="32" t="s">
        <v>95</v>
      </c>
      <c r="J213" s="32" t="s">
        <v>96</v>
      </c>
      <c r="K213" s="32" t="s">
        <v>97</v>
      </c>
      <c r="L213" s="32" t="s">
        <v>98</v>
      </c>
      <c r="M213" s="32" t="s">
        <v>99</v>
      </c>
    </row>
    <row r="214" spans="1:13" ht="15" customHeight="1" x14ac:dyDescent="0.35">
      <c r="A214" s="61"/>
      <c r="B214" s="63"/>
      <c r="C214" s="7" t="s">
        <v>12</v>
      </c>
      <c r="D214" s="7" t="s">
        <v>12</v>
      </c>
      <c r="E214" s="7" t="s">
        <v>12</v>
      </c>
      <c r="F214" s="7" t="s">
        <v>12</v>
      </c>
      <c r="G214" s="7" t="s">
        <v>12</v>
      </c>
      <c r="H214" s="7" t="s">
        <v>12</v>
      </c>
      <c r="I214" s="7" t="s">
        <v>12</v>
      </c>
      <c r="J214" s="7" t="s">
        <v>12</v>
      </c>
      <c r="K214" s="7" t="s">
        <v>12</v>
      </c>
      <c r="L214" s="7" t="s">
        <v>12</v>
      </c>
      <c r="M214" s="7" t="s">
        <v>12</v>
      </c>
    </row>
    <row r="215" spans="1:13" ht="15" customHeight="1" x14ac:dyDescent="0.35">
      <c r="A215" s="61"/>
      <c r="B215" s="63"/>
      <c r="C215" s="7" t="s">
        <v>100</v>
      </c>
      <c r="D215" s="7" t="s">
        <v>100</v>
      </c>
      <c r="E215" s="7" t="s">
        <v>100</v>
      </c>
      <c r="F215" s="7" t="s">
        <v>100</v>
      </c>
      <c r="G215" s="7" t="s">
        <v>100</v>
      </c>
      <c r="H215" s="7" t="s">
        <v>100</v>
      </c>
      <c r="I215" s="7" t="s">
        <v>100</v>
      </c>
      <c r="J215" s="7" t="s">
        <v>101</v>
      </c>
      <c r="K215" s="7" t="s">
        <v>101</v>
      </c>
      <c r="L215" s="7" t="s">
        <v>101</v>
      </c>
      <c r="M215" s="7" t="s">
        <v>101</v>
      </c>
    </row>
    <row r="216" spans="1:13" ht="15" customHeight="1" x14ac:dyDescent="0.35">
      <c r="A216" s="12">
        <v>1</v>
      </c>
      <c r="B216" s="13" t="s">
        <v>15</v>
      </c>
      <c r="C216" s="10">
        <f>Sheet1!I216</f>
        <v>990603803017</v>
      </c>
      <c r="D216" s="10">
        <f>Sheet1!R216</f>
        <v>1072249658147</v>
      </c>
      <c r="E216" s="10">
        <f>Sheet1!AA216</f>
        <v>1201542290247</v>
      </c>
      <c r="F216" s="10">
        <f>Sheet1!AJ216</f>
        <v>1307782220531</v>
      </c>
      <c r="G216" s="10">
        <f>Sheet1!AS216</f>
        <v>1305780889334</v>
      </c>
      <c r="H216" s="10">
        <f>Sheet1!BB216</f>
        <v>1318640128166</v>
      </c>
      <c r="I216" s="10">
        <f>Sheet1!BK216</f>
        <v>1334672271825</v>
      </c>
      <c r="J216" s="10">
        <v>0</v>
      </c>
      <c r="K216" s="10">
        <v>0</v>
      </c>
      <c r="L216" s="10">
        <v>0</v>
      </c>
      <c r="M216" s="10">
        <v>0</v>
      </c>
    </row>
    <row r="217" spans="1:13" ht="15" customHeight="1" x14ac:dyDescent="0.35">
      <c r="A217" s="12">
        <v>2</v>
      </c>
      <c r="B217" s="13" t="s">
        <v>16</v>
      </c>
      <c r="C217" s="10">
        <f>Sheet1!I217</f>
        <v>4996029741</v>
      </c>
      <c r="D217" s="10">
        <f>Sheet1!R217</f>
        <v>10027327642</v>
      </c>
      <c r="E217" s="10">
        <f>Sheet1!AA217</f>
        <v>20535820866</v>
      </c>
      <c r="F217" s="10">
        <f>Sheet1!AJ217</f>
        <v>15202977892</v>
      </c>
      <c r="G217" s="10">
        <f>Sheet1!AS217</f>
        <v>11965596440</v>
      </c>
      <c r="H217" s="10">
        <f>Sheet1!BB217</f>
        <v>12561870633</v>
      </c>
      <c r="I217" s="10">
        <f>Sheet1!BK217</f>
        <v>9541867920</v>
      </c>
      <c r="J217" s="10">
        <v>0</v>
      </c>
      <c r="K217" s="10">
        <v>0</v>
      </c>
      <c r="L217" s="10">
        <v>0</v>
      </c>
      <c r="M217" s="10">
        <v>0</v>
      </c>
    </row>
    <row r="218" spans="1:13" ht="15" customHeight="1" x14ac:dyDescent="0.35">
      <c r="A218" s="12">
        <v>3</v>
      </c>
      <c r="B218" s="13" t="s">
        <v>88</v>
      </c>
      <c r="C218" s="10">
        <f>SUM(Sheet1!I218:I220)</f>
        <v>7383567251</v>
      </c>
      <c r="D218" s="10">
        <f>SUM(Sheet1!R218:R220)</f>
        <v>12030052276</v>
      </c>
      <c r="E218" s="10">
        <f>SUM(Sheet1!AA218:AA220)</f>
        <v>13453338733</v>
      </c>
      <c r="F218" s="10">
        <f>SUM(Sheet1!AJ218:AJ220)</f>
        <v>13703129440</v>
      </c>
      <c r="G218" s="10">
        <f>SUM(Sheet1!AS218:AS220)</f>
        <v>14708644511</v>
      </c>
      <c r="H218" s="10">
        <f>SUM(Sheet1!BB218:BB220)</f>
        <v>15232429621</v>
      </c>
      <c r="I218" s="10">
        <f>SUM(Sheet1!BK218:BK220)</f>
        <v>15582013512</v>
      </c>
      <c r="J218" s="10">
        <v>0</v>
      </c>
      <c r="K218" s="10">
        <v>0</v>
      </c>
      <c r="L218" s="10">
        <v>0</v>
      </c>
      <c r="M218" s="10">
        <v>0</v>
      </c>
    </row>
    <row r="219" spans="1:13" ht="15" customHeight="1" x14ac:dyDescent="0.35">
      <c r="A219" s="12">
        <v>4</v>
      </c>
      <c r="B219" s="16" t="s">
        <v>10</v>
      </c>
      <c r="C219" s="15">
        <f>C216+C217+C218</f>
        <v>1002983400009</v>
      </c>
      <c r="D219" s="15">
        <f t="shared" ref="D219" si="159">D216+D217+D218</f>
        <v>1094307038065</v>
      </c>
      <c r="E219" s="15">
        <f t="shared" ref="E219" si="160">E216+E217+E218</f>
        <v>1235531449846</v>
      </c>
      <c r="F219" s="15">
        <f t="shared" ref="F219" si="161">F216+F217+F218</f>
        <v>1336688327863</v>
      </c>
      <c r="G219" s="15">
        <f t="shared" ref="G219" si="162">G216+G217+G218</f>
        <v>1332455130285</v>
      </c>
      <c r="H219" s="15">
        <f t="shared" ref="H219" si="163">H216+H217+H218</f>
        <v>1346434428420</v>
      </c>
      <c r="I219" s="15">
        <f t="shared" ref="I219" si="164">I216+I217+I218</f>
        <v>1359796153257</v>
      </c>
      <c r="J219" s="15">
        <v>0</v>
      </c>
      <c r="K219" s="15">
        <v>0</v>
      </c>
      <c r="L219" s="15">
        <v>0</v>
      </c>
      <c r="M219" s="15">
        <v>0</v>
      </c>
    </row>
    <row r="220" spans="1:13" ht="15" customHeight="1" x14ac:dyDescent="0.35">
      <c r="A220" s="12">
        <v>5</v>
      </c>
      <c r="B220" s="16" t="s">
        <v>102</v>
      </c>
      <c r="C220" s="36">
        <f>C217/C219*100</f>
        <v>0.49811689215944843</v>
      </c>
      <c r="D220" s="36">
        <f t="shared" ref="D220" si="165">D217/D219*100</f>
        <v>0.916317568397508</v>
      </c>
      <c r="E220" s="36">
        <f t="shared" ref="E220" si="166">E217/E219*100</f>
        <v>1.6621042603617773</v>
      </c>
      <c r="F220" s="36">
        <f t="shared" ref="F220" si="167">F217/F219*100</f>
        <v>1.1373614607905953</v>
      </c>
      <c r="G220" s="36">
        <f t="shared" ref="G220" si="168">G217/G219*100</f>
        <v>0.89801121013663465</v>
      </c>
      <c r="H220" s="36">
        <f t="shared" ref="H220" si="169">H217/H219*100</f>
        <v>0.93297307078971348</v>
      </c>
      <c r="I220" s="36">
        <f t="shared" ref="I220" si="170">I217/I219*100</f>
        <v>0.70171311318576712</v>
      </c>
      <c r="J220" s="15"/>
      <c r="K220" s="15"/>
      <c r="L220" s="15"/>
      <c r="M220" s="15"/>
    </row>
    <row r="221" spans="1:13" ht="15" customHeight="1" thickBot="1" x14ac:dyDescent="0.4">
      <c r="A221" s="23">
        <v>6</v>
      </c>
      <c r="B221" s="33" t="s">
        <v>103</v>
      </c>
      <c r="C221" s="35">
        <f>C218/C219*100</f>
        <v>0.73616046396518076</v>
      </c>
      <c r="D221" s="35">
        <f t="shared" ref="D221:I221" si="171">D218/D219*100</f>
        <v>1.0993306135791696</v>
      </c>
      <c r="E221" s="35">
        <f t="shared" si="171"/>
        <v>1.0888706017703442</v>
      </c>
      <c r="F221" s="35">
        <f t="shared" si="171"/>
        <v>1.0251551655207138</v>
      </c>
      <c r="G221" s="35">
        <f t="shared" si="171"/>
        <v>1.1038754083864688</v>
      </c>
      <c r="H221" s="35">
        <f t="shared" si="171"/>
        <v>1.1313161116115247</v>
      </c>
      <c r="I221" s="35">
        <f t="shared" si="171"/>
        <v>1.1459080447225691</v>
      </c>
      <c r="J221" s="34">
        <v>0</v>
      </c>
      <c r="K221" s="34">
        <v>0</v>
      </c>
      <c r="L221" s="34">
        <v>0</v>
      </c>
      <c r="M221" s="34">
        <v>0</v>
      </c>
    </row>
    <row r="228" spans="1:13" ht="15" customHeight="1" thickBot="1" x14ac:dyDescent="0.4"/>
    <row r="229" spans="1:13" ht="15" customHeight="1" x14ac:dyDescent="0.35">
      <c r="A229" s="60" t="s">
        <v>6</v>
      </c>
      <c r="B229" s="62" t="s">
        <v>7</v>
      </c>
      <c r="C229" s="29" t="s">
        <v>89</v>
      </c>
      <c r="D229" s="29" t="s">
        <v>90</v>
      </c>
      <c r="E229" s="29" t="s">
        <v>91</v>
      </c>
      <c r="F229" s="29" t="s">
        <v>92</v>
      </c>
      <c r="G229" s="31" t="s">
        <v>93</v>
      </c>
      <c r="H229" s="32" t="s">
        <v>94</v>
      </c>
      <c r="I229" s="32" t="s">
        <v>95</v>
      </c>
      <c r="J229" s="32" t="s">
        <v>96</v>
      </c>
      <c r="K229" s="32" t="s">
        <v>97</v>
      </c>
      <c r="L229" s="32" t="s">
        <v>98</v>
      </c>
      <c r="M229" s="32" t="s">
        <v>99</v>
      </c>
    </row>
    <row r="230" spans="1:13" ht="15" customHeight="1" x14ac:dyDescent="0.35">
      <c r="A230" s="61"/>
      <c r="B230" s="63"/>
      <c r="C230" s="7" t="s">
        <v>12</v>
      </c>
      <c r="D230" s="7" t="s">
        <v>12</v>
      </c>
      <c r="E230" s="7" t="s">
        <v>12</v>
      </c>
      <c r="F230" s="7" t="s">
        <v>12</v>
      </c>
      <c r="G230" s="7" t="s">
        <v>12</v>
      </c>
      <c r="H230" s="7" t="s">
        <v>12</v>
      </c>
      <c r="I230" s="7" t="s">
        <v>12</v>
      </c>
      <c r="J230" s="7" t="s">
        <v>12</v>
      </c>
      <c r="K230" s="7" t="s">
        <v>12</v>
      </c>
      <c r="L230" s="7" t="s">
        <v>12</v>
      </c>
      <c r="M230" s="7" t="s">
        <v>12</v>
      </c>
    </row>
    <row r="231" spans="1:13" ht="15" customHeight="1" x14ac:dyDescent="0.35">
      <c r="A231" s="61"/>
      <c r="B231" s="63"/>
      <c r="C231" s="7" t="s">
        <v>100</v>
      </c>
      <c r="D231" s="7" t="s">
        <v>100</v>
      </c>
      <c r="E231" s="7" t="s">
        <v>100</v>
      </c>
      <c r="F231" s="7" t="s">
        <v>100</v>
      </c>
      <c r="G231" s="7" t="s">
        <v>100</v>
      </c>
      <c r="H231" s="7" t="s">
        <v>100</v>
      </c>
      <c r="I231" s="7" t="s">
        <v>100</v>
      </c>
      <c r="J231" s="7" t="s">
        <v>101</v>
      </c>
      <c r="K231" s="7" t="s">
        <v>101</v>
      </c>
      <c r="L231" s="7" t="s">
        <v>101</v>
      </c>
      <c r="M231" s="7" t="s">
        <v>101</v>
      </c>
    </row>
    <row r="232" spans="1:13" ht="15" customHeight="1" x14ac:dyDescent="0.35">
      <c r="A232" s="12">
        <v>1</v>
      </c>
      <c r="B232" s="13" t="s">
        <v>15</v>
      </c>
      <c r="C232" s="10">
        <f>Sheet1!I232</f>
        <v>1026301857425</v>
      </c>
      <c r="D232" s="10">
        <f>Sheet1!R232</f>
        <v>1175568607273</v>
      </c>
      <c r="E232" s="10">
        <f>Sheet1!AA232</f>
        <v>1233114672932</v>
      </c>
      <c r="F232" s="10">
        <f>Sheet1!AJ232</f>
        <v>1223520226809</v>
      </c>
      <c r="G232" s="10">
        <f>Sheet1!AS232</f>
        <v>1205784243528</v>
      </c>
      <c r="H232" s="10">
        <f>Sheet1!BB232</f>
        <v>1212913536151</v>
      </c>
      <c r="I232" s="10">
        <f>Sheet1!BK232</f>
        <v>1208928045439</v>
      </c>
      <c r="J232" s="10">
        <v>0</v>
      </c>
      <c r="K232" s="10">
        <v>0</v>
      </c>
      <c r="L232" s="10">
        <v>0</v>
      </c>
      <c r="M232" s="10">
        <v>0</v>
      </c>
    </row>
    <row r="233" spans="1:13" ht="15" customHeight="1" x14ac:dyDescent="0.35">
      <c r="A233" s="12">
        <v>2</v>
      </c>
      <c r="B233" s="13" t="s">
        <v>16</v>
      </c>
      <c r="C233" s="10">
        <f>Sheet1!I233</f>
        <v>16063676646</v>
      </c>
      <c r="D233" s="10">
        <f>Sheet1!R233</f>
        <v>21117136831</v>
      </c>
      <c r="E233" s="10">
        <f>Sheet1!AA233</f>
        <v>61187337974</v>
      </c>
      <c r="F233" s="10">
        <f>Sheet1!AJ233</f>
        <v>24886139039</v>
      </c>
      <c r="G233" s="10">
        <f>Sheet1!AS233</f>
        <v>39933264888</v>
      </c>
      <c r="H233" s="10">
        <f>Sheet1!BB233</f>
        <v>28368499491</v>
      </c>
      <c r="I233" s="10">
        <f>Sheet1!BK233</f>
        <v>26470744870</v>
      </c>
      <c r="J233" s="10">
        <v>0</v>
      </c>
      <c r="K233" s="10">
        <v>0</v>
      </c>
      <c r="L233" s="10">
        <v>0</v>
      </c>
      <c r="M233" s="10">
        <v>0</v>
      </c>
    </row>
    <row r="234" spans="1:13" ht="15" customHeight="1" x14ac:dyDescent="0.35">
      <c r="A234" s="12">
        <v>3</v>
      </c>
      <c r="B234" s="13" t="s">
        <v>88</v>
      </c>
      <c r="C234" s="10">
        <f>SUM(Sheet1!I234:I236)</f>
        <v>14312773560</v>
      </c>
      <c r="D234" s="10">
        <f>SUM(Sheet1!R234:R236)</f>
        <v>18208725176</v>
      </c>
      <c r="E234" s="10">
        <f>SUM(Sheet1!AA234:AA236)</f>
        <v>76950108277</v>
      </c>
      <c r="F234" s="10">
        <f>SUM(Sheet1!AJ234:AJ236)</f>
        <v>136541053310</v>
      </c>
      <c r="G234" s="10">
        <f>SUM(Sheet1!AS234:AS236)</f>
        <v>137853136780</v>
      </c>
      <c r="H234" s="10">
        <f>SUM(Sheet1!BB234:BB236)</f>
        <v>143881782943</v>
      </c>
      <c r="I234" s="10">
        <f>SUM(Sheet1!BK234:BK236)</f>
        <v>152860766280</v>
      </c>
      <c r="J234" s="10">
        <v>0</v>
      </c>
      <c r="K234" s="10">
        <v>0</v>
      </c>
      <c r="L234" s="10">
        <v>0</v>
      </c>
      <c r="M234" s="10">
        <v>0</v>
      </c>
    </row>
    <row r="235" spans="1:13" ht="15" customHeight="1" x14ac:dyDescent="0.35">
      <c r="A235" s="12">
        <v>4</v>
      </c>
      <c r="B235" s="16" t="s">
        <v>10</v>
      </c>
      <c r="C235" s="15">
        <f>C232+C233+C234</f>
        <v>1056678307631</v>
      </c>
      <c r="D235" s="15">
        <f t="shared" ref="D235" si="172">D232+D233+D234</f>
        <v>1214894469280</v>
      </c>
      <c r="E235" s="15">
        <f t="shared" ref="E235" si="173">E232+E233+E234</f>
        <v>1371252119183</v>
      </c>
      <c r="F235" s="15">
        <f t="shared" ref="F235" si="174">F232+F233+F234</f>
        <v>1384947419158</v>
      </c>
      <c r="G235" s="15">
        <f t="shared" ref="G235" si="175">G232+G233+G234</f>
        <v>1383570645196</v>
      </c>
      <c r="H235" s="15">
        <f t="shared" ref="H235" si="176">H232+H233+H234</f>
        <v>1385163818585</v>
      </c>
      <c r="I235" s="15">
        <f t="shared" ref="I235" si="177">I232+I233+I234</f>
        <v>1388259556589</v>
      </c>
      <c r="J235" s="15">
        <v>0</v>
      </c>
      <c r="K235" s="15">
        <v>0</v>
      </c>
      <c r="L235" s="15">
        <v>0</v>
      </c>
      <c r="M235" s="15">
        <v>0</v>
      </c>
    </row>
    <row r="236" spans="1:13" ht="15" customHeight="1" x14ac:dyDescent="0.35">
      <c r="A236" s="12">
        <v>5</v>
      </c>
      <c r="B236" s="16" t="s">
        <v>102</v>
      </c>
      <c r="C236" s="36">
        <f>C233/C235*100</f>
        <v>1.5202050169851273</v>
      </c>
      <c r="D236" s="36">
        <f t="shared" ref="D236" si="178">D233/D235*100</f>
        <v>1.7381869261051903</v>
      </c>
      <c r="E236" s="36">
        <f t="shared" ref="E236" si="179">E233/E235*100</f>
        <v>4.4621508414117006</v>
      </c>
      <c r="F236" s="36">
        <f t="shared" ref="F236" si="180">F233/F235*100</f>
        <v>1.7969013620841947</v>
      </c>
      <c r="G236" s="36">
        <f t="shared" ref="G236" si="181">G233/G235*100</f>
        <v>2.8862469022926511</v>
      </c>
      <c r="H236" s="36">
        <f t="shared" ref="H236" si="182">H233/H235*100</f>
        <v>2.0480248697211536</v>
      </c>
      <c r="I236" s="36">
        <f t="shared" ref="I236" si="183">I233/I235*100</f>
        <v>1.9067576192336468</v>
      </c>
      <c r="J236" s="15"/>
      <c r="K236" s="15"/>
      <c r="L236" s="15"/>
      <c r="M236" s="15"/>
    </row>
    <row r="237" spans="1:13" ht="15" customHeight="1" thickBot="1" x14ac:dyDescent="0.4">
      <c r="A237" s="23">
        <v>6</v>
      </c>
      <c r="B237" s="33" t="s">
        <v>103</v>
      </c>
      <c r="C237" s="35">
        <f>C234/C235*100</f>
        <v>1.3545062349286088</v>
      </c>
      <c r="D237" s="35">
        <f t="shared" ref="D237:I237" si="184">D234/D235*100</f>
        <v>1.4987906881155935</v>
      </c>
      <c r="E237" s="35">
        <f t="shared" si="184"/>
        <v>5.6116674096990513</v>
      </c>
      <c r="F237" s="35">
        <f t="shared" si="184"/>
        <v>9.8589340953472604</v>
      </c>
      <c r="G237" s="35">
        <f t="shared" si="184"/>
        <v>9.9635777369699383</v>
      </c>
      <c r="H237" s="35">
        <f t="shared" si="184"/>
        <v>10.387347764395187</v>
      </c>
      <c r="I237" s="35">
        <f t="shared" si="184"/>
        <v>11.010964452179534</v>
      </c>
      <c r="J237" s="34">
        <v>0</v>
      </c>
      <c r="K237" s="34">
        <v>0</v>
      </c>
      <c r="L237" s="34">
        <v>0</v>
      </c>
      <c r="M237" s="34">
        <v>0</v>
      </c>
    </row>
    <row r="244" spans="1:13" ht="15" customHeight="1" thickBot="1" x14ac:dyDescent="0.4"/>
    <row r="245" spans="1:13" ht="15" customHeight="1" x14ac:dyDescent="0.35">
      <c r="A245" s="60" t="s">
        <v>6</v>
      </c>
      <c r="B245" s="62" t="s">
        <v>7</v>
      </c>
      <c r="C245" s="29" t="s">
        <v>89</v>
      </c>
      <c r="D245" s="29" t="s">
        <v>90</v>
      </c>
      <c r="E245" s="29" t="s">
        <v>91</v>
      </c>
      <c r="F245" s="29" t="s">
        <v>92</v>
      </c>
      <c r="G245" s="31" t="s">
        <v>93</v>
      </c>
      <c r="H245" s="32" t="s">
        <v>94</v>
      </c>
      <c r="I245" s="32" t="s">
        <v>95</v>
      </c>
      <c r="J245" s="32" t="s">
        <v>96</v>
      </c>
      <c r="K245" s="32" t="s">
        <v>97</v>
      </c>
      <c r="L245" s="32" t="s">
        <v>98</v>
      </c>
      <c r="M245" s="32" t="s">
        <v>99</v>
      </c>
    </row>
    <row r="246" spans="1:13" ht="15" customHeight="1" x14ac:dyDescent="0.35">
      <c r="A246" s="61"/>
      <c r="B246" s="63"/>
      <c r="C246" s="7" t="s">
        <v>12</v>
      </c>
      <c r="D246" s="7" t="s">
        <v>12</v>
      </c>
      <c r="E246" s="7" t="s">
        <v>12</v>
      </c>
      <c r="F246" s="7" t="s">
        <v>12</v>
      </c>
      <c r="G246" s="7" t="s">
        <v>12</v>
      </c>
      <c r="H246" s="7" t="s">
        <v>12</v>
      </c>
      <c r="I246" s="7" t="s">
        <v>12</v>
      </c>
      <c r="J246" s="7" t="s">
        <v>12</v>
      </c>
      <c r="K246" s="7" t="s">
        <v>12</v>
      </c>
      <c r="L246" s="7" t="s">
        <v>12</v>
      </c>
      <c r="M246" s="7" t="s">
        <v>12</v>
      </c>
    </row>
    <row r="247" spans="1:13" ht="15" customHeight="1" x14ac:dyDescent="0.35">
      <c r="A247" s="61"/>
      <c r="B247" s="63"/>
      <c r="C247" s="7" t="s">
        <v>100</v>
      </c>
      <c r="D247" s="7" t="s">
        <v>100</v>
      </c>
      <c r="E247" s="7" t="s">
        <v>100</v>
      </c>
      <c r="F247" s="7" t="s">
        <v>100</v>
      </c>
      <c r="G247" s="7" t="s">
        <v>100</v>
      </c>
      <c r="H247" s="7" t="s">
        <v>100</v>
      </c>
      <c r="I247" s="7" t="s">
        <v>100</v>
      </c>
      <c r="J247" s="7" t="s">
        <v>101</v>
      </c>
      <c r="K247" s="7" t="s">
        <v>101</v>
      </c>
      <c r="L247" s="7" t="s">
        <v>101</v>
      </c>
      <c r="M247" s="7" t="s">
        <v>101</v>
      </c>
    </row>
    <row r="248" spans="1:13" ht="15" customHeight="1" x14ac:dyDescent="0.35">
      <c r="A248" s="12">
        <v>1</v>
      </c>
      <c r="B248" s="13" t="s">
        <v>15</v>
      </c>
      <c r="C248" s="10">
        <f>Sheet1!I248</f>
        <v>1116086297916</v>
      </c>
      <c r="D248" s="10">
        <f>Sheet1!R248</f>
        <v>1115546118575</v>
      </c>
      <c r="E248" s="10">
        <f>Sheet1!AA248</f>
        <v>1182463610088</v>
      </c>
      <c r="F248" s="10">
        <f>Sheet1!AJ248</f>
        <v>1256604586075</v>
      </c>
      <c r="G248" s="10">
        <f>Sheet1!AS248</f>
        <v>1208705198135</v>
      </c>
      <c r="H248" s="10">
        <f>Sheet1!BB248</f>
        <v>1212824517943</v>
      </c>
      <c r="I248" s="10">
        <f>Sheet1!BK248</f>
        <v>1229979346682</v>
      </c>
      <c r="J248" s="10">
        <v>0</v>
      </c>
      <c r="K248" s="10">
        <v>0</v>
      </c>
      <c r="L248" s="10">
        <v>0</v>
      </c>
      <c r="M248" s="10">
        <v>0</v>
      </c>
    </row>
    <row r="249" spans="1:13" ht="15" customHeight="1" x14ac:dyDescent="0.35">
      <c r="A249" s="12">
        <v>2</v>
      </c>
      <c r="B249" s="13" t="s">
        <v>16</v>
      </c>
      <c r="C249" s="10">
        <f>Sheet1!I249</f>
        <v>5006411932</v>
      </c>
      <c r="D249" s="10">
        <f>Sheet1!R249</f>
        <v>5015005750</v>
      </c>
      <c r="E249" s="10">
        <f>Sheet1!AA249</f>
        <v>6764440573</v>
      </c>
      <c r="F249" s="10">
        <f>Sheet1!AJ249</f>
        <v>7859885766</v>
      </c>
      <c r="G249" s="10">
        <f>Sheet1!AS249</f>
        <v>7958715559</v>
      </c>
      <c r="H249" s="10">
        <f>Sheet1!BB249</f>
        <v>11920569170</v>
      </c>
      <c r="I249" s="10">
        <f>Sheet1!BK249</f>
        <v>8579919334</v>
      </c>
      <c r="J249" s="10">
        <v>0</v>
      </c>
      <c r="K249" s="10">
        <v>0</v>
      </c>
      <c r="L249" s="10">
        <v>0</v>
      </c>
      <c r="M249" s="10">
        <v>0</v>
      </c>
    </row>
    <row r="250" spans="1:13" ht="15" customHeight="1" x14ac:dyDescent="0.35">
      <c r="A250" s="12">
        <v>3</v>
      </c>
      <c r="B250" s="13" t="s">
        <v>88</v>
      </c>
      <c r="C250" s="10">
        <f>SUM(Sheet1!I250:I252)</f>
        <v>8395565023</v>
      </c>
      <c r="D250" s="10">
        <f>SUM(Sheet1!R250:R252)</f>
        <v>11063956834</v>
      </c>
      <c r="E250" s="10">
        <f>SUM(Sheet1!AA250:AA252)</f>
        <v>14014899490</v>
      </c>
      <c r="F250" s="10">
        <f>SUM(Sheet1!AJ250:AJ252)</f>
        <v>10084721988</v>
      </c>
      <c r="G250" s="10">
        <f>SUM(Sheet1!AS250:AS252)</f>
        <v>9291705654</v>
      </c>
      <c r="H250" s="10">
        <f>SUM(Sheet1!BB250:BB252)</f>
        <v>9349131761</v>
      </c>
      <c r="I250" s="10">
        <f>SUM(Sheet1!BK250:BK252)</f>
        <v>8959303426</v>
      </c>
      <c r="J250" s="10">
        <v>0</v>
      </c>
      <c r="K250" s="10">
        <v>0</v>
      </c>
      <c r="L250" s="10">
        <v>0</v>
      </c>
      <c r="M250" s="10">
        <v>0</v>
      </c>
    </row>
    <row r="251" spans="1:13" ht="15" customHeight="1" x14ac:dyDescent="0.35">
      <c r="A251" s="12">
        <v>4</v>
      </c>
      <c r="B251" s="16" t="s">
        <v>10</v>
      </c>
      <c r="C251" s="15">
        <f>C248+C249+C250</f>
        <v>1129488274871</v>
      </c>
      <c r="D251" s="15">
        <f t="shared" ref="D251" si="185">D248+D249+D250</f>
        <v>1131625081159</v>
      </c>
      <c r="E251" s="15">
        <f t="shared" ref="E251" si="186">E248+E249+E250</f>
        <v>1203242950151</v>
      </c>
      <c r="F251" s="15">
        <f t="shared" ref="F251" si="187">F248+F249+F250</f>
        <v>1274549193829</v>
      </c>
      <c r="G251" s="15">
        <f t="shared" ref="G251" si="188">G248+G249+G250</f>
        <v>1225955619348</v>
      </c>
      <c r="H251" s="15">
        <f t="shared" ref="H251" si="189">H248+H249+H250</f>
        <v>1234094218874</v>
      </c>
      <c r="I251" s="15">
        <f t="shared" ref="I251" si="190">I248+I249+I250</f>
        <v>1247518569442</v>
      </c>
      <c r="J251" s="15">
        <v>0</v>
      </c>
      <c r="K251" s="15">
        <v>0</v>
      </c>
      <c r="L251" s="15">
        <v>0</v>
      </c>
      <c r="M251" s="15">
        <v>0</v>
      </c>
    </row>
    <row r="252" spans="1:13" ht="15" customHeight="1" x14ac:dyDescent="0.35">
      <c r="A252" s="12">
        <v>5</v>
      </c>
      <c r="B252" s="16" t="s">
        <v>102</v>
      </c>
      <c r="C252" s="36">
        <f>C249/C251*100</f>
        <v>0.44324602949701158</v>
      </c>
      <c r="D252" s="36">
        <f t="shared" ref="D252" si="191">D249/D251*100</f>
        <v>0.44316848693947974</v>
      </c>
      <c r="E252" s="36">
        <f t="shared" ref="E252" si="192">E249/E251*100</f>
        <v>0.56218410190154056</v>
      </c>
      <c r="F252" s="36">
        <f t="shared" ref="F252" si="193">F249/F251*100</f>
        <v>0.61667967027520809</v>
      </c>
      <c r="G252" s="36">
        <f t="shared" ref="G252" si="194">G249/G251*100</f>
        <v>0.64918463877450017</v>
      </c>
      <c r="H252" s="36">
        <f t="shared" ref="H252" si="195">H249/H251*100</f>
        <v>0.96593671598886899</v>
      </c>
      <c r="I252" s="36">
        <f t="shared" ref="I252" si="196">I249/I251*100</f>
        <v>0.68775884737633153</v>
      </c>
      <c r="J252" s="15"/>
      <c r="K252" s="15"/>
      <c r="L252" s="15"/>
      <c r="M252" s="15"/>
    </row>
    <row r="253" spans="1:13" ht="15" customHeight="1" thickBot="1" x14ac:dyDescent="0.4">
      <c r="A253" s="23">
        <v>6</v>
      </c>
      <c r="B253" s="33" t="s">
        <v>103</v>
      </c>
      <c r="C253" s="35">
        <f>C250/C251*100</f>
        <v>0.74330696562200838</v>
      </c>
      <c r="D253" s="35">
        <f t="shared" ref="D253:I253" si="197">D250/D251*100</f>
        <v>0.97770516209029212</v>
      </c>
      <c r="E253" s="35">
        <f t="shared" si="197"/>
        <v>1.1647605737678506</v>
      </c>
      <c r="F253" s="35">
        <f t="shared" si="197"/>
        <v>0.79123834818046401</v>
      </c>
      <c r="G253" s="35">
        <f t="shared" si="197"/>
        <v>0.75791533619639584</v>
      </c>
      <c r="H253" s="35">
        <f t="shared" si="197"/>
        <v>0.75757033928335249</v>
      </c>
      <c r="I253" s="35">
        <f t="shared" si="197"/>
        <v>0.71816994515820221</v>
      </c>
      <c r="J253" s="34">
        <v>0</v>
      </c>
      <c r="K253" s="34">
        <v>0</v>
      </c>
      <c r="L253" s="34">
        <v>0</v>
      </c>
      <c r="M253" s="34">
        <v>0</v>
      </c>
    </row>
    <row r="260" spans="1:13" ht="15" customHeight="1" thickBot="1" x14ac:dyDescent="0.4"/>
    <row r="261" spans="1:13" ht="15" customHeight="1" x14ac:dyDescent="0.35">
      <c r="A261" s="60" t="s">
        <v>6</v>
      </c>
      <c r="B261" s="62" t="s">
        <v>7</v>
      </c>
      <c r="C261" s="29" t="s">
        <v>89</v>
      </c>
      <c r="D261" s="29" t="s">
        <v>90</v>
      </c>
      <c r="E261" s="29" t="s">
        <v>91</v>
      </c>
      <c r="F261" s="29" t="s">
        <v>92</v>
      </c>
      <c r="G261" s="31" t="s">
        <v>93</v>
      </c>
      <c r="H261" s="32" t="s">
        <v>94</v>
      </c>
      <c r="I261" s="32" t="s">
        <v>95</v>
      </c>
      <c r="J261" s="32" t="s">
        <v>96</v>
      </c>
      <c r="K261" s="32" t="s">
        <v>97</v>
      </c>
      <c r="L261" s="32" t="s">
        <v>98</v>
      </c>
      <c r="M261" s="32" t="s">
        <v>99</v>
      </c>
    </row>
    <row r="262" spans="1:13" ht="15" customHeight="1" x14ac:dyDescent="0.35">
      <c r="A262" s="61"/>
      <c r="B262" s="63"/>
      <c r="C262" s="7" t="s">
        <v>12</v>
      </c>
      <c r="D262" s="7" t="s">
        <v>12</v>
      </c>
      <c r="E262" s="7" t="s">
        <v>12</v>
      </c>
      <c r="F262" s="7" t="s">
        <v>12</v>
      </c>
      <c r="G262" s="7" t="s">
        <v>12</v>
      </c>
      <c r="H262" s="7" t="s">
        <v>12</v>
      </c>
      <c r="I262" s="7" t="s">
        <v>12</v>
      </c>
      <c r="J262" s="7" t="s">
        <v>12</v>
      </c>
      <c r="K262" s="7" t="s">
        <v>12</v>
      </c>
      <c r="L262" s="7" t="s">
        <v>12</v>
      </c>
      <c r="M262" s="7" t="s">
        <v>12</v>
      </c>
    </row>
    <row r="263" spans="1:13" ht="15" customHeight="1" x14ac:dyDescent="0.35">
      <c r="A263" s="61"/>
      <c r="B263" s="63"/>
      <c r="C263" s="7" t="s">
        <v>100</v>
      </c>
      <c r="D263" s="7" t="s">
        <v>100</v>
      </c>
      <c r="E263" s="7" t="s">
        <v>100</v>
      </c>
      <c r="F263" s="7" t="s">
        <v>100</v>
      </c>
      <c r="G263" s="7" t="s">
        <v>100</v>
      </c>
      <c r="H263" s="7" t="s">
        <v>100</v>
      </c>
      <c r="I263" s="7" t="s">
        <v>100</v>
      </c>
      <c r="J263" s="7" t="s">
        <v>101</v>
      </c>
      <c r="K263" s="7" t="s">
        <v>101</v>
      </c>
      <c r="L263" s="7" t="s">
        <v>101</v>
      </c>
      <c r="M263" s="7" t="s">
        <v>101</v>
      </c>
    </row>
    <row r="264" spans="1:13" ht="15" customHeight="1" x14ac:dyDescent="0.35">
      <c r="A264" s="12">
        <v>1</v>
      </c>
      <c r="B264" s="13" t="s">
        <v>15</v>
      </c>
      <c r="C264" s="10">
        <f>Sheet1!I264</f>
        <v>902329909062</v>
      </c>
      <c r="D264" s="10">
        <f>Sheet1!R264</f>
        <v>948138343274</v>
      </c>
      <c r="E264" s="10">
        <f>Sheet1!AA264</f>
        <v>1065344025727</v>
      </c>
      <c r="F264" s="10">
        <f>Sheet1!AJ264</f>
        <v>1100820055803</v>
      </c>
      <c r="G264" s="10">
        <f>Sheet1!AS264</f>
        <v>1086468122073</v>
      </c>
      <c r="H264" s="10">
        <f>Sheet1!BB264</f>
        <v>1082752923906</v>
      </c>
      <c r="I264" s="10">
        <f>Sheet1!BK264</f>
        <v>1083857588345</v>
      </c>
      <c r="J264" s="10">
        <v>0</v>
      </c>
      <c r="K264" s="10">
        <v>0</v>
      </c>
      <c r="L264" s="10">
        <v>0</v>
      </c>
      <c r="M264" s="10">
        <v>0</v>
      </c>
    </row>
    <row r="265" spans="1:13" ht="15" customHeight="1" x14ac:dyDescent="0.35">
      <c r="A265" s="12">
        <v>2</v>
      </c>
      <c r="B265" s="13" t="s">
        <v>16</v>
      </c>
      <c r="C265" s="10">
        <f>Sheet1!I265</f>
        <v>6796401164</v>
      </c>
      <c r="D265" s="10">
        <f>Sheet1!R265</f>
        <v>6031608545</v>
      </c>
      <c r="E265" s="10">
        <f>Sheet1!AA265</f>
        <v>7720308721</v>
      </c>
      <c r="F265" s="10">
        <f>Sheet1!AJ265</f>
        <v>37677497259</v>
      </c>
      <c r="G265" s="10">
        <f>Sheet1!AS265</f>
        <v>43261696301</v>
      </c>
      <c r="H265" s="10">
        <f>Sheet1!BB265</f>
        <v>47024792314</v>
      </c>
      <c r="I265" s="10">
        <f>Sheet1!BK265</f>
        <v>25899540688</v>
      </c>
      <c r="J265" s="10">
        <v>0</v>
      </c>
      <c r="K265" s="10">
        <v>0</v>
      </c>
      <c r="L265" s="10">
        <v>0</v>
      </c>
      <c r="M265" s="10">
        <v>0</v>
      </c>
    </row>
    <row r="266" spans="1:13" ht="15" customHeight="1" x14ac:dyDescent="0.35">
      <c r="A266" s="12">
        <v>3</v>
      </c>
      <c r="B266" s="13" t="s">
        <v>88</v>
      </c>
      <c r="C266" s="10">
        <f>SUM(Sheet1!I266:I268)</f>
        <v>3178363935</v>
      </c>
      <c r="D266" s="10">
        <f>SUM(Sheet1!R266:R268)</f>
        <v>6376552556</v>
      </c>
      <c r="E266" s="10">
        <f>SUM(Sheet1!AA266:AA268)</f>
        <v>7138837508</v>
      </c>
      <c r="F266" s="10">
        <f>SUM(Sheet1!AJ266:AJ268)</f>
        <v>5482249866</v>
      </c>
      <c r="G266" s="10">
        <f>SUM(Sheet1!AS266:AS268)</f>
        <v>9464749150</v>
      </c>
      <c r="H266" s="10">
        <f>SUM(Sheet1!BB266:BB268)</f>
        <v>9432815151</v>
      </c>
      <c r="I266" s="10">
        <f>SUM(Sheet1!BK266:BK268)</f>
        <v>30333969596</v>
      </c>
      <c r="J266" s="10">
        <v>0</v>
      </c>
      <c r="K266" s="10">
        <v>0</v>
      </c>
      <c r="L266" s="10">
        <v>0</v>
      </c>
      <c r="M266" s="10">
        <v>0</v>
      </c>
    </row>
    <row r="267" spans="1:13" ht="15" customHeight="1" x14ac:dyDescent="0.35">
      <c r="A267" s="12">
        <v>4</v>
      </c>
      <c r="B267" s="16" t="s">
        <v>10</v>
      </c>
      <c r="C267" s="15">
        <f>C264+C265+C266</f>
        <v>912304674161</v>
      </c>
      <c r="D267" s="15">
        <f t="shared" ref="D267" si="198">D264+D265+D266</f>
        <v>960546504375</v>
      </c>
      <c r="E267" s="15">
        <f t="shared" ref="E267" si="199">E264+E265+E266</f>
        <v>1080203171956</v>
      </c>
      <c r="F267" s="15">
        <f t="shared" ref="F267" si="200">F264+F265+F266</f>
        <v>1143979802928</v>
      </c>
      <c r="G267" s="15">
        <f t="shared" ref="G267" si="201">G264+G265+G266</f>
        <v>1139194567524</v>
      </c>
      <c r="H267" s="15">
        <f t="shared" ref="H267" si="202">H264+H265+H266</f>
        <v>1139210531371</v>
      </c>
      <c r="I267" s="15">
        <f t="shared" ref="I267" si="203">I264+I265+I266</f>
        <v>1140091098629</v>
      </c>
      <c r="J267" s="15">
        <v>0</v>
      </c>
      <c r="K267" s="15">
        <v>0</v>
      </c>
      <c r="L267" s="15">
        <v>0</v>
      </c>
      <c r="M267" s="15">
        <v>0</v>
      </c>
    </row>
    <row r="268" spans="1:13" ht="15" customHeight="1" x14ac:dyDescent="0.35">
      <c r="A268" s="12">
        <v>5</v>
      </c>
      <c r="B268" s="16" t="s">
        <v>102</v>
      </c>
      <c r="C268" s="36">
        <f>C265/C267*100</f>
        <v>0.74497055166907955</v>
      </c>
      <c r="D268" s="36">
        <f t="shared" ref="D268" si="204">D265/D267*100</f>
        <v>0.62793508877788218</v>
      </c>
      <c r="E268" s="36">
        <f t="shared" ref="E268" si="205">E265/E267*100</f>
        <v>0.71470894748626712</v>
      </c>
      <c r="F268" s="36">
        <f t="shared" ref="F268" si="206">F265/F267*100</f>
        <v>3.2935456694746694</v>
      </c>
      <c r="G268" s="36">
        <f t="shared" ref="G268" si="207">G265/G267*100</f>
        <v>3.7975686975955125</v>
      </c>
      <c r="H268" s="36">
        <f t="shared" ref="H268" si="208">H265/H267*100</f>
        <v>4.1278403788461562</v>
      </c>
      <c r="I268" s="36">
        <f t="shared" ref="I268" si="209">I265/I267*100</f>
        <v>2.2717079993997951</v>
      </c>
      <c r="J268" s="15"/>
      <c r="K268" s="15"/>
      <c r="L268" s="15"/>
      <c r="M268" s="15"/>
    </row>
    <row r="269" spans="1:13" ht="15" customHeight="1" thickBot="1" x14ac:dyDescent="0.4">
      <c r="A269" s="23">
        <v>6</v>
      </c>
      <c r="B269" s="33" t="s">
        <v>103</v>
      </c>
      <c r="C269" s="35">
        <f>C266/C267*100</f>
        <v>0.34838843042462531</v>
      </c>
      <c r="D269" s="35">
        <f t="shared" ref="D269:I269" si="210">D266/D267*100</f>
        <v>0.6638463132140634</v>
      </c>
      <c r="E269" s="35">
        <f t="shared" si="210"/>
        <v>0.66087914693614569</v>
      </c>
      <c r="F269" s="35">
        <f t="shared" si="210"/>
        <v>0.47922610626238854</v>
      </c>
      <c r="G269" s="35">
        <f t="shared" si="210"/>
        <v>0.83082814997716359</v>
      </c>
      <c r="H269" s="35">
        <f t="shared" si="210"/>
        <v>0.82801333829383916</v>
      </c>
      <c r="I269" s="35">
        <f t="shared" si="210"/>
        <v>2.6606619096033355</v>
      </c>
      <c r="J269" s="34">
        <v>0</v>
      </c>
      <c r="K269" s="34">
        <v>0</v>
      </c>
      <c r="L269" s="34">
        <v>0</v>
      </c>
      <c r="M269" s="34">
        <v>0</v>
      </c>
    </row>
    <row r="276" spans="1:13" ht="15" customHeight="1" thickBot="1" x14ac:dyDescent="0.4"/>
    <row r="277" spans="1:13" ht="15" customHeight="1" x14ac:dyDescent="0.35">
      <c r="A277" s="60" t="s">
        <v>6</v>
      </c>
      <c r="B277" s="62" t="s">
        <v>7</v>
      </c>
      <c r="C277" s="29" t="s">
        <v>89</v>
      </c>
      <c r="D277" s="29" t="s">
        <v>90</v>
      </c>
      <c r="E277" s="29" t="s">
        <v>91</v>
      </c>
      <c r="F277" s="29" t="s">
        <v>92</v>
      </c>
      <c r="G277" s="31" t="s">
        <v>93</v>
      </c>
      <c r="H277" s="32" t="s">
        <v>94</v>
      </c>
      <c r="I277" s="32" t="s">
        <v>95</v>
      </c>
      <c r="J277" s="32" t="s">
        <v>96</v>
      </c>
      <c r="K277" s="32" t="s">
        <v>97</v>
      </c>
      <c r="L277" s="32" t="s">
        <v>98</v>
      </c>
      <c r="M277" s="32" t="s">
        <v>99</v>
      </c>
    </row>
    <row r="278" spans="1:13" ht="15" customHeight="1" x14ac:dyDescent="0.35">
      <c r="A278" s="61"/>
      <c r="B278" s="63"/>
      <c r="C278" s="7" t="s">
        <v>12</v>
      </c>
      <c r="D278" s="7" t="s">
        <v>12</v>
      </c>
      <c r="E278" s="7" t="s">
        <v>12</v>
      </c>
      <c r="F278" s="7" t="s">
        <v>12</v>
      </c>
      <c r="G278" s="7" t="s">
        <v>12</v>
      </c>
      <c r="H278" s="7" t="s">
        <v>12</v>
      </c>
      <c r="I278" s="7" t="s">
        <v>12</v>
      </c>
      <c r="J278" s="7" t="s">
        <v>12</v>
      </c>
      <c r="K278" s="7" t="s">
        <v>12</v>
      </c>
      <c r="L278" s="7" t="s">
        <v>12</v>
      </c>
      <c r="M278" s="7" t="s">
        <v>12</v>
      </c>
    </row>
    <row r="279" spans="1:13" ht="15" customHeight="1" x14ac:dyDescent="0.35">
      <c r="A279" s="61"/>
      <c r="B279" s="63"/>
      <c r="C279" s="7" t="s">
        <v>100</v>
      </c>
      <c r="D279" s="7" t="s">
        <v>100</v>
      </c>
      <c r="E279" s="7" t="s">
        <v>100</v>
      </c>
      <c r="F279" s="7" t="s">
        <v>100</v>
      </c>
      <c r="G279" s="7" t="s">
        <v>100</v>
      </c>
      <c r="H279" s="7" t="s">
        <v>100</v>
      </c>
      <c r="I279" s="7" t="s">
        <v>100</v>
      </c>
      <c r="J279" s="7" t="s">
        <v>101</v>
      </c>
      <c r="K279" s="7" t="s">
        <v>101</v>
      </c>
      <c r="L279" s="7" t="s">
        <v>101</v>
      </c>
      <c r="M279" s="7" t="s">
        <v>101</v>
      </c>
    </row>
    <row r="280" spans="1:13" ht="15" customHeight="1" x14ac:dyDescent="0.35">
      <c r="A280" s="12">
        <v>1</v>
      </c>
      <c r="B280" s="13" t="s">
        <v>15</v>
      </c>
      <c r="C280" s="10">
        <f>Sheet1!I280</f>
        <v>829386946538</v>
      </c>
      <c r="D280" s="10">
        <f>Sheet1!R280</f>
        <v>852060203560</v>
      </c>
      <c r="E280" s="10">
        <f>Sheet1!AA280</f>
        <v>962872110721</v>
      </c>
      <c r="F280" s="10">
        <f>Sheet1!AJ280</f>
        <v>993550117680</v>
      </c>
      <c r="G280" s="10">
        <f>Sheet1!AS280</f>
        <v>988148938382</v>
      </c>
      <c r="H280" s="10">
        <f>Sheet1!BB280</f>
        <v>969950826179</v>
      </c>
      <c r="I280" s="10">
        <f>Sheet1!BK280</f>
        <v>979897569245</v>
      </c>
      <c r="J280" s="10">
        <v>0</v>
      </c>
      <c r="K280" s="10">
        <v>0</v>
      </c>
      <c r="L280" s="10">
        <v>0</v>
      </c>
      <c r="M280" s="10">
        <v>0</v>
      </c>
    </row>
    <row r="281" spans="1:13" ht="15" customHeight="1" x14ac:dyDescent="0.35">
      <c r="A281" s="12">
        <v>2</v>
      </c>
      <c r="B281" s="13" t="s">
        <v>16</v>
      </c>
      <c r="C281" s="10">
        <f>Sheet1!I281</f>
        <v>2344692924</v>
      </c>
      <c r="D281" s="10">
        <f>Sheet1!R281</f>
        <v>4943076695</v>
      </c>
      <c r="E281" s="10">
        <f>Sheet1!AA281</f>
        <v>6413867373</v>
      </c>
      <c r="F281" s="10">
        <f>Sheet1!AJ281</f>
        <v>5293437561</v>
      </c>
      <c r="G281" s="10">
        <f>Sheet1!AS281</f>
        <v>5968071004</v>
      </c>
      <c r="H281" s="10">
        <f>Sheet1!BB281</f>
        <v>7474103533</v>
      </c>
      <c r="I281" s="10">
        <f>Sheet1!BK281</f>
        <v>5003281378</v>
      </c>
      <c r="J281" s="10">
        <v>0</v>
      </c>
      <c r="K281" s="10">
        <v>0</v>
      </c>
      <c r="L281" s="10">
        <v>0</v>
      </c>
      <c r="M281" s="10">
        <v>0</v>
      </c>
    </row>
    <row r="282" spans="1:13" ht="15" customHeight="1" x14ac:dyDescent="0.35">
      <c r="A282" s="12">
        <v>3</v>
      </c>
      <c r="B282" s="13" t="s">
        <v>88</v>
      </c>
      <c r="C282" s="10">
        <f>SUM(Sheet1!I282:I284)</f>
        <v>9685016015</v>
      </c>
      <c r="D282" s="10">
        <f>SUM(Sheet1!R282:R284)</f>
        <v>12549222994</v>
      </c>
      <c r="E282" s="10">
        <f>SUM(Sheet1!AA282:AA284)</f>
        <v>15786335261</v>
      </c>
      <c r="F282" s="10">
        <f>SUM(Sheet1!AJ282:AJ284)</f>
        <v>13492347733</v>
      </c>
      <c r="G282" s="10">
        <f>SUM(Sheet1!AS282:AS284)</f>
        <v>13317764463</v>
      </c>
      <c r="H282" s="10">
        <f>SUM(Sheet1!BB282:BB284)</f>
        <v>13044772382</v>
      </c>
      <c r="I282" s="10">
        <f>SUM(Sheet1!BK282:BK284)</f>
        <v>13205701995</v>
      </c>
      <c r="J282" s="10">
        <v>0</v>
      </c>
      <c r="K282" s="10">
        <v>0</v>
      </c>
      <c r="L282" s="10">
        <v>0</v>
      </c>
      <c r="M282" s="10">
        <v>0</v>
      </c>
    </row>
    <row r="283" spans="1:13" ht="15" customHeight="1" x14ac:dyDescent="0.35">
      <c r="A283" s="12">
        <v>4</v>
      </c>
      <c r="B283" s="16" t="s">
        <v>10</v>
      </c>
      <c r="C283" s="15">
        <f>C280+C281+C282</f>
        <v>841416655477</v>
      </c>
      <c r="D283" s="15">
        <f t="shared" ref="D283" si="211">D280+D281+D282</f>
        <v>869552503249</v>
      </c>
      <c r="E283" s="15">
        <f t="shared" ref="E283" si="212">E280+E281+E282</f>
        <v>985072313355</v>
      </c>
      <c r="F283" s="15">
        <f t="shared" ref="F283" si="213">F280+F281+F282</f>
        <v>1012335902974</v>
      </c>
      <c r="G283" s="15">
        <f t="shared" ref="G283" si="214">G280+G281+G282</f>
        <v>1007434773849</v>
      </c>
      <c r="H283" s="15">
        <f t="shared" ref="H283" si="215">H280+H281+H282</f>
        <v>990469702094</v>
      </c>
      <c r="I283" s="15">
        <f t="shared" ref="I283" si="216">I280+I281+I282</f>
        <v>998106552618</v>
      </c>
      <c r="J283" s="15">
        <v>0</v>
      </c>
      <c r="K283" s="15">
        <v>0</v>
      </c>
      <c r="L283" s="15">
        <v>0</v>
      </c>
      <c r="M283" s="15">
        <v>0</v>
      </c>
    </row>
    <row r="284" spans="1:13" ht="15" customHeight="1" x14ac:dyDescent="0.35">
      <c r="A284" s="12">
        <v>5</v>
      </c>
      <c r="B284" s="16" t="s">
        <v>102</v>
      </c>
      <c r="C284" s="36">
        <f>C281/C283*100</f>
        <v>0.27866015115552845</v>
      </c>
      <c r="D284" s="36">
        <f t="shared" ref="D284" si="217">D281/D283*100</f>
        <v>0.5684621315597006</v>
      </c>
      <c r="E284" s="36">
        <f t="shared" ref="E284" si="218">E281/E283*100</f>
        <v>0.65110624733278566</v>
      </c>
      <c r="F284" s="36">
        <f t="shared" ref="F284" si="219">F281/F283*100</f>
        <v>0.5228933939267737</v>
      </c>
      <c r="G284" s="36">
        <f t="shared" ref="G284" si="220">G281/G283*100</f>
        <v>0.59240272014816597</v>
      </c>
      <c r="H284" s="36">
        <f t="shared" ref="H284" si="221">H281/H283*100</f>
        <v>0.75460193453657753</v>
      </c>
      <c r="I284" s="36">
        <f t="shared" ref="I284" si="222">I281/I283*100</f>
        <v>0.50127727995338378</v>
      </c>
      <c r="J284" s="15"/>
      <c r="K284" s="15"/>
      <c r="L284" s="15"/>
      <c r="M284" s="15"/>
    </row>
    <row r="285" spans="1:13" ht="15" customHeight="1" thickBot="1" x14ac:dyDescent="0.4">
      <c r="A285" s="23">
        <v>6</v>
      </c>
      <c r="B285" s="33" t="s">
        <v>103</v>
      </c>
      <c r="C285" s="35">
        <f>C282/C283*100</f>
        <v>1.1510368795242774</v>
      </c>
      <c r="D285" s="35">
        <f t="shared" ref="D285:I285" si="223">D282/D283*100</f>
        <v>1.4431817454507951</v>
      </c>
      <c r="E285" s="35">
        <f t="shared" si="223"/>
        <v>1.6025559795944573</v>
      </c>
      <c r="F285" s="35">
        <f t="shared" si="223"/>
        <v>1.3327935612441206</v>
      </c>
      <c r="G285" s="35">
        <f t="shared" si="223"/>
        <v>1.3219480614231944</v>
      </c>
      <c r="H285" s="35">
        <f t="shared" si="223"/>
        <v>1.3170289161214539</v>
      </c>
      <c r="I285" s="35">
        <f t="shared" si="223"/>
        <v>1.3230753731013876</v>
      </c>
      <c r="J285" s="34">
        <v>0</v>
      </c>
      <c r="K285" s="34">
        <v>0</v>
      </c>
      <c r="L285" s="34">
        <v>0</v>
      </c>
      <c r="M285" s="34">
        <v>0</v>
      </c>
    </row>
    <row r="292" spans="1:13" ht="15" customHeight="1" thickBot="1" x14ac:dyDescent="0.4"/>
    <row r="293" spans="1:13" ht="15" customHeight="1" x14ac:dyDescent="0.35">
      <c r="A293" s="60" t="s">
        <v>6</v>
      </c>
      <c r="B293" s="62" t="s">
        <v>7</v>
      </c>
      <c r="C293" s="29" t="s">
        <v>89</v>
      </c>
      <c r="D293" s="29" t="s">
        <v>90</v>
      </c>
      <c r="E293" s="29" t="s">
        <v>91</v>
      </c>
      <c r="F293" s="29" t="s">
        <v>92</v>
      </c>
      <c r="G293" s="31" t="s">
        <v>93</v>
      </c>
      <c r="H293" s="32" t="s">
        <v>94</v>
      </c>
      <c r="I293" s="32" t="s">
        <v>95</v>
      </c>
      <c r="J293" s="32" t="s">
        <v>96</v>
      </c>
      <c r="K293" s="32" t="s">
        <v>97</v>
      </c>
      <c r="L293" s="32" t="s">
        <v>98</v>
      </c>
      <c r="M293" s="32" t="s">
        <v>99</v>
      </c>
    </row>
    <row r="294" spans="1:13" ht="15" customHeight="1" x14ac:dyDescent="0.35">
      <c r="A294" s="61"/>
      <c r="B294" s="63"/>
      <c r="C294" s="7" t="s">
        <v>12</v>
      </c>
      <c r="D294" s="7" t="s">
        <v>12</v>
      </c>
      <c r="E294" s="7" t="s">
        <v>12</v>
      </c>
      <c r="F294" s="7" t="s">
        <v>12</v>
      </c>
      <c r="G294" s="7" t="s">
        <v>12</v>
      </c>
      <c r="H294" s="7" t="s">
        <v>12</v>
      </c>
      <c r="I294" s="7" t="s">
        <v>12</v>
      </c>
      <c r="J294" s="7" t="s">
        <v>12</v>
      </c>
      <c r="K294" s="7" t="s">
        <v>12</v>
      </c>
      <c r="L294" s="7" t="s">
        <v>12</v>
      </c>
      <c r="M294" s="7" t="s">
        <v>12</v>
      </c>
    </row>
    <row r="295" spans="1:13" ht="15" customHeight="1" x14ac:dyDescent="0.35">
      <c r="A295" s="61"/>
      <c r="B295" s="63"/>
      <c r="C295" s="7" t="s">
        <v>100</v>
      </c>
      <c r="D295" s="7" t="s">
        <v>100</v>
      </c>
      <c r="E295" s="7" t="s">
        <v>100</v>
      </c>
      <c r="F295" s="7" t="s">
        <v>100</v>
      </c>
      <c r="G295" s="7" t="s">
        <v>100</v>
      </c>
      <c r="H295" s="7" t="s">
        <v>100</v>
      </c>
      <c r="I295" s="7" t="s">
        <v>100</v>
      </c>
      <c r="J295" s="7" t="s">
        <v>101</v>
      </c>
      <c r="K295" s="7" t="s">
        <v>101</v>
      </c>
      <c r="L295" s="7" t="s">
        <v>101</v>
      </c>
      <c r="M295" s="7" t="s">
        <v>101</v>
      </c>
    </row>
    <row r="296" spans="1:13" ht="15" customHeight="1" x14ac:dyDescent="0.35">
      <c r="A296" s="12">
        <v>1</v>
      </c>
      <c r="B296" s="13" t="s">
        <v>15</v>
      </c>
      <c r="C296" s="10">
        <f>Sheet1!I296</f>
        <v>853196196258</v>
      </c>
      <c r="D296" s="10">
        <f>Sheet1!R296</f>
        <v>910201802204</v>
      </c>
      <c r="E296" s="10">
        <f>Sheet1!AA296</f>
        <v>993180547649</v>
      </c>
      <c r="F296" s="10">
        <f>Sheet1!AJ296</f>
        <v>1094269111271</v>
      </c>
      <c r="G296" s="10">
        <f>Sheet1!AS296</f>
        <v>1076623270687</v>
      </c>
      <c r="H296" s="10">
        <f>Sheet1!BB296</f>
        <v>1086302068542</v>
      </c>
      <c r="I296" s="10">
        <f>Sheet1!BK296</f>
        <v>1094722734987</v>
      </c>
      <c r="J296" s="10">
        <v>0</v>
      </c>
      <c r="K296" s="10">
        <v>0</v>
      </c>
      <c r="L296" s="10">
        <v>0</v>
      </c>
      <c r="M296" s="10">
        <v>0</v>
      </c>
    </row>
    <row r="297" spans="1:13" ht="15" customHeight="1" x14ac:dyDescent="0.35">
      <c r="A297" s="12">
        <v>2</v>
      </c>
      <c r="B297" s="13" t="s">
        <v>16</v>
      </c>
      <c r="C297" s="10">
        <f>Sheet1!I297</f>
        <v>10135682961</v>
      </c>
      <c r="D297" s="10">
        <f>Sheet1!R297</f>
        <v>10979537738</v>
      </c>
      <c r="E297" s="10">
        <f>Sheet1!AA297</f>
        <v>14613164526</v>
      </c>
      <c r="F297" s="10">
        <f>Sheet1!AJ297</f>
        <v>5451033351</v>
      </c>
      <c r="G297" s="10">
        <f>Sheet1!AS297</f>
        <v>9979449532</v>
      </c>
      <c r="H297" s="10">
        <f>Sheet1!BB297</f>
        <v>10955847250</v>
      </c>
      <c r="I297" s="10">
        <f>Sheet1!BK297</f>
        <v>11889568802</v>
      </c>
      <c r="J297" s="10">
        <v>0</v>
      </c>
      <c r="K297" s="10">
        <v>0</v>
      </c>
      <c r="L297" s="10">
        <v>0</v>
      </c>
      <c r="M297" s="10">
        <v>0</v>
      </c>
    </row>
    <row r="298" spans="1:13" ht="15" customHeight="1" x14ac:dyDescent="0.35">
      <c r="A298" s="12">
        <v>3</v>
      </c>
      <c r="B298" s="13" t="s">
        <v>88</v>
      </c>
      <c r="C298" s="10">
        <f>SUM(Sheet1!I298:I300)</f>
        <v>6567512599</v>
      </c>
      <c r="D298" s="10">
        <f>SUM(Sheet1!R298:R300)</f>
        <v>13234905013</v>
      </c>
      <c r="E298" s="10">
        <f>SUM(Sheet1!AA298:AA300)</f>
        <v>20209156518</v>
      </c>
      <c r="F298" s="10">
        <f>SUM(Sheet1!AJ298:AJ300)</f>
        <v>22396074856</v>
      </c>
      <c r="G298" s="10">
        <f>SUM(Sheet1!AS298:AS300)</f>
        <v>22307337378</v>
      </c>
      <c r="H298" s="10">
        <f>SUM(Sheet1!BB298:BB300)</f>
        <v>21969035562</v>
      </c>
      <c r="I298" s="10">
        <f>SUM(Sheet1!BK298:BK300)</f>
        <v>22986481347</v>
      </c>
      <c r="J298" s="10">
        <v>0</v>
      </c>
      <c r="K298" s="10">
        <v>0</v>
      </c>
      <c r="L298" s="10">
        <v>0</v>
      </c>
      <c r="M298" s="10">
        <v>0</v>
      </c>
    </row>
    <row r="299" spans="1:13" ht="15" customHeight="1" x14ac:dyDescent="0.35">
      <c r="A299" s="12">
        <v>4</v>
      </c>
      <c r="B299" s="16" t="s">
        <v>10</v>
      </c>
      <c r="C299" s="15">
        <f>C296+C297+C298</f>
        <v>869899391818</v>
      </c>
      <c r="D299" s="15">
        <f t="shared" ref="D299" si="224">D296+D297+D298</f>
        <v>934416244955</v>
      </c>
      <c r="E299" s="15">
        <f t="shared" ref="E299" si="225">E296+E297+E298</f>
        <v>1028002868693</v>
      </c>
      <c r="F299" s="15">
        <f t="shared" ref="F299" si="226">F296+F297+F298</f>
        <v>1122116219478</v>
      </c>
      <c r="G299" s="15">
        <f t="shared" ref="G299" si="227">G296+G297+G298</f>
        <v>1108910057597</v>
      </c>
      <c r="H299" s="15">
        <f t="shared" ref="H299" si="228">H296+H297+H298</f>
        <v>1119226951354</v>
      </c>
      <c r="I299" s="15">
        <f t="shared" ref="I299" si="229">I296+I297+I298</f>
        <v>1129598785136</v>
      </c>
      <c r="J299" s="15">
        <v>0</v>
      </c>
      <c r="K299" s="15">
        <v>0</v>
      </c>
      <c r="L299" s="15">
        <v>0</v>
      </c>
      <c r="M299" s="15">
        <v>0</v>
      </c>
    </row>
    <row r="300" spans="1:13" ht="15" customHeight="1" x14ac:dyDescent="0.35">
      <c r="A300" s="12">
        <v>5</v>
      </c>
      <c r="B300" s="16" t="s">
        <v>102</v>
      </c>
      <c r="C300" s="36">
        <f>C297/C299*100</f>
        <v>1.1651557704641531</v>
      </c>
      <c r="D300" s="36">
        <f t="shared" ref="D300" si="230">D297/D299*100</f>
        <v>1.1750157167407504</v>
      </c>
      <c r="E300" s="36">
        <f t="shared" ref="E300" si="231">E297/E299*100</f>
        <v>1.4215100921439194</v>
      </c>
      <c r="F300" s="36">
        <f t="shared" ref="F300" si="232">F297/F299*100</f>
        <v>0.48578153103746952</v>
      </c>
      <c r="G300" s="36">
        <f t="shared" ref="G300" si="233">G297/G299*100</f>
        <v>0.89993317885720991</v>
      </c>
      <c r="H300" s="36">
        <f t="shared" ref="H300" si="234">H297/H299*100</f>
        <v>0.97887628927680981</v>
      </c>
      <c r="I300" s="36">
        <f t="shared" ref="I300" si="235">I297/I299*100</f>
        <v>1.0525479452041493</v>
      </c>
      <c r="J300" s="15"/>
      <c r="K300" s="15"/>
      <c r="L300" s="15"/>
      <c r="M300" s="15"/>
    </row>
    <row r="301" spans="1:13" ht="15" customHeight="1" thickBot="1" x14ac:dyDescent="0.4">
      <c r="A301" s="23">
        <v>6</v>
      </c>
      <c r="B301" s="33" t="s">
        <v>103</v>
      </c>
      <c r="C301" s="35">
        <f>C298/C299*100</f>
        <v>0.75497381200308411</v>
      </c>
      <c r="D301" s="35">
        <f t="shared" ref="D301:I301" si="236">D298/D299*100</f>
        <v>1.4163821620671173</v>
      </c>
      <c r="E301" s="35">
        <f t="shared" si="236"/>
        <v>1.9658657707535259</v>
      </c>
      <c r="F301" s="35">
        <f t="shared" si="236"/>
        <v>1.9958783651143093</v>
      </c>
      <c r="G301" s="35">
        <f t="shared" si="236"/>
        <v>2.0116453291387613</v>
      </c>
      <c r="H301" s="35">
        <f t="shared" si="236"/>
        <v>1.962875852428559</v>
      </c>
      <c r="I301" s="35">
        <f t="shared" si="236"/>
        <v>2.0349244040867576</v>
      </c>
      <c r="J301" s="34">
        <v>0</v>
      </c>
      <c r="K301" s="34">
        <v>0</v>
      </c>
      <c r="L301" s="34">
        <v>0</v>
      </c>
      <c r="M301" s="34">
        <v>0</v>
      </c>
    </row>
    <row r="308" spans="1:13" ht="15" customHeight="1" thickBot="1" x14ac:dyDescent="0.4"/>
    <row r="309" spans="1:13" ht="15" customHeight="1" x14ac:dyDescent="0.35">
      <c r="A309" s="60" t="s">
        <v>6</v>
      </c>
      <c r="B309" s="62" t="s">
        <v>7</v>
      </c>
      <c r="C309" s="29" t="s">
        <v>89</v>
      </c>
      <c r="D309" s="29" t="s">
        <v>90</v>
      </c>
      <c r="E309" s="29" t="s">
        <v>91</v>
      </c>
      <c r="F309" s="29" t="s">
        <v>92</v>
      </c>
      <c r="G309" s="31" t="s">
        <v>93</v>
      </c>
      <c r="H309" s="32" t="s">
        <v>94</v>
      </c>
      <c r="I309" s="32" t="s">
        <v>95</v>
      </c>
      <c r="J309" s="32" t="s">
        <v>96</v>
      </c>
      <c r="K309" s="32" t="s">
        <v>97</v>
      </c>
      <c r="L309" s="32" t="s">
        <v>98</v>
      </c>
      <c r="M309" s="32" t="s">
        <v>99</v>
      </c>
    </row>
    <row r="310" spans="1:13" ht="15" customHeight="1" x14ac:dyDescent="0.35">
      <c r="A310" s="61"/>
      <c r="B310" s="63"/>
      <c r="C310" s="7" t="s">
        <v>12</v>
      </c>
      <c r="D310" s="7" t="s">
        <v>12</v>
      </c>
      <c r="E310" s="7" t="s">
        <v>12</v>
      </c>
      <c r="F310" s="7" t="s">
        <v>12</v>
      </c>
      <c r="G310" s="7" t="s">
        <v>12</v>
      </c>
      <c r="H310" s="7" t="s">
        <v>12</v>
      </c>
      <c r="I310" s="7" t="s">
        <v>12</v>
      </c>
      <c r="J310" s="7" t="s">
        <v>12</v>
      </c>
      <c r="K310" s="7" t="s">
        <v>12</v>
      </c>
      <c r="L310" s="7" t="s">
        <v>12</v>
      </c>
      <c r="M310" s="7" t="s">
        <v>12</v>
      </c>
    </row>
    <row r="311" spans="1:13" ht="15" customHeight="1" x14ac:dyDescent="0.35">
      <c r="A311" s="61"/>
      <c r="B311" s="63"/>
      <c r="C311" s="7" t="s">
        <v>100</v>
      </c>
      <c r="D311" s="7" t="s">
        <v>100</v>
      </c>
      <c r="E311" s="7" t="s">
        <v>100</v>
      </c>
      <c r="F311" s="7" t="s">
        <v>100</v>
      </c>
      <c r="G311" s="7" t="s">
        <v>100</v>
      </c>
      <c r="H311" s="7" t="s">
        <v>100</v>
      </c>
      <c r="I311" s="7" t="s">
        <v>100</v>
      </c>
      <c r="J311" s="7" t="s">
        <v>101</v>
      </c>
      <c r="K311" s="7" t="s">
        <v>101</v>
      </c>
      <c r="L311" s="7" t="s">
        <v>101</v>
      </c>
      <c r="M311" s="7" t="s">
        <v>101</v>
      </c>
    </row>
    <row r="312" spans="1:13" ht="15" customHeight="1" x14ac:dyDescent="0.35">
      <c r="A312" s="12">
        <v>1</v>
      </c>
      <c r="B312" s="13" t="s">
        <v>15</v>
      </c>
      <c r="C312" s="10">
        <f>Sheet1!I312</f>
        <v>2374889098556</v>
      </c>
      <c r="D312" s="10">
        <f>Sheet1!R312</f>
        <v>2488333922410</v>
      </c>
      <c r="E312" s="10">
        <f>Sheet1!AA312</f>
        <v>2609832312175</v>
      </c>
      <c r="F312" s="10">
        <f>Sheet1!AJ312</f>
        <v>2729108411950</v>
      </c>
      <c r="G312" s="10">
        <f>Sheet1!AS312</f>
        <v>2691858548974</v>
      </c>
      <c r="H312" s="10">
        <f>Sheet1!BB312</f>
        <v>2701826680649</v>
      </c>
      <c r="I312" s="10">
        <f>Sheet1!BK312</f>
        <v>2712042082074</v>
      </c>
      <c r="J312" s="10">
        <v>0</v>
      </c>
      <c r="K312" s="10">
        <v>0</v>
      </c>
      <c r="L312" s="10">
        <v>0</v>
      </c>
      <c r="M312" s="10">
        <v>0</v>
      </c>
    </row>
    <row r="313" spans="1:13" ht="15" customHeight="1" x14ac:dyDescent="0.35">
      <c r="A313" s="12">
        <v>2</v>
      </c>
      <c r="B313" s="13" t="s">
        <v>16</v>
      </c>
      <c r="C313" s="10">
        <f>Sheet1!I313</f>
        <v>55502217031</v>
      </c>
      <c r="D313" s="10">
        <f>Sheet1!R313</f>
        <v>38563990855</v>
      </c>
      <c r="E313" s="10">
        <f>Sheet1!AA313</f>
        <v>56945257648</v>
      </c>
      <c r="F313" s="10">
        <f>Sheet1!AJ313</f>
        <v>37881410909</v>
      </c>
      <c r="G313" s="10">
        <f>Sheet1!AS313</f>
        <v>37573170196</v>
      </c>
      <c r="H313" s="10">
        <f>Sheet1!BB313</f>
        <v>44597989015</v>
      </c>
      <c r="I313" s="10">
        <f>Sheet1!BK313</f>
        <v>39227527786</v>
      </c>
      <c r="J313" s="10">
        <v>0</v>
      </c>
      <c r="K313" s="10">
        <v>0</v>
      </c>
      <c r="L313" s="10">
        <v>0</v>
      </c>
      <c r="M313" s="10">
        <v>0</v>
      </c>
    </row>
    <row r="314" spans="1:13" ht="15" customHeight="1" x14ac:dyDescent="0.35">
      <c r="A314" s="12">
        <v>3</v>
      </c>
      <c r="B314" s="13" t="s">
        <v>88</v>
      </c>
      <c r="C314" s="10">
        <f>SUM(Sheet1!I314:I316)</f>
        <v>45560323108</v>
      </c>
      <c r="D314" s="10">
        <f>SUM(Sheet1!R314:R316)</f>
        <v>73170888702</v>
      </c>
      <c r="E314" s="10">
        <f>SUM(Sheet1!AA314:AA316)</f>
        <v>79332630940</v>
      </c>
      <c r="F314" s="10">
        <f>SUM(Sheet1!AJ314:AJ316)</f>
        <v>56103939430</v>
      </c>
      <c r="G314" s="10">
        <f>SUM(Sheet1!AS314:AS316)</f>
        <v>55378663736</v>
      </c>
      <c r="H314" s="10">
        <f>SUM(Sheet1!BB314:BB316)</f>
        <v>55633413199</v>
      </c>
      <c r="I314" s="10">
        <f>SUM(Sheet1!BK314:BK316)</f>
        <v>58837956551</v>
      </c>
      <c r="J314" s="10">
        <v>0</v>
      </c>
      <c r="K314" s="10">
        <v>0</v>
      </c>
      <c r="L314" s="10">
        <v>0</v>
      </c>
      <c r="M314" s="10">
        <v>0</v>
      </c>
    </row>
    <row r="315" spans="1:13" ht="15" customHeight="1" x14ac:dyDescent="0.35">
      <c r="A315" s="12">
        <v>4</v>
      </c>
      <c r="B315" s="16" t="s">
        <v>10</v>
      </c>
      <c r="C315" s="15">
        <f>C312+C313+C314</f>
        <v>2475951638695</v>
      </c>
      <c r="D315" s="15">
        <f t="shared" ref="D315" si="237">D312+D313+D314</f>
        <v>2600068801967</v>
      </c>
      <c r="E315" s="15">
        <f t="shared" ref="E315" si="238">E312+E313+E314</f>
        <v>2746110200763</v>
      </c>
      <c r="F315" s="15">
        <f t="shared" ref="F315" si="239">F312+F313+F314</f>
        <v>2823093762289</v>
      </c>
      <c r="G315" s="15">
        <f t="shared" ref="G315" si="240">G312+G313+G314</f>
        <v>2784810382906</v>
      </c>
      <c r="H315" s="15">
        <f t="shared" ref="H315" si="241">H312+H313+H314</f>
        <v>2802058082863</v>
      </c>
      <c r="I315" s="15">
        <f t="shared" ref="I315" si="242">I312+I313+I314</f>
        <v>2810107566411</v>
      </c>
      <c r="J315" s="15">
        <v>0</v>
      </c>
      <c r="K315" s="15">
        <v>0</v>
      </c>
      <c r="L315" s="15">
        <v>0</v>
      </c>
      <c r="M315" s="15">
        <v>0</v>
      </c>
    </row>
    <row r="316" spans="1:13" ht="15" customHeight="1" x14ac:dyDescent="0.35">
      <c r="A316" s="12">
        <v>5</v>
      </c>
      <c r="B316" s="16" t="s">
        <v>102</v>
      </c>
      <c r="C316" s="36">
        <f>C313/C315*100</f>
        <v>2.241651903195232</v>
      </c>
      <c r="D316" s="36">
        <f t="shared" ref="D316" si="243">D313/D315*100</f>
        <v>1.4831911688577484</v>
      </c>
      <c r="E316" s="36">
        <f t="shared" ref="E316" si="244">E313/E315*100</f>
        <v>2.0736697905341854</v>
      </c>
      <c r="F316" s="36">
        <f t="shared" ref="F316" si="245">F313/F315*100</f>
        <v>1.3418403389579689</v>
      </c>
      <c r="G316" s="36">
        <f t="shared" ref="G316" si="246">G313/G315*100</f>
        <v>1.3492182601241136</v>
      </c>
      <c r="H316" s="36">
        <f t="shared" ref="H316" si="247">H313/H315*100</f>
        <v>1.5916154375155582</v>
      </c>
      <c r="I316" s="36">
        <f t="shared" ref="I316" si="248">I313/I315*100</f>
        <v>1.3959439935639342</v>
      </c>
      <c r="J316" s="15"/>
      <c r="K316" s="15"/>
      <c r="L316" s="15"/>
      <c r="M316" s="15"/>
    </row>
    <row r="317" spans="1:13" ht="15" customHeight="1" thickBot="1" x14ac:dyDescent="0.4">
      <c r="A317" s="23">
        <v>6</v>
      </c>
      <c r="B317" s="33" t="s">
        <v>103</v>
      </c>
      <c r="C317" s="35">
        <f>C314/C315*100</f>
        <v>1.8401136111048391</v>
      </c>
      <c r="D317" s="35">
        <f t="shared" ref="D317:I317" si="249">D314/D315*100</f>
        <v>2.8141904801382513</v>
      </c>
      <c r="E317" s="35">
        <f t="shared" si="249"/>
        <v>2.8889092257826223</v>
      </c>
      <c r="F317" s="35">
        <f t="shared" si="249"/>
        <v>1.9873211502727497</v>
      </c>
      <c r="G317" s="35">
        <f t="shared" si="249"/>
        <v>1.9885972874825093</v>
      </c>
      <c r="H317" s="35">
        <f t="shared" si="249"/>
        <v>1.9854482510282805</v>
      </c>
      <c r="I317" s="35">
        <f t="shared" si="249"/>
        <v>2.0937973070598996</v>
      </c>
      <c r="J317" s="34">
        <v>0</v>
      </c>
      <c r="K317" s="34">
        <v>0</v>
      </c>
      <c r="L317" s="34">
        <v>0</v>
      </c>
      <c r="M317" s="34">
        <v>0</v>
      </c>
    </row>
    <row r="324" spans="1:13" ht="15" customHeight="1" thickBot="1" x14ac:dyDescent="0.4"/>
    <row r="325" spans="1:13" ht="15" customHeight="1" x14ac:dyDescent="0.35">
      <c r="A325" s="60" t="s">
        <v>6</v>
      </c>
      <c r="B325" s="62" t="s">
        <v>7</v>
      </c>
      <c r="C325" s="29" t="s">
        <v>89</v>
      </c>
      <c r="D325" s="29" t="s">
        <v>90</v>
      </c>
      <c r="E325" s="29" t="s">
        <v>91</v>
      </c>
      <c r="F325" s="29" t="s">
        <v>92</v>
      </c>
      <c r="G325" s="31" t="s">
        <v>93</v>
      </c>
      <c r="H325" s="32" t="s">
        <v>94</v>
      </c>
      <c r="I325" s="32" t="s">
        <v>95</v>
      </c>
      <c r="J325" s="32" t="s">
        <v>96</v>
      </c>
      <c r="K325" s="32" t="s">
        <v>97</v>
      </c>
      <c r="L325" s="32" t="s">
        <v>98</v>
      </c>
      <c r="M325" s="32" t="s">
        <v>99</v>
      </c>
    </row>
    <row r="326" spans="1:13" ht="15" customHeight="1" x14ac:dyDescent="0.35">
      <c r="A326" s="61"/>
      <c r="B326" s="63"/>
      <c r="C326" s="7" t="s">
        <v>12</v>
      </c>
      <c r="D326" s="7" t="s">
        <v>12</v>
      </c>
      <c r="E326" s="7" t="s">
        <v>12</v>
      </c>
      <c r="F326" s="7" t="s">
        <v>12</v>
      </c>
      <c r="G326" s="7" t="s">
        <v>12</v>
      </c>
      <c r="H326" s="7" t="s">
        <v>12</v>
      </c>
      <c r="I326" s="7" t="s">
        <v>12</v>
      </c>
      <c r="J326" s="7" t="s">
        <v>12</v>
      </c>
      <c r="K326" s="7" t="s">
        <v>12</v>
      </c>
      <c r="L326" s="7" t="s">
        <v>12</v>
      </c>
      <c r="M326" s="7" t="s">
        <v>12</v>
      </c>
    </row>
    <row r="327" spans="1:13" ht="15" customHeight="1" x14ac:dyDescent="0.35">
      <c r="A327" s="61"/>
      <c r="B327" s="63"/>
      <c r="C327" s="7" t="s">
        <v>100</v>
      </c>
      <c r="D327" s="7" t="s">
        <v>100</v>
      </c>
      <c r="E327" s="7" t="s">
        <v>100</v>
      </c>
      <c r="F327" s="7" t="s">
        <v>100</v>
      </c>
      <c r="G327" s="7" t="s">
        <v>100</v>
      </c>
      <c r="H327" s="7" t="s">
        <v>100</v>
      </c>
      <c r="I327" s="7" t="s">
        <v>100</v>
      </c>
      <c r="J327" s="7" t="s">
        <v>101</v>
      </c>
      <c r="K327" s="7" t="s">
        <v>101</v>
      </c>
      <c r="L327" s="7" t="s">
        <v>101</v>
      </c>
      <c r="M327" s="7" t="s">
        <v>101</v>
      </c>
    </row>
    <row r="328" spans="1:13" ht="15" customHeight="1" x14ac:dyDescent="0.35">
      <c r="A328" s="12">
        <v>1</v>
      </c>
      <c r="B328" s="13" t="s">
        <v>15</v>
      </c>
      <c r="C328" s="10">
        <f>Sheet1!I328</f>
        <v>871261412819</v>
      </c>
      <c r="D328" s="10">
        <f>Sheet1!R328</f>
        <v>861939019082</v>
      </c>
      <c r="E328" s="10">
        <f>Sheet1!AA328</f>
        <v>927924647779</v>
      </c>
      <c r="F328" s="10">
        <f>Sheet1!AJ328</f>
        <v>991119382571</v>
      </c>
      <c r="G328" s="10">
        <f>Sheet1!AS328</f>
        <v>978754405468</v>
      </c>
      <c r="H328" s="10">
        <f>Sheet1!BB328</f>
        <v>988727991924</v>
      </c>
      <c r="I328" s="10">
        <f>Sheet1!BK328</f>
        <v>1001131496021</v>
      </c>
      <c r="J328" s="10">
        <v>0</v>
      </c>
      <c r="K328" s="10">
        <v>0</v>
      </c>
      <c r="L328" s="10">
        <v>0</v>
      </c>
      <c r="M328" s="10">
        <v>0</v>
      </c>
    </row>
    <row r="329" spans="1:13" ht="15" customHeight="1" x14ac:dyDescent="0.35">
      <c r="A329" s="12">
        <v>2</v>
      </c>
      <c r="B329" s="13" t="s">
        <v>16</v>
      </c>
      <c r="C329" s="10">
        <f>Sheet1!I329</f>
        <v>24165197254</v>
      </c>
      <c r="D329" s="10">
        <f>Sheet1!R329</f>
        <v>17708651807</v>
      </c>
      <c r="E329" s="10">
        <f>Sheet1!AA329</f>
        <v>17723863642</v>
      </c>
      <c r="F329" s="10">
        <f>Sheet1!AJ329</f>
        <v>11686108857</v>
      </c>
      <c r="G329" s="10">
        <f>Sheet1!AS329</f>
        <v>22287031093</v>
      </c>
      <c r="H329" s="10">
        <f>Sheet1!BB329</f>
        <v>23384450146</v>
      </c>
      <c r="I329" s="10">
        <f>Sheet1!BK329</f>
        <v>21916298802</v>
      </c>
      <c r="J329" s="10">
        <v>0</v>
      </c>
      <c r="K329" s="10">
        <v>0</v>
      </c>
      <c r="L329" s="10">
        <v>0</v>
      </c>
      <c r="M329" s="10">
        <v>0</v>
      </c>
    </row>
    <row r="330" spans="1:13" ht="15" customHeight="1" x14ac:dyDescent="0.35">
      <c r="A330" s="12">
        <v>3</v>
      </c>
      <c r="B330" s="13" t="s">
        <v>88</v>
      </c>
      <c r="C330" s="10">
        <f>SUM(Sheet1!I330:I332)</f>
        <v>32919349351</v>
      </c>
      <c r="D330" s="10">
        <f>SUM(Sheet1!R330:R332)</f>
        <v>41267173740</v>
      </c>
      <c r="E330" s="10">
        <f>SUM(Sheet1!AA330:AA332)</f>
        <v>41491301663</v>
      </c>
      <c r="F330" s="10">
        <f>SUM(Sheet1!AJ330:AJ332)</f>
        <v>36614901208</v>
      </c>
      <c r="G330" s="10">
        <f>SUM(Sheet1!AS330:AS332)</f>
        <v>37234902365</v>
      </c>
      <c r="H330" s="10">
        <f>SUM(Sheet1!BB330:BB332)</f>
        <v>33881878701</v>
      </c>
      <c r="I330" s="10">
        <f>SUM(Sheet1!BK330:BK332)</f>
        <v>34552713985</v>
      </c>
      <c r="J330" s="10">
        <v>0</v>
      </c>
      <c r="K330" s="10">
        <v>0</v>
      </c>
      <c r="L330" s="10">
        <v>0</v>
      </c>
      <c r="M330" s="10">
        <v>0</v>
      </c>
    </row>
    <row r="331" spans="1:13" ht="15" customHeight="1" x14ac:dyDescent="0.35">
      <c r="A331" s="12">
        <v>4</v>
      </c>
      <c r="B331" s="16" t="s">
        <v>10</v>
      </c>
      <c r="C331" s="15">
        <f>C328+C329+C330</f>
        <v>928345959424</v>
      </c>
      <c r="D331" s="15">
        <f t="shared" ref="D331" si="250">D328+D329+D330</f>
        <v>920914844629</v>
      </c>
      <c r="E331" s="15">
        <f t="shared" ref="E331" si="251">E328+E329+E330</f>
        <v>987139813084</v>
      </c>
      <c r="F331" s="15">
        <f t="shared" ref="F331" si="252">F328+F329+F330</f>
        <v>1039420392636</v>
      </c>
      <c r="G331" s="15">
        <f t="shared" ref="G331" si="253">G328+G329+G330</f>
        <v>1038276338926</v>
      </c>
      <c r="H331" s="15">
        <f t="shared" ref="H331" si="254">H328+H329+H330</f>
        <v>1045994320771</v>
      </c>
      <c r="I331" s="15">
        <f t="shared" ref="I331" si="255">I328+I329+I330</f>
        <v>1057600508808</v>
      </c>
      <c r="J331" s="15">
        <v>0</v>
      </c>
      <c r="K331" s="15">
        <v>0</v>
      </c>
      <c r="L331" s="15">
        <v>0</v>
      </c>
      <c r="M331" s="15">
        <v>0</v>
      </c>
    </row>
    <row r="332" spans="1:13" ht="15" customHeight="1" x14ac:dyDescent="0.35">
      <c r="A332" s="12">
        <v>5</v>
      </c>
      <c r="B332" s="16" t="s">
        <v>102</v>
      </c>
      <c r="C332" s="36">
        <f>C329/C331*100</f>
        <v>2.6030379093795486</v>
      </c>
      <c r="D332" s="36">
        <f t="shared" ref="D332" si="256">D329/D331*100</f>
        <v>1.9229412915082407</v>
      </c>
      <c r="E332" s="36">
        <f t="shared" ref="E332" si="257">E329/E331*100</f>
        <v>1.7954765279527631</v>
      </c>
      <c r="F332" s="36">
        <f t="shared" ref="F332" si="258">F329/F331*100</f>
        <v>1.1242908970992662</v>
      </c>
      <c r="G332" s="36">
        <f t="shared" ref="G332" si="259">G329/G331*100</f>
        <v>2.1465413645132139</v>
      </c>
      <c r="H332" s="36">
        <f t="shared" ref="H332" si="260">H329/H331*100</f>
        <v>2.2356192267624717</v>
      </c>
      <c r="I332" s="36">
        <f t="shared" ref="I332" si="261">I329/I331*100</f>
        <v>2.0722662876459292</v>
      </c>
      <c r="J332" s="15"/>
      <c r="K332" s="15"/>
      <c r="L332" s="15"/>
      <c r="M332" s="15"/>
    </row>
    <row r="333" spans="1:13" ht="15" customHeight="1" thickBot="1" x14ac:dyDescent="0.4">
      <c r="A333" s="23">
        <v>6</v>
      </c>
      <c r="B333" s="33" t="s">
        <v>103</v>
      </c>
      <c r="C333" s="35">
        <f>C330/C331*100</f>
        <v>3.5460217192548651</v>
      </c>
      <c r="D333" s="35">
        <f t="shared" ref="D333:I333" si="262">D330/D331*100</f>
        <v>4.4811063672912024</v>
      </c>
      <c r="E333" s="35">
        <f t="shared" si="262"/>
        <v>4.2031838968558883</v>
      </c>
      <c r="F333" s="35">
        <f t="shared" si="262"/>
        <v>3.5226267896422114</v>
      </c>
      <c r="G333" s="35">
        <f t="shared" si="262"/>
        <v>3.5862227587229842</v>
      </c>
      <c r="H333" s="35">
        <f t="shared" si="262"/>
        <v>3.2392029314294697</v>
      </c>
      <c r="I333" s="35">
        <f t="shared" si="262"/>
        <v>3.2670856053145867</v>
      </c>
      <c r="J333" s="34">
        <v>0</v>
      </c>
      <c r="K333" s="34">
        <v>0</v>
      </c>
      <c r="L333" s="34">
        <v>0</v>
      </c>
      <c r="M333" s="34">
        <v>0</v>
      </c>
    </row>
    <row r="340" spans="1:13" ht="15" customHeight="1" thickBot="1" x14ac:dyDescent="0.4"/>
    <row r="341" spans="1:13" ht="15" customHeight="1" x14ac:dyDescent="0.35">
      <c r="A341" s="60" t="s">
        <v>6</v>
      </c>
      <c r="B341" s="62" t="s">
        <v>7</v>
      </c>
      <c r="C341" s="29" t="s">
        <v>89</v>
      </c>
      <c r="D341" s="29" t="s">
        <v>90</v>
      </c>
      <c r="E341" s="29" t="s">
        <v>91</v>
      </c>
      <c r="F341" s="29" t="s">
        <v>92</v>
      </c>
      <c r="G341" s="31" t="s">
        <v>93</v>
      </c>
      <c r="H341" s="32" t="s">
        <v>94</v>
      </c>
      <c r="I341" s="32" t="s">
        <v>95</v>
      </c>
      <c r="J341" s="32" t="s">
        <v>96</v>
      </c>
      <c r="K341" s="32" t="s">
        <v>97</v>
      </c>
      <c r="L341" s="32" t="s">
        <v>98</v>
      </c>
      <c r="M341" s="32" t="s">
        <v>99</v>
      </c>
    </row>
    <row r="342" spans="1:13" ht="15" customHeight="1" x14ac:dyDescent="0.35">
      <c r="A342" s="61"/>
      <c r="B342" s="63"/>
      <c r="C342" s="7" t="s">
        <v>12</v>
      </c>
      <c r="D342" s="7" t="s">
        <v>12</v>
      </c>
      <c r="E342" s="7" t="s">
        <v>12</v>
      </c>
      <c r="F342" s="7" t="s">
        <v>12</v>
      </c>
      <c r="G342" s="7" t="s">
        <v>12</v>
      </c>
      <c r="H342" s="7" t="s">
        <v>12</v>
      </c>
      <c r="I342" s="7" t="s">
        <v>12</v>
      </c>
      <c r="J342" s="7" t="s">
        <v>12</v>
      </c>
      <c r="K342" s="7" t="s">
        <v>12</v>
      </c>
      <c r="L342" s="7" t="s">
        <v>12</v>
      </c>
      <c r="M342" s="7" t="s">
        <v>12</v>
      </c>
    </row>
    <row r="343" spans="1:13" ht="15" customHeight="1" x14ac:dyDescent="0.35">
      <c r="A343" s="61"/>
      <c r="B343" s="63"/>
      <c r="C343" s="7" t="s">
        <v>100</v>
      </c>
      <c r="D343" s="7" t="s">
        <v>100</v>
      </c>
      <c r="E343" s="7" t="s">
        <v>100</v>
      </c>
      <c r="F343" s="7" t="s">
        <v>100</v>
      </c>
      <c r="G343" s="7" t="s">
        <v>100</v>
      </c>
      <c r="H343" s="7" t="s">
        <v>100</v>
      </c>
      <c r="I343" s="7" t="s">
        <v>100</v>
      </c>
      <c r="J343" s="7" t="s">
        <v>101</v>
      </c>
      <c r="K343" s="7" t="s">
        <v>101</v>
      </c>
      <c r="L343" s="7" t="s">
        <v>101</v>
      </c>
      <c r="M343" s="7" t="s">
        <v>101</v>
      </c>
    </row>
    <row r="344" spans="1:13" ht="15" customHeight="1" x14ac:dyDescent="0.35">
      <c r="A344" s="12">
        <v>1</v>
      </c>
      <c r="B344" s="13" t="s">
        <v>15</v>
      </c>
      <c r="C344" s="10">
        <f>Sheet1!I344</f>
        <v>719927799058</v>
      </c>
      <c r="D344" s="10">
        <f>Sheet1!R344</f>
        <v>767281101902</v>
      </c>
      <c r="E344" s="10">
        <f>Sheet1!AA344</f>
        <v>804028620431</v>
      </c>
      <c r="F344" s="10">
        <f>Sheet1!AJ344</f>
        <v>918963324726</v>
      </c>
      <c r="G344" s="10">
        <f>Sheet1!AS344</f>
        <v>910552943679</v>
      </c>
      <c r="H344" s="10">
        <f>Sheet1!BB344</f>
        <v>908831157755</v>
      </c>
      <c r="I344" s="10">
        <f>Sheet1!BK344</f>
        <v>919998151772</v>
      </c>
      <c r="J344" s="10">
        <v>0</v>
      </c>
      <c r="K344" s="10">
        <v>0</v>
      </c>
      <c r="L344" s="10">
        <v>0</v>
      </c>
      <c r="M344" s="10">
        <v>0</v>
      </c>
    </row>
    <row r="345" spans="1:13" ht="15" customHeight="1" x14ac:dyDescent="0.35">
      <c r="A345" s="12">
        <v>2</v>
      </c>
      <c r="B345" s="13" t="s">
        <v>16</v>
      </c>
      <c r="C345" s="10">
        <f>Sheet1!I345</f>
        <v>9564057921</v>
      </c>
      <c r="D345" s="10">
        <f>Sheet1!R345</f>
        <v>6865429627</v>
      </c>
      <c r="E345" s="10">
        <f>Sheet1!AA345</f>
        <v>7919499739</v>
      </c>
      <c r="F345" s="10">
        <f>Sheet1!AJ345</f>
        <v>4164383176</v>
      </c>
      <c r="G345" s="10">
        <f>Sheet1!AS345</f>
        <v>4792104712</v>
      </c>
      <c r="H345" s="10">
        <f>Sheet1!BB345</f>
        <v>7945087653</v>
      </c>
      <c r="I345" s="10">
        <f>Sheet1!BK345</f>
        <v>8048626355</v>
      </c>
      <c r="J345" s="10">
        <v>0</v>
      </c>
      <c r="K345" s="10">
        <v>0</v>
      </c>
      <c r="L345" s="10">
        <v>0</v>
      </c>
      <c r="M345" s="10">
        <v>0</v>
      </c>
    </row>
    <row r="346" spans="1:13" ht="15" customHeight="1" x14ac:dyDescent="0.35">
      <c r="A346" s="12">
        <v>3</v>
      </c>
      <c r="B346" s="13" t="s">
        <v>88</v>
      </c>
      <c r="C346" s="10">
        <f>SUM(Sheet1!I346:I348)</f>
        <v>13863746002</v>
      </c>
      <c r="D346" s="10">
        <f>SUM(Sheet1!R346:R348)</f>
        <v>19625149813</v>
      </c>
      <c r="E346" s="10">
        <f>SUM(Sheet1!AA346:AA348)</f>
        <v>25363041243</v>
      </c>
      <c r="F346" s="10">
        <f>SUM(Sheet1!AJ346:AJ348)</f>
        <v>20262564758</v>
      </c>
      <c r="G346" s="10">
        <f>SUM(Sheet1!AS346:AS348)</f>
        <v>20332137224</v>
      </c>
      <c r="H346" s="10">
        <f>SUM(Sheet1!BB346:BB348)</f>
        <v>20110642694</v>
      </c>
      <c r="I346" s="10">
        <f>SUM(Sheet1!BK346:BK348)</f>
        <v>20520021940</v>
      </c>
      <c r="J346" s="10">
        <v>0</v>
      </c>
      <c r="K346" s="10">
        <v>0</v>
      </c>
      <c r="L346" s="10">
        <v>0</v>
      </c>
      <c r="M346" s="10">
        <v>0</v>
      </c>
    </row>
    <row r="347" spans="1:13" ht="15" customHeight="1" x14ac:dyDescent="0.35">
      <c r="A347" s="12">
        <v>4</v>
      </c>
      <c r="B347" s="16" t="s">
        <v>10</v>
      </c>
      <c r="C347" s="15">
        <f>C344+C345+C346</f>
        <v>743355602981</v>
      </c>
      <c r="D347" s="15">
        <f t="shared" ref="D347" si="263">D344+D345+D346</f>
        <v>793771681342</v>
      </c>
      <c r="E347" s="15">
        <f t="shared" ref="E347" si="264">E344+E345+E346</f>
        <v>837311161413</v>
      </c>
      <c r="F347" s="15">
        <f t="shared" ref="F347" si="265">F344+F345+F346</f>
        <v>943390272660</v>
      </c>
      <c r="G347" s="15">
        <f t="shared" ref="G347" si="266">G344+G345+G346</f>
        <v>935677185615</v>
      </c>
      <c r="H347" s="15">
        <f t="shared" ref="H347" si="267">H344+H345+H346</f>
        <v>936886888102</v>
      </c>
      <c r="I347" s="15">
        <f t="shared" ref="I347" si="268">I344+I345+I346</f>
        <v>948566800067</v>
      </c>
      <c r="J347" s="15">
        <v>0</v>
      </c>
      <c r="K347" s="15">
        <v>0</v>
      </c>
      <c r="L347" s="15">
        <v>0</v>
      </c>
      <c r="M347" s="15">
        <v>0</v>
      </c>
    </row>
    <row r="348" spans="1:13" ht="15" customHeight="1" x14ac:dyDescent="0.35">
      <c r="A348" s="12">
        <v>5</v>
      </c>
      <c r="B348" s="16" t="s">
        <v>102</v>
      </c>
      <c r="C348" s="36">
        <f>C345/C347*100</f>
        <v>1.2866060177183403</v>
      </c>
      <c r="D348" s="36">
        <f t="shared" ref="D348" si="269">D345/D347*100</f>
        <v>0.86491239085184735</v>
      </c>
      <c r="E348" s="36">
        <f t="shared" ref="E348" si="270">E345/E347*100</f>
        <v>0.94582517276319245</v>
      </c>
      <c r="F348" s="36">
        <f t="shared" ref="F348" si="271">F345/F347*100</f>
        <v>0.44142740249568518</v>
      </c>
      <c r="G348" s="36">
        <f t="shared" ref="G348" si="272">G345/G347*100</f>
        <v>0.51215363435950989</v>
      </c>
      <c r="H348" s="36">
        <f t="shared" ref="H348" si="273">H345/H347*100</f>
        <v>0.84803061649156197</v>
      </c>
      <c r="I348" s="36">
        <f t="shared" ref="I348" si="274">I345/I347*100</f>
        <v>0.84850390657057595</v>
      </c>
      <c r="J348" s="15"/>
      <c r="K348" s="15"/>
      <c r="L348" s="15"/>
      <c r="M348" s="15"/>
    </row>
    <row r="349" spans="1:13" ht="15" customHeight="1" thickBot="1" x14ac:dyDescent="0.4">
      <c r="A349" s="23">
        <v>6</v>
      </c>
      <c r="B349" s="33" t="s">
        <v>103</v>
      </c>
      <c r="C349" s="35">
        <f>C346/C347*100</f>
        <v>1.8650220629808523</v>
      </c>
      <c r="D349" s="35">
        <f t="shared" ref="D349:I349" si="275">D346/D347*100</f>
        <v>2.4723922853761291</v>
      </c>
      <c r="E349" s="35">
        <f t="shared" si="275"/>
        <v>3.0291058344664523</v>
      </c>
      <c r="F349" s="35">
        <f t="shared" si="275"/>
        <v>2.1478454193583438</v>
      </c>
      <c r="G349" s="35">
        <f t="shared" si="275"/>
        <v>2.1729863179934363</v>
      </c>
      <c r="H349" s="35">
        <f t="shared" si="275"/>
        <v>2.1465390272182496</v>
      </c>
      <c r="I349" s="35">
        <f t="shared" si="275"/>
        <v>2.1632658805421623</v>
      </c>
      <c r="J349" s="34">
        <v>0</v>
      </c>
      <c r="K349" s="34">
        <v>0</v>
      </c>
      <c r="L349" s="34">
        <v>0</v>
      </c>
      <c r="M349" s="34">
        <v>0</v>
      </c>
    </row>
    <row r="356" spans="1:13" ht="15" customHeight="1" thickBot="1" x14ac:dyDescent="0.4"/>
    <row r="357" spans="1:13" ht="15" customHeight="1" x14ac:dyDescent="0.35">
      <c r="A357" s="60" t="s">
        <v>6</v>
      </c>
      <c r="B357" s="62" t="s">
        <v>7</v>
      </c>
      <c r="C357" s="29" t="s">
        <v>89</v>
      </c>
      <c r="D357" s="29" t="s">
        <v>90</v>
      </c>
      <c r="E357" s="29" t="s">
        <v>91</v>
      </c>
      <c r="F357" s="29" t="s">
        <v>92</v>
      </c>
      <c r="G357" s="31" t="s">
        <v>93</v>
      </c>
      <c r="H357" s="32" t="s">
        <v>94</v>
      </c>
      <c r="I357" s="32" t="s">
        <v>95</v>
      </c>
      <c r="J357" s="32" t="s">
        <v>96</v>
      </c>
      <c r="K357" s="32" t="s">
        <v>97</v>
      </c>
      <c r="L357" s="32" t="s">
        <v>98</v>
      </c>
      <c r="M357" s="32" t="s">
        <v>99</v>
      </c>
    </row>
    <row r="358" spans="1:13" ht="15" customHeight="1" x14ac:dyDescent="0.35">
      <c r="A358" s="61"/>
      <c r="B358" s="63"/>
      <c r="C358" s="7" t="s">
        <v>12</v>
      </c>
      <c r="D358" s="7" t="s">
        <v>12</v>
      </c>
      <c r="E358" s="7" t="s">
        <v>12</v>
      </c>
      <c r="F358" s="7" t="s">
        <v>12</v>
      </c>
      <c r="G358" s="7" t="s">
        <v>12</v>
      </c>
      <c r="H358" s="7" t="s">
        <v>12</v>
      </c>
      <c r="I358" s="7" t="s">
        <v>12</v>
      </c>
      <c r="J358" s="7" t="s">
        <v>12</v>
      </c>
      <c r="K358" s="7" t="s">
        <v>12</v>
      </c>
      <c r="L358" s="7" t="s">
        <v>12</v>
      </c>
      <c r="M358" s="7" t="s">
        <v>12</v>
      </c>
    </row>
    <row r="359" spans="1:13" ht="15" customHeight="1" x14ac:dyDescent="0.35">
      <c r="A359" s="61"/>
      <c r="B359" s="63"/>
      <c r="C359" s="7" t="s">
        <v>100</v>
      </c>
      <c r="D359" s="7" t="s">
        <v>100</v>
      </c>
      <c r="E359" s="7" t="s">
        <v>100</v>
      </c>
      <c r="F359" s="7" t="s">
        <v>100</v>
      </c>
      <c r="G359" s="7" t="s">
        <v>100</v>
      </c>
      <c r="H359" s="7" t="s">
        <v>100</v>
      </c>
      <c r="I359" s="7" t="s">
        <v>100</v>
      </c>
      <c r="J359" s="7" t="s">
        <v>101</v>
      </c>
      <c r="K359" s="7" t="s">
        <v>101</v>
      </c>
      <c r="L359" s="7" t="s">
        <v>101</v>
      </c>
      <c r="M359" s="7" t="s">
        <v>101</v>
      </c>
    </row>
    <row r="360" spans="1:13" ht="15" customHeight="1" x14ac:dyDescent="0.35">
      <c r="A360" s="12">
        <v>1</v>
      </c>
      <c r="B360" s="13" t="s">
        <v>15</v>
      </c>
      <c r="C360" s="10">
        <f>Sheet1!I360</f>
        <v>824552311062</v>
      </c>
      <c r="D360" s="10">
        <f>Sheet1!R360</f>
        <v>829472055991</v>
      </c>
      <c r="E360" s="10">
        <f>Sheet1!AA360</f>
        <v>895508752573</v>
      </c>
      <c r="F360" s="10">
        <f>Sheet1!AJ360</f>
        <v>934206202382</v>
      </c>
      <c r="G360" s="10">
        <f>Sheet1!AS360</f>
        <v>919783074069</v>
      </c>
      <c r="H360" s="10">
        <f>Sheet1!BB360</f>
        <v>921490696952</v>
      </c>
      <c r="I360" s="10">
        <f>Sheet1!BK360</f>
        <v>931316505757</v>
      </c>
      <c r="J360" s="10">
        <v>0</v>
      </c>
      <c r="K360" s="10">
        <v>0</v>
      </c>
      <c r="L360" s="10">
        <v>0</v>
      </c>
      <c r="M360" s="10">
        <v>0</v>
      </c>
    </row>
    <row r="361" spans="1:13" ht="15" customHeight="1" x14ac:dyDescent="0.35">
      <c r="A361" s="12">
        <v>2</v>
      </c>
      <c r="B361" s="13" t="s">
        <v>16</v>
      </c>
      <c r="C361" s="10">
        <f>Sheet1!I361</f>
        <v>25190317469</v>
      </c>
      <c r="D361" s="10">
        <f>Sheet1!R361</f>
        <v>22961729537</v>
      </c>
      <c r="E361" s="10">
        <f>Sheet1!AA361</f>
        <v>32435023755</v>
      </c>
      <c r="F361" s="10">
        <f>Sheet1!AJ361</f>
        <v>21906856431</v>
      </c>
      <c r="G361" s="10">
        <f>Sheet1!AS361</f>
        <v>24563753872</v>
      </c>
      <c r="H361" s="10">
        <f>Sheet1!BB361</f>
        <v>26206104561</v>
      </c>
      <c r="I361" s="10">
        <f>Sheet1!BK361</f>
        <v>14945658508</v>
      </c>
      <c r="J361" s="10">
        <v>0</v>
      </c>
      <c r="K361" s="10">
        <v>0</v>
      </c>
      <c r="L361" s="10">
        <v>0</v>
      </c>
      <c r="M361" s="10">
        <v>0</v>
      </c>
    </row>
    <row r="362" spans="1:13" ht="15" customHeight="1" x14ac:dyDescent="0.35">
      <c r="A362" s="12">
        <v>3</v>
      </c>
      <c r="B362" s="13" t="s">
        <v>88</v>
      </c>
      <c r="C362" s="10">
        <f>SUM(Sheet1!I362:I364)</f>
        <v>24896369776</v>
      </c>
      <c r="D362" s="10">
        <f>SUM(Sheet1!R362:R364)</f>
        <v>32497555082</v>
      </c>
      <c r="E362" s="10">
        <f>SUM(Sheet1!AA362:AA364)</f>
        <v>34630992273</v>
      </c>
      <c r="F362" s="10">
        <f>SUM(Sheet1!AJ362:AJ364)</f>
        <v>25666844999</v>
      </c>
      <c r="G362" s="10">
        <f>SUM(Sheet1!AS362:AS364)</f>
        <v>26039612741</v>
      </c>
      <c r="H362" s="10">
        <f>SUM(Sheet1!BB362:BB364)</f>
        <v>26281031154</v>
      </c>
      <c r="I362" s="10">
        <f>SUM(Sheet1!BK362:BK364)</f>
        <v>34520044937</v>
      </c>
      <c r="J362" s="10">
        <v>0</v>
      </c>
      <c r="K362" s="10">
        <v>0</v>
      </c>
      <c r="L362" s="10">
        <v>0</v>
      </c>
      <c r="M362" s="10">
        <v>0</v>
      </c>
    </row>
    <row r="363" spans="1:13" ht="15" customHeight="1" x14ac:dyDescent="0.35">
      <c r="A363" s="12">
        <v>4</v>
      </c>
      <c r="B363" s="16" t="s">
        <v>10</v>
      </c>
      <c r="C363" s="15">
        <f>C360+C361+C362</f>
        <v>874638998307</v>
      </c>
      <c r="D363" s="15">
        <f t="shared" ref="D363" si="276">D360+D361+D362</f>
        <v>884931340610</v>
      </c>
      <c r="E363" s="15">
        <f t="shared" ref="E363" si="277">E360+E361+E362</f>
        <v>962574768601</v>
      </c>
      <c r="F363" s="15">
        <f t="shared" ref="F363" si="278">F360+F361+F362</f>
        <v>981779903812</v>
      </c>
      <c r="G363" s="15">
        <f t="shared" ref="G363" si="279">G360+G361+G362</f>
        <v>970386440682</v>
      </c>
      <c r="H363" s="15">
        <f t="shared" ref="H363" si="280">H360+H361+H362</f>
        <v>973977832667</v>
      </c>
      <c r="I363" s="15">
        <f t="shared" ref="I363" si="281">I360+I361+I362</f>
        <v>980782209202</v>
      </c>
      <c r="J363" s="15">
        <v>0</v>
      </c>
      <c r="K363" s="15">
        <v>0</v>
      </c>
      <c r="L363" s="15">
        <v>0</v>
      </c>
      <c r="M363" s="15">
        <v>0</v>
      </c>
    </row>
    <row r="364" spans="1:13" ht="15" customHeight="1" x14ac:dyDescent="0.35">
      <c r="A364" s="12">
        <v>5</v>
      </c>
      <c r="B364" s="16" t="s">
        <v>102</v>
      </c>
      <c r="C364" s="36">
        <f>C361/C363*100</f>
        <v>2.8800816700101164</v>
      </c>
      <c r="D364" s="36">
        <f t="shared" ref="D364" si="282">D361/D363*100</f>
        <v>2.5947470140646214</v>
      </c>
      <c r="E364" s="36">
        <f t="shared" ref="E364" si="283">E361/E363*100</f>
        <v>3.3696108409470211</v>
      </c>
      <c r="F364" s="36">
        <f t="shared" ref="F364" si="284">F361/F363*100</f>
        <v>2.2313408887207089</v>
      </c>
      <c r="G364" s="36">
        <f t="shared" ref="G364" si="285">G361/G363*100</f>
        <v>2.531337294319187</v>
      </c>
      <c r="H364" s="36">
        <f t="shared" ref="H364" si="286">H361/H363*100</f>
        <v>2.6906263861510062</v>
      </c>
      <c r="I364" s="36">
        <f t="shared" ref="I364" si="287">I361/I363*100</f>
        <v>1.5238508985761814</v>
      </c>
      <c r="J364" s="15"/>
      <c r="K364" s="15"/>
      <c r="L364" s="15"/>
      <c r="M364" s="15"/>
    </row>
    <row r="365" spans="1:13" ht="15" customHeight="1" thickBot="1" x14ac:dyDescent="0.4">
      <c r="A365" s="23">
        <v>6</v>
      </c>
      <c r="B365" s="33" t="s">
        <v>103</v>
      </c>
      <c r="C365" s="35">
        <f>C362/C363*100</f>
        <v>2.8464737822336756</v>
      </c>
      <c r="D365" s="35">
        <f t="shared" ref="D365:I365" si="288">D362/D363*100</f>
        <v>3.6723250257583619</v>
      </c>
      <c r="E365" s="35">
        <f t="shared" si="288"/>
        <v>3.5977456923509914</v>
      </c>
      <c r="F365" s="35">
        <f t="shared" si="288"/>
        <v>2.6143176183727341</v>
      </c>
      <c r="G365" s="35">
        <f t="shared" si="288"/>
        <v>2.6834271017533005</v>
      </c>
      <c r="H365" s="35">
        <f t="shared" si="288"/>
        <v>2.6983192299187988</v>
      </c>
      <c r="I365" s="35">
        <f t="shared" si="288"/>
        <v>3.5196442811790769</v>
      </c>
      <c r="J365" s="34">
        <v>0</v>
      </c>
      <c r="K365" s="34">
        <v>0</v>
      </c>
      <c r="L365" s="34">
        <v>0</v>
      </c>
      <c r="M365" s="34">
        <v>0</v>
      </c>
    </row>
    <row r="372" spans="1:13" ht="15" customHeight="1" thickBot="1" x14ac:dyDescent="0.4"/>
    <row r="373" spans="1:13" ht="15" customHeight="1" x14ac:dyDescent="0.35">
      <c r="A373" s="60" t="s">
        <v>6</v>
      </c>
      <c r="B373" s="62" t="s">
        <v>7</v>
      </c>
      <c r="C373" s="29" t="s">
        <v>89</v>
      </c>
      <c r="D373" s="29" t="s">
        <v>90</v>
      </c>
      <c r="E373" s="29" t="s">
        <v>91</v>
      </c>
      <c r="F373" s="29" t="s">
        <v>92</v>
      </c>
      <c r="G373" s="31" t="s">
        <v>93</v>
      </c>
      <c r="H373" s="32" t="s">
        <v>94</v>
      </c>
      <c r="I373" s="32" t="s">
        <v>95</v>
      </c>
      <c r="J373" s="32" t="s">
        <v>96</v>
      </c>
      <c r="K373" s="32" t="s">
        <v>97</v>
      </c>
      <c r="L373" s="32" t="s">
        <v>98</v>
      </c>
      <c r="M373" s="32" t="s">
        <v>99</v>
      </c>
    </row>
    <row r="374" spans="1:13" ht="15" customHeight="1" x14ac:dyDescent="0.35">
      <c r="A374" s="61"/>
      <c r="B374" s="63"/>
      <c r="C374" s="7" t="s">
        <v>12</v>
      </c>
      <c r="D374" s="7" t="s">
        <v>12</v>
      </c>
      <c r="E374" s="7" t="s">
        <v>12</v>
      </c>
      <c r="F374" s="7" t="s">
        <v>12</v>
      </c>
      <c r="G374" s="7" t="s">
        <v>12</v>
      </c>
      <c r="H374" s="7" t="s">
        <v>12</v>
      </c>
      <c r="I374" s="7" t="s">
        <v>12</v>
      </c>
      <c r="J374" s="7" t="s">
        <v>12</v>
      </c>
      <c r="K374" s="7" t="s">
        <v>12</v>
      </c>
      <c r="L374" s="7" t="s">
        <v>12</v>
      </c>
      <c r="M374" s="7" t="s">
        <v>12</v>
      </c>
    </row>
    <row r="375" spans="1:13" ht="15" customHeight="1" x14ac:dyDescent="0.35">
      <c r="A375" s="61"/>
      <c r="B375" s="63"/>
      <c r="C375" s="7" t="s">
        <v>100</v>
      </c>
      <c r="D375" s="7" t="s">
        <v>100</v>
      </c>
      <c r="E375" s="7" t="s">
        <v>100</v>
      </c>
      <c r="F375" s="7" t="s">
        <v>100</v>
      </c>
      <c r="G375" s="7" t="s">
        <v>100</v>
      </c>
      <c r="H375" s="7" t="s">
        <v>100</v>
      </c>
      <c r="I375" s="7" t="s">
        <v>100</v>
      </c>
      <c r="J375" s="7" t="s">
        <v>101</v>
      </c>
      <c r="K375" s="7" t="s">
        <v>101</v>
      </c>
      <c r="L375" s="7" t="s">
        <v>101</v>
      </c>
      <c r="M375" s="7" t="s">
        <v>101</v>
      </c>
    </row>
    <row r="376" spans="1:13" ht="15" customHeight="1" x14ac:dyDescent="0.35">
      <c r="A376" s="12">
        <v>1</v>
      </c>
      <c r="B376" s="13" t="s">
        <v>15</v>
      </c>
      <c r="C376" s="10">
        <f>Sheet1!I376</f>
        <v>1226239069680</v>
      </c>
      <c r="D376" s="10">
        <f>Sheet1!R376</f>
        <v>1243314450710</v>
      </c>
      <c r="E376" s="10">
        <f>Sheet1!AA376</f>
        <v>1279923745496</v>
      </c>
      <c r="F376" s="10">
        <f>Sheet1!AJ376</f>
        <v>1389822952034</v>
      </c>
      <c r="G376" s="10">
        <f>Sheet1!AS376</f>
        <v>1377684253765</v>
      </c>
      <c r="H376" s="10">
        <f>Sheet1!BB376</f>
        <v>1380602964058</v>
      </c>
      <c r="I376" s="10">
        <f>Sheet1!BK376</f>
        <v>1383645144132</v>
      </c>
      <c r="J376" s="10">
        <v>0</v>
      </c>
      <c r="K376" s="10">
        <v>0</v>
      </c>
      <c r="L376" s="10">
        <v>0</v>
      </c>
      <c r="M376" s="10">
        <v>0</v>
      </c>
    </row>
    <row r="377" spans="1:13" ht="15" customHeight="1" x14ac:dyDescent="0.35">
      <c r="A377" s="12">
        <v>2</v>
      </c>
      <c r="B377" s="13" t="s">
        <v>16</v>
      </c>
      <c r="C377" s="10">
        <f>Sheet1!I377</f>
        <v>8364797215</v>
      </c>
      <c r="D377" s="10">
        <f>Sheet1!R377</f>
        <v>10232040491</v>
      </c>
      <c r="E377" s="10">
        <f>Sheet1!AA377</f>
        <v>37685353806</v>
      </c>
      <c r="F377" s="10">
        <f>Sheet1!AJ377</f>
        <v>8605870338</v>
      </c>
      <c r="G377" s="10">
        <f>Sheet1!AS377</f>
        <v>18090368299</v>
      </c>
      <c r="H377" s="10">
        <f>Sheet1!BB377</f>
        <v>19369016450</v>
      </c>
      <c r="I377" s="10">
        <f>Sheet1!BK377</f>
        <v>17844760739</v>
      </c>
      <c r="J377" s="10">
        <v>0</v>
      </c>
      <c r="K377" s="10">
        <v>0</v>
      </c>
      <c r="L377" s="10">
        <v>0</v>
      </c>
      <c r="M377" s="10">
        <v>0</v>
      </c>
    </row>
    <row r="378" spans="1:13" ht="15" customHeight="1" x14ac:dyDescent="0.35">
      <c r="A378" s="12">
        <v>3</v>
      </c>
      <c r="B378" s="13" t="s">
        <v>88</v>
      </c>
      <c r="C378" s="10">
        <f>SUM(Sheet1!I378:I380)</f>
        <v>18194811759</v>
      </c>
      <c r="D378" s="10">
        <f>SUM(Sheet1!R378:R380)</f>
        <v>25898683145</v>
      </c>
      <c r="E378" s="10">
        <f>SUM(Sheet1!AA378:AA380)</f>
        <v>30532350989</v>
      </c>
      <c r="F378" s="10">
        <f>SUM(Sheet1!AJ378:AJ380)</f>
        <v>45058114037</v>
      </c>
      <c r="G378" s="10">
        <f>SUM(Sheet1!AS378:AS380)</f>
        <v>45050828310</v>
      </c>
      <c r="H378" s="10">
        <f>SUM(Sheet1!BB378:BB380)</f>
        <v>44958046728</v>
      </c>
      <c r="I378" s="10">
        <f>SUM(Sheet1!BK378:BK380)</f>
        <v>47570666532</v>
      </c>
      <c r="J378" s="10">
        <v>0</v>
      </c>
      <c r="K378" s="10">
        <v>0</v>
      </c>
      <c r="L378" s="10">
        <v>0</v>
      </c>
      <c r="M378" s="10">
        <v>0</v>
      </c>
    </row>
    <row r="379" spans="1:13" ht="15" customHeight="1" x14ac:dyDescent="0.35">
      <c r="A379" s="12">
        <v>4</v>
      </c>
      <c r="B379" s="16" t="s">
        <v>10</v>
      </c>
      <c r="C379" s="15">
        <f>C376+C377+C378</f>
        <v>1252798678654</v>
      </c>
      <c r="D379" s="15">
        <f t="shared" ref="D379" si="289">D376+D377+D378</f>
        <v>1279445174346</v>
      </c>
      <c r="E379" s="15">
        <f t="shared" ref="E379" si="290">E376+E377+E378</f>
        <v>1348141450291</v>
      </c>
      <c r="F379" s="15">
        <f t="shared" ref="F379" si="291">F376+F377+F378</f>
        <v>1443486936409</v>
      </c>
      <c r="G379" s="15">
        <f t="shared" ref="G379" si="292">G376+G377+G378</f>
        <v>1440825450374</v>
      </c>
      <c r="H379" s="15">
        <f t="shared" ref="H379" si="293">H376+H377+H378</f>
        <v>1444930027236</v>
      </c>
      <c r="I379" s="15">
        <f t="shared" ref="I379" si="294">I376+I377+I378</f>
        <v>1449060571403</v>
      </c>
      <c r="J379" s="15">
        <v>0</v>
      </c>
      <c r="K379" s="15">
        <v>0</v>
      </c>
      <c r="L379" s="15">
        <v>0</v>
      </c>
      <c r="M379" s="15">
        <v>0</v>
      </c>
    </row>
    <row r="380" spans="1:13" ht="15" customHeight="1" x14ac:dyDescent="0.35">
      <c r="A380" s="12">
        <v>5</v>
      </c>
      <c r="B380" s="16" t="s">
        <v>102</v>
      </c>
      <c r="C380" s="36">
        <f>C377/C379*100</f>
        <v>0.6676888599521108</v>
      </c>
      <c r="D380" s="36">
        <f t="shared" ref="D380" si="295">D377/D379*100</f>
        <v>0.79972481010999164</v>
      </c>
      <c r="E380" s="36">
        <f t="shared" ref="E380" si="296">E377/E379*100</f>
        <v>2.7953560657797083</v>
      </c>
      <c r="F380" s="36">
        <f t="shared" ref="F380" si="297">F377/F379*100</f>
        <v>0.59618622939595478</v>
      </c>
      <c r="G380" s="36">
        <f t="shared" ref="G380" si="298">G377/G379*100</f>
        <v>1.2555558547570229</v>
      </c>
      <c r="H380" s="36">
        <f t="shared" ref="H380" si="299">H377/H379*100</f>
        <v>1.3404812748649777</v>
      </c>
      <c r="I380" s="36">
        <f t="shared" ref="I380" si="300">I377/I379*100</f>
        <v>1.2314710020522097</v>
      </c>
      <c r="J380" s="15"/>
      <c r="K380" s="15"/>
      <c r="L380" s="15"/>
      <c r="M380" s="15"/>
    </row>
    <row r="381" spans="1:13" ht="15" customHeight="1" thickBot="1" x14ac:dyDescent="0.4">
      <c r="A381" s="23">
        <v>6</v>
      </c>
      <c r="B381" s="33" t="s">
        <v>103</v>
      </c>
      <c r="C381" s="35">
        <f>C378/C379*100</f>
        <v>1.4523332494689734</v>
      </c>
      <c r="D381" s="35">
        <f t="shared" ref="D381:I381" si="301">D378/D379*100</f>
        <v>2.0242120306748079</v>
      </c>
      <c r="E381" s="35">
        <f t="shared" si="301"/>
        <v>2.2647735504616011</v>
      </c>
      <c r="F381" s="35">
        <f t="shared" si="301"/>
        <v>3.1214770913751559</v>
      </c>
      <c r="G381" s="35">
        <f t="shared" si="301"/>
        <v>3.1267374058603701</v>
      </c>
      <c r="H381" s="35">
        <f t="shared" si="301"/>
        <v>3.1114341788577846</v>
      </c>
      <c r="I381" s="35">
        <f t="shared" si="301"/>
        <v>3.2828625297520473</v>
      </c>
      <c r="J381" s="34">
        <v>0</v>
      </c>
      <c r="K381" s="34">
        <v>0</v>
      </c>
      <c r="L381" s="34">
        <v>0</v>
      </c>
      <c r="M381" s="34">
        <v>0</v>
      </c>
    </row>
    <row r="388" spans="1:13" ht="15" customHeight="1" thickBot="1" x14ac:dyDescent="0.4"/>
    <row r="389" spans="1:13" ht="15" customHeight="1" x14ac:dyDescent="0.35">
      <c r="A389" s="60" t="s">
        <v>6</v>
      </c>
      <c r="B389" s="62" t="s">
        <v>7</v>
      </c>
      <c r="C389" s="29" t="s">
        <v>89</v>
      </c>
      <c r="D389" s="29" t="s">
        <v>90</v>
      </c>
      <c r="E389" s="29" t="s">
        <v>91</v>
      </c>
      <c r="F389" s="29" t="s">
        <v>92</v>
      </c>
      <c r="G389" s="31" t="s">
        <v>93</v>
      </c>
      <c r="H389" s="32" t="s">
        <v>94</v>
      </c>
      <c r="I389" s="32" t="s">
        <v>95</v>
      </c>
      <c r="J389" s="32" t="s">
        <v>96</v>
      </c>
      <c r="K389" s="32" t="s">
        <v>97</v>
      </c>
      <c r="L389" s="32" t="s">
        <v>98</v>
      </c>
      <c r="M389" s="32" t="s">
        <v>99</v>
      </c>
    </row>
    <row r="390" spans="1:13" ht="15" customHeight="1" x14ac:dyDescent="0.35">
      <c r="A390" s="61"/>
      <c r="B390" s="63"/>
      <c r="C390" s="7" t="s">
        <v>12</v>
      </c>
      <c r="D390" s="7" t="s">
        <v>12</v>
      </c>
      <c r="E390" s="7" t="s">
        <v>12</v>
      </c>
      <c r="F390" s="7" t="s">
        <v>12</v>
      </c>
      <c r="G390" s="7" t="s">
        <v>12</v>
      </c>
      <c r="H390" s="7" t="s">
        <v>12</v>
      </c>
      <c r="I390" s="7" t="s">
        <v>12</v>
      </c>
      <c r="J390" s="7" t="s">
        <v>12</v>
      </c>
      <c r="K390" s="7" t="s">
        <v>12</v>
      </c>
      <c r="L390" s="7" t="s">
        <v>12</v>
      </c>
      <c r="M390" s="7" t="s">
        <v>12</v>
      </c>
    </row>
    <row r="391" spans="1:13" ht="15" customHeight="1" x14ac:dyDescent="0.35">
      <c r="A391" s="61"/>
      <c r="B391" s="63"/>
      <c r="C391" s="7" t="s">
        <v>100</v>
      </c>
      <c r="D391" s="7" t="s">
        <v>100</v>
      </c>
      <c r="E391" s="7" t="s">
        <v>100</v>
      </c>
      <c r="F391" s="7" t="s">
        <v>100</v>
      </c>
      <c r="G391" s="7" t="s">
        <v>100</v>
      </c>
      <c r="H391" s="7" t="s">
        <v>100</v>
      </c>
      <c r="I391" s="7" t="s">
        <v>100</v>
      </c>
      <c r="J391" s="7" t="s">
        <v>101</v>
      </c>
      <c r="K391" s="7" t="s">
        <v>101</v>
      </c>
      <c r="L391" s="7" t="s">
        <v>101</v>
      </c>
      <c r="M391" s="7" t="s">
        <v>101</v>
      </c>
    </row>
    <row r="392" spans="1:13" ht="15" customHeight="1" x14ac:dyDescent="0.35">
      <c r="A392" s="12">
        <v>1</v>
      </c>
      <c r="B392" s="13" t="s">
        <v>15</v>
      </c>
      <c r="C392" s="10">
        <f>Sheet1!I392</f>
        <v>1016234670585</v>
      </c>
      <c r="D392" s="10">
        <f>Sheet1!R392</f>
        <v>1110948025698</v>
      </c>
      <c r="E392" s="10">
        <f>Sheet1!AA392</f>
        <v>1233810960535</v>
      </c>
      <c r="F392" s="10">
        <f>Sheet1!AJ392</f>
        <v>1276644335895</v>
      </c>
      <c r="G392" s="10">
        <f>Sheet1!AS392</f>
        <v>1259459155534</v>
      </c>
      <c r="H392" s="10">
        <f>Sheet1!BB392</f>
        <v>1266822096523</v>
      </c>
      <c r="I392" s="10">
        <f>Sheet1!BK392</f>
        <v>1278362881712</v>
      </c>
      <c r="J392" s="10">
        <v>0</v>
      </c>
      <c r="K392" s="10">
        <v>0</v>
      </c>
      <c r="L392" s="10">
        <v>0</v>
      </c>
      <c r="M392" s="10">
        <v>0</v>
      </c>
    </row>
    <row r="393" spans="1:13" ht="15" customHeight="1" x14ac:dyDescent="0.35">
      <c r="A393" s="12">
        <v>2</v>
      </c>
      <c r="B393" s="13" t="s">
        <v>16</v>
      </c>
      <c r="C393" s="10">
        <f>Sheet1!I393</f>
        <v>11794657648</v>
      </c>
      <c r="D393" s="10">
        <f>Sheet1!R393</f>
        <v>16374940149</v>
      </c>
      <c r="E393" s="10">
        <f>Sheet1!AA393</f>
        <v>27243581093</v>
      </c>
      <c r="F393" s="10">
        <f>Sheet1!AJ393</f>
        <v>16373345625</v>
      </c>
      <c r="G393" s="10">
        <f>Sheet1!AS393</f>
        <v>27950270705</v>
      </c>
      <c r="H393" s="10">
        <f>Sheet1!BB393</f>
        <v>25928570619</v>
      </c>
      <c r="I393" s="10">
        <f>Sheet1!BK393</f>
        <v>20169817367</v>
      </c>
      <c r="J393" s="10">
        <v>0</v>
      </c>
      <c r="K393" s="10">
        <v>0</v>
      </c>
      <c r="L393" s="10">
        <v>0</v>
      </c>
      <c r="M393" s="10">
        <v>0</v>
      </c>
    </row>
    <row r="394" spans="1:13" ht="15" customHeight="1" x14ac:dyDescent="0.35">
      <c r="A394" s="12">
        <v>3</v>
      </c>
      <c r="B394" s="13" t="s">
        <v>88</v>
      </c>
      <c r="C394" s="10">
        <f>SUM(Sheet1!I394:I396)</f>
        <v>16812003038</v>
      </c>
      <c r="D394" s="10">
        <f>SUM(Sheet1!R394:R396)</f>
        <v>19218662375</v>
      </c>
      <c r="E394" s="10">
        <f>SUM(Sheet1!AA394:AA396)</f>
        <v>24071058841</v>
      </c>
      <c r="F394" s="10">
        <f>SUM(Sheet1!AJ394:AJ396)</f>
        <v>24995546222</v>
      </c>
      <c r="G394" s="10">
        <f>SUM(Sheet1!AS394:AS396)</f>
        <v>27609650347</v>
      </c>
      <c r="H394" s="10">
        <f>SUM(Sheet1!BB394:BB396)</f>
        <v>27347102095</v>
      </c>
      <c r="I394" s="10">
        <f>SUM(Sheet1!BK394:BK396)</f>
        <v>28062668905</v>
      </c>
      <c r="J394" s="10">
        <v>0</v>
      </c>
      <c r="K394" s="10">
        <v>0</v>
      </c>
      <c r="L394" s="10">
        <v>0</v>
      </c>
      <c r="M394" s="10">
        <v>0</v>
      </c>
    </row>
    <row r="395" spans="1:13" ht="15" customHeight="1" x14ac:dyDescent="0.35">
      <c r="A395" s="12">
        <v>4</v>
      </c>
      <c r="B395" s="16" t="s">
        <v>10</v>
      </c>
      <c r="C395" s="15">
        <f>C392+C393+C394</f>
        <v>1044841331271</v>
      </c>
      <c r="D395" s="15">
        <f t="shared" ref="D395" si="302">D392+D393+D394</f>
        <v>1146541628222</v>
      </c>
      <c r="E395" s="15">
        <f t="shared" ref="E395" si="303">E392+E393+E394</f>
        <v>1285125600469</v>
      </c>
      <c r="F395" s="15">
        <f t="shared" ref="F395" si="304">F392+F393+F394</f>
        <v>1318013227742</v>
      </c>
      <c r="G395" s="15">
        <f t="shared" ref="G395" si="305">G392+G393+G394</f>
        <v>1315019076586</v>
      </c>
      <c r="H395" s="15">
        <f t="shared" ref="H395" si="306">H392+H393+H394</f>
        <v>1320097769237</v>
      </c>
      <c r="I395" s="15">
        <f t="shared" ref="I395" si="307">I392+I393+I394</f>
        <v>1326595367984</v>
      </c>
      <c r="J395" s="15">
        <v>0</v>
      </c>
      <c r="K395" s="15">
        <v>0</v>
      </c>
      <c r="L395" s="15">
        <v>0</v>
      </c>
      <c r="M395" s="15">
        <v>0</v>
      </c>
    </row>
    <row r="396" spans="1:13" ht="15" customHeight="1" x14ac:dyDescent="0.35">
      <c r="A396" s="12">
        <v>5</v>
      </c>
      <c r="B396" s="16" t="s">
        <v>102</v>
      </c>
      <c r="C396" s="36">
        <f>C393/C395*100</f>
        <v>1.128846772710681</v>
      </c>
      <c r="D396" s="36">
        <f t="shared" ref="D396" si="308">D393/D395*100</f>
        <v>1.4282028446183368</v>
      </c>
      <c r="E396" s="36">
        <f t="shared" ref="E396" si="309">E393/E395*100</f>
        <v>2.1199158341455182</v>
      </c>
      <c r="F396" s="36">
        <f t="shared" ref="F396" si="310">F393/F395*100</f>
        <v>1.242274757215492</v>
      </c>
      <c r="G396" s="36">
        <f t="shared" ref="G396" si="311">G393/G395*100</f>
        <v>2.12546503717371</v>
      </c>
      <c r="H396" s="36">
        <f t="shared" ref="H396" si="312">H393/H395*100</f>
        <v>1.9641401737983688</v>
      </c>
      <c r="I396" s="36">
        <f t="shared" ref="I396" si="313">I393/I395*100</f>
        <v>1.5204197039864282</v>
      </c>
      <c r="J396" s="15"/>
      <c r="K396" s="15"/>
      <c r="L396" s="15"/>
      <c r="M396" s="15"/>
    </row>
    <row r="397" spans="1:13" ht="15" customHeight="1" thickBot="1" x14ac:dyDescent="0.4">
      <c r="A397" s="23">
        <v>6</v>
      </c>
      <c r="B397" s="33" t="s">
        <v>103</v>
      </c>
      <c r="C397" s="35">
        <f>C394/C395*100</f>
        <v>1.6090484301141679</v>
      </c>
      <c r="D397" s="35">
        <f t="shared" ref="D397:I397" si="314">D394/D395*100</f>
        <v>1.6762289219976558</v>
      </c>
      <c r="E397" s="35">
        <f t="shared" si="314"/>
        <v>1.8730510723788703</v>
      </c>
      <c r="F397" s="35">
        <f t="shared" si="314"/>
        <v>1.8964564008831675</v>
      </c>
      <c r="G397" s="35">
        <f t="shared" si="314"/>
        <v>2.0995627241149286</v>
      </c>
      <c r="H397" s="35">
        <f t="shared" si="314"/>
        <v>2.0715967205070185</v>
      </c>
      <c r="I397" s="35">
        <f t="shared" si="314"/>
        <v>2.1153902374652693</v>
      </c>
      <c r="J397" s="34">
        <v>0</v>
      </c>
      <c r="K397" s="34">
        <v>0</v>
      </c>
      <c r="L397" s="34">
        <v>0</v>
      </c>
      <c r="M397" s="34">
        <v>0</v>
      </c>
    </row>
    <row r="404" spans="1:13" ht="15" customHeight="1" thickBot="1" x14ac:dyDescent="0.4"/>
    <row r="405" spans="1:13" ht="15" customHeight="1" x14ac:dyDescent="0.35">
      <c r="A405" s="60" t="s">
        <v>6</v>
      </c>
      <c r="B405" s="62" t="s">
        <v>7</v>
      </c>
      <c r="C405" s="29" t="s">
        <v>89</v>
      </c>
      <c r="D405" s="29" t="s">
        <v>90</v>
      </c>
      <c r="E405" s="29" t="s">
        <v>91</v>
      </c>
      <c r="F405" s="29" t="s">
        <v>92</v>
      </c>
      <c r="G405" s="31" t="s">
        <v>93</v>
      </c>
      <c r="H405" s="32" t="s">
        <v>94</v>
      </c>
      <c r="I405" s="32" t="s">
        <v>95</v>
      </c>
      <c r="J405" s="32" t="s">
        <v>96</v>
      </c>
      <c r="K405" s="32" t="s">
        <v>97</v>
      </c>
      <c r="L405" s="32" t="s">
        <v>98</v>
      </c>
      <c r="M405" s="32" t="s">
        <v>99</v>
      </c>
    </row>
    <row r="406" spans="1:13" ht="15" customHeight="1" x14ac:dyDescent="0.35">
      <c r="A406" s="61"/>
      <c r="B406" s="63"/>
      <c r="C406" s="7" t="s">
        <v>12</v>
      </c>
      <c r="D406" s="7" t="s">
        <v>12</v>
      </c>
      <c r="E406" s="7" t="s">
        <v>12</v>
      </c>
      <c r="F406" s="7" t="s">
        <v>12</v>
      </c>
      <c r="G406" s="7" t="s">
        <v>12</v>
      </c>
      <c r="H406" s="7" t="s">
        <v>12</v>
      </c>
      <c r="I406" s="7" t="s">
        <v>12</v>
      </c>
      <c r="J406" s="7" t="s">
        <v>12</v>
      </c>
      <c r="K406" s="7" t="s">
        <v>12</v>
      </c>
      <c r="L406" s="7" t="s">
        <v>12</v>
      </c>
      <c r="M406" s="7" t="s">
        <v>12</v>
      </c>
    </row>
    <row r="407" spans="1:13" ht="15" customHeight="1" x14ac:dyDescent="0.35">
      <c r="A407" s="61"/>
      <c r="B407" s="63"/>
      <c r="C407" s="7" t="s">
        <v>100</v>
      </c>
      <c r="D407" s="7" t="s">
        <v>100</v>
      </c>
      <c r="E407" s="7" t="s">
        <v>100</v>
      </c>
      <c r="F407" s="7" t="s">
        <v>100</v>
      </c>
      <c r="G407" s="7" t="s">
        <v>100</v>
      </c>
      <c r="H407" s="7" t="s">
        <v>100</v>
      </c>
      <c r="I407" s="7" t="s">
        <v>100</v>
      </c>
      <c r="J407" s="7" t="s">
        <v>101</v>
      </c>
      <c r="K407" s="7" t="s">
        <v>101</v>
      </c>
      <c r="L407" s="7" t="s">
        <v>101</v>
      </c>
      <c r="M407" s="7" t="s">
        <v>101</v>
      </c>
    </row>
    <row r="408" spans="1:13" ht="15" customHeight="1" x14ac:dyDescent="0.35">
      <c r="A408" s="12">
        <v>1</v>
      </c>
      <c r="B408" s="13" t="s">
        <v>15</v>
      </c>
      <c r="C408" s="10">
        <f>Sheet1!I408</f>
        <v>843901947301</v>
      </c>
      <c r="D408" s="10">
        <f>Sheet1!R408</f>
        <v>887762112606</v>
      </c>
      <c r="E408" s="10">
        <f>Sheet1!AA408</f>
        <v>999923556918</v>
      </c>
      <c r="F408" s="10">
        <f>Sheet1!AJ408</f>
        <v>1058815050884</v>
      </c>
      <c r="G408" s="10">
        <f>Sheet1!AS408</f>
        <v>1056374966416</v>
      </c>
      <c r="H408" s="10">
        <f>Sheet1!BB408</f>
        <v>1055139481310</v>
      </c>
      <c r="I408" s="10">
        <f>Sheet1!BK408</f>
        <v>1061054242433</v>
      </c>
      <c r="J408" s="10">
        <v>0</v>
      </c>
      <c r="K408" s="10">
        <v>0</v>
      </c>
      <c r="L408" s="10">
        <v>0</v>
      </c>
      <c r="M408" s="10">
        <v>0</v>
      </c>
    </row>
    <row r="409" spans="1:13" ht="15" customHeight="1" x14ac:dyDescent="0.35">
      <c r="A409" s="12">
        <v>2</v>
      </c>
      <c r="B409" s="13" t="s">
        <v>16</v>
      </c>
      <c r="C409" s="10">
        <f>Sheet1!I409</f>
        <v>7966621237</v>
      </c>
      <c r="D409" s="10">
        <f>Sheet1!R409</f>
        <v>7814899540</v>
      </c>
      <c r="E409" s="10">
        <f>Sheet1!AA409</f>
        <v>9056138202</v>
      </c>
      <c r="F409" s="10">
        <f>Sheet1!AJ409</f>
        <v>3729345319</v>
      </c>
      <c r="G409" s="10">
        <f>Sheet1!AS409</f>
        <v>4016516873</v>
      </c>
      <c r="H409" s="10">
        <f>Sheet1!BB409</f>
        <v>7902649765</v>
      </c>
      <c r="I409" s="10">
        <f>Sheet1!BK409</f>
        <v>4982520256</v>
      </c>
      <c r="J409" s="10">
        <v>0</v>
      </c>
      <c r="K409" s="10">
        <v>0</v>
      </c>
      <c r="L409" s="10">
        <v>0</v>
      </c>
      <c r="M409" s="10">
        <v>0</v>
      </c>
    </row>
    <row r="410" spans="1:13" ht="15" customHeight="1" x14ac:dyDescent="0.35">
      <c r="A410" s="12">
        <v>3</v>
      </c>
      <c r="B410" s="13" t="s">
        <v>88</v>
      </c>
      <c r="C410" s="10">
        <f>SUM(Sheet1!I410:I412)</f>
        <v>6724504679</v>
      </c>
      <c r="D410" s="10">
        <f>SUM(Sheet1!R410:R412)</f>
        <v>10233232987</v>
      </c>
      <c r="E410" s="10">
        <f>SUM(Sheet1!AA410:AA412)</f>
        <v>10839265352</v>
      </c>
      <c r="F410" s="10">
        <f>SUM(Sheet1!AJ410:AJ412)</f>
        <v>11899398439</v>
      </c>
      <c r="G410" s="10">
        <f>SUM(Sheet1!AS410:AS412)</f>
        <v>11748077996</v>
      </c>
      <c r="H410" s="10">
        <f>SUM(Sheet1!BB410:BB412)</f>
        <v>11583056153</v>
      </c>
      <c r="I410" s="10">
        <f>SUM(Sheet1!BK410:BK412)</f>
        <v>11057990580</v>
      </c>
      <c r="J410" s="10">
        <v>0</v>
      </c>
      <c r="K410" s="10">
        <v>0</v>
      </c>
      <c r="L410" s="10">
        <v>0</v>
      </c>
      <c r="M410" s="10">
        <v>0</v>
      </c>
    </row>
    <row r="411" spans="1:13" ht="15" customHeight="1" x14ac:dyDescent="0.35">
      <c r="A411" s="12">
        <v>4</v>
      </c>
      <c r="B411" s="16" t="s">
        <v>10</v>
      </c>
      <c r="C411" s="15">
        <f>C408+C409+C410</f>
        <v>858593073217</v>
      </c>
      <c r="D411" s="15">
        <f t="shared" ref="D411" si="315">D408+D409+D410</f>
        <v>905810245133</v>
      </c>
      <c r="E411" s="15">
        <f t="shared" ref="E411" si="316">E408+E409+E410</f>
        <v>1019818960472</v>
      </c>
      <c r="F411" s="15">
        <f t="shared" ref="F411" si="317">F408+F409+F410</f>
        <v>1074443794642</v>
      </c>
      <c r="G411" s="15">
        <f t="shared" ref="G411" si="318">G408+G409+G410</f>
        <v>1072139561285</v>
      </c>
      <c r="H411" s="15">
        <f t="shared" ref="H411" si="319">H408+H409+H410</f>
        <v>1074625187228</v>
      </c>
      <c r="I411" s="15">
        <f t="shared" ref="I411" si="320">I408+I409+I410</f>
        <v>1077094753269</v>
      </c>
      <c r="J411" s="15">
        <v>0</v>
      </c>
      <c r="K411" s="15">
        <v>0</v>
      </c>
      <c r="L411" s="15">
        <v>0</v>
      </c>
      <c r="M411" s="15">
        <v>0</v>
      </c>
    </row>
    <row r="412" spans="1:13" ht="15" customHeight="1" x14ac:dyDescent="0.35">
      <c r="A412" s="12">
        <v>5</v>
      </c>
      <c r="B412" s="16" t="s">
        <v>102</v>
      </c>
      <c r="C412" s="36">
        <f>C409/C411*100</f>
        <v>0.92786926490688371</v>
      </c>
      <c r="D412" s="36">
        <f t="shared" ref="D412" si="321">D409/D411*100</f>
        <v>0.86275239013801819</v>
      </c>
      <c r="E412" s="36">
        <f t="shared" ref="E412" si="322">E409/E411*100</f>
        <v>0.88801429989187231</v>
      </c>
      <c r="F412" s="36">
        <f t="shared" ref="F412" si="323">F409/F411*100</f>
        <v>0.34709543091945555</v>
      </c>
      <c r="G412" s="36">
        <f t="shared" ref="G412" si="324">G409/G411*100</f>
        <v>0.37462630967427896</v>
      </c>
      <c r="H412" s="36">
        <f t="shared" ref="H412" si="325">H409/H411*100</f>
        <v>0.73538661283241613</v>
      </c>
      <c r="I412" s="36">
        <f t="shared" ref="I412" si="326">I409/I411*100</f>
        <v>0.4625888521764655</v>
      </c>
      <c r="J412" s="15"/>
      <c r="K412" s="15"/>
      <c r="L412" s="15"/>
      <c r="M412" s="15"/>
    </row>
    <row r="413" spans="1:13" ht="15" customHeight="1" thickBot="1" x14ac:dyDescent="0.4">
      <c r="A413" s="23">
        <v>6</v>
      </c>
      <c r="B413" s="33" t="s">
        <v>103</v>
      </c>
      <c r="C413" s="35">
        <f>C410/C411*100</f>
        <v>0.78320043438091602</v>
      </c>
      <c r="D413" s="35">
        <f t="shared" ref="D413:I413" si="327">D410/D411*100</f>
        <v>1.1297325286376569</v>
      </c>
      <c r="E413" s="35">
        <f t="shared" si="327"/>
        <v>1.0628617207688797</v>
      </c>
      <c r="F413" s="35">
        <f t="shared" si="327"/>
        <v>1.1074938026855865</v>
      </c>
      <c r="G413" s="35">
        <f t="shared" si="327"/>
        <v>1.0957601435693207</v>
      </c>
      <c r="H413" s="35">
        <f t="shared" si="327"/>
        <v>1.0778694088567327</v>
      </c>
      <c r="I413" s="35">
        <f t="shared" si="327"/>
        <v>1.0266497489138091</v>
      </c>
      <c r="J413" s="34">
        <v>0</v>
      </c>
      <c r="K413" s="34">
        <v>0</v>
      </c>
      <c r="L413" s="34">
        <v>0</v>
      </c>
      <c r="M413" s="34">
        <v>0</v>
      </c>
    </row>
    <row r="420" spans="1:13" ht="15" customHeight="1" thickBot="1" x14ac:dyDescent="0.4"/>
    <row r="421" spans="1:13" ht="15" customHeight="1" x14ac:dyDescent="0.35">
      <c r="A421" s="60" t="s">
        <v>6</v>
      </c>
      <c r="B421" s="62" t="s">
        <v>7</v>
      </c>
      <c r="C421" s="29" t="s">
        <v>89</v>
      </c>
      <c r="D421" s="29" t="s">
        <v>90</v>
      </c>
      <c r="E421" s="29" t="s">
        <v>91</v>
      </c>
      <c r="F421" s="29" t="s">
        <v>92</v>
      </c>
      <c r="G421" s="31" t="s">
        <v>93</v>
      </c>
      <c r="H421" s="32" t="s">
        <v>94</v>
      </c>
      <c r="I421" s="32" t="s">
        <v>95</v>
      </c>
      <c r="J421" s="32" t="s">
        <v>96</v>
      </c>
      <c r="K421" s="32" t="s">
        <v>97</v>
      </c>
      <c r="L421" s="32" t="s">
        <v>98</v>
      </c>
      <c r="M421" s="32" t="s">
        <v>99</v>
      </c>
    </row>
    <row r="422" spans="1:13" ht="15" customHeight="1" x14ac:dyDescent="0.35">
      <c r="A422" s="61"/>
      <c r="B422" s="63"/>
      <c r="C422" s="7" t="s">
        <v>12</v>
      </c>
      <c r="D422" s="7" t="s">
        <v>12</v>
      </c>
      <c r="E422" s="7" t="s">
        <v>12</v>
      </c>
      <c r="F422" s="7" t="s">
        <v>12</v>
      </c>
      <c r="G422" s="7" t="s">
        <v>12</v>
      </c>
      <c r="H422" s="7" t="s">
        <v>12</v>
      </c>
      <c r="I422" s="7" t="s">
        <v>12</v>
      </c>
      <c r="J422" s="7" t="s">
        <v>12</v>
      </c>
      <c r="K422" s="7" t="s">
        <v>12</v>
      </c>
      <c r="L422" s="7" t="s">
        <v>12</v>
      </c>
      <c r="M422" s="7" t="s">
        <v>12</v>
      </c>
    </row>
    <row r="423" spans="1:13" ht="15" customHeight="1" x14ac:dyDescent="0.35">
      <c r="A423" s="61"/>
      <c r="B423" s="63"/>
      <c r="C423" s="7" t="s">
        <v>100</v>
      </c>
      <c r="D423" s="7" t="s">
        <v>100</v>
      </c>
      <c r="E423" s="7" t="s">
        <v>100</v>
      </c>
      <c r="F423" s="7" t="s">
        <v>100</v>
      </c>
      <c r="G423" s="7" t="s">
        <v>100</v>
      </c>
      <c r="H423" s="7" t="s">
        <v>100</v>
      </c>
      <c r="I423" s="7" t="s">
        <v>100</v>
      </c>
      <c r="J423" s="7" t="s">
        <v>101</v>
      </c>
      <c r="K423" s="7" t="s">
        <v>101</v>
      </c>
      <c r="L423" s="7" t="s">
        <v>101</v>
      </c>
      <c r="M423" s="7" t="s">
        <v>101</v>
      </c>
    </row>
    <row r="424" spans="1:13" ht="15" customHeight="1" x14ac:dyDescent="0.35">
      <c r="A424" s="12">
        <v>1</v>
      </c>
      <c r="B424" s="13" t="s">
        <v>15</v>
      </c>
      <c r="C424" s="10">
        <f>Sheet1!I424</f>
        <v>1107524925231</v>
      </c>
      <c r="D424" s="10">
        <f>Sheet1!R424</f>
        <v>1158116152309</v>
      </c>
      <c r="E424" s="10">
        <f>Sheet1!AA424</f>
        <v>1288867259322</v>
      </c>
      <c r="F424" s="10">
        <f>Sheet1!AJ424</f>
        <v>1370095108931</v>
      </c>
      <c r="G424" s="10">
        <f>Sheet1!AS424</f>
        <v>1361591129576</v>
      </c>
      <c r="H424" s="10">
        <f>Sheet1!BB424</f>
        <v>1364912752250</v>
      </c>
      <c r="I424" s="10">
        <f>Sheet1!BK424</f>
        <v>1363151133064</v>
      </c>
      <c r="J424" s="10">
        <v>0</v>
      </c>
      <c r="K424" s="10">
        <v>0</v>
      </c>
      <c r="L424" s="10">
        <v>0</v>
      </c>
      <c r="M424" s="10">
        <v>0</v>
      </c>
    </row>
    <row r="425" spans="1:13" ht="15" customHeight="1" x14ac:dyDescent="0.35">
      <c r="A425" s="12">
        <v>2</v>
      </c>
      <c r="B425" s="13" t="s">
        <v>16</v>
      </c>
      <c r="C425" s="10">
        <f>Sheet1!I425</f>
        <v>568958607</v>
      </c>
      <c r="D425" s="10">
        <f>Sheet1!R425</f>
        <v>3477602057</v>
      </c>
      <c r="E425" s="10">
        <f>Sheet1!AA425</f>
        <v>2866278543</v>
      </c>
      <c r="F425" s="10">
        <f>Sheet1!AJ425</f>
        <v>5138455015</v>
      </c>
      <c r="G425" s="10">
        <f>Sheet1!AS425</f>
        <v>6538943386</v>
      </c>
      <c r="H425" s="10">
        <f>Sheet1!BB425</f>
        <v>7713402521</v>
      </c>
      <c r="I425" s="10">
        <f>Sheet1!BK425</f>
        <v>5394100362</v>
      </c>
      <c r="J425" s="10">
        <v>0</v>
      </c>
      <c r="K425" s="10">
        <v>0</v>
      </c>
      <c r="L425" s="10">
        <v>0</v>
      </c>
      <c r="M425" s="10">
        <v>0</v>
      </c>
    </row>
    <row r="426" spans="1:13" ht="15" customHeight="1" x14ac:dyDescent="0.35">
      <c r="A426" s="12">
        <v>3</v>
      </c>
      <c r="B426" s="13" t="s">
        <v>88</v>
      </c>
      <c r="C426" s="10">
        <f>SUM(Sheet1!I426:I428)</f>
        <v>2874865162</v>
      </c>
      <c r="D426" s="10">
        <f>SUM(Sheet1!R426:R428)</f>
        <v>2114172223</v>
      </c>
      <c r="E426" s="10">
        <f>SUM(Sheet1!AA426:AA428)</f>
        <v>4239384390</v>
      </c>
      <c r="F426" s="10">
        <f>SUM(Sheet1!AJ426:AJ428)</f>
        <v>2504870326</v>
      </c>
      <c r="G426" s="10">
        <f>SUM(Sheet1!AS426:AS428)</f>
        <v>3106713865</v>
      </c>
      <c r="H426" s="10">
        <f>SUM(Sheet1!BB426:BB428)</f>
        <v>2498146731</v>
      </c>
      <c r="I426" s="10">
        <f>SUM(Sheet1!BK426:BK428)</f>
        <v>2699747304</v>
      </c>
      <c r="J426" s="10">
        <v>0</v>
      </c>
      <c r="K426" s="10">
        <v>0</v>
      </c>
      <c r="L426" s="10">
        <v>0</v>
      </c>
      <c r="M426" s="10">
        <v>0</v>
      </c>
    </row>
    <row r="427" spans="1:13" ht="15" customHeight="1" x14ac:dyDescent="0.35">
      <c r="A427" s="12">
        <v>4</v>
      </c>
      <c r="B427" s="16" t="s">
        <v>10</v>
      </c>
      <c r="C427" s="15">
        <f>C424+C425+C426</f>
        <v>1110968749000</v>
      </c>
      <c r="D427" s="15">
        <f t="shared" ref="D427" si="328">D424+D425+D426</f>
        <v>1163707926589</v>
      </c>
      <c r="E427" s="15">
        <f t="shared" ref="E427" si="329">E424+E425+E426</f>
        <v>1295972922255</v>
      </c>
      <c r="F427" s="15">
        <f t="shared" ref="F427" si="330">F424+F425+F426</f>
        <v>1377738434272</v>
      </c>
      <c r="G427" s="15">
        <f t="shared" ref="G427" si="331">G424+G425+G426</f>
        <v>1371236786827</v>
      </c>
      <c r="H427" s="15">
        <f t="shared" ref="H427" si="332">H424+H425+H426</f>
        <v>1375124301502</v>
      </c>
      <c r="I427" s="15">
        <f t="shared" ref="I427" si="333">I424+I425+I426</f>
        <v>1371244980730</v>
      </c>
      <c r="J427" s="15">
        <v>0</v>
      </c>
      <c r="K427" s="15">
        <v>0</v>
      </c>
      <c r="L427" s="15">
        <v>0</v>
      </c>
      <c r="M427" s="15">
        <v>0</v>
      </c>
    </row>
    <row r="428" spans="1:13" ht="15" customHeight="1" x14ac:dyDescent="0.35">
      <c r="A428" s="12">
        <v>5</v>
      </c>
      <c r="B428" s="16" t="s">
        <v>102</v>
      </c>
      <c r="C428" s="36">
        <f>C425/C427*100</f>
        <v>5.1212836320745143E-2</v>
      </c>
      <c r="D428" s="36">
        <f t="shared" ref="D428" si="334">D425/D427*100</f>
        <v>0.29883804840905104</v>
      </c>
      <c r="E428" s="36">
        <f t="shared" ref="E428" si="335">E425/E427*100</f>
        <v>0.22116808876011543</v>
      </c>
      <c r="F428" s="36">
        <f t="shared" ref="F428" si="336">F425/F427*100</f>
        <v>0.37296303036760176</v>
      </c>
      <c r="G428" s="36">
        <f t="shared" ref="G428" si="337">G425/G427*100</f>
        <v>0.47686464138195384</v>
      </c>
      <c r="H428" s="36">
        <f t="shared" ref="H428" si="338">H425/H427*100</f>
        <v>0.56092402065579972</v>
      </c>
      <c r="I428" s="36">
        <f t="shared" ref="I428" si="339">I425/I427*100</f>
        <v>0.39337247813504345</v>
      </c>
      <c r="J428" s="15"/>
      <c r="K428" s="15"/>
      <c r="L428" s="15"/>
      <c r="M428" s="15"/>
    </row>
    <row r="429" spans="1:13" ht="15" customHeight="1" thickBot="1" x14ac:dyDescent="0.4">
      <c r="A429" s="23">
        <v>6</v>
      </c>
      <c r="B429" s="33" t="s">
        <v>103</v>
      </c>
      <c r="C429" s="35">
        <f>C426/C427*100</f>
        <v>0.25877101984981216</v>
      </c>
      <c r="D429" s="35">
        <f t="shared" ref="D429:I429" si="340">D426/D427*100</f>
        <v>0.18167550247740868</v>
      </c>
      <c r="E429" s="35">
        <f t="shared" si="340"/>
        <v>0.32711982767536901</v>
      </c>
      <c r="F429" s="35">
        <f t="shared" si="340"/>
        <v>0.1818102960395076</v>
      </c>
      <c r="G429" s="35">
        <f t="shared" si="340"/>
        <v>0.22656290254499667</v>
      </c>
      <c r="H429" s="35">
        <f t="shared" si="340"/>
        <v>0.18166697572512988</v>
      </c>
      <c r="I429" s="35">
        <f t="shared" si="340"/>
        <v>0.19688293061701892</v>
      </c>
      <c r="J429" s="34">
        <v>0</v>
      </c>
      <c r="K429" s="34">
        <v>0</v>
      </c>
      <c r="L429" s="34">
        <v>0</v>
      </c>
      <c r="M429" s="34">
        <v>0</v>
      </c>
    </row>
    <row r="436" spans="1:13" ht="15" customHeight="1" thickBot="1" x14ac:dyDescent="0.4"/>
    <row r="437" spans="1:13" ht="15" customHeight="1" x14ac:dyDescent="0.35">
      <c r="A437" s="60" t="s">
        <v>6</v>
      </c>
      <c r="B437" s="62" t="s">
        <v>7</v>
      </c>
      <c r="C437" s="29" t="s">
        <v>89</v>
      </c>
      <c r="D437" s="29" t="s">
        <v>90</v>
      </c>
      <c r="E437" s="29" t="s">
        <v>91</v>
      </c>
      <c r="F437" s="29" t="s">
        <v>92</v>
      </c>
      <c r="G437" s="31" t="s">
        <v>93</v>
      </c>
      <c r="H437" s="32" t="s">
        <v>94</v>
      </c>
      <c r="I437" s="32" t="s">
        <v>95</v>
      </c>
      <c r="J437" s="32" t="s">
        <v>96</v>
      </c>
      <c r="K437" s="32" t="s">
        <v>97</v>
      </c>
      <c r="L437" s="32" t="s">
        <v>98</v>
      </c>
      <c r="M437" s="32" t="s">
        <v>99</v>
      </c>
    </row>
    <row r="438" spans="1:13" ht="15" customHeight="1" x14ac:dyDescent="0.35">
      <c r="A438" s="61"/>
      <c r="B438" s="63"/>
      <c r="C438" s="7" t="s">
        <v>12</v>
      </c>
      <c r="D438" s="7" t="s">
        <v>12</v>
      </c>
      <c r="E438" s="7" t="s">
        <v>12</v>
      </c>
      <c r="F438" s="7" t="s">
        <v>12</v>
      </c>
      <c r="G438" s="7" t="s">
        <v>12</v>
      </c>
      <c r="H438" s="7" t="s">
        <v>12</v>
      </c>
      <c r="I438" s="7" t="s">
        <v>12</v>
      </c>
      <c r="J438" s="7" t="s">
        <v>12</v>
      </c>
      <c r="K438" s="7" t="s">
        <v>12</v>
      </c>
      <c r="L438" s="7" t="s">
        <v>12</v>
      </c>
      <c r="M438" s="7" t="s">
        <v>12</v>
      </c>
    </row>
    <row r="439" spans="1:13" ht="15" customHeight="1" x14ac:dyDescent="0.35">
      <c r="A439" s="61"/>
      <c r="B439" s="63"/>
      <c r="C439" s="7" t="s">
        <v>100</v>
      </c>
      <c r="D439" s="7" t="s">
        <v>100</v>
      </c>
      <c r="E439" s="7" t="s">
        <v>100</v>
      </c>
      <c r="F439" s="7" t="s">
        <v>100</v>
      </c>
      <c r="G439" s="7" t="s">
        <v>100</v>
      </c>
      <c r="H439" s="7" t="s">
        <v>100</v>
      </c>
      <c r="I439" s="7" t="s">
        <v>100</v>
      </c>
      <c r="J439" s="7" t="s">
        <v>101</v>
      </c>
      <c r="K439" s="7" t="s">
        <v>101</v>
      </c>
      <c r="L439" s="7" t="s">
        <v>101</v>
      </c>
      <c r="M439" s="7" t="s">
        <v>101</v>
      </c>
    </row>
    <row r="440" spans="1:13" ht="15" customHeight="1" x14ac:dyDescent="0.35">
      <c r="A440" s="12">
        <v>1</v>
      </c>
      <c r="B440" s="13" t="s">
        <v>15</v>
      </c>
      <c r="C440" s="10">
        <f>Sheet1!I440</f>
        <v>967799549995</v>
      </c>
      <c r="D440" s="10">
        <f>Sheet1!R440</f>
        <v>984605007289</v>
      </c>
      <c r="E440" s="10">
        <f>Sheet1!AA440</f>
        <v>1089659950944</v>
      </c>
      <c r="F440" s="10">
        <f>Sheet1!AJ440</f>
        <v>1178552206916</v>
      </c>
      <c r="G440" s="10">
        <f>Sheet1!AS440</f>
        <v>1170583607381</v>
      </c>
      <c r="H440" s="10">
        <f>Sheet1!BB440</f>
        <v>1171454030572</v>
      </c>
      <c r="I440" s="10">
        <f>Sheet1!BK440</f>
        <v>1175699262506</v>
      </c>
      <c r="J440" s="10">
        <v>0</v>
      </c>
      <c r="K440" s="10">
        <v>0</v>
      </c>
      <c r="L440" s="10">
        <v>0</v>
      </c>
      <c r="M440" s="10">
        <v>0</v>
      </c>
    </row>
    <row r="441" spans="1:13" ht="15" customHeight="1" x14ac:dyDescent="0.35">
      <c r="A441" s="12">
        <v>2</v>
      </c>
      <c r="B441" s="13" t="s">
        <v>16</v>
      </c>
      <c r="C441" s="10">
        <f>Sheet1!I441</f>
        <v>6309550161</v>
      </c>
      <c r="D441" s="10">
        <f>Sheet1!R441</f>
        <v>12300686240</v>
      </c>
      <c r="E441" s="10">
        <f>Sheet1!AA441</f>
        <v>13489964886</v>
      </c>
      <c r="F441" s="10">
        <f>Sheet1!AJ441</f>
        <v>19770493024</v>
      </c>
      <c r="G441" s="10">
        <f>Sheet1!AS441</f>
        <v>9415129558</v>
      </c>
      <c r="H441" s="10">
        <f>Sheet1!BB441</f>
        <v>17602229254</v>
      </c>
      <c r="I441" s="10">
        <f>Sheet1!BK441</f>
        <v>15213603068</v>
      </c>
      <c r="J441" s="10">
        <v>0</v>
      </c>
      <c r="K441" s="10">
        <v>0</v>
      </c>
      <c r="L441" s="10">
        <v>0</v>
      </c>
      <c r="M441" s="10">
        <v>0</v>
      </c>
    </row>
    <row r="442" spans="1:13" ht="15" customHeight="1" x14ac:dyDescent="0.35">
      <c r="A442" s="12">
        <v>3</v>
      </c>
      <c r="B442" s="13" t="s">
        <v>88</v>
      </c>
      <c r="C442" s="10">
        <f>SUM(Sheet1!I442:I444)</f>
        <v>13703566473</v>
      </c>
      <c r="D442" s="10">
        <f>SUM(Sheet1!R442:R444)</f>
        <v>13223993605</v>
      </c>
      <c r="E442" s="10">
        <f>SUM(Sheet1!AA442:AA444)</f>
        <v>19164350684</v>
      </c>
      <c r="F442" s="10">
        <f>SUM(Sheet1!AJ442:AJ444)</f>
        <v>20401511443</v>
      </c>
      <c r="G442" s="10">
        <f>SUM(Sheet1!AS442:AS444)</f>
        <v>21719428369</v>
      </c>
      <c r="H442" s="10">
        <f>SUM(Sheet1!BB442:BB444)</f>
        <v>21513399752</v>
      </c>
      <c r="I442" s="10">
        <f>SUM(Sheet1!BK442:BK444)</f>
        <v>29255110468</v>
      </c>
      <c r="J442" s="10">
        <v>0</v>
      </c>
      <c r="K442" s="10">
        <v>0</v>
      </c>
      <c r="L442" s="10">
        <v>0</v>
      </c>
      <c r="M442" s="10">
        <v>0</v>
      </c>
    </row>
    <row r="443" spans="1:13" ht="15" customHeight="1" x14ac:dyDescent="0.35">
      <c r="A443" s="12">
        <v>4</v>
      </c>
      <c r="B443" s="16" t="s">
        <v>10</v>
      </c>
      <c r="C443" s="15">
        <f>C440+C441+C442</f>
        <v>987812666629</v>
      </c>
      <c r="D443" s="15">
        <f t="shared" ref="D443" si="341">D440+D441+D442</f>
        <v>1010129687134</v>
      </c>
      <c r="E443" s="15">
        <f t="shared" ref="E443" si="342">E440+E441+E442</f>
        <v>1122314266514</v>
      </c>
      <c r="F443" s="15">
        <f t="shared" ref="F443" si="343">F440+F441+F442</f>
        <v>1218724211383</v>
      </c>
      <c r="G443" s="15">
        <f t="shared" ref="G443" si="344">G440+G441+G442</f>
        <v>1201718165308</v>
      </c>
      <c r="H443" s="15">
        <f t="shared" ref="H443" si="345">H440+H441+H442</f>
        <v>1210569659578</v>
      </c>
      <c r="I443" s="15">
        <f t="shared" ref="I443" si="346">I440+I441+I442</f>
        <v>1220167976042</v>
      </c>
      <c r="J443" s="15">
        <v>0</v>
      </c>
      <c r="K443" s="15">
        <v>0</v>
      </c>
      <c r="L443" s="15">
        <v>0</v>
      </c>
      <c r="M443" s="15">
        <v>0</v>
      </c>
    </row>
    <row r="444" spans="1:13" ht="15" customHeight="1" x14ac:dyDescent="0.35">
      <c r="A444" s="12">
        <v>5</v>
      </c>
      <c r="B444" s="16" t="s">
        <v>102</v>
      </c>
      <c r="C444" s="36">
        <f>C441/C443*100</f>
        <v>0.63873954790759169</v>
      </c>
      <c r="D444" s="36">
        <f t="shared" ref="D444" si="347">D441/D443*100</f>
        <v>1.2177333659898897</v>
      </c>
      <c r="E444" s="36">
        <f t="shared" ref="E444" si="348">E441/E443*100</f>
        <v>1.201977493158038</v>
      </c>
      <c r="F444" s="36">
        <f t="shared" ref="F444" si="349">F441/F443*100</f>
        <v>1.6222286255858147</v>
      </c>
      <c r="G444" s="36">
        <f t="shared" ref="G444" si="350">G441/G443*100</f>
        <v>0.78347235065610454</v>
      </c>
      <c r="H444" s="36">
        <f t="shared" ref="H444" si="351">H441/H443*100</f>
        <v>1.4540451360837898</v>
      </c>
      <c r="I444" s="36">
        <f t="shared" ref="I444" si="352">I441/I443*100</f>
        <v>1.2468449727184387</v>
      </c>
      <c r="J444" s="15"/>
      <c r="K444" s="15"/>
      <c r="L444" s="15"/>
      <c r="M444" s="15"/>
    </row>
    <row r="445" spans="1:13" ht="15" customHeight="1" thickBot="1" x14ac:dyDescent="0.4">
      <c r="A445" s="23">
        <v>6</v>
      </c>
      <c r="B445" s="33" t="s">
        <v>103</v>
      </c>
      <c r="C445" s="35">
        <f>C442/C443*100</f>
        <v>1.387263692392674</v>
      </c>
      <c r="D445" s="35">
        <f t="shared" ref="D445:I445" si="353">D442/D443*100</f>
        <v>1.3091382001176406</v>
      </c>
      <c r="E445" s="35">
        <f t="shared" si="353"/>
        <v>1.7075743627073408</v>
      </c>
      <c r="F445" s="35">
        <f t="shared" si="353"/>
        <v>1.6740055914576852</v>
      </c>
      <c r="G445" s="35">
        <f t="shared" si="353"/>
        <v>1.8073645714952906</v>
      </c>
      <c r="H445" s="35">
        <f t="shared" si="353"/>
        <v>1.7771302610953827</v>
      </c>
      <c r="I445" s="35">
        <f t="shared" si="353"/>
        <v>2.3976297561011384</v>
      </c>
      <c r="J445" s="34">
        <v>0</v>
      </c>
      <c r="K445" s="34">
        <v>0</v>
      </c>
      <c r="L445" s="34">
        <v>0</v>
      </c>
      <c r="M445" s="34">
        <v>0</v>
      </c>
    </row>
    <row r="452" spans="1:13" ht="15" customHeight="1" thickBot="1" x14ac:dyDescent="0.4"/>
    <row r="453" spans="1:13" ht="15" customHeight="1" x14ac:dyDescent="0.35">
      <c r="A453" s="60" t="s">
        <v>6</v>
      </c>
      <c r="B453" s="62" t="s">
        <v>7</v>
      </c>
      <c r="C453" s="29" t="s">
        <v>89</v>
      </c>
      <c r="D453" s="29" t="s">
        <v>90</v>
      </c>
      <c r="E453" s="29" t="s">
        <v>91</v>
      </c>
      <c r="F453" s="29" t="s">
        <v>92</v>
      </c>
      <c r="G453" s="31" t="s">
        <v>93</v>
      </c>
      <c r="H453" s="32" t="s">
        <v>94</v>
      </c>
      <c r="I453" s="32" t="s">
        <v>95</v>
      </c>
      <c r="J453" s="32" t="s">
        <v>96</v>
      </c>
      <c r="K453" s="32" t="s">
        <v>97</v>
      </c>
      <c r="L453" s="32" t="s">
        <v>98</v>
      </c>
      <c r="M453" s="32" t="s">
        <v>99</v>
      </c>
    </row>
    <row r="454" spans="1:13" ht="15" customHeight="1" x14ac:dyDescent="0.35">
      <c r="A454" s="61"/>
      <c r="B454" s="63"/>
      <c r="C454" s="7" t="s">
        <v>12</v>
      </c>
      <c r="D454" s="7" t="s">
        <v>12</v>
      </c>
      <c r="E454" s="7" t="s">
        <v>12</v>
      </c>
      <c r="F454" s="7" t="s">
        <v>12</v>
      </c>
      <c r="G454" s="7" t="s">
        <v>12</v>
      </c>
      <c r="H454" s="7" t="s">
        <v>12</v>
      </c>
      <c r="I454" s="7" t="s">
        <v>12</v>
      </c>
      <c r="J454" s="7" t="s">
        <v>12</v>
      </c>
      <c r="K454" s="7" t="s">
        <v>12</v>
      </c>
      <c r="L454" s="7" t="s">
        <v>12</v>
      </c>
      <c r="M454" s="7" t="s">
        <v>12</v>
      </c>
    </row>
    <row r="455" spans="1:13" ht="15" customHeight="1" x14ac:dyDescent="0.35">
      <c r="A455" s="61"/>
      <c r="B455" s="63"/>
      <c r="C455" s="7" t="s">
        <v>100</v>
      </c>
      <c r="D455" s="7" t="s">
        <v>100</v>
      </c>
      <c r="E455" s="7" t="s">
        <v>100</v>
      </c>
      <c r="F455" s="7" t="s">
        <v>100</v>
      </c>
      <c r="G455" s="7" t="s">
        <v>100</v>
      </c>
      <c r="H455" s="7" t="s">
        <v>100</v>
      </c>
      <c r="I455" s="7" t="s">
        <v>100</v>
      </c>
      <c r="J455" s="7" t="s">
        <v>101</v>
      </c>
      <c r="K455" s="7" t="s">
        <v>101</v>
      </c>
      <c r="L455" s="7" t="s">
        <v>101</v>
      </c>
      <c r="M455" s="7" t="s">
        <v>101</v>
      </c>
    </row>
    <row r="456" spans="1:13" ht="15" customHeight="1" x14ac:dyDescent="0.35">
      <c r="A456" s="12">
        <v>1</v>
      </c>
      <c r="B456" s="13" t="s">
        <v>15</v>
      </c>
      <c r="C456" s="10">
        <f>Sheet1!I456</f>
        <v>951179161741</v>
      </c>
      <c r="D456" s="10">
        <f>Sheet1!R456</f>
        <v>965386270708</v>
      </c>
      <c r="E456" s="10">
        <f>Sheet1!AA456</f>
        <v>1389353657502</v>
      </c>
      <c r="F456" s="10">
        <f>Sheet1!AJ456</f>
        <v>1522755918701</v>
      </c>
      <c r="G456" s="10">
        <f>Sheet1!AS456</f>
        <v>1514883743982</v>
      </c>
      <c r="H456" s="10">
        <f>Sheet1!BB456</f>
        <v>1494323270949</v>
      </c>
      <c r="I456" s="10">
        <f>Sheet1!BK456</f>
        <v>1536638517149</v>
      </c>
      <c r="J456" s="10">
        <v>0</v>
      </c>
      <c r="K456" s="10">
        <v>0</v>
      </c>
      <c r="L456" s="10">
        <v>0</v>
      </c>
      <c r="M456" s="10">
        <v>0</v>
      </c>
    </row>
    <row r="457" spans="1:13" ht="15" customHeight="1" x14ac:dyDescent="0.35">
      <c r="A457" s="12">
        <v>2</v>
      </c>
      <c r="B457" s="13" t="s">
        <v>16</v>
      </c>
      <c r="C457" s="10">
        <f>Sheet1!I457</f>
        <v>7004208081</v>
      </c>
      <c r="D457" s="10">
        <f>Sheet1!R457</f>
        <v>8391065335</v>
      </c>
      <c r="E457" s="10">
        <f>Sheet1!AA457</f>
        <v>8614218678</v>
      </c>
      <c r="F457" s="10">
        <f>Sheet1!AJ457</f>
        <v>3003079902</v>
      </c>
      <c r="G457" s="10">
        <f>Sheet1!AS457</f>
        <v>4411378507</v>
      </c>
      <c r="H457" s="10">
        <f>Sheet1!BB457</f>
        <v>4425334153</v>
      </c>
      <c r="I457" s="10">
        <f>Sheet1!BK457</f>
        <v>4065105400</v>
      </c>
      <c r="J457" s="10">
        <v>0</v>
      </c>
      <c r="K457" s="10">
        <v>0</v>
      </c>
      <c r="L457" s="10">
        <v>0</v>
      </c>
      <c r="M457" s="10">
        <v>0</v>
      </c>
    </row>
    <row r="458" spans="1:13" ht="15" customHeight="1" x14ac:dyDescent="0.35">
      <c r="A458" s="12">
        <v>3</v>
      </c>
      <c r="B458" s="13" t="s">
        <v>88</v>
      </c>
      <c r="C458" s="10">
        <f>SUM(Sheet1!I458:I460)</f>
        <v>12438332965</v>
      </c>
      <c r="D458" s="10">
        <f>SUM(Sheet1!R458:R460)</f>
        <v>16999387269</v>
      </c>
      <c r="E458" s="10">
        <f>SUM(Sheet1!AA458:AA460)</f>
        <v>21364203671</v>
      </c>
      <c r="F458" s="10">
        <f>SUM(Sheet1!AJ458:AJ460)</f>
        <v>12182992815</v>
      </c>
      <c r="G458" s="10">
        <f>SUM(Sheet1!AS458:AS460)</f>
        <v>11776753875</v>
      </c>
      <c r="H458" s="10">
        <f>SUM(Sheet1!BB458:BB460)</f>
        <v>12077706637</v>
      </c>
      <c r="I458" s="10">
        <f>SUM(Sheet1!BK458:BK460)</f>
        <v>11741684038</v>
      </c>
      <c r="J458" s="10">
        <v>0</v>
      </c>
      <c r="K458" s="10">
        <v>0</v>
      </c>
      <c r="L458" s="10">
        <v>0</v>
      </c>
      <c r="M458" s="10">
        <v>0</v>
      </c>
    </row>
    <row r="459" spans="1:13" ht="15" customHeight="1" x14ac:dyDescent="0.35">
      <c r="A459" s="12">
        <v>4</v>
      </c>
      <c r="B459" s="16" t="s">
        <v>10</v>
      </c>
      <c r="C459" s="15">
        <f>C456+C457+C458</f>
        <v>970621702787</v>
      </c>
      <c r="D459" s="15">
        <f t="shared" ref="D459" si="354">D456+D457+D458</f>
        <v>990776723312</v>
      </c>
      <c r="E459" s="15">
        <f t="shared" ref="E459" si="355">E456+E457+E458</f>
        <v>1419332079851</v>
      </c>
      <c r="F459" s="15">
        <f t="shared" ref="F459" si="356">F456+F457+F458</f>
        <v>1537941991418</v>
      </c>
      <c r="G459" s="15">
        <f t="shared" ref="G459" si="357">G456+G457+G458</f>
        <v>1531071876364</v>
      </c>
      <c r="H459" s="15">
        <f t="shared" ref="H459" si="358">H456+H457+H458</f>
        <v>1510826311739</v>
      </c>
      <c r="I459" s="15">
        <f t="shared" ref="I459" si="359">I456+I457+I458</f>
        <v>1552445306587</v>
      </c>
      <c r="J459" s="15">
        <v>0</v>
      </c>
      <c r="K459" s="15">
        <v>0</v>
      </c>
      <c r="L459" s="15">
        <v>0</v>
      </c>
      <c r="M459" s="15">
        <v>0</v>
      </c>
    </row>
    <row r="460" spans="1:13" ht="15" customHeight="1" x14ac:dyDescent="0.35">
      <c r="A460" s="12">
        <v>5</v>
      </c>
      <c r="B460" s="16" t="s">
        <v>102</v>
      </c>
      <c r="C460" s="36">
        <f>C457/C459*100</f>
        <v>0.72162079839018933</v>
      </c>
      <c r="D460" s="36">
        <f t="shared" ref="D460" si="360">D457/D459*100</f>
        <v>0.84691789154574404</v>
      </c>
      <c r="E460" s="36">
        <f t="shared" ref="E460" si="361">E457/E459*100</f>
        <v>0.60692059316409663</v>
      </c>
      <c r="F460" s="36">
        <f t="shared" ref="F460" si="362">F457/F459*100</f>
        <v>0.19526613609341184</v>
      </c>
      <c r="G460" s="36">
        <f t="shared" ref="G460" si="363">G457/G459*100</f>
        <v>0.2881235411022095</v>
      </c>
      <c r="H460" s="36">
        <f t="shared" ref="H460" si="364">H457/H459*100</f>
        <v>0.29290819987813999</v>
      </c>
      <c r="I460" s="36">
        <f t="shared" ref="I460" si="365">I457/I459*100</f>
        <v>0.26185176268380111</v>
      </c>
      <c r="J460" s="15"/>
      <c r="K460" s="15"/>
      <c r="L460" s="15"/>
      <c r="M460" s="15"/>
    </row>
    <row r="461" spans="1:13" ht="15" customHeight="1" thickBot="1" x14ac:dyDescent="0.4">
      <c r="A461" s="23">
        <v>6</v>
      </c>
      <c r="B461" s="33" t="s">
        <v>103</v>
      </c>
      <c r="C461" s="35">
        <f>C458/C459*100</f>
        <v>1.281481026983543</v>
      </c>
      <c r="D461" s="35">
        <f t="shared" ref="D461:I461" si="366">D458/D459*100</f>
        <v>1.7157636901454352</v>
      </c>
      <c r="E461" s="35">
        <f t="shared" si="366"/>
        <v>1.5052293944657962</v>
      </c>
      <c r="F461" s="35">
        <f t="shared" si="366"/>
        <v>0.79216205051837763</v>
      </c>
      <c r="G461" s="35">
        <f t="shared" si="366"/>
        <v>0.76918360638740979</v>
      </c>
      <c r="H461" s="35">
        <f t="shared" si="366"/>
        <v>0.7994106631025143</v>
      </c>
      <c r="I461" s="35">
        <f t="shared" si="366"/>
        <v>0.75633479570457185</v>
      </c>
      <c r="J461" s="34">
        <v>0</v>
      </c>
      <c r="K461" s="34">
        <v>0</v>
      </c>
      <c r="L461" s="34">
        <v>0</v>
      </c>
      <c r="M461" s="34">
        <v>0</v>
      </c>
    </row>
    <row r="468" spans="1:13" ht="15" customHeight="1" thickBot="1" x14ac:dyDescent="0.4"/>
    <row r="469" spans="1:13" ht="15" customHeight="1" x14ac:dyDescent="0.35">
      <c r="A469" s="60" t="s">
        <v>6</v>
      </c>
      <c r="B469" s="62" t="s">
        <v>7</v>
      </c>
      <c r="C469" s="29" t="s">
        <v>89</v>
      </c>
      <c r="D469" s="29" t="s">
        <v>90</v>
      </c>
      <c r="E469" s="29" t="s">
        <v>91</v>
      </c>
      <c r="F469" s="29" t="s">
        <v>92</v>
      </c>
      <c r="G469" s="31" t="s">
        <v>93</v>
      </c>
      <c r="H469" s="32" t="s">
        <v>94</v>
      </c>
      <c r="I469" s="32" t="s">
        <v>95</v>
      </c>
      <c r="J469" s="32" t="s">
        <v>96</v>
      </c>
      <c r="K469" s="32" t="s">
        <v>97</v>
      </c>
      <c r="L469" s="32" t="s">
        <v>98</v>
      </c>
      <c r="M469" s="32" t="s">
        <v>99</v>
      </c>
    </row>
    <row r="470" spans="1:13" ht="15" customHeight="1" x14ac:dyDescent="0.35">
      <c r="A470" s="61"/>
      <c r="B470" s="63"/>
      <c r="C470" s="7" t="s">
        <v>12</v>
      </c>
      <c r="D470" s="7" t="s">
        <v>12</v>
      </c>
      <c r="E470" s="7" t="s">
        <v>12</v>
      </c>
      <c r="F470" s="7" t="s">
        <v>12</v>
      </c>
      <c r="G470" s="7" t="s">
        <v>12</v>
      </c>
      <c r="H470" s="7" t="s">
        <v>12</v>
      </c>
      <c r="I470" s="7" t="s">
        <v>12</v>
      </c>
      <c r="J470" s="7" t="s">
        <v>12</v>
      </c>
      <c r="K470" s="7" t="s">
        <v>12</v>
      </c>
      <c r="L470" s="7" t="s">
        <v>12</v>
      </c>
      <c r="M470" s="7" t="s">
        <v>12</v>
      </c>
    </row>
    <row r="471" spans="1:13" ht="15" customHeight="1" x14ac:dyDescent="0.35">
      <c r="A471" s="61"/>
      <c r="B471" s="63"/>
      <c r="C471" s="7" t="s">
        <v>100</v>
      </c>
      <c r="D471" s="7" t="s">
        <v>100</v>
      </c>
      <c r="E471" s="7" t="s">
        <v>100</v>
      </c>
      <c r="F471" s="7" t="s">
        <v>100</v>
      </c>
      <c r="G471" s="7" t="s">
        <v>100</v>
      </c>
      <c r="H471" s="7" t="s">
        <v>100</v>
      </c>
      <c r="I471" s="7" t="s">
        <v>100</v>
      </c>
      <c r="J471" s="7" t="s">
        <v>101</v>
      </c>
      <c r="K471" s="7" t="s">
        <v>101</v>
      </c>
      <c r="L471" s="7" t="s">
        <v>101</v>
      </c>
      <c r="M471" s="7" t="s">
        <v>101</v>
      </c>
    </row>
    <row r="472" spans="1:13" ht="15" customHeight="1" x14ac:dyDescent="0.35">
      <c r="A472" s="12">
        <v>1</v>
      </c>
      <c r="B472" s="13" t="s">
        <v>15</v>
      </c>
      <c r="C472" s="10">
        <f>Sheet1!I472</f>
        <v>780931175076</v>
      </c>
      <c r="D472" s="10">
        <f>Sheet1!R472</f>
        <v>811125756516</v>
      </c>
      <c r="E472" s="10">
        <f>Sheet1!AA472</f>
        <v>896159929532</v>
      </c>
      <c r="F472" s="10">
        <f>Sheet1!AJ472</f>
        <v>994258091737</v>
      </c>
      <c r="G472" s="10">
        <f>Sheet1!AS472</f>
        <v>993356540666</v>
      </c>
      <c r="H472" s="10">
        <f>Sheet1!BB472</f>
        <v>986251670930</v>
      </c>
      <c r="I472" s="10">
        <f>Sheet1!BK472</f>
        <v>994356575264</v>
      </c>
      <c r="J472" s="10">
        <v>0</v>
      </c>
      <c r="K472" s="10">
        <v>0</v>
      </c>
      <c r="L472" s="10">
        <v>0</v>
      </c>
      <c r="M472" s="10">
        <v>0</v>
      </c>
    </row>
    <row r="473" spans="1:13" ht="15" customHeight="1" x14ac:dyDescent="0.35">
      <c r="A473" s="12">
        <v>2</v>
      </c>
      <c r="B473" s="13" t="s">
        <v>16</v>
      </c>
      <c r="C473" s="10">
        <f>Sheet1!I473</f>
        <v>3587211704</v>
      </c>
      <c r="D473" s="10">
        <f>Sheet1!R473</f>
        <v>6151800858</v>
      </c>
      <c r="E473" s="10">
        <f>Sheet1!AA473</f>
        <v>9433446863</v>
      </c>
      <c r="F473" s="10">
        <f>Sheet1!AJ473</f>
        <v>4879885202</v>
      </c>
      <c r="G473" s="10">
        <f>Sheet1!AS473</f>
        <v>3682200976</v>
      </c>
      <c r="H473" s="10">
        <f>Sheet1!BB473</f>
        <v>11113720143</v>
      </c>
      <c r="I473" s="10">
        <f>Sheet1!BK473</f>
        <v>6277063573</v>
      </c>
      <c r="J473" s="10">
        <v>0</v>
      </c>
      <c r="K473" s="10">
        <v>0</v>
      </c>
      <c r="L473" s="10">
        <v>0</v>
      </c>
      <c r="M473" s="10">
        <v>0</v>
      </c>
    </row>
    <row r="474" spans="1:13" ht="15" customHeight="1" x14ac:dyDescent="0.35">
      <c r="A474" s="12">
        <v>3</v>
      </c>
      <c r="B474" s="13" t="s">
        <v>88</v>
      </c>
      <c r="C474" s="10">
        <f>SUM(Sheet1!I474:I476)</f>
        <v>4830791532</v>
      </c>
      <c r="D474" s="10">
        <f>SUM(Sheet1!R474:R476)</f>
        <v>7012873631</v>
      </c>
      <c r="E474" s="10">
        <f>SUM(Sheet1!AA474:AA476)</f>
        <v>8869880999</v>
      </c>
      <c r="F474" s="10">
        <f>SUM(Sheet1!AJ474:AJ476)</f>
        <v>11739349672</v>
      </c>
      <c r="G474" s="10">
        <f>SUM(Sheet1!AS474:AS476)</f>
        <v>12828802001</v>
      </c>
      <c r="H474" s="10">
        <f>SUM(Sheet1!BB474:BB476)</f>
        <v>12024582208</v>
      </c>
      <c r="I474" s="10">
        <f>SUM(Sheet1!BK474:BK476)</f>
        <v>11918430760</v>
      </c>
      <c r="J474" s="10">
        <v>0</v>
      </c>
      <c r="K474" s="10">
        <v>0</v>
      </c>
      <c r="L474" s="10">
        <v>0</v>
      </c>
      <c r="M474" s="10">
        <v>0</v>
      </c>
    </row>
    <row r="475" spans="1:13" ht="15" customHeight="1" x14ac:dyDescent="0.35">
      <c r="A475" s="12">
        <v>4</v>
      </c>
      <c r="B475" s="16" t="s">
        <v>10</v>
      </c>
      <c r="C475" s="15">
        <f>C472+C473+C474</f>
        <v>789349178312</v>
      </c>
      <c r="D475" s="15">
        <f t="shared" ref="D475" si="367">D472+D473+D474</f>
        <v>824290431005</v>
      </c>
      <c r="E475" s="15">
        <f t="shared" ref="E475" si="368">E472+E473+E474</f>
        <v>914463257394</v>
      </c>
      <c r="F475" s="15">
        <f t="shared" ref="F475" si="369">F472+F473+F474</f>
        <v>1010877326611</v>
      </c>
      <c r="G475" s="15">
        <f t="shared" ref="G475" si="370">G472+G473+G474</f>
        <v>1009867543643</v>
      </c>
      <c r="H475" s="15">
        <f t="shared" ref="H475" si="371">H472+H473+H474</f>
        <v>1009389973281</v>
      </c>
      <c r="I475" s="15">
        <f t="shared" ref="I475" si="372">I472+I473+I474</f>
        <v>1012552069597</v>
      </c>
      <c r="J475" s="15">
        <v>0</v>
      </c>
      <c r="K475" s="15">
        <v>0</v>
      </c>
      <c r="L475" s="15">
        <v>0</v>
      </c>
      <c r="M475" s="15">
        <v>0</v>
      </c>
    </row>
    <row r="476" spans="1:13" ht="15" customHeight="1" x14ac:dyDescent="0.35">
      <c r="A476" s="12">
        <v>5</v>
      </c>
      <c r="B476" s="16" t="s">
        <v>102</v>
      </c>
      <c r="C476" s="36">
        <f>C473/C475*100</f>
        <v>0.45445181962070913</v>
      </c>
      <c r="D476" s="36">
        <f t="shared" ref="D476" si="373">D473/D475*100</f>
        <v>0.74631472435019497</v>
      </c>
      <c r="E476" s="36">
        <f t="shared" ref="E476" si="374">E473/E475*100</f>
        <v>1.0315829298470724</v>
      </c>
      <c r="F476" s="36">
        <f t="shared" ref="F476" si="375">F473/F475*100</f>
        <v>0.48273762538130888</v>
      </c>
      <c r="G476" s="36">
        <f t="shared" ref="G476" si="376">G473/G475*100</f>
        <v>0.36462217240063133</v>
      </c>
      <c r="H476" s="36">
        <f t="shared" ref="H476" si="377">H473/H475*100</f>
        <v>1.1010333406498081</v>
      </c>
      <c r="I476" s="36">
        <f t="shared" ref="I476" si="378">I473/I475*100</f>
        <v>0.61992501536225175</v>
      </c>
      <c r="J476" s="15"/>
      <c r="K476" s="15"/>
      <c r="L476" s="15"/>
      <c r="M476" s="15"/>
    </row>
    <row r="477" spans="1:13" ht="15" customHeight="1" thickBot="1" x14ac:dyDescent="0.4">
      <c r="A477" s="23">
        <v>6</v>
      </c>
      <c r="B477" s="33" t="s">
        <v>103</v>
      </c>
      <c r="C477" s="35">
        <f>C474/C475*100</f>
        <v>0.61199677718427548</v>
      </c>
      <c r="D477" s="35">
        <f t="shared" ref="D477:I477" si="379">D474/D475*100</f>
        <v>0.85077702800088195</v>
      </c>
      <c r="E477" s="35">
        <f t="shared" si="379"/>
        <v>0.96995488088575854</v>
      </c>
      <c r="F477" s="35">
        <f t="shared" si="379"/>
        <v>1.1613030941505595</v>
      </c>
      <c r="G477" s="35">
        <f t="shared" si="379"/>
        <v>1.2703450152206428</v>
      </c>
      <c r="H477" s="35">
        <f t="shared" si="379"/>
        <v>1.1912722066095385</v>
      </c>
      <c r="I477" s="35">
        <f t="shared" si="379"/>
        <v>1.1770684311319997</v>
      </c>
      <c r="J477" s="34">
        <v>0</v>
      </c>
      <c r="K477" s="34">
        <v>0</v>
      </c>
      <c r="L477" s="34">
        <v>0</v>
      </c>
      <c r="M477" s="34">
        <v>0</v>
      </c>
    </row>
    <row r="484" spans="1:13" ht="15" customHeight="1" thickBot="1" x14ac:dyDescent="0.4"/>
    <row r="485" spans="1:13" ht="15" customHeight="1" x14ac:dyDescent="0.35">
      <c r="A485" s="60" t="s">
        <v>6</v>
      </c>
      <c r="B485" s="62" t="s">
        <v>7</v>
      </c>
      <c r="C485" s="29" t="s">
        <v>89</v>
      </c>
      <c r="D485" s="29" t="s">
        <v>90</v>
      </c>
      <c r="E485" s="29" t="s">
        <v>91</v>
      </c>
      <c r="F485" s="29" t="s">
        <v>92</v>
      </c>
      <c r="G485" s="31" t="s">
        <v>93</v>
      </c>
      <c r="H485" s="32" t="s">
        <v>94</v>
      </c>
      <c r="I485" s="32" t="s">
        <v>95</v>
      </c>
      <c r="J485" s="32" t="s">
        <v>96</v>
      </c>
      <c r="K485" s="32" t="s">
        <v>97</v>
      </c>
      <c r="L485" s="32" t="s">
        <v>98</v>
      </c>
      <c r="M485" s="32" t="s">
        <v>99</v>
      </c>
    </row>
    <row r="486" spans="1:13" ht="15" customHeight="1" x14ac:dyDescent="0.35">
      <c r="A486" s="61"/>
      <c r="B486" s="63"/>
      <c r="C486" s="7" t="s">
        <v>12</v>
      </c>
      <c r="D486" s="7" t="s">
        <v>12</v>
      </c>
      <c r="E486" s="7" t="s">
        <v>12</v>
      </c>
      <c r="F486" s="7" t="s">
        <v>12</v>
      </c>
      <c r="G486" s="7" t="s">
        <v>12</v>
      </c>
      <c r="H486" s="7" t="s">
        <v>12</v>
      </c>
      <c r="I486" s="7" t="s">
        <v>12</v>
      </c>
      <c r="J486" s="7" t="s">
        <v>12</v>
      </c>
      <c r="K486" s="7" t="s">
        <v>12</v>
      </c>
      <c r="L486" s="7" t="s">
        <v>12</v>
      </c>
      <c r="M486" s="7" t="s">
        <v>12</v>
      </c>
    </row>
    <row r="487" spans="1:13" ht="15" customHeight="1" x14ac:dyDescent="0.35">
      <c r="A487" s="61"/>
      <c r="B487" s="63"/>
      <c r="C487" s="7" t="s">
        <v>100</v>
      </c>
      <c r="D487" s="7" t="s">
        <v>100</v>
      </c>
      <c r="E487" s="7" t="s">
        <v>100</v>
      </c>
      <c r="F487" s="7" t="s">
        <v>100</v>
      </c>
      <c r="G487" s="7" t="s">
        <v>100</v>
      </c>
      <c r="H487" s="7" t="s">
        <v>100</v>
      </c>
      <c r="I487" s="7" t="s">
        <v>100</v>
      </c>
      <c r="J487" s="7" t="s">
        <v>101</v>
      </c>
      <c r="K487" s="7" t="s">
        <v>101</v>
      </c>
      <c r="L487" s="7" t="s">
        <v>101</v>
      </c>
      <c r="M487" s="7" t="s">
        <v>101</v>
      </c>
    </row>
    <row r="488" spans="1:13" ht="15" customHeight="1" x14ac:dyDescent="0.35">
      <c r="A488" s="12">
        <v>1</v>
      </c>
      <c r="B488" s="13" t="s">
        <v>15</v>
      </c>
      <c r="C488" s="10">
        <f>Sheet1!I488</f>
        <v>920406003322</v>
      </c>
      <c r="D488" s="10">
        <f>Sheet1!R488</f>
        <v>914490778745</v>
      </c>
      <c r="E488" s="10">
        <f>Sheet1!AA488</f>
        <v>928551340729</v>
      </c>
      <c r="F488" s="10">
        <f>Sheet1!AJ488</f>
        <v>1011719354546</v>
      </c>
      <c r="G488" s="10">
        <f>Sheet1!AS488</f>
        <v>999962351947</v>
      </c>
      <c r="H488" s="10">
        <f>Sheet1!BB488</f>
        <v>994504805325</v>
      </c>
      <c r="I488" s="10">
        <f>Sheet1!BK488</f>
        <v>1008598021451</v>
      </c>
      <c r="J488" s="10">
        <v>0</v>
      </c>
      <c r="K488" s="10">
        <v>0</v>
      </c>
      <c r="L488" s="10">
        <v>0</v>
      </c>
      <c r="M488" s="10">
        <v>0</v>
      </c>
    </row>
    <row r="489" spans="1:13" ht="15" customHeight="1" x14ac:dyDescent="0.35">
      <c r="A489" s="12">
        <v>2</v>
      </c>
      <c r="B489" s="13" t="s">
        <v>16</v>
      </c>
      <c r="C489" s="10">
        <f>Sheet1!I489</f>
        <v>6035879641</v>
      </c>
      <c r="D489" s="10">
        <f>Sheet1!R489</f>
        <v>16363245862</v>
      </c>
      <c r="E489" s="10">
        <f>Sheet1!AA489</f>
        <v>19289532592</v>
      </c>
      <c r="F489" s="10">
        <f>Sheet1!AJ489</f>
        <v>4705974226</v>
      </c>
      <c r="G489" s="10">
        <f>Sheet1!AS489</f>
        <v>12796930167</v>
      </c>
      <c r="H489" s="10">
        <f>Sheet1!BB489</f>
        <v>17418683518</v>
      </c>
      <c r="I489" s="10">
        <f>Sheet1!BK489</f>
        <v>18537252378</v>
      </c>
      <c r="J489" s="10">
        <v>0</v>
      </c>
      <c r="K489" s="10">
        <v>0</v>
      </c>
      <c r="L489" s="10">
        <v>0</v>
      </c>
      <c r="M489" s="10">
        <v>0</v>
      </c>
    </row>
    <row r="490" spans="1:13" ht="15" customHeight="1" x14ac:dyDescent="0.35">
      <c r="A490" s="12">
        <v>3</v>
      </c>
      <c r="B490" s="13" t="s">
        <v>88</v>
      </c>
      <c r="C490" s="10">
        <f>SUM(Sheet1!I490:I492)</f>
        <v>13130651788</v>
      </c>
      <c r="D490" s="10">
        <f>SUM(Sheet1!R490:R492)</f>
        <v>16158705909</v>
      </c>
      <c r="E490" s="10">
        <f>SUM(Sheet1!AA490:AA492)</f>
        <v>28322713436</v>
      </c>
      <c r="F490" s="10">
        <f>SUM(Sheet1!AJ490:AJ492)</f>
        <v>31834113659</v>
      </c>
      <c r="G490" s="10">
        <f>SUM(Sheet1!AS490:AS492)</f>
        <v>30998767482</v>
      </c>
      <c r="H490" s="10">
        <f>SUM(Sheet1!BB490:BB492)</f>
        <v>30620087024</v>
      </c>
      <c r="I490" s="10">
        <f>SUM(Sheet1!BK490:BK492)</f>
        <v>30945071211</v>
      </c>
      <c r="J490" s="10">
        <v>0</v>
      </c>
      <c r="K490" s="10">
        <v>0</v>
      </c>
      <c r="L490" s="10">
        <v>0</v>
      </c>
      <c r="M490" s="10">
        <v>0</v>
      </c>
    </row>
    <row r="491" spans="1:13" ht="15" customHeight="1" x14ac:dyDescent="0.35">
      <c r="A491" s="12">
        <v>4</v>
      </c>
      <c r="B491" s="16" t="s">
        <v>10</v>
      </c>
      <c r="C491" s="15">
        <f>C488+C489+C490</f>
        <v>939572534751</v>
      </c>
      <c r="D491" s="15">
        <f t="shared" ref="D491" si="380">D488+D489+D490</f>
        <v>947012730516</v>
      </c>
      <c r="E491" s="15">
        <f t="shared" ref="E491" si="381">E488+E489+E490</f>
        <v>976163586757</v>
      </c>
      <c r="F491" s="15">
        <f t="shared" ref="F491" si="382">F488+F489+F490</f>
        <v>1048259442431</v>
      </c>
      <c r="G491" s="15">
        <f t="shared" ref="G491" si="383">G488+G489+G490</f>
        <v>1043758049596</v>
      </c>
      <c r="H491" s="15">
        <f t="shared" ref="H491" si="384">H488+H489+H490</f>
        <v>1042543575867</v>
      </c>
      <c r="I491" s="15">
        <f t="shared" ref="I491" si="385">I488+I489+I490</f>
        <v>1058080345040</v>
      </c>
      <c r="J491" s="15">
        <v>0</v>
      </c>
      <c r="K491" s="15">
        <v>0</v>
      </c>
      <c r="L491" s="15">
        <v>0</v>
      </c>
      <c r="M491" s="15">
        <v>0</v>
      </c>
    </row>
    <row r="492" spans="1:13" ht="15" customHeight="1" x14ac:dyDescent="0.35">
      <c r="A492" s="12">
        <v>5</v>
      </c>
      <c r="B492" s="16" t="s">
        <v>102</v>
      </c>
      <c r="C492" s="36">
        <f>C489/C491*100</f>
        <v>0.64240699017448322</v>
      </c>
      <c r="D492" s="36">
        <f t="shared" ref="D492" si="386">D489/D491*100</f>
        <v>1.7278802422311828</v>
      </c>
      <c r="E492" s="36">
        <f t="shared" ref="E492" si="387">E489/E491*100</f>
        <v>1.9760553306524653</v>
      </c>
      <c r="F492" s="36">
        <f t="shared" ref="F492" si="388">F489/F491*100</f>
        <v>0.44893220471131257</v>
      </c>
      <c r="G492" s="36">
        <f t="shared" ref="G492" si="389">G489/G491*100</f>
        <v>1.2260437341731847</v>
      </c>
      <c r="H492" s="36">
        <f t="shared" ref="H492" si="390">H489/H491*100</f>
        <v>1.6707870942962049</v>
      </c>
      <c r="I492" s="36">
        <f t="shared" ref="I492" si="391">I489/I491*100</f>
        <v>1.7519702038600113</v>
      </c>
      <c r="J492" s="15"/>
      <c r="K492" s="15"/>
      <c r="L492" s="15"/>
      <c r="M492" s="15"/>
    </row>
    <row r="493" spans="1:13" ht="15" customHeight="1" thickBot="1" x14ac:dyDescent="0.4">
      <c r="A493" s="23">
        <v>6</v>
      </c>
      <c r="B493" s="33" t="s">
        <v>103</v>
      </c>
      <c r="C493" s="35">
        <f>C490/C491*100</f>
        <v>1.397513369362144</v>
      </c>
      <c r="D493" s="35">
        <f t="shared" ref="D493:I493" si="392">D490/D491*100</f>
        <v>1.7062818047013568</v>
      </c>
      <c r="E493" s="35">
        <f t="shared" si="392"/>
        <v>2.9014310531796634</v>
      </c>
      <c r="F493" s="35">
        <f t="shared" si="392"/>
        <v>3.0368544627820446</v>
      </c>
      <c r="G493" s="35">
        <f t="shared" si="392"/>
        <v>2.9699188901104496</v>
      </c>
      <c r="H493" s="35">
        <f t="shared" si="392"/>
        <v>2.9370558442639414</v>
      </c>
      <c r="I493" s="35">
        <f t="shared" si="392"/>
        <v>2.9246428549648695</v>
      </c>
      <c r="J493" s="34">
        <v>0</v>
      </c>
      <c r="K493" s="34">
        <v>0</v>
      </c>
      <c r="L493" s="34">
        <v>0</v>
      </c>
      <c r="M493" s="34">
        <v>0</v>
      </c>
    </row>
    <row r="500" spans="1:13" ht="15" customHeight="1" thickBot="1" x14ac:dyDescent="0.4"/>
    <row r="501" spans="1:13" ht="15" customHeight="1" x14ac:dyDescent="0.35">
      <c r="A501" s="60" t="s">
        <v>6</v>
      </c>
      <c r="B501" s="62" t="s">
        <v>7</v>
      </c>
      <c r="C501" s="29" t="s">
        <v>89</v>
      </c>
      <c r="D501" s="29" t="s">
        <v>90</v>
      </c>
      <c r="E501" s="29" t="s">
        <v>91</v>
      </c>
      <c r="F501" s="29" t="s">
        <v>92</v>
      </c>
      <c r="G501" s="31" t="s">
        <v>93</v>
      </c>
      <c r="H501" s="32" t="s">
        <v>94</v>
      </c>
      <c r="I501" s="32" t="s">
        <v>95</v>
      </c>
      <c r="J501" s="32" t="s">
        <v>96</v>
      </c>
      <c r="K501" s="32" t="s">
        <v>97</v>
      </c>
      <c r="L501" s="32" t="s">
        <v>98</v>
      </c>
      <c r="M501" s="32" t="s">
        <v>99</v>
      </c>
    </row>
    <row r="502" spans="1:13" ht="15" customHeight="1" x14ac:dyDescent="0.35">
      <c r="A502" s="61"/>
      <c r="B502" s="63"/>
      <c r="C502" s="7" t="s">
        <v>12</v>
      </c>
      <c r="D502" s="7" t="s">
        <v>12</v>
      </c>
      <c r="E502" s="7" t="s">
        <v>12</v>
      </c>
      <c r="F502" s="7" t="s">
        <v>12</v>
      </c>
      <c r="G502" s="7" t="s">
        <v>12</v>
      </c>
      <c r="H502" s="7" t="s">
        <v>12</v>
      </c>
      <c r="I502" s="7" t="s">
        <v>12</v>
      </c>
      <c r="J502" s="7" t="s">
        <v>12</v>
      </c>
      <c r="K502" s="7" t="s">
        <v>12</v>
      </c>
      <c r="L502" s="7" t="s">
        <v>12</v>
      </c>
      <c r="M502" s="7" t="s">
        <v>12</v>
      </c>
    </row>
    <row r="503" spans="1:13" ht="15" customHeight="1" x14ac:dyDescent="0.35">
      <c r="A503" s="61"/>
      <c r="B503" s="63"/>
      <c r="C503" s="7" t="s">
        <v>100</v>
      </c>
      <c r="D503" s="7" t="s">
        <v>100</v>
      </c>
      <c r="E503" s="7" t="s">
        <v>100</v>
      </c>
      <c r="F503" s="7" t="s">
        <v>100</v>
      </c>
      <c r="G503" s="7" t="s">
        <v>100</v>
      </c>
      <c r="H503" s="7" t="s">
        <v>100</v>
      </c>
      <c r="I503" s="7" t="s">
        <v>100</v>
      </c>
      <c r="J503" s="7" t="s">
        <v>101</v>
      </c>
      <c r="K503" s="7" t="s">
        <v>101</v>
      </c>
      <c r="L503" s="7" t="s">
        <v>101</v>
      </c>
      <c r="M503" s="7" t="s">
        <v>101</v>
      </c>
    </row>
    <row r="504" spans="1:13" ht="15" customHeight="1" x14ac:dyDescent="0.35">
      <c r="A504" s="12">
        <v>1</v>
      </c>
      <c r="B504" s="13" t="s">
        <v>15</v>
      </c>
      <c r="C504" s="10">
        <f>Sheet1!I504</f>
        <v>502675997267</v>
      </c>
      <c r="D504" s="10">
        <f>Sheet1!R504</f>
        <v>502267090274</v>
      </c>
      <c r="E504" s="10">
        <f>Sheet1!AA504</f>
        <v>516432400345</v>
      </c>
      <c r="F504" s="10">
        <f>Sheet1!AJ504</f>
        <v>526215836323</v>
      </c>
      <c r="G504" s="10">
        <f>Sheet1!AS504</f>
        <v>519876401096</v>
      </c>
      <c r="H504" s="10">
        <f>Sheet1!BB504</f>
        <v>520234809928</v>
      </c>
      <c r="I504" s="10">
        <f>Sheet1!BK504</f>
        <v>518671107593</v>
      </c>
      <c r="J504" s="10">
        <v>0</v>
      </c>
      <c r="K504" s="10">
        <v>0</v>
      </c>
      <c r="L504" s="10">
        <v>0</v>
      </c>
      <c r="M504" s="10">
        <v>0</v>
      </c>
    </row>
    <row r="505" spans="1:13" ht="15" customHeight="1" x14ac:dyDescent="0.35">
      <c r="A505" s="12">
        <v>2</v>
      </c>
      <c r="B505" s="13" t="s">
        <v>16</v>
      </c>
      <c r="C505" s="10">
        <f>Sheet1!I505</f>
        <v>1135626474</v>
      </c>
      <c r="D505" s="10">
        <f>Sheet1!R505</f>
        <v>4305414447</v>
      </c>
      <c r="E505" s="10">
        <f>Sheet1!AA505</f>
        <v>5546357474</v>
      </c>
      <c r="F505" s="10">
        <f>Sheet1!AJ505</f>
        <v>990482891</v>
      </c>
      <c r="G505" s="10">
        <f>Sheet1!AS505</f>
        <v>4404111722</v>
      </c>
      <c r="H505" s="10">
        <f>Sheet1!BB505</f>
        <v>2712798912</v>
      </c>
      <c r="I505" s="10">
        <f>Sheet1!BK505</f>
        <v>6174884607</v>
      </c>
      <c r="J505" s="10">
        <v>0</v>
      </c>
      <c r="K505" s="10">
        <v>0</v>
      </c>
      <c r="L505" s="10">
        <v>0</v>
      </c>
      <c r="M505" s="10">
        <v>0</v>
      </c>
    </row>
    <row r="506" spans="1:13" ht="15" customHeight="1" x14ac:dyDescent="0.35">
      <c r="A506" s="12">
        <v>3</v>
      </c>
      <c r="B506" s="13" t="s">
        <v>88</v>
      </c>
      <c r="C506" s="10">
        <f>SUM(Sheet1!I506:I508)</f>
        <v>2200963341</v>
      </c>
      <c r="D506" s="10">
        <f>SUM(Sheet1!R506:R508)</f>
        <v>1592344272</v>
      </c>
      <c r="E506" s="10">
        <f>SUM(Sheet1!AA506:AA508)</f>
        <v>1380778738</v>
      </c>
      <c r="F506" s="10">
        <f>SUM(Sheet1!AJ506:AJ508)</f>
        <v>2846684505</v>
      </c>
      <c r="G506" s="10">
        <f>SUM(Sheet1!AS506:AS508)</f>
        <v>2774613161</v>
      </c>
      <c r="H506" s="10">
        <f>SUM(Sheet1!BB506:BB508)</f>
        <v>2817249349</v>
      </c>
      <c r="I506" s="10">
        <f>SUM(Sheet1!BK506:BK508)</f>
        <v>2764713715</v>
      </c>
      <c r="J506" s="10">
        <v>0</v>
      </c>
      <c r="K506" s="10">
        <v>0</v>
      </c>
      <c r="L506" s="10">
        <v>0</v>
      </c>
      <c r="M506" s="10">
        <v>0</v>
      </c>
    </row>
    <row r="507" spans="1:13" ht="15" customHeight="1" x14ac:dyDescent="0.35">
      <c r="A507" s="12">
        <v>4</v>
      </c>
      <c r="B507" s="16" t="s">
        <v>10</v>
      </c>
      <c r="C507" s="15">
        <f>C504+C505+C506</f>
        <v>506012587082</v>
      </c>
      <c r="D507" s="15">
        <f t="shared" ref="D507" si="393">D504+D505+D506</f>
        <v>508164848993</v>
      </c>
      <c r="E507" s="15">
        <f t="shared" ref="E507" si="394">E504+E505+E506</f>
        <v>523359536557</v>
      </c>
      <c r="F507" s="15">
        <f t="shared" ref="F507" si="395">F504+F505+F506</f>
        <v>530053003719</v>
      </c>
      <c r="G507" s="15">
        <f t="shared" ref="G507" si="396">G504+G505+G506</f>
        <v>527055125979</v>
      </c>
      <c r="H507" s="15">
        <f t="shared" ref="H507" si="397">H504+H505+H506</f>
        <v>525764858189</v>
      </c>
      <c r="I507" s="15">
        <f t="shared" ref="I507" si="398">I504+I505+I506</f>
        <v>527610705915</v>
      </c>
      <c r="J507" s="15">
        <v>0</v>
      </c>
      <c r="K507" s="15">
        <v>0</v>
      </c>
      <c r="L507" s="15">
        <v>0</v>
      </c>
      <c r="M507" s="15">
        <v>0</v>
      </c>
    </row>
    <row r="508" spans="1:13" ht="15" customHeight="1" x14ac:dyDescent="0.35">
      <c r="A508" s="12">
        <v>5</v>
      </c>
      <c r="B508" s="16" t="s">
        <v>102</v>
      </c>
      <c r="C508" s="36">
        <f>C505/C507*100</f>
        <v>0.22442652672906141</v>
      </c>
      <c r="D508" s="36">
        <f t="shared" ref="D508" si="399">D505/D507*100</f>
        <v>0.84724759210161493</v>
      </c>
      <c r="E508" s="36">
        <f t="shared" ref="E508" si="400">E505/E507*100</f>
        <v>1.0597604680116375</v>
      </c>
      <c r="F508" s="36">
        <f t="shared" ref="F508" si="401">F505/F507*100</f>
        <v>0.18686487654074124</v>
      </c>
      <c r="G508" s="36">
        <f t="shared" ref="G508" si="402">G505/G507*100</f>
        <v>0.83560741655237736</v>
      </c>
      <c r="H508" s="36">
        <f t="shared" ref="H508" si="403">H505/H507*100</f>
        <v>0.51597189689403189</v>
      </c>
      <c r="I508" s="36">
        <f t="shared" ref="I508" si="404">I505/I507*100</f>
        <v>1.1703486183608254</v>
      </c>
      <c r="J508" s="15"/>
      <c r="K508" s="15"/>
      <c r="L508" s="15"/>
      <c r="M508" s="15"/>
    </row>
    <row r="509" spans="1:13" ht="15" customHeight="1" thickBot="1" x14ac:dyDescent="0.4">
      <c r="A509" s="23">
        <v>6</v>
      </c>
      <c r="B509" s="33" t="s">
        <v>103</v>
      </c>
      <c r="C509" s="35">
        <f>C506/C507*100</f>
        <v>0.43496217232306339</v>
      </c>
      <c r="D509" s="35">
        <f t="shared" ref="D509:I509" si="405">D506/D507*100</f>
        <v>0.31335191230866399</v>
      </c>
      <c r="E509" s="35">
        <f t="shared" si="405"/>
        <v>0.2638298610327543</v>
      </c>
      <c r="F509" s="35">
        <f t="shared" si="405"/>
        <v>0.53705657453629463</v>
      </c>
      <c r="G509" s="35">
        <f t="shared" si="405"/>
        <v>0.52643699382416242</v>
      </c>
      <c r="H509" s="35">
        <f t="shared" si="405"/>
        <v>0.53583827544199725</v>
      </c>
      <c r="I509" s="35">
        <f t="shared" si="405"/>
        <v>0.52400637136529327</v>
      </c>
      <c r="J509" s="34">
        <v>0</v>
      </c>
      <c r="K509" s="34">
        <v>0</v>
      </c>
      <c r="L509" s="34">
        <v>0</v>
      </c>
      <c r="M509" s="34">
        <v>0</v>
      </c>
    </row>
    <row r="516" spans="1:13" ht="15" customHeight="1" thickBot="1" x14ac:dyDescent="0.4"/>
    <row r="517" spans="1:13" ht="15" customHeight="1" x14ac:dyDescent="0.35">
      <c r="A517" s="60" t="s">
        <v>6</v>
      </c>
      <c r="B517" s="62" t="s">
        <v>7</v>
      </c>
      <c r="C517" s="29" t="s">
        <v>89</v>
      </c>
      <c r="D517" s="29" t="s">
        <v>90</v>
      </c>
      <c r="E517" s="29" t="s">
        <v>91</v>
      </c>
      <c r="F517" s="29" t="s">
        <v>92</v>
      </c>
      <c r="G517" s="31" t="s">
        <v>93</v>
      </c>
      <c r="H517" s="32" t="s">
        <v>94</v>
      </c>
      <c r="I517" s="32" t="s">
        <v>95</v>
      </c>
      <c r="J517" s="32" t="s">
        <v>96</v>
      </c>
      <c r="K517" s="32" t="s">
        <v>97</v>
      </c>
      <c r="L517" s="32" t="s">
        <v>98</v>
      </c>
      <c r="M517" s="32" t="s">
        <v>99</v>
      </c>
    </row>
    <row r="518" spans="1:13" ht="15" customHeight="1" x14ac:dyDescent="0.35">
      <c r="A518" s="61"/>
      <c r="B518" s="63"/>
      <c r="C518" s="7" t="s">
        <v>12</v>
      </c>
      <c r="D518" s="7" t="s">
        <v>12</v>
      </c>
      <c r="E518" s="7" t="s">
        <v>12</v>
      </c>
      <c r="F518" s="7" t="s">
        <v>12</v>
      </c>
      <c r="G518" s="7" t="s">
        <v>12</v>
      </c>
      <c r="H518" s="7" t="s">
        <v>12</v>
      </c>
      <c r="I518" s="7" t="s">
        <v>12</v>
      </c>
      <c r="J518" s="7" t="s">
        <v>12</v>
      </c>
      <c r="K518" s="7" t="s">
        <v>12</v>
      </c>
      <c r="L518" s="7" t="s">
        <v>12</v>
      </c>
      <c r="M518" s="7" t="s">
        <v>12</v>
      </c>
    </row>
    <row r="519" spans="1:13" ht="15" customHeight="1" x14ac:dyDescent="0.35">
      <c r="A519" s="61"/>
      <c r="B519" s="63"/>
      <c r="C519" s="7" t="s">
        <v>100</v>
      </c>
      <c r="D519" s="7" t="s">
        <v>100</v>
      </c>
      <c r="E519" s="7" t="s">
        <v>100</v>
      </c>
      <c r="F519" s="7" t="s">
        <v>100</v>
      </c>
      <c r="G519" s="7" t="s">
        <v>100</v>
      </c>
      <c r="H519" s="7" t="s">
        <v>100</v>
      </c>
      <c r="I519" s="7" t="s">
        <v>100</v>
      </c>
      <c r="J519" s="7" t="s">
        <v>101</v>
      </c>
      <c r="K519" s="7" t="s">
        <v>101</v>
      </c>
      <c r="L519" s="7" t="s">
        <v>101</v>
      </c>
      <c r="M519" s="7" t="s">
        <v>101</v>
      </c>
    </row>
    <row r="520" spans="1:13" ht="15" customHeight="1" x14ac:dyDescent="0.35">
      <c r="A520" s="12">
        <v>1</v>
      </c>
      <c r="B520" s="13" t="s">
        <v>15</v>
      </c>
      <c r="C520" s="10">
        <f>Sheet1!I520</f>
        <v>2526599095241</v>
      </c>
      <c r="D520" s="10">
        <f>Sheet1!R520</f>
        <v>2188931543888</v>
      </c>
      <c r="E520" s="10">
        <f>Sheet1!AA520</f>
        <v>2581750071758</v>
      </c>
      <c r="F520" s="10">
        <f>Sheet1!AJ520</f>
        <v>2455042942165</v>
      </c>
      <c r="G520" s="10">
        <f>Sheet1!AS520</f>
        <v>2322305762076</v>
      </c>
      <c r="H520" s="10">
        <f>Sheet1!BB520</f>
        <v>2309784091940</v>
      </c>
      <c r="I520" s="10">
        <f>Sheet1!BK520</f>
        <v>2399594949888</v>
      </c>
      <c r="J520" s="10">
        <v>0</v>
      </c>
      <c r="K520" s="10">
        <v>0</v>
      </c>
      <c r="L520" s="10">
        <v>0</v>
      </c>
      <c r="M520" s="10">
        <v>0</v>
      </c>
    </row>
    <row r="521" spans="1:13" ht="15" customHeight="1" x14ac:dyDescent="0.35">
      <c r="A521" s="12">
        <v>2</v>
      </c>
      <c r="B521" s="13" t="s">
        <v>16</v>
      </c>
      <c r="C521" s="10">
        <f>Sheet1!I521</f>
        <v>16402295322</v>
      </c>
      <c r="D521" s="10">
        <f>Sheet1!R521</f>
        <v>307809469447</v>
      </c>
      <c r="E521" s="10">
        <f>Sheet1!AA521</f>
        <v>17519038010</v>
      </c>
      <c r="F521" s="10">
        <f>Sheet1!AJ521</f>
        <v>9210449866</v>
      </c>
      <c r="G521" s="10">
        <f>Sheet1!AS521</f>
        <v>104465320753</v>
      </c>
      <c r="H521" s="10">
        <f>Sheet1!BB521</f>
        <v>103398446440</v>
      </c>
      <c r="I521" s="10">
        <f>Sheet1!BK521</f>
        <v>20197630519</v>
      </c>
      <c r="J521" s="10">
        <v>0</v>
      </c>
      <c r="K521" s="10">
        <v>0</v>
      </c>
      <c r="L521" s="10">
        <v>0</v>
      </c>
      <c r="M521" s="10">
        <v>0</v>
      </c>
    </row>
    <row r="522" spans="1:13" ht="15" customHeight="1" x14ac:dyDescent="0.35">
      <c r="A522" s="12">
        <v>3</v>
      </c>
      <c r="B522" s="13" t="s">
        <v>88</v>
      </c>
      <c r="C522" s="10">
        <f>SUM(Sheet1!I522:I524)</f>
        <v>97721049660</v>
      </c>
      <c r="D522" s="10">
        <f>SUM(Sheet1!R522:R524)</f>
        <v>95299034240</v>
      </c>
      <c r="E522" s="10">
        <f>SUM(Sheet1!AA522:AA524)</f>
        <v>101604143083</v>
      </c>
      <c r="F522" s="10">
        <f>SUM(Sheet1!AJ522:AJ524)</f>
        <v>60367789382</v>
      </c>
      <c r="G522" s="10">
        <f>SUM(Sheet1!AS522:AS524)</f>
        <v>58539583553</v>
      </c>
      <c r="H522" s="10">
        <f>SUM(Sheet1!BB522:BB524)</f>
        <v>60291386623</v>
      </c>
      <c r="I522" s="10">
        <f>SUM(Sheet1!BK522:BK524)</f>
        <v>61457369208</v>
      </c>
      <c r="J522" s="10">
        <v>0</v>
      </c>
      <c r="K522" s="10">
        <v>0</v>
      </c>
      <c r="L522" s="10">
        <v>0</v>
      </c>
      <c r="M522" s="10">
        <v>0</v>
      </c>
    </row>
    <row r="523" spans="1:13" ht="15" customHeight="1" x14ac:dyDescent="0.35">
      <c r="A523" s="12">
        <v>4</v>
      </c>
      <c r="B523" s="16" t="s">
        <v>10</v>
      </c>
      <c r="C523" s="15">
        <f>C520+C521+C522</f>
        <v>2640722440223</v>
      </c>
      <c r="D523" s="15">
        <f t="shared" ref="D523" si="406">D520+D521+D522</f>
        <v>2592040047575</v>
      </c>
      <c r="E523" s="15">
        <f t="shared" ref="E523" si="407">E520+E521+E522</f>
        <v>2700873252851</v>
      </c>
      <c r="F523" s="15">
        <f t="shared" ref="F523" si="408">F520+F521+F522</f>
        <v>2524621181413</v>
      </c>
      <c r="G523" s="15">
        <f t="shared" ref="G523" si="409">G520+G521+G522</f>
        <v>2485310666382</v>
      </c>
      <c r="H523" s="15">
        <f t="shared" ref="H523" si="410">H520+H521+H522</f>
        <v>2473473925003</v>
      </c>
      <c r="I523" s="15">
        <f t="shared" ref="I523" si="411">I520+I521+I522</f>
        <v>2481249949615</v>
      </c>
      <c r="J523" s="15">
        <v>0</v>
      </c>
      <c r="K523" s="15">
        <v>0</v>
      </c>
      <c r="L523" s="15">
        <v>0</v>
      </c>
      <c r="M523" s="15">
        <v>0</v>
      </c>
    </row>
    <row r="524" spans="1:13" ht="15" customHeight="1" x14ac:dyDescent="0.35">
      <c r="A524" s="12">
        <v>5</v>
      </c>
      <c r="B524" s="16" t="s">
        <v>102</v>
      </c>
      <c r="C524" s="36">
        <f>C521/C523*100</f>
        <v>0.62112909225760515</v>
      </c>
      <c r="D524" s="36">
        <f t="shared" ref="D524" si="412">D521/D523*100</f>
        <v>11.875181856660477</v>
      </c>
      <c r="E524" s="36">
        <f t="shared" ref="E524" si="413">E521/E523*100</f>
        <v>0.64864347082956131</v>
      </c>
      <c r="F524" s="36">
        <f t="shared" ref="F524" si="414">F521/F523*100</f>
        <v>0.36482502538638378</v>
      </c>
      <c r="G524" s="36">
        <f t="shared" ref="G524" si="415">G521/G523*100</f>
        <v>4.2033103613994367</v>
      </c>
      <c r="H524" s="36">
        <f t="shared" ref="H524" si="416">H521/H523*100</f>
        <v>4.1802925591736164</v>
      </c>
      <c r="I524" s="36">
        <f t="shared" ref="I524" si="417">I521/I523*100</f>
        <v>0.81401031452449768</v>
      </c>
      <c r="J524" s="15"/>
      <c r="K524" s="15"/>
      <c r="L524" s="15"/>
      <c r="M524" s="15"/>
    </row>
    <row r="525" spans="1:13" ht="15" customHeight="1" thickBot="1" x14ac:dyDescent="0.4">
      <c r="A525" s="23">
        <v>6</v>
      </c>
      <c r="B525" s="33" t="s">
        <v>103</v>
      </c>
      <c r="C525" s="35">
        <f>C522/C523*100</f>
        <v>3.7005422520568954</v>
      </c>
      <c r="D525" s="35">
        <f t="shared" ref="D525:I525" si="418">D522/D523*100</f>
        <v>3.6766034664147123</v>
      </c>
      <c r="E525" s="35">
        <f t="shared" si="418"/>
        <v>3.7618997106120489</v>
      </c>
      <c r="F525" s="35">
        <f t="shared" si="418"/>
        <v>2.3911622791746079</v>
      </c>
      <c r="G525" s="35">
        <f t="shared" si="418"/>
        <v>2.3554231808862434</v>
      </c>
      <c r="H525" s="35">
        <f t="shared" si="418"/>
        <v>2.4375185852394572</v>
      </c>
      <c r="I525" s="35">
        <f t="shared" si="418"/>
        <v>2.476871353389285</v>
      </c>
      <c r="J525" s="34">
        <v>0</v>
      </c>
      <c r="K525" s="34">
        <v>0</v>
      </c>
      <c r="L525" s="34">
        <v>0</v>
      </c>
      <c r="M525" s="34">
        <v>0</v>
      </c>
    </row>
    <row r="532" spans="1:13" ht="15" customHeight="1" thickBot="1" x14ac:dyDescent="0.4"/>
    <row r="533" spans="1:13" ht="15" customHeight="1" x14ac:dyDescent="0.35">
      <c r="A533" s="60" t="s">
        <v>6</v>
      </c>
      <c r="B533" s="62" t="s">
        <v>7</v>
      </c>
      <c r="C533" s="29" t="s">
        <v>89</v>
      </c>
      <c r="D533" s="29" t="s">
        <v>90</v>
      </c>
      <c r="E533" s="29" t="s">
        <v>91</v>
      </c>
      <c r="F533" s="29" t="s">
        <v>92</v>
      </c>
      <c r="G533" s="31" t="s">
        <v>93</v>
      </c>
      <c r="H533" s="32" t="s">
        <v>94</v>
      </c>
      <c r="I533" s="32" t="s">
        <v>95</v>
      </c>
      <c r="J533" s="32" t="s">
        <v>96</v>
      </c>
      <c r="K533" s="32" t="s">
        <v>97</v>
      </c>
      <c r="L533" s="32" t="s">
        <v>98</v>
      </c>
      <c r="M533" s="32" t="s">
        <v>99</v>
      </c>
    </row>
    <row r="534" spans="1:13" ht="15" customHeight="1" x14ac:dyDescent="0.35">
      <c r="A534" s="61"/>
      <c r="B534" s="63"/>
      <c r="C534" s="7" t="s">
        <v>12</v>
      </c>
      <c r="D534" s="7" t="s">
        <v>12</v>
      </c>
      <c r="E534" s="7" t="s">
        <v>12</v>
      </c>
      <c r="F534" s="7" t="s">
        <v>12</v>
      </c>
      <c r="G534" s="7" t="s">
        <v>12</v>
      </c>
      <c r="H534" s="7" t="s">
        <v>12</v>
      </c>
      <c r="I534" s="7" t="s">
        <v>12</v>
      </c>
      <c r="J534" s="7" t="s">
        <v>12</v>
      </c>
      <c r="K534" s="7" t="s">
        <v>12</v>
      </c>
      <c r="L534" s="7" t="s">
        <v>12</v>
      </c>
      <c r="M534" s="7" t="s">
        <v>12</v>
      </c>
    </row>
    <row r="535" spans="1:13" ht="15" customHeight="1" x14ac:dyDescent="0.35">
      <c r="A535" s="61"/>
      <c r="B535" s="63"/>
      <c r="C535" s="7" t="s">
        <v>100</v>
      </c>
      <c r="D535" s="7" t="s">
        <v>100</v>
      </c>
      <c r="E535" s="7" t="s">
        <v>100</v>
      </c>
      <c r="F535" s="7" t="s">
        <v>100</v>
      </c>
      <c r="G535" s="7" t="s">
        <v>100</v>
      </c>
      <c r="H535" s="7" t="s">
        <v>100</v>
      </c>
      <c r="I535" s="7" t="s">
        <v>100</v>
      </c>
      <c r="J535" s="7" t="s">
        <v>101</v>
      </c>
      <c r="K535" s="7" t="s">
        <v>101</v>
      </c>
      <c r="L535" s="7" t="s">
        <v>101</v>
      </c>
      <c r="M535" s="7" t="s">
        <v>101</v>
      </c>
    </row>
    <row r="536" spans="1:13" ht="15" customHeight="1" x14ac:dyDescent="0.35">
      <c r="A536" s="12">
        <v>1</v>
      </c>
      <c r="B536" s="13" t="s">
        <v>15</v>
      </c>
      <c r="C536" s="10">
        <f>Sheet1!I536</f>
        <v>954580264918</v>
      </c>
      <c r="D536" s="10">
        <f>Sheet1!R536</f>
        <v>993759396378</v>
      </c>
      <c r="E536" s="10">
        <f>Sheet1!AA536</f>
        <v>1084669866359</v>
      </c>
      <c r="F536" s="10">
        <f>Sheet1!AJ536</f>
        <v>1209103974996</v>
      </c>
      <c r="G536" s="10">
        <f>Sheet1!AS536</f>
        <v>1201573388426</v>
      </c>
      <c r="H536" s="10">
        <f>Sheet1!BB536</f>
        <v>1206939699114</v>
      </c>
      <c r="I536" s="10">
        <f>Sheet1!BK536</f>
        <v>1208196123393</v>
      </c>
      <c r="J536" s="10">
        <v>0</v>
      </c>
      <c r="K536" s="10">
        <v>0</v>
      </c>
      <c r="L536" s="10">
        <v>0</v>
      </c>
      <c r="M536" s="10">
        <v>0</v>
      </c>
    </row>
    <row r="537" spans="1:13" ht="15" customHeight="1" x14ac:dyDescent="0.35">
      <c r="A537" s="12">
        <v>2</v>
      </c>
      <c r="B537" s="13" t="s">
        <v>16</v>
      </c>
      <c r="C537" s="10">
        <f>Sheet1!I537</f>
        <v>3555361635</v>
      </c>
      <c r="D537" s="10">
        <f>Sheet1!R537</f>
        <v>9530712190</v>
      </c>
      <c r="E537" s="10">
        <f>Sheet1!AA537</f>
        <v>7771528263</v>
      </c>
      <c r="F537" s="10">
        <f>Sheet1!AJ537</f>
        <v>7060063789</v>
      </c>
      <c r="G537" s="10">
        <f>Sheet1!AS537</f>
        <v>9065060192</v>
      </c>
      <c r="H537" s="10">
        <f>Sheet1!BB537</f>
        <v>10854503768</v>
      </c>
      <c r="I537" s="10">
        <f>Sheet1!BK537</f>
        <v>11055358611</v>
      </c>
      <c r="J537" s="10">
        <v>0</v>
      </c>
      <c r="K537" s="10">
        <v>0</v>
      </c>
      <c r="L537" s="10">
        <v>0</v>
      </c>
      <c r="M537" s="10">
        <v>0</v>
      </c>
    </row>
    <row r="538" spans="1:13" ht="15" customHeight="1" x14ac:dyDescent="0.35">
      <c r="A538" s="12">
        <v>3</v>
      </c>
      <c r="B538" s="13" t="s">
        <v>88</v>
      </c>
      <c r="C538" s="10">
        <f>SUM(Sheet1!I538:I540)</f>
        <v>5541821577</v>
      </c>
      <c r="D538" s="10">
        <f>SUM(Sheet1!R538:R540)</f>
        <v>9197050378</v>
      </c>
      <c r="E538" s="10">
        <f>SUM(Sheet1!AA538:AA540)</f>
        <v>13350177047</v>
      </c>
      <c r="F538" s="10">
        <f>SUM(Sheet1!AJ538:AJ540)</f>
        <v>15392918856</v>
      </c>
      <c r="G538" s="10">
        <f>SUM(Sheet1!AS538:AS540)</f>
        <v>16531204372</v>
      </c>
      <c r="H538" s="10">
        <f>SUM(Sheet1!BB538:BB540)</f>
        <v>16140050026</v>
      </c>
      <c r="I538" s="10">
        <f>SUM(Sheet1!BK538:BK540)</f>
        <v>16780920179</v>
      </c>
      <c r="J538" s="10">
        <v>0</v>
      </c>
      <c r="K538" s="10">
        <v>0</v>
      </c>
      <c r="L538" s="10">
        <v>0</v>
      </c>
      <c r="M538" s="10">
        <v>0</v>
      </c>
    </row>
    <row r="539" spans="1:13" ht="15" customHeight="1" x14ac:dyDescent="0.35">
      <c r="A539" s="12">
        <v>4</v>
      </c>
      <c r="B539" s="16" t="s">
        <v>10</v>
      </c>
      <c r="C539" s="15">
        <f>C536+C537+C538</f>
        <v>963677448130</v>
      </c>
      <c r="D539" s="15">
        <f t="shared" ref="D539" si="419">D536+D537+D538</f>
        <v>1012487158946</v>
      </c>
      <c r="E539" s="15">
        <f t="shared" ref="E539" si="420">E536+E537+E538</f>
        <v>1105791571669</v>
      </c>
      <c r="F539" s="15">
        <f t="shared" ref="F539" si="421">F536+F537+F538</f>
        <v>1231556957641</v>
      </c>
      <c r="G539" s="15">
        <f t="shared" ref="G539" si="422">G536+G537+G538</f>
        <v>1227169652990</v>
      </c>
      <c r="H539" s="15">
        <f t="shared" ref="H539" si="423">H536+H537+H538</f>
        <v>1233934252908</v>
      </c>
      <c r="I539" s="15">
        <f t="shared" ref="I539" si="424">I536+I537+I538</f>
        <v>1236032402183</v>
      </c>
      <c r="J539" s="15">
        <v>0</v>
      </c>
      <c r="K539" s="15">
        <v>0</v>
      </c>
      <c r="L539" s="15">
        <v>0</v>
      </c>
      <c r="M539" s="15">
        <v>0</v>
      </c>
    </row>
    <row r="540" spans="1:13" ht="15" customHeight="1" x14ac:dyDescent="0.35">
      <c r="A540" s="12">
        <v>5</v>
      </c>
      <c r="B540" s="16" t="s">
        <v>102</v>
      </c>
      <c r="C540" s="36">
        <f>C537/C539*100</f>
        <v>0.36893689293021437</v>
      </c>
      <c r="D540" s="36">
        <f t="shared" ref="D540" si="425">D537/D539*100</f>
        <v>0.94131684592636999</v>
      </c>
      <c r="E540" s="36">
        <f t="shared" ref="E540" si="426">E537/E539*100</f>
        <v>0.70280226962394277</v>
      </c>
      <c r="F540" s="36">
        <f t="shared" ref="F540" si="427">F537/F539*100</f>
        <v>0.57326327825903245</v>
      </c>
      <c r="G540" s="36">
        <f t="shared" ref="G540" si="428">G537/G539*100</f>
        <v>0.73869657466781158</v>
      </c>
      <c r="H540" s="36">
        <f t="shared" ref="H540" si="429">H537/H539*100</f>
        <v>0.87966629846114608</v>
      </c>
      <c r="I540" s="36">
        <f t="shared" ref="I540" si="430">I537/I539*100</f>
        <v>0.89442304194248834</v>
      </c>
      <c r="J540" s="15"/>
      <c r="K540" s="15"/>
      <c r="L540" s="15"/>
      <c r="M540" s="15"/>
    </row>
    <row r="541" spans="1:13" ht="15" customHeight="1" thickBot="1" x14ac:dyDescent="0.4">
      <c r="A541" s="23">
        <v>6</v>
      </c>
      <c r="B541" s="33" t="s">
        <v>103</v>
      </c>
      <c r="C541" s="35">
        <f>C538/C539*100</f>
        <v>0.57507017392114057</v>
      </c>
      <c r="D541" s="35">
        <f t="shared" ref="D541:I541" si="431">D538/D539*100</f>
        <v>0.90836217494097771</v>
      </c>
      <c r="E541" s="35">
        <f t="shared" si="431"/>
        <v>1.207295966892769</v>
      </c>
      <c r="F541" s="35">
        <f t="shared" si="431"/>
        <v>1.2498747021400085</v>
      </c>
      <c r="G541" s="35">
        <f t="shared" si="431"/>
        <v>1.3471001610675186</v>
      </c>
      <c r="H541" s="35">
        <f t="shared" si="431"/>
        <v>1.3080153977380005</v>
      </c>
      <c r="I541" s="35">
        <f t="shared" si="431"/>
        <v>1.3576440350077095</v>
      </c>
      <c r="J541" s="34">
        <v>0</v>
      </c>
      <c r="K541" s="34">
        <v>0</v>
      </c>
      <c r="L541" s="34">
        <v>0</v>
      </c>
      <c r="M541" s="34">
        <v>0</v>
      </c>
    </row>
    <row r="548" spans="1:13" ht="15" customHeight="1" thickBot="1" x14ac:dyDescent="0.4"/>
    <row r="549" spans="1:13" ht="15" customHeight="1" x14ac:dyDescent="0.35">
      <c r="A549" s="60" t="s">
        <v>6</v>
      </c>
      <c r="B549" s="62" t="s">
        <v>7</v>
      </c>
      <c r="C549" s="29" t="s">
        <v>89</v>
      </c>
      <c r="D549" s="29" t="s">
        <v>90</v>
      </c>
      <c r="E549" s="29" t="s">
        <v>91</v>
      </c>
      <c r="F549" s="29" t="s">
        <v>92</v>
      </c>
      <c r="G549" s="31" t="s">
        <v>93</v>
      </c>
      <c r="H549" s="32" t="s">
        <v>94</v>
      </c>
      <c r="I549" s="32" t="s">
        <v>95</v>
      </c>
      <c r="J549" s="32" t="s">
        <v>96</v>
      </c>
      <c r="K549" s="32" t="s">
        <v>97</v>
      </c>
      <c r="L549" s="32" t="s">
        <v>98</v>
      </c>
      <c r="M549" s="32" t="s">
        <v>99</v>
      </c>
    </row>
    <row r="550" spans="1:13" ht="15" customHeight="1" x14ac:dyDescent="0.35">
      <c r="A550" s="61"/>
      <c r="B550" s="63"/>
      <c r="C550" s="7" t="s">
        <v>12</v>
      </c>
      <c r="D550" s="7" t="s">
        <v>12</v>
      </c>
      <c r="E550" s="7" t="s">
        <v>12</v>
      </c>
      <c r="F550" s="7" t="s">
        <v>12</v>
      </c>
      <c r="G550" s="7" t="s">
        <v>12</v>
      </c>
      <c r="H550" s="7" t="s">
        <v>12</v>
      </c>
      <c r="I550" s="7" t="s">
        <v>12</v>
      </c>
      <c r="J550" s="7" t="s">
        <v>12</v>
      </c>
      <c r="K550" s="7" t="s">
        <v>12</v>
      </c>
      <c r="L550" s="7" t="s">
        <v>12</v>
      </c>
      <c r="M550" s="7" t="s">
        <v>12</v>
      </c>
    </row>
    <row r="551" spans="1:13" ht="15" customHeight="1" x14ac:dyDescent="0.35">
      <c r="A551" s="61"/>
      <c r="B551" s="63"/>
      <c r="C551" s="7" t="s">
        <v>100</v>
      </c>
      <c r="D551" s="7" t="s">
        <v>100</v>
      </c>
      <c r="E551" s="7" t="s">
        <v>100</v>
      </c>
      <c r="F551" s="7" t="s">
        <v>100</v>
      </c>
      <c r="G551" s="7" t="s">
        <v>100</v>
      </c>
      <c r="H551" s="7" t="s">
        <v>100</v>
      </c>
      <c r="I551" s="7" t="s">
        <v>100</v>
      </c>
      <c r="J551" s="7" t="s">
        <v>101</v>
      </c>
      <c r="K551" s="7" t="s">
        <v>101</v>
      </c>
      <c r="L551" s="7" t="s">
        <v>101</v>
      </c>
      <c r="M551" s="7" t="s">
        <v>101</v>
      </c>
    </row>
    <row r="552" spans="1:13" ht="15" customHeight="1" x14ac:dyDescent="0.35">
      <c r="A552" s="12">
        <v>1</v>
      </c>
      <c r="B552" s="13" t="s">
        <v>15</v>
      </c>
      <c r="C552" s="10">
        <f>Sheet1!I552</f>
        <v>1920421544812</v>
      </c>
      <c r="D552" s="10">
        <f>Sheet1!R552</f>
        <v>2672396039643</v>
      </c>
      <c r="E552" s="10">
        <f>Sheet1!AA552</f>
        <v>1599040168990</v>
      </c>
      <c r="F552" s="10">
        <f>Sheet1!AJ552</f>
        <v>1299529286937</v>
      </c>
      <c r="G552" s="10">
        <f>Sheet1!AS552</f>
        <v>1267753506103</v>
      </c>
      <c r="H552" s="10">
        <f>Sheet1!BB552</f>
        <v>1247172150908</v>
      </c>
      <c r="I552" s="10">
        <f>Sheet1!BK552</f>
        <v>1226265809168</v>
      </c>
      <c r="J552" s="10">
        <v>0</v>
      </c>
      <c r="K552" s="10">
        <v>0</v>
      </c>
      <c r="L552" s="10">
        <v>0</v>
      </c>
      <c r="M552" s="10">
        <v>0</v>
      </c>
    </row>
    <row r="553" spans="1:13" ht="15" customHeight="1" x14ac:dyDescent="0.35">
      <c r="A553" s="12">
        <v>2</v>
      </c>
      <c r="B553" s="13" t="s">
        <v>16</v>
      </c>
      <c r="C553" s="10">
        <f>Sheet1!I553</f>
        <v>46836147752</v>
      </c>
      <c r="D553" s="10">
        <f>Sheet1!R553</f>
        <v>139889535250</v>
      </c>
      <c r="E553" s="10">
        <f>Sheet1!AA553</f>
        <v>190983625299</v>
      </c>
      <c r="F553" s="10">
        <f>Sheet1!AJ553</f>
        <v>66326179743</v>
      </c>
      <c r="G553" s="10">
        <f>Sheet1!AS553</f>
        <v>71832634461</v>
      </c>
      <c r="H553" s="10">
        <f>Sheet1!BB553</f>
        <v>76033221065</v>
      </c>
      <c r="I553" s="10">
        <f>Sheet1!BK553</f>
        <v>79714506126</v>
      </c>
      <c r="J553" s="10">
        <v>0</v>
      </c>
      <c r="K553" s="10">
        <v>0</v>
      </c>
      <c r="L553" s="10">
        <v>0</v>
      </c>
      <c r="M553" s="10">
        <v>0</v>
      </c>
    </row>
    <row r="554" spans="1:13" ht="15" customHeight="1" x14ac:dyDescent="0.35">
      <c r="A554" s="12">
        <v>3</v>
      </c>
      <c r="B554" s="13" t="s">
        <v>88</v>
      </c>
      <c r="C554" s="10">
        <f>SUM(Sheet1!I554:I556)</f>
        <v>19048644137</v>
      </c>
      <c r="D554" s="10">
        <f>SUM(Sheet1!R554:R556)</f>
        <v>30808828109</v>
      </c>
      <c r="E554" s="10">
        <f>SUM(Sheet1!AA554:AA556)</f>
        <v>348729617639</v>
      </c>
      <c r="F554" s="10">
        <f>SUM(Sheet1!AJ554:AJ556)</f>
        <v>578844066251</v>
      </c>
      <c r="G554" s="10">
        <f>SUM(Sheet1!AS554:AS556)</f>
        <v>576135150423</v>
      </c>
      <c r="H554" s="10">
        <f>SUM(Sheet1!BB554:BB556)</f>
        <v>577759808964</v>
      </c>
      <c r="I554" s="10">
        <f>SUM(Sheet1!BK554:BK556)</f>
        <v>574317205507</v>
      </c>
      <c r="J554" s="10">
        <v>0</v>
      </c>
      <c r="K554" s="10">
        <v>0</v>
      </c>
      <c r="L554" s="10">
        <v>0</v>
      </c>
      <c r="M554" s="10">
        <v>0</v>
      </c>
    </row>
    <row r="555" spans="1:13" ht="15" customHeight="1" x14ac:dyDescent="0.35">
      <c r="A555" s="12">
        <v>4</v>
      </c>
      <c r="B555" s="16" t="s">
        <v>10</v>
      </c>
      <c r="C555" s="15">
        <f>C552+C553+C554</f>
        <v>1986306336701</v>
      </c>
      <c r="D555" s="15">
        <f t="shared" ref="D555" si="432">D552+D553+D554</f>
        <v>2843094403002</v>
      </c>
      <c r="E555" s="15">
        <f t="shared" ref="E555" si="433">E552+E553+E554</f>
        <v>2138753411928</v>
      </c>
      <c r="F555" s="15">
        <f t="shared" ref="F555" si="434">F552+F553+F554</f>
        <v>1944699532931</v>
      </c>
      <c r="G555" s="15">
        <f t="shared" ref="G555" si="435">G552+G553+G554</f>
        <v>1915721290987</v>
      </c>
      <c r="H555" s="15">
        <f t="shared" ref="H555" si="436">H552+H553+H554</f>
        <v>1900965180937</v>
      </c>
      <c r="I555" s="15">
        <f t="shared" ref="I555" si="437">I552+I553+I554</f>
        <v>1880297520801</v>
      </c>
      <c r="J555" s="15">
        <v>0</v>
      </c>
      <c r="K555" s="15">
        <v>0</v>
      </c>
      <c r="L555" s="15">
        <v>0</v>
      </c>
      <c r="M555" s="15">
        <v>0</v>
      </c>
    </row>
    <row r="556" spans="1:13" ht="15" customHeight="1" x14ac:dyDescent="0.35">
      <c r="A556" s="12">
        <v>5</v>
      </c>
      <c r="B556" s="16" t="s">
        <v>102</v>
      </c>
      <c r="C556" s="36">
        <f>C553/C555*100</f>
        <v>2.3579518872093432</v>
      </c>
      <c r="D556" s="36">
        <f t="shared" ref="D556" si="438">D553/D555*100</f>
        <v>4.9203267785372091</v>
      </c>
      <c r="E556" s="36">
        <f t="shared" ref="E556" si="439">E553/E555*100</f>
        <v>8.9296701636508882</v>
      </c>
      <c r="F556" s="36">
        <f t="shared" ref="F556" si="440">F553/F555*100</f>
        <v>3.4106132397242326</v>
      </c>
      <c r="G556" s="36">
        <f t="shared" ref="G556" si="441">G553/G555*100</f>
        <v>3.7496390941080509</v>
      </c>
      <c r="H556" s="36">
        <f t="shared" ref="H556" si="442">H553/H555*100</f>
        <v>3.9997166611711772</v>
      </c>
      <c r="I556" s="36">
        <f t="shared" ref="I556" si="443">I553/I555*100</f>
        <v>4.2394623852953819</v>
      </c>
      <c r="J556" s="15"/>
      <c r="K556" s="15"/>
      <c r="L556" s="15"/>
      <c r="M556" s="15"/>
    </row>
    <row r="557" spans="1:13" ht="15" customHeight="1" thickBot="1" x14ac:dyDescent="0.4">
      <c r="A557" s="23">
        <v>6</v>
      </c>
      <c r="B557" s="33" t="s">
        <v>103</v>
      </c>
      <c r="C557" s="35">
        <f>C554/C555*100</f>
        <v>0.95899830680887588</v>
      </c>
      <c r="D557" s="35">
        <f t="shared" ref="D557:I557" si="444">D554/D555*100</f>
        <v>1.0836371833615237</v>
      </c>
      <c r="E557" s="35">
        <f t="shared" si="444"/>
        <v>16.305274637744905</v>
      </c>
      <c r="F557" s="35">
        <f t="shared" si="444"/>
        <v>29.765218556852403</v>
      </c>
      <c r="G557" s="35">
        <f t="shared" si="444"/>
        <v>30.074058952811921</v>
      </c>
      <c r="H557" s="35">
        <f t="shared" si="444"/>
        <v>30.392971673432644</v>
      </c>
      <c r="I557" s="35">
        <f t="shared" si="444"/>
        <v>30.543953770802339</v>
      </c>
      <c r="J557" s="34">
        <v>0</v>
      </c>
      <c r="K557" s="34">
        <v>0</v>
      </c>
      <c r="L557" s="34">
        <v>0</v>
      </c>
      <c r="M557" s="34">
        <v>0</v>
      </c>
    </row>
    <row r="564" spans="1:13" ht="15" customHeight="1" thickBot="1" x14ac:dyDescent="0.4"/>
    <row r="565" spans="1:13" ht="15" customHeight="1" x14ac:dyDescent="0.35">
      <c r="A565" s="60" t="s">
        <v>6</v>
      </c>
      <c r="B565" s="62" t="s">
        <v>7</v>
      </c>
      <c r="C565" s="29" t="s">
        <v>89</v>
      </c>
      <c r="D565" s="29" t="s">
        <v>90</v>
      </c>
      <c r="E565" s="29" t="s">
        <v>91</v>
      </c>
      <c r="F565" s="29" t="s">
        <v>92</v>
      </c>
      <c r="G565" s="31" t="s">
        <v>93</v>
      </c>
      <c r="H565" s="32" t="s">
        <v>94</v>
      </c>
      <c r="I565" s="32" t="s">
        <v>95</v>
      </c>
      <c r="J565" s="32" t="s">
        <v>96</v>
      </c>
      <c r="K565" s="32" t="s">
        <v>97</v>
      </c>
      <c r="L565" s="32" t="s">
        <v>98</v>
      </c>
      <c r="M565" s="32" t="s">
        <v>99</v>
      </c>
    </row>
    <row r="566" spans="1:13" ht="15" customHeight="1" x14ac:dyDescent="0.35">
      <c r="A566" s="61"/>
      <c r="B566" s="63"/>
      <c r="C566" s="7" t="s">
        <v>12</v>
      </c>
      <c r="D566" s="7" t="s">
        <v>12</v>
      </c>
      <c r="E566" s="7" t="s">
        <v>12</v>
      </c>
      <c r="F566" s="7" t="s">
        <v>12</v>
      </c>
      <c r="G566" s="7" t="s">
        <v>12</v>
      </c>
      <c r="H566" s="7" t="s">
        <v>12</v>
      </c>
      <c r="I566" s="7" t="s">
        <v>12</v>
      </c>
      <c r="J566" s="7" t="s">
        <v>12</v>
      </c>
      <c r="K566" s="7" t="s">
        <v>12</v>
      </c>
      <c r="L566" s="7" t="s">
        <v>12</v>
      </c>
      <c r="M566" s="7" t="s">
        <v>12</v>
      </c>
    </row>
    <row r="567" spans="1:13" ht="15" customHeight="1" x14ac:dyDescent="0.35">
      <c r="A567" s="61"/>
      <c r="B567" s="63"/>
      <c r="C567" s="7" t="s">
        <v>100</v>
      </c>
      <c r="D567" s="7" t="s">
        <v>100</v>
      </c>
      <c r="E567" s="7" t="s">
        <v>100</v>
      </c>
      <c r="F567" s="7" t="s">
        <v>100</v>
      </c>
      <c r="G567" s="7" t="s">
        <v>100</v>
      </c>
      <c r="H567" s="7" t="s">
        <v>100</v>
      </c>
      <c r="I567" s="7" t="s">
        <v>100</v>
      </c>
      <c r="J567" s="7" t="s">
        <v>101</v>
      </c>
      <c r="K567" s="7" t="s">
        <v>101</v>
      </c>
      <c r="L567" s="7" t="s">
        <v>101</v>
      </c>
      <c r="M567" s="7" t="s">
        <v>101</v>
      </c>
    </row>
    <row r="568" spans="1:13" ht="15" customHeight="1" x14ac:dyDescent="0.35">
      <c r="A568" s="12">
        <v>1</v>
      </c>
      <c r="B568" s="13" t="s">
        <v>15</v>
      </c>
      <c r="C568" s="10">
        <f>Sheet1!I568</f>
        <v>0</v>
      </c>
      <c r="D568" s="10">
        <f>Sheet1!R568</f>
        <v>199929959423</v>
      </c>
      <c r="E568" s="10">
        <f>Sheet1!AA568</f>
        <v>106506891270</v>
      </c>
      <c r="F568" s="10">
        <f>Sheet1!AJ568</f>
        <v>359644702352</v>
      </c>
      <c r="G568" s="10">
        <f>Sheet1!AS568</f>
        <v>347765336343</v>
      </c>
      <c r="H568" s="10">
        <f>Sheet1!BB568</f>
        <v>343446800658</v>
      </c>
      <c r="I568" s="10">
        <f>Sheet1!BK568</f>
        <v>344075480192</v>
      </c>
      <c r="J568" s="10">
        <v>0</v>
      </c>
      <c r="K568" s="10">
        <v>0</v>
      </c>
      <c r="L568" s="10">
        <v>0</v>
      </c>
      <c r="M568" s="10">
        <v>0</v>
      </c>
    </row>
    <row r="569" spans="1:13" ht="15" customHeight="1" x14ac:dyDescent="0.35">
      <c r="A569" s="12">
        <v>2</v>
      </c>
      <c r="B569" s="13" t="s">
        <v>16</v>
      </c>
      <c r="C569" s="10">
        <f>Sheet1!I569</f>
        <v>0</v>
      </c>
      <c r="D569" s="10">
        <f>Sheet1!R569</f>
        <v>0</v>
      </c>
      <c r="E569" s="10">
        <f>Sheet1!AA569</f>
        <v>0</v>
      </c>
      <c r="F569" s="10">
        <f>Sheet1!AJ569</f>
        <v>0</v>
      </c>
      <c r="G569" s="10">
        <f>Sheet1!AS569</f>
        <v>0</v>
      </c>
      <c r="H569" s="10">
        <f>Sheet1!BB569</f>
        <v>0</v>
      </c>
      <c r="I569" s="10">
        <f>Sheet1!BK569</f>
        <v>0</v>
      </c>
      <c r="J569" s="10">
        <v>0</v>
      </c>
      <c r="K569" s="10">
        <v>0</v>
      </c>
      <c r="L569" s="10">
        <v>0</v>
      </c>
      <c r="M569" s="10">
        <v>0</v>
      </c>
    </row>
    <row r="570" spans="1:13" ht="15" customHeight="1" x14ac:dyDescent="0.35">
      <c r="A570" s="12">
        <v>3</v>
      </c>
      <c r="B570" s="13" t="s">
        <v>88</v>
      </c>
      <c r="C570" s="10">
        <f>SUM(Sheet1!I570:I572)</f>
        <v>0</v>
      </c>
      <c r="D570" s="10">
        <f>SUM(Sheet1!R570:R572)</f>
        <v>0</v>
      </c>
      <c r="E570" s="10">
        <f>SUM(Sheet1!AA570:AA572)</f>
        <v>14717256081</v>
      </c>
      <c r="F570" s="10">
        <f>SUM(Sheet1!AJ570:AJ572)</f>
        <v>14698018786</v>
      </c>
      <c r="G570" s="10">
        <f>SUM(Sheet1!AS570:AS572)</f>
        <v>14698018786</v>
      </c>
      <c r="H570" s="10">
        <f>SUM(Sheet1!BB570:BB572)</f>
        <v>14698018786</v>
      </c>
      <c r="I570" s="10">
        <f>SUM(Sheet1!BK570:BK572)</f>
        <v>14698018786</v>
      </c>
      <c r="J570" s="10">
        <v>0</v>
      </c>
      <c r="K570" s="10">
        <v>0</v>
      </c>
      <c r="L570" s="10">
        <v>0</v>
      </c>
      <c r="M570" s="10">
        <v>0</v>
      </c>
    </row>
    <row r="571" spans="1:13" ht="15" customHeight="1" x14ac:dyDescent="0.35">
      <c r="A571" s="12">
        <v>4</v>
      </c>
      <c r="B571" s="16" t="s">
        <v>10</v>
      </c>
      <c r="C571" s="15">
        <f>C568+C569+C570</f>
        <v>0</v>
      </c>
      <c r="D571" s="15">
        <f t="shared" ref="D571" si="445">D568+D569+D570</f>
        <v>199929959423</v>
      </c>
      <c r="E571" s="15">
        <f t="shared" ref="E571" si="446">E568+E569+E570</f>
        <v>121224147351</v>
      </c>
      <c r="F571" s="15">
        <f t="shared" ref="F571" si="447">F568+F569+F570</f>
        <v>374342721138</v>
      </c>
      <c r="G571" s="15">
        <f t="shared" ref="G571" si="448">G568+G569+G570</f>
        <v>362463355129</v>
      </c>
      <c r="H571" s="15">
        <f t="shared" ref="H571" si="449">H568+H569+H570</f>
        <v>358144819444</v>
      </c>
      <c r="I571" s="15">
        <f t="shared" ref="I571" si="450">I568+I569+I570</f>
        <v>358773498978</v>
      </c>
      <c r="J571" s="15">
        <v>0</v>
      </c>
      <c r="K571" s="15">
        <v>0</v>
      </c>
      <c r="L571" s="15">
        <v>0</v>
      </c>
      <c r="M571" s="15">
        <v>0</v>
      </c>
    </row>
    <row r="572" spans="1:13" ht="15" customHeight="1" x14ac:dyDescent="0.35">
      <c r="A572" s="12">
        <v>5</v>
      </c>
      <c r="B572" s="16" t="s">
        <v>102</v>
      </c>
      <c r="C572" s="36" t="e">
        <f>C569/C571*100</f>
        <v>#DIV/0!</v>
      </c>
      <c r="D572" s="36">
        <f t="shared" ref="D572" si="451">D569/D571*100</f>
        <v>0</v>
      </c>
      <c r="E572" s="36">
        <f t="shared" ref="E572" si="452">E569/E571*100</f>
        <v>0</v>
      </c>
      <c r="F572" s="36">
        <f t="shared" ref="F572" si="453">F569/F571*100</f>
        <v>0</v>
      </c>
      <c r="G572" s="36">
        <f t="shared" ref="G572" si="454">G569/G571*100</f>
        <v>0</v>
      </c>
      <c r="H572" s="36">
        <f t="shared" ref="H572" si="455">H569/H571*100</f>
        <v>0</v>
      </c>
      <c r="I572" s="36">
        <f t="shared" ref="I572" si="456">I569/I571*100</f>
        <v>0</v>
      </c>
      <c r="J572" s="15"/>
      <c r="K572" s="15"/>
      <c r="L572" s="15"/>
      <c r="M572" s="15"/>
    </row>
    <row r="573" spans="1:13" ht="15" customHeight="1" thickBot="1" x14ac:dyDescent="0.4">
      <c r="A573" s="23">
        <v>6</v>
      </c>
      <c r="B573" s="33" t="s">
        <v>103</v>
      </c>
      <c r="C573" s="35" t="e">
        <f>C570/C571*100</f>
        <v>#DIV/0!</v>
      </c>
      <c r="D573" s="35">
        <f t="shared" ref="D573:I573" si="457">D570/D571*100</f>
        <v>0</v>
      </c>
      <c r="E573" s="35">
        <f t="shared" si="457"/>
        <v>12.14053173612905</v>
      </c>
      <c r="F573" s="35">
        <f t="shared" si="457"/>
        <v>3.9263535674790462</v>
      </c>
      <c r="G573" s="35">
        <f t="shared" si="457"/>
        <v>4.0550357927269651</v>
      </c>
      <c r="H573" s="35">
        <f t="shared" si="457"/>
        <v>4.1039317024933828</v>
      </c>
      <c r="I573" s="35">
        <f t="shared" si="457"/>
        <v>4.0967403746008797</v>
      </c>
      <c r="J573" s="34">
        <v>0</v>
      </c>
      <c r="K573" s="34">
        <v>0</v>
      </c>
      <c r="L573" s="34">
        <v>0</v>
      </c>
      <c r="M573" s="34">
        <v>0</v>
      </c>
    </row>
    <row r="580" spans="1:13" ht="15" customHeight="1" thickBot="1" x14ac:dyDescent="0.4"/>
    <row r="581" spans="1:13" ht="15" customHeight="1" x14ac:dyDescent="0.35">
      <c r="A581" s="60" t="s">
        <v>6</v>
      </c>
      <c r="B581" s="62" t="s">
        <v>7</v>
      </c>
      <c r="C581" s="29" t="s">
        <v>89</v>
      </c>
      <c r="D581" s="29" t="s">
        <v>90</v>
      </c>
      <c r="E581" s="29" t="s">
        <v>91</v>
      </c>
      <c r="F581" s="29" t="s">
        <v>92</v>
      </c>
      <c r="G581" s="31" t="s">
        <v>93</v>
      </c>
      <c r="H581" s="32" t="s">
        <v>94</v>
      </c>
      <c r="I581" s="32" t="s">
        <v>95</v>
      </c>
      <c r="J581" s="32" t="s">
        <v>96</v>
      </c>
      <c r="K581" s="32" t="s">
        <v>97</v>
      </c>
      <c r="L581" s="32" t="s">
        <v>98</v>
      </c>
      <c r="M581" s="32" t="s">
        <v>99</v>
      </c>
    </row>
    <row r="582" spans="1:13" ht="15" customHeight="1" x14ac:dyDescent="0.35">
      <c r="A582" s="61"/>
      <c r="B582" s="63"/>
      <c r="C582" s="7" t="s">
        <v>12</v>
      </c>
      <c r="D582" s="7" t="s">
        <v>12</v>
      </c>
      <c r="E582" s="7" t="s">
        <v>12</v>
      </c>
      <c r="F582" s="7" t="s">
        <v>12</v>
      </c>
      <c r="G582" s="7" t="s">
        <v>12</v>
      </c>
      <c r="H582" s="7" t="s">
        <v>12</v>
      </c>
      <c r="I582" s="7" t="s">
        <v>12</v>
      </c>
      <c r="J582" s="7" t="s">
        <v>12</v>
      </c>
      <c r="K582" s="7" t="s">
        <v>12</v>
      </c>
      <c r="L582" s="7" t="s">
        <v>12</v>
      </c>
      <c r="M582" s="7" t="s">
        <v>12</v>
      </c>
    </row>
    <row r="583" spans="1:13" ht="15" customHeight="1" x14ac:dyDescent="0.35">
      <c r="A583" s="61"/>
      <c r="B583" s="63"/>
      <c r="C583" s="7" t="s">
        <v>100</v>
      </c>
      <c r="D583" s="7" t="s">
        <v>100</v>
      </c>
      <c r="E583" s="7" t="s">
        <v>100</v>
      </c>
      <c r="F583" s="7" t="s">
        <v>100</v>
      </c>
      <c r="G583" s="7" t="s">
        <v>100</v>
      </c>
      <c r="H583" s="7" t="s">
        <v>100</v>
      </c>
      <c r="I583" s="7" t="s">
        <v>100</v>
      </c>
      <c r="J583" s="7" t="s">
        <v>101</v>
      </c>
      <c r="K583" s="7" t="s">
        <v>101</v>
      </c>
      <c r="L583" s="7" t="s">
        <v>101</v>
      </c>
      <c r="M583" s="7" t="s">
        <v>101</v>
      </c>
    </row>
    <row r="584" spans="1:13" ht="15" customHeight="1" x14ac:dyDescent="0.35">
      <c r="A584" s="12">
        <v>1</v>
      </c>
      <c r="B584" s="13" t="s">
        <v>15</v>
      </c>
      <c r="C584" s="10">
        <f>Sheet1!I584</f>
        <v>1074231853036</v>
      </c>
      <c r="D584" s="10">
        <f>Sheet1!R584</f>
        <v>1169984184262</v>
      </c>
      <c r="E584" s="10">
        <f>Sheet1!AA584</f>
        <v>1290271246226</v>
      </c>
      <c r="F584" s="10">
        <f>Sheet1!AJ584</f>
        <v>1373706054569</v>
      </c>
      <c r="G584" s="10">
        <f>Sheet1!AS584</f>
        <v>1373106885902</v>
      </c>
      <c r="H584" s="10">
        <f>Sheet1!BB584</f>
        <v>1369980822681</v>
      </c>
      <c r="I584" s="10">
        <f>Sheet1!BK584</f>
        <v>1375176867569</v>
      </c>
      <c r="J584" s="10">
        <v>0</v>
      </c>
      <c r="K584" s="10">
        <v>0</v>
      </c>
      <c r="L584" s="10">
        <v>0</v>
      </c>
      <c r="M584" s="10">
        <v>0</v>
      </c>
    </row>
    <row r="585" spans="1:13" ht="15" customHeight="1" x14ac:dyDescent="0.35">
      <c r="A585" s="12">
        <v>2</v>
      </c>
      <c r="B585" s="13" t="s">
        <v>16</v>
      </c>
      <c r="C585" s="10">
        <f>Sheet1!I585</f>
        <v>10605077508</v>
      </c>
      <c r="D585" s="10">
        <f>Sheet1!R585</f>
        <v>8037059386</v>
      </c>
      <c r="E585" s="10">
        <f>Sheet1!AA585</f>
        <v>16286057123</v>
      </c>
      <c r="F585" s="10">
        <f>Sheet1!AJ585</f>
        <v>5780415509</v>
      </c>
      <c r="G585" s="10">
        <f>Sheet1!AS585</f>
        <v>7481327809</v>
      </c>
      <c r="H585" s="10">
        <f>Sheet1!BB585</f>
        <v>11534323158</v>
      </c>
      <c r="I585" s="10">
        <f>Sheet1!BK585</f>
        <v>14157320914</v>
      </c>
      <c r="J585" s="10">
        <v>0</v>
      </c>
      <c r="K585" s="10">
        <v>0</v>
      </c>
      <c r="L585" s="10">
        <v>0</v>
      </c>
      <c r="M585" s="10">
        <v>0</v>
      </c>
    </row>
    <row r="586" spans="1:13" ht="15" customHeight="1" x14ac:dyDescent="0.35">
      <c r="A586" s="12">
        <v>3</v>
      </c>
      <c r="B586" s="13" t="s">
        <v>88</v>
      </c>
      <c r="C586" s="10">
        <f>SUM(Sheet1!I586:I588)</f>
        <v>12795488876</v>
      </c>
      <c r="D586" s="10">
        <f>SUM(Sheet1!R586:R588)</f>
        <v>15226435354</v>
      </c>
      <c r="E586" s="10">
        <f>SUM(Sheet1!AA586:AA588)</f>
        <v>17041637904</v>
      </c>
      <c r="F586" s="10">
        <f>SUM(Sheet1!AJ586:AJ588)</f>
        <v>26866935860</v>
      </c>
      <c r="G586" s="10">
        <f>SUM(Sheet1!AS586:AS588)</f>
        <v>26981138180</v>
      </c>
      <c r="H586" s="10">
        <f>SUM(Sheet1!BB586:BB588)</f>
        <v>27352606971</v>
      </c>
      <c r="I586" s="10">
        <f>SUM(Sheet1!BK586:BK588)</f>
        <v>27172597873</v>
      </c>
      <c r="J586" s="10">
        <v>0</v>
      </c>
      <c r="K586" s="10">
        <v>0</v>
      </c>
      <c r="L586" s="10">
        <v>0</v>
      </c>
      <c r="M586" s="10">
        <v>0</v>
      </c>
    </row>
    <row r="587" spans="1:13" ht="15" customHeight="1" x14ac:dyDescent="0.35">
      <c r="A587" s="12">
        <v>4</v>
      </c>
      <c r="B587" s="16" t="s">
        <v>10</v>
      </c>
      <c r="C587" s="15">
        <f>C584+C585+C586</f>
        <v>1097632419420</v>
      </c>
      <c r="D587" s="15">
        <f t="shared" ref="D587" si="458">D584+D585+D586</f>
        <v>1193247679002</v>
      </c>
      <c r="E587" s="15">
        <f t="shared" ref="E587" si="459">E584+E585+E586</f>
        <v>1323598941253</v>
      </c>
      <c r="F587" s="15">
        <f t="shared" ref="F587" si="460">F584+F585+F586</f>
        <v>1406353405938</v>
      </c>
      <c r="G587" s="15">
        <f t="shared" ref="G587" si="461">G584+G585+G586</f>
        <v>1407569351891</v>
      </c>
      <c r="H587" s="15">
        <f t="shared" ref="H587" si="462">H584+H585+H586</f>
        <v>1408867752810</v>
      </c>
      <c r="I587" s="15">
        <f t="shared" ref="I587" si="463">I584+I585+I586</f>
        <v>1416506786356</v>
      </c>
      <c r="J587" s="15">
        <v>0</v>
      </c>
      <c r="K587" s="15">
        <v>0</v>
      </c>
      <c r="L587" s="15">
        <v>0</v>
      </c>
      <c r="M587" s="15">
        <v>0</v>
      </c>
    </row>
    <row r="588" spans="1:13" ht="15" customHeight="1" x14ac:dyDescent="0.35">
      <c r="A588" s="12">
        <v>5</v>
      </c>
      <c r="B588" s="16" t="s">
        <v>102</v>
      </c>
      <c r="C588" s="36">
        <f>C585/C587*100</f>
        <v>0.96617750354019516</v>
      </c>
      <c r="D588" s="36">
        <f t="shared" ref="D588" si="464">D585/D587*100</f>
        <v>0.67354494187845215</v>
      </c>
      <c r="E588" s="36">
        <f t="shared" ref="E588" si="465">E585/E587*100</f>
        <v>1.2304374546856784</v>
      </c>
      <c r="F588" s="36">
        <f t="shared" ref="F588" si="466">F585/F587*100</f>
        <v>0.41102154583574374</v>
      </c>
      <c r="G588" s="36">
        <f t="shared" ref="G588" si="467">G585/G587*100</f>
        <v>0.53150687026178889</v>
      </c>
      <c r="H588" s="36">
        <f t="shared" ref="H588" si="468">H585/H587*100</f>
        <v>0.81869452508900742</v>
      </c>
      <c r="I588" s="36">
        <f t="shared" ref="I588" si="469">I585/I587*100</f>
        <v>0.99945309477973421</v>
      </c>
      <c r="J588" s="15"/>
      <c r="K588" s="15"/>
      <c r="L588" s="15"/>
      <c r="M588" s="15"/>
    </row>
    <row r="589" spans="1:13" ht="15" customHeight="1" thickBot="1" x14ac:dyDescent="0.4">
      <c r="A589" s="23">
        <v>6</v>
      </c>
      <c r="B589" s="33" t="s">
        <v>103</v>
      </c>
      <c r="C589" s="35">
        <f>C586/C587*100</f>
        <v>1.165735327201912</v>
      </c>
      <c r="D589" s="35">
        <f t="shared" ref="D589:I589" si="470">D586/D587*100</f>
        <v>1.2760498613946585</v>
      </c>
      <c r="E589" s="35">
        <f t="shared" si="470"/>
        <v>1.2875227814754324</v>
      </c>
      <c r="F589" s="35">
        <f t="shared" si="470"/>
        <v>1.9103971837065006</v>
      </c>
      <c r="G589" s="35">
        <f t="shared" si="470"/>
        <v>1.9168603055865183</v>
      </c>
      <c r="H589" s="35">
        <f t="shared" si="470"/>
        <v>1.9414602198428468</v>
      </c>
      <c r="I589" s="35">
        <f t="shared" si="470"/>
        <v>1.9182822231937346</v>
      </c>
      <c r="J589" s="34">
        <v>0</v>
      </c>
      <c r="K589" s="34">
        <v>0</v>
      </c>
      <c r="L589" s="34">
        <v>0</v>
      </c>
      <c r="M589" s="34">
        <v>0</v>
      </c>
    </row>
    <row r="596" spans="1:13" ht="15" customHeight="1" thickBot="1" x14ac:dyDescent="0.4"/>
    <row r="597" spans="1:13" ht="15" customHeight="1" x14ac:dyDescent="0.35">
      <c r="A597" s="60" t="s">
        <v>6</v>
      </c>
      <c r="B597" s="62" t="s">
        <v>7</v>
      </c>
      <c r="C597" s="29" t="s">
        <v>89</v>
      </c>
      <c r="D597" s="29" t="s">
        <v>90</v>
      </c>
      <c r="E597" s="29" t="s">
        <v>91</v>
      </c>
      <c r="F597" s="29" t="s">
        <v>92</v>
      </c>
      <c r="G597" s="31" t="s">
        <v>93</v>
      </c>
      <c r="H597" s="32" t="s">
        <v>94</v>
      </c>
      <c r="I597" s="32" t="s">
        <v>95</v>
      </c>
      <c r="J597" s="32" t="s">
        <v>96</v>
      </c>
      <c r="K597" s="32" t="s">
        <v>97</v>
      </c>
      <c r="L597" s="32" t="s">
        <v>98</v>
      </c>
      <c r="M597" s="32" t="s">
        <v>99</v>
      </c>
    </row>
    <row r="598" spans="1:13" ht="15" customHeight="1" x14ac:dyDescent="0.35">
      <c r="A598" s="61"/>
      <c r="B598" s="63"/>
      <c r="C598" s="7" t="s">
        <v>12</v>
      </c>
      <c r="D598" s="7" t="s">
        <v>12</v>
      </c>
      <c r="E598" s="7" t="s">
        <v>12</v>
      </c>
      <c r="F598" s="7" t="s">
        <v>12</v>
      </c>
      <c r="G598" s="7" t="s">
        <v>12</v>
      </c>
      <c r="H598" s="7" t="s">
        <v>12</v>
      </c>
      <c r="I598" s="7" t="s">
        <v>12</v>
      </c>
      <c r="J598" s="7" t="s">
        <v>12</v>
      </c>
      <c r="K598" s="7" t="s">
        <v>12</v>
      </c>
      <c r="L598" s="7" t="s">
        <v>12</v>
      </c>
      <c r="M598" s="7" t="s">
        <v>12</v>
      </c>
    </row>
    <row r="599" spans="1:13" ht="15" customHeight="1" x14ac:dyDescent="0.35">
      <c r="A599" s="61"/>
      <c r="B599" s="63"/>
      <c r="C599" s="7" t="s">
        <v>100</v>
      </c>
      <c r="D599" s="7" t="s">
        <v>100</v>
      </c>
      <c r="E599" s="7" t="s">
        <v>100</v>
      </c>
      <c r="F599" s="7" t="s">
        <v>100</v>
      </c>
      <c r="G599" s="7" t="s">
        <v>100</v>
      </c>
      <c r="H599" s="7" t="s">
        <v>100</v>
      </c>
      <c r="I599" s="7" t="s">
        <v>100</v>
      </c>
      <c r="J599" s="7" t="s">
        <v>101</v>
      </c>
      <c r="K599" s="7" t="s">
        <v>101</v>
      </c>
      <c r="L599" s="7" t="s">
        <v>101</v>
      </c>
      <c r="M599" s="7" t="s">
        <v>101</v>
      </c>
    </row>
    <row r="600" spans="1:13" ht="15" customHeight="1" x14ac:dyDescent="0.35">
      <c r="A600" s="12">
        <v>1</v>
      </c>
      <c r="B600" s="13" t="s">
        <v>15</v>
      </c>
      <c r="C600" s="10">
        <f>Sheet1!I600</f>
        <v>39300737616290</v>
      </c>
      <c r="D600" s="10">
        <f>Sheet1!R600</f>
        <v>41590636532535</v>
      </c>
      <c r="E600" s="10">
        <f>Sheet1!AA600</f>
        <v>43908306445011</v>
      </c>
      <c r="F600" s="10">
        <f>Sheet1!AJ600</f>
        <v>46248767401913</v>
      </c>
      <c r="G600" s="10">
        <f>Sheet1!AS600</f>
        <v>45712313083411</v>
      </c>
      <c r="H600" s="10">
        <f>Sheet1!BB600</f>
        <v>45826152868012</v>
      </c>
      <c r="I600" s="10">
        <f>Sheet1!BK600</f>
        <v>46251921889041</v>
      </c>
      <c r="J600" s="10">
        <v>0</v>
      </c>
      <c r="K600" s="10">
        <v>0</v>
      </c>
      <c r="L600" s="10">
        <v>0</v>
      </c>
      <c r="M600" s="10">
        <v>0</v>
      </c>
    </row>
    <row r="601" spans="1:13" ht="15" customHeight="1" x14ac:dyDescent="0.35">
      <c r="A601" s="12">
        <v>2</v>
      </c>
      <c r="B601" s="13" t="s">
        <v>16</v>
      </c>
      <c r="C601" s="10">
        <f>Sheet1!I601</f>
        <v>421930733528</v>
      </c>
      <c r="D601" s="10">
        <f>Sheet1!R601</f>
        <v>832121071760</v>
      </c>
      <c r="E601" s="10">
        <f>Sheet1!AA601</f>
        <v>799812326694</v>
      </c>
      <c r="F601" s="10">
        <f>Sheet1!AJ601</f>
        <v>453196131853</v>
      </c>
      <c r="G601" s="10">
        <f>Sheet1!AS601</f>
        <v>642710007053</v>
      </c>
      <c r="H601" s="10">
        <f>Sheet1!BB601</f>
        <v>749593458527</v>
      </c>
      <c r="I601" s="10">
        <f>Sheet1!BK601</f>
        <v>593849243442</v>
      </c>
      <c r="J601" s="10">
        <v>0</v>
      </c>
      <c r="K601" s="10">
        <v>0</v>
      </c>
      <c r="L601" s="10">
        <v>0</v>
      </c>
      <c r="M601" s="10">
        <v>0</v>
      </c>
    </row>
    <row r="602" spans="1:13" ht="15" customHeight="1" x14ac:dyDescent="0.35">
      <c r="A602" s="12">
        <v>3</v>
      </c>
      <c r="B602" s="13" t="s">
        <v>88</v>
      </c>
      <c r="C602" s="10">
        <f>SUM(Sheet1!I602:I604)</f>
        <v>676720704696</v>
      </c>
      <c r="D602" s="10">
        <f>SUM(Sheet1!R602:R604)</f>
        <v>828089403678</v>
      </c>
      <c r="E602" s="10">
        <f>SUM(Sheet1!AA602:AA604)</f>
        <v>1333311525439</v>
      </c>
      <c r="F602" s="10">
        <f>SUM(Sheet1!AJ602:AJ604)</f>
        <v>1708084421233</v>
      </c>
      <c r="G602" s="10">
        <f>SUM(Sheet1!AS602:AS604)</f>
        <v>1715628877461</v>
      </c>
      <c r="H602" s="10">
        <f>SUM(Sheet1!BB602:BB604)</f>
        <v>1719502664157</v>
      </c>
      <c r="I602" s="10">
        <f>SUM(Sheet1!BK602:BK604)</f>
        <v>1770129310457</v>
      </c>
      <c r="J602" s="10">
        <v>0</v>
      </c>
      <c r="K602" s="10">
        <v>0</v>
      </c>
      <c r="L602" s="10">
        <v>0</v>
      </c>
      <c r="M602" s="10">
        <v>0</v>
      </c>
    </row>
    <row r="603" spans="1:13" ht="15" customHeight="1" x14ac:dyDescent="0.35">
      <c r="A603" s="12">
        <v>4</v>
      </c>
      <c r="B603" s="16" t="s">
        <v>10</v>
      </c>
      <c r="C603" s="15">
        <f>C600+C601+C602</f>
        <v>40399389054514</v>
      </c>
      <c r="D603" s="15">
        <f t="shared" ref="D603" si="471">D600+D601+D602</f>
        <v>43250847007973</v>
      </c>
      <c r="E603" s="15">
        <f t="shared" ref="E603" si="472">E600+E601+E602</f>
        <v>46041430297144</v>
      </c>
      <c r="F603" s="15">
        <f t="shared" ref="F603" si="473">F600+F601+F602</f>
        <v>48410047954999</v>
      </c>
      <c r="G603" s="15">
        <f t="shared" ref="G603" si="474">G600+G601+G602</f>
        <v>48070651967925</v>
      </c>
      <c r="H603" s="15">
        <f t="shared" ref="H603" si="475">H600+H601+H602</f>
        <v>48295248990696</v>
      </c>
      <c r="I603" s="15">
        <f t="shared" ref="I603" si="476">I600+I601+I602</f>
        <v>48615900442940</v>
      </c>
      <c r="J603" s="15">
        <v>0</v>
      </c>
      <c r="K603" s="15">
        <v>0</v>
      </c>
      <c r="L603" s="15">
        <v>0</v>
      </c>
      <c r="M603" s="15">
        <v>0</v>
      </c>
    </row>
    <row r="604" spans="1:13" ht="15" customHeight="1" x14ac:dyDescent="0.35">
      <c r="A604" s="12">
        <v>5</v>
      </c>
      <c r="B604" s="16" t="s">
        <v>102</v>
      </c>
      <c r="C604" s="36">
        <f>C601/C603*100</f>
        <v>1.0443987976121532</v>
      </c>
      <c r="D604" s="36">
        <f t="shared" ref="D604" si="477">D601/D603*100</f>
        <v>1.9239416781978955</v>
      </c>
      <c r="E604" s="36">
        <f t="shared" ref="E604" si="478">E601/E603*100</f>
        <v>1.7371578631075091</v>
      </c>
      <c r="F604" s="36">
        <f t="shared" ref="F604" si="479">F601/F603*100</f>
        <v>0.93616129501520418</v>
      </c>
      <c r="G604" s="36">
        <f t="shared" ref="G604" si="480">G601/G603*100</f>
        <v>1.337011213165668</v>
      </c>
      <c r="H604" s="36">
        <f t="shared" ref="H604" si="481">H601/H603*100</f>
        <v>1.5521060025415916</v>
      </c>
      <c r="I604" s="36">
        <f t="shared" ref="I604" si="482">I601/I603*100</f>
        <v>1.2215123818163052</v>
      </c>
      <c r="J604" s="15"/>
      <c r="K604" s="15"/>
      <c r="L604" s="15"/>
      <c r="M604" s="15"/>
    </row>
    <row r="605" spans="1:13" ht="15" customHeight="1" thickBot="1" x14ac:dyDescent="0.4">
      <c r="A605" s="23">
        <v>6</v>
      </c>
      <c r="B605" s="33" t="s">
        <v>103</v>
      </c>
      <c r="C605" s="35">
        <f>C602/C603*100</f>
        <v>1.6750765804474141</v>
      </c>
      <c r="D605" s="35">
        <f t="shared" ref="D605:I605" si="483">D602/D603*100</f>
        <v>1.9146200848398354</v>
      </c>
      <c r="E605" s="35">
        <f t="shared" si="483"/>
        <v>2.8958951032451021</v>
      </c>
      <c r="F605" s="35">
        <f t="shared" si="483"/>
        <v>3.5283675463837603</v>
      </c>
      <c r="G605" s="35">
        <f t="shared" si="483"/>
        <v>3.5689735987058135</v>
      </c>
      <c r="H605" s="35">
        <f t="shared" si="483"/>
        <v>3.5603971406965091</v>
      </c>
      <c r="I605" s="35">
        <f t="shared" si="483"/>
        <v>3.6410501385952587</v>
      </c>
      <c r="J605" s="34">
        <v>0</v>
      </c>
      <c r="K605" s="34">
        <v>0</v>
      </c>
      <c r="L605" s="34">
        <v>0</v>
      </c>
      <c r="M605" s="34">
        <v>0</v>
      </c>
    </row>
  </sheetData>
  <mergeCells count="76">
    <mergeCell ref="A581:A583"/>
    <mergeCell ref="B581:B583"/>
    <mergeCell ref="A597:A599"/>
    <mergeCell ref="B597:B599"/>
    <mergeCell ref="A533:A535"/>
    <mergeCell ref="B533:B535"/>
    <mergeCell ref="A549:A551"/>
    <mergeCell ref="B549:B551"/>
    <mergeCell ref="A565:A567"/>
    <mergeCell ref="B565:B567"/>
    <mergeCell ref="A485:A487"/>
    <mergeCell ref="B485:B487"/>
    <mergeCell ref="A501:A503"/>
    <mergeCell ref="B501:B503"/>
    <mergeCell ref="A517:A519"/>
    <mergeCell ref="B517:B519"/>
    <mergeCell ref="A453:A455"/>
    <mergeCell ref="B453:B455"/>
    <mergeCell ref="A469:A471"/>
    <mergeCell ref="B469:B471"/>
    <mergeCell ref="A405:A407"/>
    <mergeCell ref="B405:B407"/>
    <mergeCell ref="A421:A423"/>
    <mergeCell ref="B421:B423"/>
    <mergeCell ref="A437:A439"/>
    <mergeCell ref="B437:B439"/>
    <mergeCell ref="A357:A359"/>
    <mergeCell ref="B357:B359"/>
    <mergeCell ref="A373:A375"/>
    <mergeCell ref="B373:B375"/>
    <mergeCell ref="A389:A391"/>
    <mergeCell ref="B389:B391"/>
    <mergeCell ref="A309:A311"/>
    <mergeCell ref="B309:B311"/>
    <mergeCell ref="A325:A327"/>
    <mergeCell ref="B325:B327"/>
    <mergeCell ref="A341:A343"/>
    <mergeCell ref="B341:B343"/>
    <mergeCell ref="A261:A263"/>
    <mergeCell ref="B261:B263"/>
    <mergeCell ref="A277:A279"/>
    <mergeCell ref="B277:B279"/>
    <mergeCell ref="A293:A295"/>
    <mergeCell ref="B293:B295"/>
    <mergeCell ref="A213:A215"/>
    <mergeCell ref="B213:B215"/>
    <mergeCell ref="A229:A231"/>
    <mergeCell ref="B229:B231"/>
    <mergeCell ref="A245:A247"/>
    <mergeCell ref="B245:B247"/>
    <mergeCell ref="A165:A167"/>
    <mergeCell ref="B165:B167"/>
    <mergeCell ref="A181:A183"/>
    <mergeCell ref="B181:B183"/>
    <mergeCell ref="A197:A199"/>
    <mergeCell ref="B197:B199"/>
    <mergeCell ref="A117:A119"/>
    <mergeCell ref="B117:B119"/>
    <mergeCell ref="A133:A135"/>
    <mergeCell ref="B133:B135"/>
    <mergeCell ref="A149:A151"/>
    <mergeCell ref="B149:B151"/>
    <mergeCell ref="A101:A103"/>
    <mergeCell ref="B101:B103"/>
    <mergeCell ref="A37:A39"/>
    <mergeCell ref="B37:B39"/>
    <mergeCell ref="A53:A55"/>
    <mergeCell ref="B53:B55"/>
    <mergeCell ref="A69:A71"/>
    <mergeCell ref="B69:B71"/>
    <mergeCell ref="A5:A7"/>
    <mergeCell ref="B5:B7"/>
    <mergeCell ref="A21:A23"/>
    <mergeCell ref="B21:B23"/>
    <mergeCell ref="A85:A87"/>
    <mergeCell ref="B85:B8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12334-10FF-44B5-9937-B8068D3762F0}">
  <dimension ref="A1:M420"/>
  <sheetViews>
    <sheetView tabSelected="1" zoomScale="80" zoomScaleNormal="80" workbookViewId="0">
      <selection activeCell="A99" sqref="A99"/>
    </sheetView>
  </sheetViews>
  <sheetFormatPr defaultColWidth="9.1796875" defaultRowHeight="14.5" zeroHeight="1" x14ac:dyDescent="0.35"/>
  <cols>
    <col min="1" max="1" width="9.1796875" style="37"/>
    <col min="2" max="2" width="24.54296875" style="38" bestFit="1" customWidth="1"/>
    <col min="3" max="9" width="20.7265625" style="39" bestFit="1" customWidth="1"/>
    <col min="10" max="13" width="19.54296875" style="38" bestFit="1" customWidth="1"/>
    <col min="14" max="16384" width="9.1796875" style="38"/>
  </cols>
  <sheetData>
    <row r="1" spans="1:13" x14ac:dyDescent="0.35"/>
    <row r="2" spans="1:13" x14ac:dyDescent="0.35"/>
    <row r="3" spans="1:13" hidden="1" x14ac:dyDescent="0.35"/>
    <row r="4" spans="1:13" ht="15" hidden="1" customHeight="1" thickBot="1" x14ac:dyDescent="0.4">
      <c r="A4" s="37" t="s">
        <v>105</v>
      </c>
    </row>
    <row r="5" spans="1:13" ht="15" hidden="1" customHeight="1" x14ac:dyDescent="0.35">
      <c r="A5" s="69" t="s">
        <v>6</v>
      </c>
      <c r="B5" s="71" t="s">
        <v>7</v>
      </c>
      <c r="C5" s="40" t="s">
        <v>89</v>
      </c>
      <c r="D5" s="40" t="s">
        <v>90</v>
      </c>
      <c r="E5" s="40" t="s">
        <v>91</v>
      </c>
      <c r="F5" s="40" t="s">
        <v>92</v>
      </c>
      <c r="G5" s="41" t="s">
        <v>93</v>
      </c>
      <c r="H5" s="42" t="s">
        <v>94</v>
      </c>
      <c r="I5" s="42" t="s">
        <v>95</v>
      </c>
      <c r="J5" s="42" t="s">
        <v>104</v>
      </c>
      <c r="K5" s="42" t="s">
        <v>97</v>
      </c>
      <c r="L5" s="42" t="s">
        <v>98</v>
      </c>
      <c r="M5" s="42" t="s">
        <v>99</v>
      </c>
    </row>
    <row r="6" spans="1:13" ht="15" hidden="1" customHeight="1" x14ac:dyDescent="0.35">
      <c r="A6" s="70"/>
      <c r="B6" s="72"/>
      <c r="C6" s="43" t="s">
        <v>12</v>
      </c>
      <c r="D6" s="43" t="s">
        <v>12</v>
      </c>
      <c r="E6" s="43" t="s">
        <v>12</v>
      </c>
      <c r="F6" s="43" t="s">
        <v>12</v>
      </c>
      <c r="G6" s="43" t="s">
        <v>12</v>
      </c>
      <c r="H6" s="43" t="s">
        <v>12</v>
      </c>
      <c r="I6" s="43" t="s">
        <v>12</v>
      </c>
      <c r="J6" s="43" t="s">
        <v>12</v>
      </c>
      <c r="K6" s="43" t="s">
        <v>12</v>
      </c>
      <c r="L6" s="43" t="s">
        <v>12</v>
      </c>
      <c r="M6" s="43" t="s">
        <v>12</v>
      </c>
    </row>
    <row r="7" spans="1:13" ht="15" hidden="1" customHeight="1" x14ac:dyDescent="0.35">
      <c r="A7" s="70"/>
      <c r="B7" s="72"/>
      <c r="C7" s="43" t="s">
        <v>100</v>
      </c>
      <c r="D7" s="43" t="s">
        <v>100</v>
      </c>
      <c r="E7" s="43" t="s">
        <v>100</v>
      </c>
      <c r="F7" s="43" t="s">
        <v>100</v>
      </c>
      <c r="G7" s="43" t="s">
        <v>100</v>
      </c>
      <c r="H7" s="43" t="s">
        <v>100</v>
      </c>
      <c r="I7" s="43" t="s">
        <v>100</v>
      </c>
      <c r="J7" s="43" t="s">
        <v>101</v>
      </c>
      <c r="K7" s="43" t="s">
        <v>101</v>
      </c>
      <c r="L7" s="43" t="s">
        <v>101</v>
      </c>
      <c r="M7" s="43" t="s">
        <v>101</v>
      </c>
    </row>
    <row r="8" spans="1:13" ht="15" hidden="1" customHeight="1" x14ac:dyDescent="0.35">
      <c r="A8" s="44">
        <v>1</v>
      </c>
      <c r="B8" s="45" t="s">
        <v>15</v>
      </c>
      <c r="C8" s="39">
        <v>1731707.220215</v>
      </c>
      <c r="D8" s="39">
        <v>1846364.858831</v>
      </c>
      <c r="E8" s="39">
        <v>1880192.7462239999</v>
      </c>
      <c r="F8" s="39">
        <v>1917703.4311579999</v>
      </c>
      <c r="G8" s="39">
        <v>1901262.715876</v>
      </c>
      <c r="H8" s="39">
        <v>1957824.611392</v>
      </c>
      <c r="I8" s="39">
        <v>1992833.9661969999</v>
      </c>
      <c r="J8" s="46">
        <f>J11+J10-J9</f>
        <v>0</v>
      </c>
      <c r="K8" s="46">
        <f t="shared" ref="K8:M8" si="0">K11+K10-K9</f>
        <v>0</v>
      </c>
      <c r="L8" s="46">
        <f t="shared" si="0"/>
        <v>0</v>
      </c>
      <c r="M8" s="46">
        <f t="shared" si="0"/>
        <v>0</v>
      </c>
    </row>
    <row r="9" spans="1:13" ht="15" hidden="1" customHeight="1" x14ac:dyDescent="0.35">
      <c r="A9" s="44">
        <v>2</v>
      </c>
      <c r="B9" s="45" t="s">
        <v>16</v>
      </c>
      <c r="C9" s="39">
        <v>14033.440365</v>
      </c>
      <c r="D9" s="39">
        <v>11649.087135</v>
      </c>
      <c r="E9" s="39">
        <v>18977.765503999999</v>
      </c>
      <c r="F9" s="39">
        <v>25057.142046000001</v>
      </c>
      <c r="G9" s="39">
        <v>29563.952590000001</v>
      </c>
      <c r="H9" s="39">
        <v>19743.544479</v>
      </c>
      <c r="I9" s="39">
        <v>27092.344427</v>
      </c>
      <c r="J9" s="52">
        <v>0</v>
      </c>
      <c r="K9" s="52">
        <v>0</v>
      </c>
      <c r="L9" s="52">
        <v>0</v>
      </c>
      <c r="M9" s="52">
        <v>0</v>
      </c>
    </row>
    <row r="10" spans="1:13" ht="15" hidden="1" customHeight="1" x14ac:dyDescent="0.35">
      <c r="A10" s="44">
        <v>3</v>
      </c>
      <c r="B10" s="45" t="s">
        <v>88</v>
      </c>
      <c r="C10" s="39">
        <v>30069.572659000001</v>
      </c>
      <c r="D10" s="39">
        <v>26252.459311999999</v>
      </c>
      <c r="E10" s="39">
        <v>36830.074193</v>
      </c>
      <c r="F10" s="39">
        <v>212801.11551599999</v>
      </c>
      <c r="G10" s="39">
        <v>213817.674524</v>
      </c>
      <c r="H10" s="39">
        <v>215347.98030299999</v>
      </c>
      <c r="I10" s="39">
        <v>215275.49014400001</v>
      </c>
      <c r="J10" s="52">
        <v>0</v>
      </c>
      <c r="K10" s="52">
        <v>0</v>
      </c>
      <c r="L10" s="52">
        <v>0</v>
      </c>
      <c r="M10" s="52">
        <v>0</v>
      </c>
    </row>
    <row r="11" spans="1:13" s="37" customFormat="1" ht="15" hidden="1" customHeight="1" x14ac:dyDescent="0.35">
      <c r="A11" s="44">
        <v>4</v>
      </c>
      <c r="B11" s="47" t="s">
        <v>10</v>
      </c>
      <c r="C11" s="39">
        <v>1775810.233239</v>
      </c>
      <c r="D11" s="39">
        <v>1884266.405278</v>
      </c>
      <c r="E11" s="39">
        <v>1936000.585921</v>
      </c>
      <c r="F11" s="39">
        <v>2155561.68872</v>
      </c>
      <c r="G11" s="39">
        <v>2144644.3429899998</v>
      </c>
      <c r="H11" s="39">
        <v>2192916.1361739999</v>
      </c>
      <c r="I11" s="39">
        <v>2235201.8007680001</v>
      </c>
      <c r="J11" s="53">
        <v>0</v>
      </c>
      <c r="K11" s="53">
        <v>0</v>
      </c>
      <c r="L11" s="53">
        <v>0</v>
      </c>
      <c r="M11" s="53">
        <v>0</v>
      </c>
    </row>
    <row r="12" spans="1:13" s="37" customFormat="1" ht="15" hidden="1" customHeight="1" x14ac:dyDescent="0.35">
      <c r="A12" s="44">
        <v>5</v>
      </c>
      <c r="B12" s="47" t="s">
        <v>102</v>
      </c>
      <c r="C12" s="48">
        <f>C9/C11*100</f>
        <v>0.79025563105375396</v>
      </c>
      <c r="D12" s="48">
        <f t="shared" ref="D12:I12" si="1">D9/D11*100</f>
        <v>0.61822930676733701</v>
      </c>
      <c r="E12" s="48">
        <f t="shared" si="1"/>
        <v>0.98025618597485287</v>
      </c>
      <c r="F12" s="48">
        <f t="shared" si="1"/>
        <v>1.1624414266185652</v>
      </c>
      <c r="G12" s="48">
        <f t="shared" si="1"/>
        <v>1.3785014138420177</v>
      </c>
      <c r="H12" s="48">
        <f t="shared" si="1"/>
        <v>0.90033285602279056</v>
      </c>
      <c r="I12" s="48">
        <f t="shared" si="1"/>
        <v>1.2120759932141811</v>
      </c>
      <c r="J12" s="48" t="e">
        <f t="shared" ref="J12" si="2">J9/J11*100</f>
        <v>#DIV/0!</v>
      </c>
      <c r="K12" s="48" t="e">
        <f t="shared" ref="K12" si="3">K9/K11*100</f>
        <v>#DIV/0!</v>
      </c>
      <c r="L12" s="48" t="e">
        <f t="shared" ref="L12" si="4">L9/L11*100</f>
        <v>#DIV/0!</v>
      </c>
      <c r="M12" s="48" t="e">
        <f t="shared" ref="M12" si="5">M9/M11*100</f>
        <v>#DIV/0!</v>
      </c>
    </row>
    <row r="13" spans="1:13" s="37" customFormat="1" ht="15" hidden="1" customHeight="1" thickBot="1" x14ac:dyDescent="0.4">
      <c r="A13" s="49">
        <v>6</v>
      </c>
      <c r="B13" s="50" t="s">
        <v>103</v>
      </c>
      <c r="C13" s="51">
        <f>C10/C11*100</f>
        <v>1.6932874975134262</v>
      </c>
      <c r="D13" s="51">
        <f t="shared" ref="D13:I13" si="6">D10/D11*100</f>
        <v>1.3932456280313916</v>
      </c>
      <c r="E13" s="51">
        <f t="shared" si="6"/>
        <v>1.9023792895950538</v>
      </c>
      <c r="F13" s="51">
        <f t="shared" si="6"/>
        <v>9.8721886100306406</v>
      </c>
      <c r="G13" s="51">
        <f t="shared" si="6"/>
        <v>9.9698430288866327</v>
      </c>
      <c r="H13" s="51">
        <f t="shared" si="6"/>
        <v>9.8201648823068766</v>
      </c>
      <c r="I13" s="51">
        <f t="shared" si="6"/>
        <v>9.6311433746175776</v>
      </c>
      <c r="J13" s="51" t="e">
        <f t="shared" ref="J13:M13" si="7">J10/J11*100</f>
        <v>#DIV/0!</v>
      </c>
      <c r="K13" s="51" t="e">
        <f t="shared" si="7"/>
        <v>#DIV/0!</v>
      </c>
      <c r="L13" s="51" t="e">
        <f t="shared" si="7"/>
        <v>#DIV/0!</v>
      </c>
      <c r="M13" s="51" t="e">
        <f t="shared" si="7"/>
        <v>#DIV/0!</v>
      </c>
    </row>
    <row r="14" spans="1:13" hidden="1" x14ac:dyDescent="0.35"/>
    <row r="15" spans="1:13" ht="15" hidden="1" customHeight="1" thickBot="1" x14ac:dyDescent="0.4">
      <c r="A15" s="37" t="s">
        <v>106</v>
      </c>
    </row>
    <row r="16" spans="1:13" ht="15" hidden="1" customHeight="1" x14ac:dyDescent="0.35">
      <c r="A16" s="69" t="s">
        <v>6</v>
      </c>
      <c r="B16" s="71" t="s">
        <v>7</v>
      </c>
      <c r="C16" s="40" t="s">
        <v>89</v>
      </c>
      <c r="D16" s="40" t="s">
        <v>90</v>
      </c>
      <c r="E16" s="40" t="s">
        <v>91</v>
      </c>
      <c r="F16" s="40" t="s">
        <v>92</v>
      </c>
      <c r="G16" s="41" t="s">
        <v>93</v>
      </c>
      <c r="H16" s="42" t="s">
        <v>94</v>
      </c>
      <c r="I16" s="42" t="s">
        <v>95</v>
      </c>
      <c r="J16" s="42" t="s">
        <v>104</v>
      </c>
      <c r="K16" s="42" t="s">
        <v>97</v>
      </c>
      <c r="L16" s="42" t="s">
        <v>98</v>
      </c>
      <c r="M16" s="42" t="s">
        <v>99</v>
      </c>
    </row>
    <row r="17" spans="1:13" ht="15" hidden="1" customHeight="1" x14ac:dyDescent="0.35">
      <c r="A17" s="70"/>
      <c r="B17" s="72"/>
      <c r="C17" s="43" t="s">
        <v>12</v>
      </c>
      <c r="D17" s="43" t="s">
        <v>12</v>
      </c>
      <c r="E17" s="43" t="s">
        <v>12</v>
      </c>
      <c r="F17" s="43" t="s">
        <v>12</v>
      </c>
      <c r="G17" s="43" t="s">
        <v>12</v>
      </c>
      <c r="H17" s="43" t="s">
        <v>12</v>
      </c>
      <c r="I17" s="43" t="s">
        <v>12</v>
      </c>
      <c r="J17" s="43" t="s">
        <v>12</v>
      </c>
      <c r="K17" s="43" t="s">
        <v>12</v>
      </c>
      <c r="L17" s="43" t="s">
        <v>12</v>
      </c>
      <c r="M17" s="43" t="s">
        <v>12</v>
      </c>
    </row>
    <row r="18" spans="1:13" ht="15" hidden="1" customHeight="1" x14ac:dyDescent="0.35">
      <c r="A18" s="70"/>
      <c r="B18" s="72"/>
      <c r="C18" s="43" t="s">
        <v>100</v>
      </c>
      <c r="D18" s="43" t="s">
        <v>100</v>
      </c>
      <c r="E18" s="43" t="s">
        <v>100</v>
      </c>
      <c r="F18" s="43" t="s">
        <v>100</v>
      </c>
      <c r="G18" s="43" t="s">
        <v>100</v>
      </c>
      <c r="H18" s="43" t="s">
        <v>100</v>
      </c>
      <c r="I18" s="43" t="s">
        <v>100</v>
      </c>
      <c r="J18" s="43" t="s">
        <v>101</v>
      </c>
      <c r="K18" s="43" t="s">
        <v>101</v>
      </c>
      <c r="L18" s="43" t="s">
        <v>101</v>
      </c>
      <c r="M18" s="43" t="s">
        <v>101</v>
      </c>
    </row>
    <row r="19" spans="1:13" ht="15" hidden="1" customHeight="1" x14ac:dyDescent="0.35">
      <c r="A19" s="44">
        <v>1</v>
      </c>
      <c r="B19" s="45" t="s">
        <v>15</v>
      </c>
      <c r="C19" s="39">
        <v>1467505.959028</v>
      </c>
      <c r="D19" s="39">
        <v>1479784.622436</v>
      </c>
      <c r="E19" s="39">
        <v>1653661.6950930001</v>
      </c>
      <c r="F19" s="39">
        <v>1755079.1635479999</v>
      </c>
      <c r="G19" s="39">
        <v>1743411.407682</v>
      </c>
      <c r="H19" s="39">
        <v>1751624.34843</v>
      </c>
      <c r="I19" s="39">
        <v>1762720.643719</v>
      </c>
      <c r="J19" s="46">
        <f>J22+J21-J20</f>
        <v>0</v>
      </c>
      <c r="K19" s="46">
        <f t="shared" ref="K19" si="8">K22+K21-K20</f>
        <v>0</v>
      </c>
      <c r="L19" s="46">
        <f t="shared" ref="L19" si="9">L22+L21-L20</f>
        <v>0</v>
      </c>
      <c r="M19" s="46">
        <f t="shared" ref="M19" si="10">M22+M21-M20</f>
        <v>0</v>
      </c>
    </row>
    <row r="20" spans="1:13" ht="15" hidden="1" customHeight="1" x14ac:dyDescent="0.35">
      <c r="A20" s="44">
        <v>2</v>
      </c>
      <c r="B20" s="45" t="s">
        <v>16</v>
      </c>
      <c r="C20" s="39">
        <v>25178.930332</v>
      </c>
      <c r="D20" s="39">
        <v>20956.233413999998</v>
      </c>
      <c r="E20" s="39">
        <v>29850.669259999999</v>
      </c>
      <c r="F20" s="39">
        <v>14614.385514</v>
      </c>
      <c r="G20" s="39">
        <v>9498.924583</v>
      </c>
      <c r="H20" s="39">
        <v>10632.209462999999</v>
      </c>
      <c r="I20" s="39">
        <v>11139.747654000001</v>
      </c>
      <c r="J20" s="52">
        <v>0</v>
      </c>
      <c r="K20" s="52">
        <v>0</v>
      </c>
      <c r="L20" s="52">
        <v>0</v>
      </c>
      <c r="M20" s="52">
        <v>0</v>
      </c>
    </row>
    <row r="21" spans="1:13" ht="15" hidden="1" customHeight="1" x14ac:dyDescent="0.35">
      <c r="A21" s="44">
        <v>3</v>
      </c>
      <c r="B21" s="45" t="s">
        <v>88</v>
      </c>
      <c r="C21" s="39">
        <v>26340.652194999999</v>
      </c>
      <c r="D21" s="39">
        <v>52930.183709999998</v>
      </c>
      <c r="E21" s="39">
        <v>50252.477252999997</v>
      </c>
      <c r="F21" s="39">
        <v>36858.737287999997</v>
      </c>
      <c r="G21" s="39">
        <v>37136.072095000003</v>
      </c>
      <c r="H21" s="39">
        <v>35945.402399999999</v>
      </c>
      <c r="I21" s="39">
        <v>35907.224534000001</v>
      </c>
      <c r="J21" s="52">
        <v>0</v>
      </c>
      <c r="K21" s="52">
        <v>0</v>
      </c>
      <c r="L21" s="52">
        <v>0</v>
      </c>
      <c r="M21" s="52">
        <v>0</v>
      </c>
    </row>
    <row r="22" spans="1:13" ht="15" hidden="1" customHeight="1" x14ac:dyDescent="0.35">
      <c r="A22" s="44">
        <v>4</v>
      </c>
      <c r="B22" s="47" t="s">
        <v>10</v>
      </c>
      <c r="C22" s="39">
        <v>1519025.541555</v>
      </c>
      <c r="D22" s="39">
        <v>1553671.0395599999</v>
      </c>
      <c r="E22" s="39">
        <v>1733764.841606</v>
      </c>
      <c r="F22" s="39">
        <v>1806552.28635</v>
      </c>
      <c r="G22" s="39">
        <v>1790046.40436</v>
      </c>
      <c r="H22" s="39">
        <v>1798201.9602930001</v>
      </c>
      <c r="I22" s="39">
        <v>1809767.6159069999</v>
      </c>
      <c r="J22" s="53">
        <v>0</v>
      </c>
      <c r="K22" s="53">
        <v>0</v>
      </c>
      <c r="L22" s="53">
        <v>0</v>
      </c>
      <c r="M22" s="53">
        <v>0</v>
      </c>
    </row>
    <row r="23" spans="1:13" ht="15" hidden="1" customHeight="1" x14ac:dyDescent="0.35">
      <c r="A23" s="44">
        <v>5</v>
      </c>
      <c r="B23" s="47" t="s">
        <v>102</v>
      </c>
      <c r="C23" s="48">
        <f>C20/C22*100</f>
        <v>1.6575712286065161</v>
      </c>
      <c r="D23" s="48">
        <f t="shared" ref="D23" si="11">D20/D22*100</f>
        <v>1.3488204954849907</v>
      </c>
      <c r="E23" s="48">
        <f t="shared" ref="E23" si="12">E20/E22*100</f>
        <v>1.721725377263337</v>
      </c>
      <c r="F23" s="48">
        <f t="shared" ref="F23" si="13">F20/F22*100</f>
        <v>0.80896554306364654</v>
      </c>
      <c r="G23" s="48">
        <f t="shared" ref="G23" si="14">G20/G22*100</f>
        <v>0.53065242106928368</v>
      </c>
      <c r="H23" s="48">
        <f t="shared" ref="H23" si="15">H20/H22*100</f>
        <v>0.59126892850609403</v>
      </c>
      <c r="I23" s="48">
        <f t="shared" ref="I23" si="16">I20/I22*100</f>
        <v>0.61553469937725136</v>
      </c>
      <c r="J23" s="48" t="e">
        <f t="shared" ref="J23" si="17">J20/J22*100</f>
        <v>#DIV/0!</v>
      </c>
      <c r="K23" s="48" t="e">
        <f t="shared" ref="K23" si="18">K20/K22*100</f>
        <v>#DIV/0!</v>
      </c>
      <c r="L23" s="48" t="e">
        <f t="shared" ref="L23" si="19">L20/L22*100</f>
        <v>#DIV/0!</v>
      </c>
      <c r="M23" s="48" t="e">
        <f t="shared" ref="M23" si="20">M20/M22*100</f>
        <v>#DIV/0!</v>
      </c>
    </row>
    <row r="24" spans="1:13" ht="15" hidden="1" customHeight="1" thickBot="1" x14ac:dyDescent="0.4">
      <c r="A24" s="49">
        <v>6</v>
      </c>
      <c r="B24" s="50" t="s">
        <v>103</v>
      </c>
      <c r="C24" s="51">
        <f>C21/C22*100</f>
        <v>1.7340493279682136</v>
      </c>
      <c r="D24" s="51">
        <f t="shared" ref="D24:M24" si="21">D21/D22*100</f>
        <v>3.4067818966999499</v>
      </c>
      <c r="E24" s="51">
        <f t="shared" si="21"/>
        <v>2.8984598168717466</v>
      </c>
      <c r="F24" s="51">
        <f t="shared" si="21"/>
        <v>2.0402806808581357</v>
      </c>
      <c r="G24" s="51">
        <f t="shared" si="21"/>
        <v>2.0745871171019927</v>
      </c>
      <c r="H24" s="51">
        <f t="shared" si="21"/>
        <v>1.9989635866119861</v>
      </c>
      <c r="I24" s="51">
        <f t="shared" si="21"/>
        <v>1.9840792938492495</v>
      </c>
      <c r="J24" s="51" t="e">
        <f t="shared" si="21"/>
        <v>#DIV/0!</v>
      </c>
      <c r="K24" s="51" t="e">
        <f t="shared" si="21"/>
        <v>#DIV/0!</v>
      </c>
      <c r="L24" s="51" t="e">
        <f t="shared" si="21"/>
        <v>#DIV/0!</v>
      </c>
      <c r="M24" s="51" t="e">
        <f t="shared" si="21"/>
        <v>#DIV/0!</v>
      </c>
    </row>
    <row r="25" spans="1:13" hidden="1" x14ac:dyDescent="0.35"/>
    <row r="26" spans="1:13" ht="15" hidden="1" customHeight="1" thickBot="1" x14ac:dyDescent="0.4">
      <c r="A26" s="37" t="s">
        <v>107</v>
      </c>
    </row>
    <row r="27" spans="1:13" ht="15" hidden="1" customHeight="1" x14ac:dyDescent="0.35">
      <c r="A27" s="69" t="s">
        <v>6</v>
      </c>
      <c r="B27" s="71" t="s">
        <v>7</v>
      </c>
      <c r="C27" s="40" t="s">
        <v>89</v>
      </c>
      <c r="D27" s="40" t="s">
        <v>90</v>
      </c>
      <c r="E27" s="40" t="s">
        <v>91</v>
      </c>
      <c r="F27" s="40" t="s">
        <v>92</v>
      </c>
      <c r="G27" s="41" t="s">
        <v>93</v>
      </c>
      <c r="H27" s="42" t="s">
        <v>94</v>
      </c>
      <c r="I27" s="42" t="s">
        <v>95</v>
      </c>
      <c r="J27" s="42" t="s">
        <v>104</v>
      </c>
      <c r="K27" s="42" t="s">
        <v>97</v>
      </c>
      <c r="L27" s="42" t="s">
        <v>98</v>
      </c>
      <c r="M27" s="42" t="s">
        <v>99</v>
      </c>
    </row>
    <row r="28" spans="1:13" ht="15" hidden="1" customHeight="1" x14ac:dyDescent="0.35">
      <c r="A28" s="70"/>
      <c r="B28" s="72"/>
      <c r="C28" s="43" t="s">
        <v>12</v>
      </c>
      <c r="D28" s="43" t="s">
        <v>12</v>
      </c>
      <c r="E28" s="43" t="s">
        <v>12</v>
      </c>
      <c r="F28" s="43" t="s">
        <v>12</v>
      </c>
      <c r="G28" s="43" t="s">
        <v>12</v>
      </c>
      <c r="H28" s="43" t="s">
        <v>12</v>
      </c>
      <c r="I28" s="43" t="s">
        <v>12</v>
      </c>
      <c r="J28" s="43" t="s">
        <v>12</v>
      </c>
      <c r="K28" s="43" t="s">
        <v>12</v>
      </c>
      <c r="L28" s="43" t="s">
        <v>12</v>
      </c>
      <c r="M28" s="43" t="s">
        <v>12</v>
      </c>
    </row>
    <row r="29" spans="1:13" ht="15" hidden="1" customHeight="1" x14ac:dyDescent="0.35">
      <c r="A29" s="70"/>
      <c r="B29" s="72"/>
      <c r="C29" s="43" t="s">
        <v>100</v>
      </c>
      <c r="D29" s="43" t="s">
        <v>100</v>
      </c>
      <c r="E29" s="43" t="s">
        <v>100</v>
      </c>
      <c r="F29" s="43" t="s">
        <v>100</v>
      </c>
      <c r="G29" s="43" t="s">
        <v>100</v>
      </c>
      <c r="H29" s="43" t="s">
        <v>100</v>
      </c>
      <c r="I29" s="43" t="s">
        <v>100</v>
      </c>
      <c r="J29" s="43" t="s">
        <v>101</v>
      </c>
      <c r="K29" s="43" t="s">
        <v>101</v>
      </c>
      <c r="L29" s="43" t="s">
        <v>101</v>
      </c>
      <c r="M29" s="43" t="s">
        <v>101</v>
      </c>
    </row>
    <row r="30" spans="1:13" ht="15" hidden="1" customHeight="1" x14ac:dyDescent="0.35">
      <c r="A30" s="44">
        <v>1</v>
      </c>
      <c r="B30" s="45" t="s">
        <v>15</v>
      </c>
      <c r="C30" s="39">
        <v>764678.850462</v>
      </c>
      <c r="D30" s="39">
        <v>987354.93737399997</v>
      </c>
      <c r="E30" s="39">
        <v>1069451.159799</v>
      </c>
      <c r="F30" s="39">
        <v>1154582.9574569999</v>
      </c>
      <c r="G30" s="39">
        <v>1150606.5222509999</v>
      </c>
      <c r="H30" s="39">
        <v>1205191.307704</v>
      </c>
      <c r="I30" s="39">
        <v>1223643.095862</v>
      </c>
      <c r="J30" s="46">
        <f>J33+J32-J31</f>
        <v>0</v>
      </c>
      <c r="K30" s="46">
        <f t="shared" ref="K30" si="22">K33+K32-K31</f>
        <v>0</v>
      </c>
      <c r="L30" s="46">
        <f t="shared" ref="L30" si="23">L33+L32-L31</f>
        <v>0</v>
      </c>
      <c r="M30" s="46">
        <f t="shared" ref="M30" si="24">M33+M32-M31</f>
        <v>0</v>
      </c>
    </row>
    <row r="31" spans="1:13" ht="15" hidden="1" customHeight="1" x14ac:dyDescent="0.35">
      <c r="A31" s="44">
        <v>2</v>
      </c>
      <c r="B31" s="45" t="s">
        <v>16</v>
      </c>
      <c r="C31" s="39">
        <v>3985.2795820000001</v>
      </c>
      <c r="D31" s="39">
        <v>6718.4085489999998</v>
      </c>
      <c r="E31" s="39">
        <v>7052.7623610000001</v>
      </c>
      <c r="F31" s="39">
        <v>4425.7789929999999</v>
      </c>
      <c r="G31" s="39">
        <v>4551.9874069999996</v>
      </c>
      <c r="H31" s="39">
        <v>8532.128729</v>
      </c>
      <c r="I31" s="39">
        <v>5271.583165</v>
      </c>
      <c r="J31" s="52">
        <v>0</v>
      </c>
      <c r="K31" s="52">
        <v>0</v>
      </c>
      <c r="L31" s="52">
        <v>0</v>
      </c>
      <c r="M31" s="52">
        <v>0</v>
      </c>
    </row>
    <row r="32" spans="1:13" ht="15" hidden="1" customHeight="1" x14ac:dyDescent="0.35">
      <c r="A32" s="44">
        <v>3</v>
      </c>
      <c r="B32" s="45" t="s">
        <v>88</v>
      </c>
      <c r="C32" s="39">
        <v>9456.1807489999992</v>
      </c>
      <c r="D32" s="39">
        <v>8892.4493129999992</v>
      </c>
      <c r="E32" s="39">
        <v>10115.820406000001</v>
      </c>
      <c r="F32" s="39">
        <v>13737.566881000001</v>
      </c>
      <c r="G32" s="39">
        <v>13737.512476</v>
      </c>
      <c r="H32" s="39">
        <v>14554.326806999999</v>
      </c>
      <c r="I32" s="39">
        <v>13496.072082999999</v>
      </c>
      <c r="J32" s="52">
        <v>0</v>
      </c>
      <c r="K32" s="52">
        <v>0</v>
      </c>
      <c r="L32" s="52">
        <v>0</v>
      </c>
      <c r="M32" s="52">
        <v>0</v>
      </c>
    </row>
    <row r="33" spans="1:13" ht="15" hidden="1" customHeight="1" x14ac:dyDescent="0.35">
      <c r="A33" s="44">
        <v>4</v>
      </c>
      <c r="B33" s="47" t="s">
        <v>10</v>
      </c>
      <c r="C33" s="39">
        <v>778120.31079300004</v>
      </c>
      <c r="D33" s="39">
        <v>1002965.795236</v>
      </c>
      <c r="E33" s="39">
        <v>1086619.742566</v>
      </c>
      <c r="F33" s="39">
        <v>1172746.303331</v>
      </c>
      <c r="G33" s="39">
        <v>1168896.022134</v>
      </c>
      <c r="H33" s="39">
        <v>1228277.76324</v>
      </c>
      <c r="I33" s="39">
        <v>1242410.7511100001</v>
      </c>
      <c r="J33" s="53">
        <v>0</v>
      </c>
      <c r="K33" s="53">
        <v>0</v>
      </c>
      <c r="L33" s="53">
        <v>0</v>
      </c>
      <c r="M33" s="53">
        <v>0</v>
      </c>
    </row>
    <row r="34" spans="1:13" ht="15" hidden="1" customHeight="1" x14ac:dyDescent="0.35">
      <c r="A34" s="44">
        <v>5</v>
      </c>
      <c r="B34" s="47" t="s">
        <v>102</v>
      </c>
      <c r="C34" s="48">
        <f>C31/C33*100</f>
        <v>0.51216753074322285</v>
      </c>
      <c r="D34" s="48">
        <f t="shared" ref="D34" si="25">D31/D33*100</f>
        <v>0.66985420449150446</v>
      </c>
      <c r="E34" s="48">
        <f t="shared" ref="E34" si="26">E31/E33*100</f>
        <v>0.64905523843559498</v>
      </c>
      <c r="F34" s="48">
        <f t="shared" ref="F34" si="27">F31/F33*100</f>
        <v>0.37738588307030052</v>
      </c>
      <c r="G34" s="48">
        <f t="shared" ref="G34" si="28">G31/G33*100</f>
        <v>0.38942620393982047</v>
      </c>
      <c r="H34" s="48">
        <f t="shared" ref="H34" si="29">H31/H33*100</f>
        <v>0.69464163435586512</v>
      </c>
      <c r="I34" s="48">
        <f t="shared" ref="I34" si="30">I31/I33*100</f>
        <v>0.4243027646283839</v>
      </c>
      <c r="J34" s="48" t="e">
        <f t="shared" ref="J34" si="31">J31/J33*100</f>
        <v>#DIV/0!</v>
      </c>
      <c r="K34" s="48" t="e">
        <f t="shared" ref="K34" si="32">K31/K33*100</f>
        <v>#DIV/0!</v>
      </c>
      <c r="L34" s="48" t="e">
        <f t="shared" ref="L34" si="33">L31/L33*100</f>
        <v>#DIV/0!</v>
      </c>
      <c r="M34" s="48" t="e">
        <f t="shared" ref="M34" si="34">M31/M33*100</f>
        <v>#DIV/0!</v>
      </c>
    </row>
    <row r="35" spans="1:13" ht="15" hidden="1" customHeight="1" thickBot="1" x14ac:dyDescent="0.4">
      <c r="A35" s="49">
        <v>6</v>
      </c>
      <c r="B35" s="50" t="s">
        <v>103</v>
      </c>
      <c r="C35" s="51">
        <f>C32/C33*100</f>
        <v>1.2152594679559248</v>
      </c>
      <c r="D35" s="51">
        <f t="shared" ref="D35:M35" si="35">D32/D33*100</f>
        <v>0.88661541153630141</v>
      </c>
      <c r="E35" s="51">
        <f t="shared" si="35"/>
        <v>0.93094391807312282</v>
      </c>
      <c r="F35" s="51">
        <f t="shared" si="35"/>
        <v>1.1714014226248781</v>
      </c>
      <c r="G35" s="51">
        <f t="shared" si="35"/>
        <v>1.1752553020858136</v>
      </c>
      <c r="H35" s="51">
        <f t="shared" si="35"/>
        <v>1.1849377431215571</v>
      </c>
      <c r="I35" s="51">
        <f t="shared" si="35"/>
        <v>1.0862810122129318</v>
      </c>
      <c r="J35" s="51" t="e">
        <f t="shared" si="35"/>
        <v>#DIV/0!</v>
      </c>
      <c r="K35" s="51" t="e">
        <f t="shared" si="35"/>
        <v>#DIV/0!</v>
      </c>
      <c r="L35" s="51" t="e">
        <f t="shared" si="35"/>
        <v>#DIV/0!</v>
      </c>
      <c r="M35" s="51" t="e">
        <f t="shared" si="35"/>
        <v>#DIV/0!</v>
      </c>
    </row>
    <row r="36" spans="1:13" hidden="1" x14ac:dyDescent="0.35"/>
    <row r="37" spans="1:13" ht="15" hidden="1" customHeight="1" thickBot="1" x14ac:dyDescent="0.4">
      <c r="A37" s="37" t="s">
        <v>108</v>
      </c>
    </row>
    <row r="38" spans="1:13" ht="15" hidden="1" customHeight="1" x14ac:dyDescent="0.35">
      <c r="A38" s="69" t="s">
        <v>6</v>
      </c>
      <c r="B38" s="71" t="s">
        <v>7</v>
      </c>
      <c r="C38" s="40" t="s">
        <v>89</v>
      </c>
      <c r="D38" s="40" t="s">
        <v>90</v>
      </c>
      <c r="E38" s="40" t="s">
        <v>91</v>
      </c>
      <c r="F38" s="40" t="s">
        <v>92</v>
      </c>
      <c r="G38" s="41" t="s">
        <v>93</v>
      </c>
      <c r="H38" s="42" t="s">
        <v>94</v>
      </c>
      <c r="I38" s="42" t="s">
        <v>95</v>
      </c>
      <c r="J38" s="42" t="s">
        <v>104</v>
      </c>
      <c r="K38" s="42" t="s">
        <v>97</v>
      </c>
      <c r="L38" s="42" t="s">
        <v>98</v>
      </c>
      <c r="M38" s="42" t="s">
        <v>99</v>
      </c>
    </row>
    <row r="39" spans="1:13" ht="15" hidden="1" customHeight="1" x14ac:dyDescent="0.35">
      <c r="A39" s="70"/>
      <c r="B39" s="72"/>
      <c r="C39" s="43" t="s">
        <v>12</v>
      </c>
      <c r="D39" s="43" t="s">
        <v>12</v>
      </c>
      <c r="E39" s="43" t="s">
        <v>12</v>
      </c>
      <c r="F39" s="43" t="s">
        <v>12</v>
      </c>
      <c r="G39" s="43" t="s">
        <v>12</v>
      </c>
      <c r="H39" s="43" t="s">
        <v>12</v>
      </c>
      <c r="I39" s="43" t="s">
        <v>12</v>
      </c>
      <c r="J39" s="43" t="s">
        <v>12</v>
      </c>
      <c r="K39" s="43" t="s">
        <v>12</v>
      </c>
      <c r="L39" s="43" t="s">
        <v>12</v>
      </c>
      <c r="M39" s="43" t="s">
        <v>12</v>
      </c>
    </row>
    <row r="40" spans="1:13" ht="15" hidden="1" customHeight="1" x14ac:dyDescent="0.35">
      <c r="A40" s="70"/>
      <c r="B40" s="72"/>
      <c r="C40" s="43" t="s">
        <v>100</v>
      </c>
      <c r="D40" s="43" t="s">
        <v>100</v>
      </c>
      <c r="E40" s="43" t="s">
        <v>100</v>
      </c>
      <c r="F40" s="43" t="s">
        <v>100</v>
      </c>
      <c r="G40" s="43" t="s">
        <v>100</v>
      </c>
      <c r="H40" s="43" t="s">
        <v>100</v>
      </c>
      <c r="I40" s="43" t="s">
        <v>100</v>
      </c>
      <c r="J40" s="43" t="s">
        <v>101</v>
      </c>
      <c r="K40" s="43" t="s">
        <v>101</v>
      </c>
      <c r="L40" s="43" t="s">
        <v>101</v>
      </c>
      <c r="M40" s="43" t="s">
        <v>101</v>
      </c>
    </row>
    <row r="41" spans="1:13" ht="15" hidden="1" customHeight="1" x14ac:dyDescent="0.35">
      <c r="A41" s="44">
        <v>1</v>
      </c>
      <c r="B41" s="45" t="s">
        <v>15</v>
      </c>
      <c r="C41" s="39">
        <v>1366391.5749570001</v>
      </c>
      <c r="D41" s="39">
        <v>1411220.8712230001</v>
      </c>
      <c r="E41" s="39">
        <v>1365985.0659380001</v>
      </c>
      <c r="F41" s="39">
        <v>1309083.0298510001</v>
      </c>
      <c r="G41" s="39">
        <v>1302603.5485710001</v>
      </c>
      <c r="H41" s="39">
        <v>1320020.4576409999</v>
      </c>
      <c r="I41" s="39">
        <v>1340751.0985729999</v>
      </c>
      <c r="J41" s="46">
        <f>J44+J43-J42</f>
        <v>0</v>
      </c>
      <c r="K41" s="46">
        <f t="shared" ref="K41" si="36">K44+K43-K42</f>
        <v>0</v>
      </c>
      <c r="L41" s="46">
        <f t="shared" ref="L41" si="37">L44+L43-L42</f>
        <v>0</v>
      </c>
      <c r="M41" s="46">
        <f t="shared" ref="M41" si="38">M44+M43-M42</f>
        <v>0</v>
      </c>
    </row>
    <row r="42" spans="1:13" ht="15" hidden="1" customHeight="1" x14ac:dyDescent="0.35">
      <c r="A42" s="44">
        <v>2</v>
      </c>
      <c r="B42" s="45" t="s">
        <v>16</v>
      </c>
      <c r="C42" s="39">
        <v>13883.954916999999</v>
      </c>
      <c r="D42" s="39">
        <v>9609.10556</v>
      </c>
      <c r="E42" s="39">
        <v>17633.727811000001</v>
      </c>
      <c r="F42" s="39">
        <v>10290.113955999999</v>
      </c>
      <c r="G42" s="39">
        <v>15227.755290999999</v>
      </c>
      <c r="H42" s="39">
        <v>15186.48057</v>
      </c>
      <c r="I42" s="39">
        <v>14433.747443</v>
      </c>
      <c r="J42" s="52">
        <v>0</v>
      </c>
      <c r="K42" s="52">
        <v>0</v>
      </c>
      <c r="L42" s="52">
        <v>0</v>
      </c>
      <c r="M42" s="52">
        <v>0</v>
      </c>
    </row>
    <row r="43" spans="1:13" ht="15" hidden="1" customHeight="1" x14ac:dyDescent="0.35">
      <c r="A43" s="44">
        <v>3</v>
      </c>
      <c r="B43" s="45" t="s">
        <v>88</v>
      </c>
      <c r="C43" s="39">
        <v>33511.320248999997</v>
      </c>
      <c r="D43" s="39">
        <v>42779.145049999999</v>
      </c>
      <c r="E43" s="39">
        <v>49111.184504999997</v>
      </c>
      <c r="F43" s="39">
        <v>43212.213620000002</v>
      </c>
      <c r="G43" s="39">
        <v>43550.689985999998</v>
      </c>
      <c r="H43" s="39">
        <v>43754.262734000004</v>
      </c>
      <c r="I43" s="39">
        <v>42733.715456999998</v>
      </c>
      <c r="J43" s="52">
        <v>0</v>
      </c>
      <c r="K43" s="52">
        <v>0</v>
      </c>
      <c r="L43" s="52">
        <v>0</v>
      </c>
      <c r="M43" s="52">
        <v>0</v>
      </c>
    </row>
    <row r="44" spans="1:13" ht="15" hidden="1" customHeight="1" x14ac:dyDescent="0.35">
      <c r="A44" s="44">
        <v>4</v>
      </c>
      <c r="B44" s="47" t="s">
        <v>10</v>
      </c>
      <c r="C44" s="39">
        <v>1413786.8501230001</v>
      </c>
      <c r="D44" s="39">
        <v>1463609.1218330001</v>
      </c>
      <c r="E44" s="39">
        <v>1432729.978254</v>
      </c>
      <c r="F44" s="39">
        <v>1362585.3574270001</v>
      </c>
      <c r="G44" s="39">
        <v>1361381.993848</v>
      </c>
      <c r="H44" s="39">
        <v>1378961.2009449999</v>
      </c>
      <c r="I44" s="39">
        <v>1397918.5614730001</v>
      </c>
      <c r="J44" s="53">
        <v>0</v>
      </c>
      <c r="K44" s="53">
        <v>0</v>
      </c>
      <c r="L44" s="53">
        <v>0</v>
      </c>
      <c r="M44" s="53">
        <v>0</v>
      </c>
    </row>
    <row r="45" spans="1:13" ht="15" hidden="1" customHeight="1" x14ac:dyDescent="0.35">
      <c r="A45" s="44">
        <v>5</v>
      </c>
      <c r="B45" s="47" t="s">
        <v>102</v>
      </c>
      <c r="C45" s="48">
        <f>C42/C44*100</f>
        <v>0.98204017923862341</v>
      </c>
      <c r="D45" s="48">
        <f t="shared" ref="D45" si="39">D42/D44*100</f>
        <v>0.65653495982354315</v>
      </c>
      <c r="E45" s="48">
        <f t="shared" ref="E45" si="40">E42/E44*100</f>
        <v>1.2307781702515492</v>
      </c>
      <c r="F45" s="48">
        <f t="shared" ref="F45" si="41">F42/F44*100</f>
        <v>0.75519041063460779</v>
      </c>
      <c r="G45" s="48">
        <f t="shared" ref="G45" si="42">G42/G44*100</f>
        <v>1.118551248643898</v>
      </c>
      <c r="H45" s="48">
        <f t="shared" ref="H45" si="43">H42/H44*100</f>
        <v>1.1012986122882014</v>
      </c>
      <c r="I45" s="48">
        <f t="shared" ref="I45" si="44">I42/I44*100</f>
        <v>1.0325170464716502</v>
      </c>
      <c r="J45" s="48" t="e">
        <f t="shared" ref="J45" si="45">J42/J44*100</f>
        <v>#DIV/0!</v>
      </c>
      <c r="K45" s="48" t="e">
        <f t="shared" ref="K45" si="46">K42/K44*100</f>
        <v>#DIV/0!</v>
      </c>
      <c r="L45" s="48" t="e">
        <f t="shared" ref="L45" si="47">L42/L44*100</f>
        <v>#DIV/0!</v>
      </c>
      <c r="M45" s="48" t="e">
        <f t="shared" ref="M45" si="48">M42/M44*100</f>
        <v>#DIV/0!</v>
      </c>
    </row>
    <row r="46" spans="1:13" ht="15" hidden="1" customHeight="1" thickBot="1" x14ac:dyDescent="0.4">
      <c r="A46" s="49">
        <v>6</v>
      </c>
      <c r="B46" s="50" t="s">
        <v>103</v>
      </c>
      <c r="C46" s="51">
        <f>C43/C44*100</f>
        <v>2.3703233797997556</v>
      </c>
      <c r="D46" s="51">
        <f t="shared" ref="D46:M46" si="49">D43/D44*100</f>
        <v>2.9228531314716117</v>
      </c>
      <c r="E46" s="51">
        <f t="shared" si="49"/>
        <v>3.4278046282558745</v>
      </c>
      <c r="F46" s="51">
        <f t="shared" si="49"/>
        <v>3.1713399373084838</v>
      </c>
      <c r="G46" s="51">
        <f t="shared" si="49"/>
        <v>3.1990058765873823</v>
      </c>
      <c r="H46" s="51">
        <f t="shared" si="49"/>
        <v>3.1729872242971942</v>
      </c>
      <c r="I46" s="51">
        <f t="shared" si="49"/>
        <v>3.0569531469680946</v>
      </c>
      <c r="J46" s="51" t="e">
        <f t="shared" si="49"/>
        <v>#DIV/0!</v>
      </c>
      <c r="K46" s="51" t="e">
        <f t="shared" si="49"/>
        <v>#DIV/0!</v>
      </c>
      <c r="L46" s="51" t="e">
        <f t="shared" si="49"/>
        <v>#DIV/0!</v>
      </c>
      <c r="M46" s="51" t="e">
        <f t="shared" si="49"/>
        <v>#DIV/0!</v>
      </c>
    </row>
    <row r="47" spans="1:13" hidden="1" x14ac:dyDescent="0.35"/>
    <row r="48" spans="1:13" ht="15" hidden="1" customHeight="1" thickBot="1" x14ac:dyDescent="0.4">
      <c r="A48" s="37" t="s">
        <v>109</v>
      </c>
    </row>
    <row r="49" spans="1:13" ht="15" hidden="1" customHeight="1" x14ac:dyDescent="0.35">
      <c r="A49" s="69" t="s">
        <v>6</v>
      </c>
      <c r="B49" s="71" t="s">
        <v>7</v>
      </c>
      <c r="C49" s="40" t="s">
        <v>89</v>
      </c>
      <c r="D49" s="40" t="s">
        <v>90</v>
      </c>
      <c r="E49" s="40" t="s">
        <v>91</v>
      </c>
      <c r="F49" s="40" t="s">
        <v>92</v>
      </c>
      <c r="G49" s="41" t="s">
        <v>93</v>
      </c>
      <c r="H49" s="42" t="s">
        <v>94</v>
      </c>
      <c r="I49" s="42" t="s">
        <v>95</v>
      </c>
      <c r="J49" s="42" t="s">
        <v>104</v>
      </c>
      <c r="K49" s="42" t="s">
        <v>97</v>
      </c>
      <c r="L49" s="42" t="s">
        <v>98</v>
      </c>
      <c r="M49" s="42" t="s">
        <v>99</v>
      </c>
    </row>
    <row r="50" spans="1:13" ht="15" hidden="1" customHeight="1" x14ac:dyDescent="0.35">
      <c r="A50" s="70"/>
      <c r="B50" s="72"/>
      <c r="C50" s="43" t="s">
        <v>12</v>
      </c>
      <c r="D50" s="43" t="s">
        <v>12</v>
      </c>
      <c r="E50" s="43" t="s">
        <v>12</v>
      </c>
      <c r="F50" s="43" t="s">
        <v>12</v>
      </c>
      <c r="G50" s="43" t="s">
        <v>12</v>
      </c>
      <c r="H50" s="43" t="s">
        <v>12</v>
      </c>
      <c r="I50" s="43" t="s">
        <v>12</v>
      </c>
      <c r="J50" s="43" t="s">
        <v>12</v>
      </c>
      <c r="K50" s="43" t="s">
        <v>12</v>
      </c>
      <c r="L50" s="43" t="s">
        <v>12</v>
      </c>
      <c r="M50" s="43" t="s">
        <v>12</v>
      </c>
    </row>
    <row r="51" spans="1:13" ht="15" hidden="1" customHeight="1" x14ac:dyDescent="0.35">
      <c r="A51" s="70"/>
      <c r="B51" s="72"/>
      <c r="C51" s="43" t="s">
        <v>100</v>
      </c>
      <c r="D51" s="43" t="s">
        <v>100</v>
      </c>
      <c r="E51" s="43" t="s">
        <v>100</v>
      </c>
      <c r="F51" s="43" t="s">
        <v>100</v>
      </c>
      <c r="G51" s="43" t="s">
        <v>100</v>
      </c>
      <c r="H51" s="43" t="s">
        <v>100</v>
      </c>
      <c r="I51" s="43" t="s">
        <v>100</v>
      </c>
      <c r="J51" s="43" t="s">
        <v>101</v>
      </c>
      <c r="K51" s="43" t="s">
        <v>101</v>
      </c>
      <c r="L51" s="43" t="s">
        <v>101</v>
      </c>
      <c r="M51" s="43" t="s">
        <v>101</v>
      </c>
    </row>
    <row r="52" spans="1:13" ht="15" hidden="1" customHeight="1" x14ac:dyDescent="0.35">
      <c r="A52" s="44">
        <v>1</v>
      </c>
      <c r="B52" s="45" t="s">
        <v>15</v>
      </c>
      <c r="C52" s="39">
        <v>1381052.2179030001</v>
      </c>
      <c r="D52" s="39">
        <v>1413843.54691</v>
      </c>
      <c r="E52" s="39">
        <v>1542490.477434</v>
      </c>
      <c r="F52" s="39">
        <v>1595758.442639</v>
      </c>
      <c r="G52" s="39">
        <v>1573641.4501479999</v>
      </c>
      <c r="H52" s="39">
        <v>1574556.557758</v>
      </c>
      <c r="I52" s="39">
        <v>1579040.7908069999</v>
      </c>
      <c r="J52" s="46">
        <f>J55+J54-J53</f>
        <v>0</v>
      </c>
      <c r="K52" s="46">
        <f t="shared" ref="K52" si="50">K55+K54-K53</f>
        <v>0</v>
      </c>
      <c r="L52" s="46">
        <f t="shared" ref="L52" si="51">L55+L54-L53</f>
        <v>0</v>
      </c>
      <c r="M52" s="46">
        <f t="shared" ref="M52" si="52">M55+M54-M53</f>
        <v>0</v>
      </c>
    </row>
    <row r="53" spans="1:13" ht="15" hidden="1" customHeight="1" x14ac:dyDescent="0.35">
      <c r="A53" s="44">
        <v>2</v>
      </c>
      <c r="B53" s="45" t="s">
        <v>16</v>
      </c>
      <c r="C53" s="39">
        <v>13670.474565</v>
      </c>
      <c r="D53" s="39">
        <v>12180.619398999999</v>
      </c>
      <c r="E53" s="39">
        <v>18431.66603</v>
      </c>
      <c r="F53" s="39">
        <v>12828.124409</v>
      </c>
      <c r="G53" s="39">
        <v>23529.171676999998</v>
      </c>
      <c r="H53" s="39">
        <v>29572.811042000001</v>
      </c>
      <c r="I53" s="39">
        <v>29976.362465999999</v>
      </c>
      <c r="J53" s="52">
        <v>0</v>
      </c>
      <c r="K53" s="52">
        <v>0</v>
      </c>
      <c r="L53" s="52">
        <v>0</v>
      </c>
      <c r="M53" s="52">
        <v>0</v>
      </c>
    </row>
    <row r="54" spans="1:13" ht="15" hidden="1" customHeight="1" x14ac:dyDescent="0.35">
      <c r="A54" s="44">
        <v>3</v>
      </c>
      <c r="B54" s="45" t="s">
        <v>88</v>
      </c>
      <c r="C54" s="39">
        <v>54892.190906999997</v>
      </c>
      <c r="D54" s="39">
        <v>48869.043246000001</v>
      </c>
      <c r="E54" s="39">
        <v>51092.928444999998</v>
      </c>
      <c r="F54" s="39">
        <v>51531.468702999999</v>
      </c>
      <c r="G54" s="39">
        <v>51955.685497999999</v>
      </c>
      <c r="H54" s="39">
        <v>52394.152475000003</v>
      </c>
      <c r="I54" s="39">
        <v>54649.340101000002</v>
      </c>
      <c r="J54" s="52">
        <v>0</v>
      </c>
      <c r="K54" s="52">
        <v>0</v>
      </c>
      <c r="L54" s="52">
        <v>0</v>
      </c>
      <c r="M54" s="52">
        <v>0</v>
      </c>
    </row>
    <row r="55" spans="1:13" ht="15" hidden="1" customHeight="1" x14ac:dyDescent="0.35">
      <c r="A55" s="44">
        <v>4</v>
      </c>
      <c r="B55" s="47" t="s">
        <v>10</v>
      </c>
      <c r="C55" s="39">
        <v>1449614.883375</v>
      </c>
      <c r="D55" s="39">
        <v>1474893.2095550001</v>
      </c>
      <c r="E55" s="39">
        <v>1612015.0719089999</v>
      </c>
      <c r="F55" s="39">
        <v>1660118.035751</v>
      </c>
      <c r="G55" s="39">
        <v>1649126.3073229999</v>
      </c>
      <c r="H55" s="39">
        <v>1656523.5212749999</v>
      </c>
      <c r="I55" s="39">
        <v>1663666.4933740001</v>
      </c>
      <c r="J55" s="53">
        <v>0</v>
      </c>
      <c r="K55" s="53">
        <v>0</v>
      </c>
      <c r="L55" s="53">
        <v>0</v>
      </c>
      <c r="M55" s="53">
        <v>0</v>
      </c>
    </row>
    <row r="56" spans="1:13" ht="15" hidden="1" customHeight="1" x14ac:dyDescent="0.35">
      <c r="A56" s="44">
        <v>5</v>
      </c>
      <c r="B56" s="47" t="s">
        <v>102</v>
      </c>
      <c r="C56" s="48">
        <f>C53/C55*100</f>
        <v>0.9430418190224662</v>
      </c>
      <c r="D56" s="48">
        <f t="shared" ref="D56" si="53">D53/D55*100</f>
        <v>0.82586449785575289</v>
      </c>
      <c r="E56" s="48">
        <f t="shared" ref="E56" si="54">E53/E55*100</f>
        <v>1.1433929093586346</v>
      </c>
      <c r="F56" s="48">
        <f t="shared" ref="F56" si="55">F53/F55*100</f>
        <v>0.77272363366601482</v>
      </c>
      <c r="G56" s="48">
        <f t="shared" ref="G56" si="56">G53/G55*100</f>
        <v>1.4267658924921598</v>
      </c>
      <c r="H56" s="48">
        <f t="shared" ref="H56" si="57">H53/H55*100</f>
        <v>1.7852333916296144</v>
      </c>
      <c r="I56" s="48">
        <f t="shared" ref="I56" si="58">I53/I55*100</f>
        <v>1.8018252207031238</v>
      </c>
      <c r="J56" s="48" t="e">
        <f t="shared" ref="J56" si="59">J53/J55*100</f>
        <v>#DIV/0!</v>
      </c>
      <c r="K56" s="48" t="e">
        <f t="shared" ref="K56" si="60">K53/K55*100</f>
        <v>#DIV/0!</v>
      </c>
      <c r="L56" s="48" t="e">
        <f t="shared" ref="L56" si="61">L53/L55*100</f>
        <v>#DIV/0!</v>
      </c>
      <c r="M56" s="48" t="e">
        <f t="shared" ref="M56" si="62">M53/M55*100</f>
        <v>#DIV/0!</v>
      </c>
    </row>
    <row r="57" spans="1:13" ht="15" hidden="1" customHeight="1" thickBot="1" x14ac:dyDescent="0.4">
      <c r="A57" s="49">
        <v>6</v>
      </c>
      <c r="B57" s="50" t="s">
        <v>103</v>
      </c>
      <c r="C57" s="51">
        <f>C54/C55*100</f>
        <v>3.7866740702330364</v>
      </c>
      <c r="D57" s="51">
        <f t="shared" ref="D57:M57" si="63">D54/D55*100</f>
        <v>3.3133953651291543</v>
      </c>
      <c r="E57" s="51">
        <f t="shared" si="63"/>
        <v>3.1695068697151894</v>
      </c>
      <c r="F57" s="51">
        <f t="shared" si="63"/>
        <v>3.1040846249036935</v>
      </c>
      <c r="G57" s="51">
        <f t="shared" si="63"/>
        <v>3.1504976463773002</v>
      </c>
      <c r="H57" s="51">
        <f t="shared" si="63"/>
        <v>3.1628981902214734</v>
      </c>
      <c r="I57" s="51">
        <f t="shared" si="63"/>
        <v>3.2848735199425918</v>
      </c>
      <c r="J57" s="51" t="e">
        <f t="shared" si="63"/>
        <v>#DIV/0!</v>
      </c>
      <c r="K57" s="51" t="e">
        <f t="shared" si="63"/>
        <v>#DIV/0!</v>
      </c>
      <c r="L57" s="51" t="e">
        <f t="shared" si="63"/>
        <v>#DIV/0!</v>
      </c>
      <c r="M57" s="51" t="e">
        <f t="shared" si="63"/>
        <v>#DIV/0!</v>
      </c>
    </row>
    <row r="58" spans="1:13" hidden="1" x14ac:dyDescent="0.35"/>
    <row r="59" spans="1:13" ht="15" hidden="1" customHeight="1" thickBot="1" x14ac:dyDescent="0.4">
      <c r="A59" s="37" t="s">
        <v>110</v>
      </c>
    </row>
    <row r="60" spans="1:13" ht="15" hidden="1" customHeight="1" x14ac:dyDescent="0.35">
      <c r="A60" s="69" t="s">
        <v>6</v>
      </c>
      <c r="B60" s="71" t="s">
        <v>7</v>
      </c>
      <c r="C60" s="40" t="s">
        <v>89</v>
      </c>
      <c r="D60" s="40" t="s">
        <v>90</v>
      </c>
      <c r="E60" s="40" t="s">
        <v>91</v>
      </c>
      <c r="F60" s="40" t="s">
        <v>92</v>
      </c>
      <c r="G60" s="41" t="s">
        <v>93</v>
      </c>
      <c r="H60" s="42" t="s">
        <v>94</v>
      </c>
      <c r="I60" s="42" t="s">
        <v>95</v>
      </c>
      <c r="J60" s="42" t="s">
        <v>104</v>
      </c>
      <c r="K60" s="42" t="s">
        <v>97</v>
      </c>
      <c r="L60" s="42" t="s">
        <v>98</v>
      </c>
      <c r="M60" s="42" t="s">
        <v>99</v>
      </c>
    </row>
    <row r="61" spans="1:13" ht="15" hidden="1" customHeight="1" x14ac:dyDescent="0.35">
      <c r="A61" s="70"/>
      <c r="B61" s="72"/>
      <c r="C61" s="43" t="s">
        <v>12</v>
      </c>
      <c r="D61" s="43" t="s">
        <v>12</v>
      </c>
      <c r="E61" s="43" t="s">
        <v>12</v>
      </c>
      <c r="F61" s="43" t="s">
        <v>12</v>
      </c>
      <c r="G61" s="43" t="s">
        <v>12</v>
      </c>
      <c r="H61" s="43" t="s">
        <v>12</v>
      </c>
      <c r="I61" s="43" t="s">
        <v>12</v>
      </c>
      <c r="J61" s="43" t="s">
        <v>12</v>
      </c>
      <c r="K61" s="43" t="s">
        <v>12</v>
      </c>
      <c r="L61" s="43" t="s">
        <v>12</v>
      </c>
      <c r="M61" s="43" t="s">
        <v>12</v>
      </c>
    </row>
    <row r="62" spans="1:13" ht="15" hidden="1" customHeight="1" x14ac:dyDescent="0.35">
      <c r="A62" s="70"/>
      <c r="B62" s="72"/>
      <c r="C62" s="43" t="s">
        <v>100</v>
      </c>
      <c r="D62" s="43" t="s">
        <v>100</v>
      </c>
      <c r="E62" s="43" t="s">
        <v>100</v>
      </c>
      <c r="F62" s="43" t="s">
        <v>100</v>
      </c>
      <c r="G62" s="43" t="s">
        <v>100</v>
      </c>
      <c r="H62" s="43" t="s">
        <v>100</v>
      </c>
      <c r="I62" s="43" t="s">
        <v>100</v>
      </c>
      <c r="J62" s="43" t="s">
        <v>101</v>
      </c>
      <c r="K62" s="43" t="s">
        <v>101</v>
      </c>
      <c r="L62" s="43" t="s">
        <v>101</v>
      </c>
      <c r="M62" s="43" t="s">
        <v>101</v>
      </c>
    </row>
    <row r="63" spans="1:13" ht="15" hidden="1" customHeight="1" x14ac:dyDescent="0.35">
      <c r="A63" s="44">
        <v>1</v>
      </c>
      <c r="B63" s="45" t="s">
        <v>15</v>
      </c>
      <c r="C63" s="39">
        <v>668508.61845800001</v>
      </c>
      <c r="D63" s="39">
        <v>675456.91116999998</v>
      </c>
      <c r="E63" s="39">
        <v>730394.97182700003</v>
      </c>
      <c r="F63" s="39">
        <v>662426.277168</v>
      </c>
      <c r="G63" s="39">
        <v>653263.13500699995</v>
      </c>
      <c r="H63" s="39">
        <v>651760.66226000001</v>
      </c>
      <c r="I63" s="39">
        <v>655912.20449499995</v>
      </c>
      <c r="J63" s="46">
        <f>J66+J65-J64</f>
        <v>0</v>
      </c>
      <c r="K63" s="46">
        <f t="shared" ref="K63" si="64">K66+K65-K64</f>
        <v>0</v>
      </c>
      <c r="L63" s="46">
        <f t="shared" ref="L63" si="65">L66+L65-L64</f>
        <v>0</v>
      </c>
      <c r="M63" s="46">
        <f t="shared" ref="M63" si="66">M66+M65-M64</f>
        <v>0</v>
      </c>
    </row>
    <row r="64" spans="1:13" ht="15" hidden="1" customHeight="1" x14ac:dyDescent="0.35">
      <c r="A64" s="44">
        <v>2</v>
      </c>
      <c r="B64" s="45" t="s">
        <v>16</v>
      </c>
      <c r="C64" s="39">
        <v>6246.5257860000002</v>
      </c>
      <c r="D64" s="39">
        <v>11952.774861</v>
      </c>
      <c r="E64" s="39">
        <v>5828.4008819999999</v>
      </c>
      <c r="F64" s="39">
        <v>2077.1177790000002</v>
      </c>
      <c r="G64" s="39">
        <v>8027.8857479999997</v>
      </c>
      <c r="H64" s="39">
        <v>9375.0285220000005</v>
      </c>
      <c r="I64" s="39">
        <v>5823.2638800000004</v>
      </c>
      <c r="J64" s="52">
        <v>0</v>
      </c>
      <c r="K64" s="52">
        <v>0</v>
      </c>
      <c r="L64" s="52">
        <v>0</v>
      </c>
      <c r="M64" s="52">
        <v>0</v>
      </c>
    </row>
    <row r="65" spans="1:13" ht="15" hidden="1" customHeight="1" x14ac:dyDescent="0.35">
      <c r="A65" s="44">
        <v>3</v>
      </c>
      <c r="B65" s="45" t="s">
        <v>88</v>
      </c>
      <c r="C65" s="39">
        <v>16642.92251</v>
      </c>
      <c r="D65" s="39">
        <v>14834.261171</v>
      </c>
      <c r="E65" s="39">
        <v>21423.253428</v>
      </c>
      <c r="F65" s="39">
        <v>16298.530556</v>
      </c>
      <c r="G65" s="39">
        <v>16432.155024</v>
      </c>
      <c r="H65" s="39">
        <v>16604.933213</v>
      </c>
      <c r="I65" s="39">
        <v>14171.880153</v>
      </c>
      <c r="J65" s="52">
        <v>0</v>
      </c>
      <c r="K65" s="52">
        <v>0</v>
      </c>
      <c r="L65" s="52">
        <v>0</v>
      </c>
      <c r="M65" s="52">
        <v>0</v>
      </c>
    </row>
    <row r="66" spans="1:13" ht="15" hidden="1" customHeight="1" x14ac:dyDescent="0.35">
      <c r="A66" s="44">
        <v>4</v>
      </c>
      <c r="B66" s="47" t="s">
        <v>10</v>
      </c>
      <c r="C66" s="39">
        <v>691398.06675400003</v>
      </c>
      <c r="D66" s="39">
        <v>702243.94720199995</v>
      </c>
      <c r="E66" s="39">
        <v>757646.62613700004</v>
      </c>
      <c r="F66" s="39">
        <v>680801.92550300003</v>
      </c>
      <c r="G66" s="39">
        <v>677723.17577900004</v>
      </c>
      <c r="H66" s="39">
        <v>677740.62399500003</v>
      </c>
      <c r="I66" s="39">
        <v>675907.34852799994</v>
      </c>
      <c r="J66" s="53">
        <v>0</v>
      </c>
      <c r="K66" s="53">
        <v>0</v>
      </c>
      <c r="L66" s="53">
        <v>0</v>
      </c>
      <c r="M66" s="53">
        <v>0</v>
      </c>
    </row>
    <row r="67" spans="1:13" ht="15" hidden="1" customHeight="1" x14ac:dyDescent="0.35">
      <c r="A67" s="44">
        <v>5</v>
      </c>
      <c r="B67" s="47" t="s">
        <v>102</v>
      </c>
      <c r="C67" s="48">
        <f>C64/C66*100</f>
        <v>0.9034630101478891</v>
      </c>
      <c r="D67" s="48">
        <f t="shared" ref="D67" si="67">D64/D66*100</f>
        <v>1.7020830024415705</v>
      </c>
      <c r="E67" s="48">
        <f t="shared" ref="E67" si="68">E64/E66*100</f>
        <v>0.76927695325684597</v>
      </c>
      <c r="F67" s="48">
        <f t="shared" ref="F67" si="69">F64/F66*100</f>
        <v>0.30509869334834117</v>
      </c>
      <c r="G67" s="48">
        <f t="shared" ref="G67" si="70">G64/G66*100</f>
        <v>1.1845375862751706</v>
      </c>
      <c r="H67" s="48">
        <f t="shared" ref="H67" si="71">H64/H66*100</f>
        <v>1.3832767566356128</v>
      </c>
      <c r="I67" s="48">
        <f t="shared" ref="I67" si="72">I64/I66*100</f>
        <v>0.86154765038166592</v>
      </c>
      <c r="J67" s="48" t="e">
        <f t="shared" ref="J67" si="73">J64/J66*100</f>
        <v>#DIV/0!</v>
      </c>
      <c r="K67" s="48" t="e">
        <f t="shared" ref="K67" si="74">K64/K66*100</f>
        <v>#DIV/0!</v>
      </c>
      <c r="L67" s="48" t="e">
        <f t="shared" ref="L67" si="75">L64/L66*100</f>
        <v>#DIV/0!</v>
      </c>
      <c r="M67" s="48" t="e">
        <f t="shared" ref="M67" si="76">M64/M66*100</f>
        <v>#DIV/0!</v>
      </c>
    </row>
    <row r="68" spans="1:13" ht="15" hidden="1" customHeight="1" thickBot="1" x14ac:dyDescent="0.4">
      <c r="A68" s="49">
        <v>6</v>
      </c>
      <c r="B68" s="50" t="s">
        <v>103</v>
      </c>
      <c r="C68" s="51">
        <f>C65/C66*100</f>
        <v>2.4071404463330044</v>
      </c>
      <c r="D68" s="51">
        <f t="shared" ref="D68:M68" si="77">D65/D66*100</f>
        <v>2.112408548354912</v>
      </c>
      <c r="E68" s="51">
        <f t="shared" si="77"/>
        <v>2.82760493994811</v>
      </c>
      <c r="F68" s="51">
        <f t="shared" si="77"/>
        <v>2.3940194563871247</v>
      </c>
      <c r="G68" s="51">
        <f t="shared" si="77"/>
        <v>2.424611642520897</v>
      </c>
      <c r="H68" s="51">
        <f t="shared" si="77"/>
        <v>2.4500424830845762</v>
      </c>
      <c r="I68" s="51">
        <f t="shared" si="77"/>
        <v>2.0967193482751312</v>
      </c>
      <c r="J68" s="51" t="e">
        <f t="shared" si="77"/>
        <v>#DIV/0!</v>
      </c>
      <c r="K68" s="51" t="e">
        <f t="shared" si="77"/>
        <v>#DIV/0!</v>
      </c>
      <c r="L68" s="51" t="e">
        <f t="shared" si="77"/>
        <v>#DIV/0!</v>
      </c>
      <c r="M68" s="51" t="e">
        <f t="shared" si="77"/>
        <v>#DIV/0!</v>
      </c>
    </row>
    <row r="69" spans="1:13" hidden="1" x14ac:dyDescent="0.35"/>
    <row r="70" spans="1:13" ht="15" hidden="1" customHeight="1" thickBot="1" x14ac:dyDescent="0.4">
      <c r="A70" s="37" t="s">
        <v>111</v>
      </c>
    </row>
    <row r="71" spans="1:13" ht="15" hidden="1" customHeight="1" x14ac:dyDescent="0.35">
      <c r="A71" s="69" t="s">
        <v>6</v>
      </c>
      <c r="B71" s="71" t="s">
        <v>7</v>
      </c>
      <c r="C71" s="40" t="s">
        <v>89</v>
      </c>
      <c r="D71" s="40" t="s">
        <v>90</v>
      </c>
      <c r="E71" s="40" t="s">
        <v>91</v>
      </c>
      <c r="F71" s="40" t="s">
        <v>92</v>
      </c>
      <c r="G71" s="41" t="s">
        <v>93</v>
      </c>
      <c r="H71" s="42" t="s">
        <v>94</v>
      </c>
      <c r="I71" s="42" t="s">
        <v>95</v>
      </c>
      <c r="J71" s="42" t="s">
        <v>104</v>
      </c>
      <c r="K71" s="42" t="s">
        <v>97</v>
      </c>
      <c r="L71" s="42" t="s">
        <v>98</v>
      </c>
      <c r="M71" s="42" t="s">
        <v>99</v>
      </c>
    </row>
    <row r="72" spans="1:13" ht="15" hidden="1" customHeight="1" x14ac:dyDescent="0.35">
      <c r="A72" s="70"/>
      <c r="B72" s="72"/>
      <c r="C72" s="43" t="s">
        <v>12</v>
      </c>
      <c r="D72" s="43" t="s">
        <v>12</v>
      </c>
      <c r="E72" s="43" t="s">
        <v>12</v>
      </c>
      <c r="F72" s="43" t="s">
        <v>12</v>
      </c>
      <c r="G72" s="43" t="s">
        <v>12</v>
      </c>
      <c r="H72" s="43" t="s">
        <v>12</v>
      </c>
      <c r="I72" s="43" t="s">
        <v>12</v>
      </c>
      <c r="J72" s="43" t="s">
        <v>12</v>
      </c>
      <c r="K72" s="43" t="s">
        <v>12</v>
      </c>
      <c r="L72" s="43" t="s">
        <v>12</v>
      </c>
      <c r="M72" s="43" t="s">
        <v>12</v>
      </c>
    </row>
    <row r="73" spans="1:13" ht="15" hidden="1" customHeight="1" x14ac:dyDescent="0.35">
      <c r="A73" s="70"/>
      <c r="B73" s="72"/>
      <c r="C73" s="43" t="s">
        <v>100</v>
      </c>
      <c r="D73" s="43" t="s">
        <v>100</v>
      </c>
      <c r="E73" s="43" t="s">
        <v>100</v>
      </c>
      <c r="F73" s="43" t="s">
        <v>100</v>
      </c>
      <c r="G73" s="43" t="s">
        <v>100</v>
      </c>
      <c r="H73" s="43" t="s">
        <v>100</v>
      </c>
      <c r="I73" s="43" t="s">
        <v>100</v>
      </c>
      <c r="J73" s="43" t="s">
        <v>101</v>
      </c>
      <c r="K73" s="43" t="s">
        <v>101</v>
      </c>
      <c r="L73" s="43" t="s">
        <v>101</v>
      </c>
      <c r="M73" s="43" t="s">
        <v>101</v>
      </c>
    </row>
    <row r="74" spans="1:13" ht="15" hidden="1" customHeight="1" x14ac:dyDescent="0.35">
      <c r="A74" s="44">
        <v>1</v>
      </c>
      <c r="B74" s="45" t="s">
        <v>15</v>
      </c>
      <c r="C74" s="39">
        <v>873556.90342400002</v>
      </c>
      <c r="D74" s="39">
        <v>867528.31308500003</v>
      </c>
      <c r="E74" s="39">
        <v>945769.43202599999</v>
      </c>
      <c r="F74" s="39">
        <v>1094378.017639</v>
      </c>
      <c r="G74" s="39">
        <v>1072905.246488</v>
      </c>
      <c r="H74" s="39">
        <v>1045717.750654</v>
      </c>
      <c r="I74" s="39">
        <v>1047593.771822</v>
      </c>
      <c r="J74" s="46">
        <f>J77+J76-J75</f>
        <v>0</v>
      </c>
      <c r="K74" s="46">
        <f t="shared" ref="K74" si="78">K77+K76-K75</f>
        <v>0</v>
      </c>
      <c r="L74" s="46">
        <f t="shared" ref="L74" si="79">L77+L76-L75</f>
        <v>0</v>
      </c>
      <c r="M74" s="46">
        <f t="shared" ref="M74" si="80">M77+M76-M75</f>
        <v>0</v>
      </c>
    </row>
    <row r="75" spans="1:13" ht="15" hidden="1" customHeight="1" x14ac:dyDescent="0.35">
      <c r="A75" s="44">
        <v>2</v>
      </c>
      <c r="B75" s="45" t="s">
        <v>16</v>
      </c>
      <c r="C75" s="39">
        <v>6484.840099</v>
      </c>
      <c r="D75" s="39">
        <v>4248.5796399999999</v>
      </c>
      <c r="E75" s="39">
        <v>19551.098248999999</v>
      </c>
      <c r="F75" s="39">
        <v>12527.90732</v>
      </c>
      <c r="G75" s="39">
        <v>22529.357703000001</v>
      </c>
      <c r="H75" s="39">
        <v>65170.570495</v>
      </c>
      <c r="I75" s="39">
        <v>70009.515008999995</v>
      </c>
      <c r="J75" s="52">
        <v>0</v>
      </c>
      <c r="K75" s="52">
        <v>0</v>
      </c>
      <c r="L75" s="52">
        <v>0</v>
      </c>
      <c r="M75" s="52">
        <v>0</v>
      </c>
    </row>
    <row r="76" spans="1:13" ht="15" hidden="1" customHeight="1" x14ac:dyDescent="0.35">
      <c r="A76" s="44">
        <v>3</v>
      </c>
      <c r="B76" s="45" t="s">
        <v>88</v>
      </c>
      <c r="C76" s="39">
        <v>18625.712759999999</v>
      </c>
      <c r="D76" s="39">
        <v>21224.713323</v>
      </c>
      <c r="E76" s="39">
        <v>21314.713223999999</v>
      </c>
      <c r="F76" s="39">
        <v>27737.031950000001</v>
      </c>
      <c r="G76" s="39">
        <v>28643.843535</v>
      </c>
      <c r="H76" s="39">
        <v>28446.556174000001</v>
      </c>
      <c r="I76" s="39">
        <v>28326.738828000001</v>
      </c>
      <c r="J76" s="52">
        <v>0</v>
      </c>
      <c r="K76" s="52">
        <v>0</v>
      </c>
      <c r="L76" s="52">
        <v>0</v>
      </c>
      <c r="M76" s="52">
        <v>0</v>
      </c>
    </row>
    <row r="77" spans="1:13" ht="15" hidden="1" customHeight="1" x14ac:dyDescent="0.35">
      <c r="A77" s="44">
        <v>4</v>
      </c>
      <c r="B77" s="47" t="s">
        <v>10</v>
      </c>
      <c r="C77" s="39">
        <v>898667.45628299995</v>
      </c>
      <c r="D77" s="39">
        <v>893001.60604800005</v>
      </c>
      <c r="E77" s="39">
        <v>986635.24349899997</v>
      </c>
      <c r="F77" s="39">
        <v>1134642.9569089999</v>
      </c>
      <c r="G77" s="39">
        <v>1124078.4477260001</v>
      </c>
      <c r="H77" s="39">
        <v>1139334.877323</v>
      </c>
      <c r="I77" s="39">
        <v>1145930.025659</v>
      </c>
      <c r="J77" s="53">
        <v>0</v>
      </c>
      <c r="K77" s="53">
        <v>0</v>
      </c>
      <c r="L77" s="53">
        <v>0</v>
      </c>
      <c r="M77" s="53">
        <v>0</v>
      </c>
    </row>
    <row r="78" spans="1:13" ht="15" hidden="1" customHeight="1" x14ac:dyDescent="0.35">
      <c r="A78" s="44">
        <v>5</v>
      </c>
      <c r="B78" s="47" t="s">
        <v>102</v>
      </c>
      <c r="C78" s="48">
        <f>C75/C77*100</f>
        <v>0.72160620190054536</v>
      </c>
      <c r="D78" s="48">
        <f t="shared" ref="D78" si="81">D75/D77*100</f>
        <v>0.47576394165764052</v>
      </c>
      <c r="E78" s="48">
        <f t="shared" ref="E78" si="82">E75/E77*100</f>
        <v>1.9815933373375199</v>
      </c>
      <c r="F78" s="48">
        <f t="shared" ref="F78" si="83">F75/F77*100</f>
        <v>1.1041277120450814</v>
      </c>
      <c r="G78" s="48">
        <f t="shared" ref="G78" si="84">G75/G77*100</f>
        <v>2.0042513712967875</v>
      </c>
      <c r="H78" s="48">
        <f t="shared" ref="H78" si="85">H75/H77*100</f>
        <v>5.7200540238113176</v>
      </c>
      <c r="I78" s="48">
        <f t="shared" ref="I78" si="86">I75/I77*100</f>
        <v>6.1094057613805006</v>
      </c>
      <c r="J78" s="48" t="e">
        <f t="shared" ref="J78" si="87">J75/J77*100</f>
        <v>#DIV/0!</v>
      </c>
      <c r="K78" s="48" t="e">
        <f t="shared" ref="K78" si="88">K75/K77*100</f>
        <v>#DIV/0!</v>
      </c>
      <c r="L78" s="48" t="e">
        <f t="shared" ref="L78" si="89">L75/L77*100</f>
        <v>#DIV/0!</v>
      </c>
      <c r="M78" s="48" t="e">
        <f t="shared" ref="M78" si="90">M75/M77*100</f>
        <v>#DIV/0!</v>
      </c>
    </row>
    <row r="79" spans="1:13" ht="15" hidden="1" customHeight="1" thickBot="1" x14ac:dyDescent="0.4">
      <c r="A79" s="49">
        <v>6</v>
      </c>
      <c r="B79" s="50" t="s">
        <v>103</v>
      </c>
      <c r="C79" s="51">
        <f>C76/C77*100</f>
        <v>2.0725923287617709</v>
      </c>
      <c r="D79" s="51">
        <f t="shared" ref="D79:M79" si="91">D76/D77*100</f>
        <v>2.3767833315474625</v>
      </c>
      <c r="E79" s="51">
        <f t="shared" si="91"/>
        <v>2.1603437911268579</v>
      </c>
      <c r="F79" s="51">
        <f t="shared" si="91"/>
        <v>2.4445603598123382</v>
      </c>
      <c r="G79" s="51">
        <f t="shared" si="91"/>
        <v>2.5482068082477891</v>
      </c>
      <c r="H79" s="51">
        <f t="shared" si="91"/>
        <v>2.4967686621547562</v>
      </c>
      <c r="I79" s="51">
        <f t="shared" si="91"/>
        <v>2.4719431547934088</v>
      </c>
      <c r="J79" s="51" t="e">
        <f t="shared" si="91"/>
        <v>#DIV/0!</v>
      </c>
      <c r="K79" s="51" t="e">
        <f t="shared" si="91"/>
        <v>#DIV/0!</v>
      </c>
      <c r="L79" s="51" t="e">
        <f t="shared" si="91"/>
        <v>#DIV/0!</v>
      </c>
      <c r="M79" s="51" t="e">
        <f t="shared" si="91"/>
        <v>#DIV/0!</v>
      </c>
    </row>
    <row r="80" spans="1:13" hidden="1" x14ac:dyDescent="0.35"/>
    <row r="81" spans="1:13" ht="15" hidden="1" customHeight="1" thickBot="1" x14ac:dyDescent="0.4">
      <c r="A81" s="37" t="s">
        <v>112</v>
      </c>
    </row>
    <row r="82" spans="1:13" ht="15" hidden="1" customHeight="1" x14ac:dyDescent="0.35">
      <c r="A82" s="69" t="s">
        <v>6</v>
      </c>
      <c r="B82" s="71" t="s">
        <v>7</v>
      </c>
      <c r="C82" s="40" t="s">
        <v>89</v>
      </c>
      <c r="D82" s="40" t="s">
        <v>90</v>
      </c>
      <c r="E82" s="40" t="s">
        <v>91</v>
      </c>
      <c r="F82" s="40" t="s">
        <v>92</v>
      </c>
      <c r="G82" s="41" t="s">
        <v>93</v>
      </c>
      <c r="H82" s="42" t="s">
        <v>94</v>
      </c>
      <c r="I82" s="42" t="s">
        <v>95</v>
      </c>
      <c r="J82" s="42" t="s">
        <v>104</v>
      </c>
      <c r="K82" s="42" t="s">
        <v>97</v>
      </c>
      <c r="L82" s="42" t="s">
        <v>98</v>
      </c>
      <c r="M82" s="42" t="s">
        <v>99</v>
      </c>
    </row>
    <row r="83" spans="1:13" ht="15" hidden="1" customHeight="1" x14ac:dyDescent="0.35">
      <c r="A83" s="70"/>
      <c r="B83" s="72"/>
      <c r="C83" s="43" t="s">
        <v>12</v>
      </c>
      <c r="D83" s="43" t="s">
        <v>12</v>
      </c>
      <c r="E83" s="43" t="s">
        <v>12</v>
      </c>
      <c r="F83" s="43" t="s">
        <v>12</v>
      </c>
      <c r="G83" s="43" t="s">
        <v>12</v>
      </c>
      <c r="H83" s="43" t="s">
        <v>12</v>
      </c>
      <c r="I83" s="43" t="s">
        <v>12</v>
      </c>
      <c r="J83" s="43" t="s">
        <v>12</v>
      </c>
      <c r="K83" s="43" t="s">
        <v>12</v>
      </c>
      <c r="L83" s="43" t="s">
        <v>12</v>
      </c>
      <c r="M83" s="43" t="s">
        <v>12</v>
      </c>
    </row>
    <row r="84" spans="1:13" ht="15" hidden="1" customHeight="1" x14ac:dyDescent="0.35">
      <c r="A84" s="70"/>
      <c r="B84" s="72"/>
      <c r="C84" s="43" t="s">
        <v>100</v>
      </c>
      <c r="D84" s="43" t="s">
        <v>100</v>
      </c>
      <c r="E84" s="43" t="s">
        <v>100</v>
      </c>
      <c r="F84" s="43" t="s">
        <v>100</v>
      </c>
      <c r="G84" s="43" t="s">
        <v>100</v>
      </c>
      <c r="H84" s="43" t="s">
        <v>100</v>
      </c>
      <c r="I84" s="43" t="s">
        <v>100</v>
      </c>
      <c r="J84" s="43" t="s">
        <v>101</v>
      </c>
      <c r="K84" s="43" t="s">
        <v>101</v>
      </c>
      <c r="L84" s="43" t="s">
        <v>101</v>
      </c>
      <c r="M84" s="43" t="s">
        <v>101</v>
      </c>
    </row>
    <row r="85" spans="1:13" ht="15" hidden="1" customHeight="1" x14ac:dyDescent="0.35">
      <c r="A85" s="44">
        <v>1</v>
      </c>
      <c r="B85" s="45" t="s">
        <v>15</v>
      </c>
      <c r="C85" s="39">
        <v>1197823.2105109999</v>
      </c>
      <c r="D85" s="39">
        <v>1212223.82513</v>
      </c>
      <c r="E85" s="39">
        <v>1274850.169098</v>
      </c>
      <c r="F85" s="39">
        <v>1349934.3138530001</v>
      </c>
      <c r="G85" s="39">
        <v>1335475.7324930001</v>
      </c>
      <c r="H85" s="39">
        <v>1334215.9108750001</v>
      </c>
      <c r="I85" s="39">
        <v>1346232.1196890001</v>
      </c>
      <c r="J85" s="46">
        <f>J88+J87-J86</f>
        <v>0</v>
      </c>
      <c r="K85" s="46">
        <f t="shared" ref="K85" si="92">K88+K87-K86</f>
        <v>0</v>
      </c>
      <c r="L85" s="46">
        <f t="shared" ref="L85" si="93">L88+L87-L86</f>
        <v>0</v>
      </c>
      <c r="M85" s="46">
        <f t="shared" ref="M85" si="94">M88+M87-M86</f>
        <v>0</v>
      </c>
    </row>
    <row r="86" spans="1:13" ht="15" hidden="1" customHeight="1" x14ac:dyDescent="0.35">
      <c r="A86" s="44">
        <v>2</v>
      </c>
      <c r="B86" s="45" t="s">
        <v>16</v>
      </c>
      <c r="C86" s="39">
        <v>16723.920974000001</v>
      </c>
      <c r="D86" s="39">
        <v>20777.118782000001</v>
      </c>
      <c r="E86" s="39">
        <v>20615.221720000001</v>
      </c>
      <c r="F86" s="39">
        <v>9264.3354080000008</v>
      </c>
      <c r="G86" s="39">
        <v>12688.936863000001</v>
      </c>
      <c r="H86" s="39">
        <v>16186.159701</v>
      </c>
      <c r="I86" s="39">
        <v>8056.7699739999998</v>
      </c>
      <c r="J86" s="52">
        <v>0</v>
      </c>
      <c r="K86" s="52">
        <v>0</v>
      </c>
      <c r="L86" s="52">
        <v>0</v>
      </c>
      <c r="M86" s="52">
        <v>0</v>
      </c>
    </row>
    <row r="87" spans="1:13" ht="15" hidden="1" customHeight="1" x14ac:dyDescent="0.35">
      <c r="A87" s="44">
        <v>3</v>
      </c>
      <c r="B87" s="45" t="s">
        <v>88</v>
      </c>
      <c r="C87" s="39">
        <v>35393.478062000002</v>
      </c>
      <c r="D87" s="39">
        <v>36472.858425999999</v>
      </c>
      <c r="E87" s="39">
        <v>43438.588050999999</v>
      </c>
      <c r="F87" s="39">
        <v>31436.580373000001</v>
      </c>
      <c r="G87" s="39">
        <v>31050.682127</v>
      </c>
      <c r="H87" s="39">
        <v>30917.917917999999</v>
      </c>
      <c r="I87" s="39">
        <v>31049.855868999999</v>
      </c>
      <c r="J87" s="52">
        <v>0</v>
      </c>
      <c r="K87" s="52">
        <v>0</v>
      </c>
      <c r="L87" s="52">
        <v>0</v>
      </c>
      <c r="M87" s="52">
        <v>0</v>
      </c>
    </row>
    <row r="88" spans="1:13" ht="15" hidden="1" customHeight="1" x14ac:dyDescent="0.35">
      <c r="A88" s="44">
        <v>4</v>
      </c>
      <c r="B88" s="47" t="s">
        <v>10</v>
      </c>
      <c r="C88" s="39">
        <v>1249940.6095469999</v>
      </c>
      <c r="D88" s="39">
        <v>1269473.8023379999</v>
      </c>
      <c r="E88" s="39">
        <v>1338903.978869</v>
      </c>
      <c r="F88" s="39">
        <v>1390635.229634</v>
      </c>
      <c r="G88" s="39">
        <v>1379215.351483</v>
      </c>
      <c r="H88" s="39">
        <v>1381319.9884939999</v>
      </c>
      <c r="I88" s="39">
        <v>1385338.745532</v>
      </c>
      <c r="J88" s="53">
        <v>0</v>
      </c>
      <c r="K88" s="53">
        <v>0</v>
      </c>
      <c r="L88" s="53">
        <v>0</v>
      </c>
      <c r="M88" s="53">
        <v>0</v>
      </c>
    </row>
    <row r="89" spans="1:13" ht="15" hidden="1" customHeight="1" x14ac:dyDescent="0.35">
      <c r="A89" s="44">
        <v>5</v>
      </c>
      <c r="B89" s="47" t="s">
        <v>102</v>
      </c>
      <c r="C89" s="48">
        <f>C86/C88*100</f>
        <v>1.3379772483799079</v>
      </c>
      <c r="D89" s="48">
        <f t="shared" ref="D89" si="95">D86/D88*100</f>
        <v>1.6366717252246259</v>
      </c>
      <c r="E89" s="48">
        <f t="shared" ref="E89" si="96">E86/E88*100</f>
        <v>1.5397087502431734</v>
      </c>
      <c r="F89" s="48">
        <f t="shared" ref="F89" si="97">F86/F88*100</f>
        <v>0.6661944995049689</v>
      </c>
      <c r="G89" s="48">
        <f t="shared" ref="G89" si="98">G86/G88*100</f>
        <v>0.92001128390546361</v>
      </c>
      <c r="H89" s="48">
        <f t="shared" ref="H89" si="99">H86/H88*100</f>
        <v>1.1717892911002574</v>
      </c>
      <c r="I89" s="48">
        <f t="shared" ref="I89" si="100">I86/I88*100</f>
        <v>0.58157400130363257</v>
      </c>
      <c r="J89" s="48" t="e">
        <f t="shared" ref="J89" si="101">J86/J88*100</f>
        <v>#DIV/0!</v>
      </c>
      <c r="K89" s="48" t="e">
        <f t="shared" ref="K89" si="102">K86/K88*100</f>
        <v>#DIV/0!</v>
      </c>
      <c r="L89" s="48" t="e">
        <f t="shared" ref="L89" si="103">L86/L88*100</f>
        <v>#DIV/0!</v>
      </c>
      <c r="M89" s="48" t="e">
        <f t="shared" ref="M89" si="104">M86/M88*100</f>
        <v>#DIV/0!</v>
      </c>
    </row>
    <row r="90" spans="1:13" ht="15" hidden="1" customHeight="1" thickBot="1" x14ac:dyDescent="0.4">
      <c r="A90" s="49">
        <v>6</v>
      </c>
      <c r="B90" s="50" t="s">
        <v>103</v>
      </c>
      <c r="C90" s="51">
        <f>C87/C88*100</f>
        <v>2.8316127815726548</v>
      </c>
      <c r="D90" s="51">
        <f t="shared" ref="D90:M90" si="105">D87/D88*100</f>
        <v>2.8730690116509412</v>
      </c>
      <c r="E90" s="51">
        <f t="shared" si="105"/>
        <v>3.2443393056232068</v>
      </c>
      <c r="F90" s="51">
        <f t="shared" si="105"/>
        <v>2.2605913975927221</v>
      </c>
      <c r="G90" s="51">
        <f t="shared" si="105"/>
        <v>2.2513295036640062</v>
      </c>
      <c r="H90" s="51">
        <f t="shared" si="105"/>
        <v>2.2382878822819769</v>
      </c>
      <c r="I90" s="51">
        <f t="shared" si="105"/>
        <v>2.241318664416347</v>
      </c>
      <c r="J90" s="51" t="e">
        <f t="shared" si="105"/>
        <v>#DIV/0!</v>
      </c>
      <c r="K90" s="51" t="e">
        <f t="shared" si="105"/>
        <v>#DIV/0!</v>
      </c>
      <c r="L90" s="51" t="e">
        <f t="shared" si="105"/>
        <v>#DIV/0!</v>
      </c>
      <c r="M90" s="51" t="e">
        <f t="shared" si="105"/>
        <v>#DIV/0!</v>
      </c>
    </row>
    <row r="91" spans="1:13" x14ac:dyDescent="0.35"/>
    <row r="92" spans="1:13" ht="15" customHeight="1" thickBot="1" x14ac:dyDescent="0.4">
      <c r="A92" s="37" t="s">
        <v>113</v>
      </c>
      <c r="M92" s="56" t="s">
        <v>144</v>
      </c>
    </row>
    <row r="93" spans="1:13" ht="15" customHeight="1" x14ac:dyDescent="0.35">
      <c r="A93" s="69" t="s">
        <v>6</v>
      </c>
      <c r="B93" s="71" t="s">
        <v>7</v>
      </c>
      <c r="C93" s="40" t="s">
        <v>89</v>
      </c>
      <c r="D93" s="40" t="s">
        <v>90</v>
      </c>
      <c r="E93" s="40" t="s">
        <v>91</v>
      </c>
      <c r="F93" s="40" t="s">
        <v>92</v>
      </c>
      <c r="G93" s="41" t="s">
        <v>93</v>
      </c>
      <c r="H93" s="42" t="s">
        <v>94</v>
      </c>
      <c r="I93" s="42" t="s">
        <v>95</v>
      </c>
      <c r="J93" s="42" t="s">
        <v>104</v>
      </c>
      <c r="K93" s="42" t="s">
        <v>97</v>
      </c>
      <c r="L93" s="42" t="s">
        <v>98</v>
      </c>
      <c r="M93" s="42" t="s">
        <v>99</v>
      </c>
    </row>
    <row r="94" spans="1:13" ht="15" customHeight="1" x14ac:dyDescent="0.35">
      <c r="A94" s="70"/>
      <c r="B94" s="72"/>
      <c r="C94" s="43" t="s">
        <v>12</v>
      </c>
      <c r="D94" s="43" t="s">
        <v>12</v>
      </c>
      <c r="E94" s="43" t="s">
        <v>12</v>
      </c>
      <c r="F94" s="43" t="s">
        <v>12</v>
      </c>
      <c r="G94" s="43" t="s">
        <v>12</v>
      </c>
      <c r="H94" s="43" t="s">
        <v>12</v>
      </c>
      <c r="I94" s="43" t="s">
        <v>12</v>
      </c>
      <c r="J94" s="43" t="s">
        <v>12</v>
      </c>
      <c r="K94" s="43" t="s">
        <v>12</v>
      </c>
      <c r="L94" s="43" t="s">
        <v>12</v>
      </c>
      <c r="M94" s="43" t="s">
        <v>12</v>
      </c>
    </row>
    <row r="95" spans="1:13" ht="15" customHeight="1" x14ac:dyDescent="0.35">
      <c r="A95" s="70"/>
      <c r="B95" s="72"/>
      <c r="C95" s="43" t="s">
        <v>100</v>
      </c>
      <c r="D95" s="43" t="s">
        <v>100</v>
      </c>
      <c r="E95" s="43" t="s">
        <v>100</v>
      </c>
      <c r="F95" s="43" t="s">
        <v>100</v>
      </c>
      <c r="G95" s="43" t="s">
        <v>100</v>
      </c>
      <c r="H95" s="43" t="s">
        <v>100</v>
      </c>
      <c r="I95" s="43" t="s">
        <v>100</v>
      </c>
      <c r="J95" s="43" t="s">
        <v>101</v>
      </c>
      <c r="K95" s="43" t="s">
        <v>101</v>
      </c>
      <c r="L95" s="43" t="s">
        <v>101</v>
      </c>
      <c r="M95" s="43" t="s">
        <v>101</v>
      </c>
    </row>
    <row r="96" spans="1:13" ht="15" customHeight="1" x14ac:dyDescent="0.35">
      <c r="A96" s="44">
        <v>1</v>
      </c>
      <c r="B96" s="45" t="s">
        <v>15</v>
      </c>
      <c r="C96" s="39">
        <v>953646.14851600002</v>
      </c>
      <c r="D96" s="39">
        <v>1138922.0213919999</v>
      </c>
      <c r="E96" s="39">
        <v>1129512.6780059999</v>
      </c>
      <c r="F96" s="39">
        <v>1187156.7752499999</v>
      </c>
      <c r="G96" s="39">
        <v>1181985.394021</v>
      </c>
      <c r="H96" s="39">
        <v>1185702.1121060001</v>
      </c>
      <c r="I96" s="39">
        <v>1194243.0938309999</v>
      </c>
      <c r="J96" s="46">
        <f>J99-J98-J97</f>
        <v>161882</v>
      </c>
      <c r="K96" s="46">
        <f t="shared" ref="K96:M96" si="106">K99-K98-K97</f>
        <v>164231</v>
      </c>
      <c r="L96" s="46">
        <f t="shared" si="106"/>
        <v>168121</v>
      </c>
      <c r="M96" s="46">
        <f t="shared" si="106"/>
        <v>171517</v>
      </c>
    </row>
    <row r="97" spans="1:13" ht="15" customHeight="1" x14ac:dyDescent="0.35">
      <c r="A97" s="44">
        <v>2</v>
      </c>
      <c r="B97" s="45" t="s">
        <v>16</v>
      </c>
      <c r="C97" s="39">
        <v>9046.2478190000002</v>
      </c>
      <c r="D97" s="39">
        <v>4834.1442310000002</v>
      </c>
      <c r="E97" s="39">
        <v>7523.4206210000002</v>
      </c>
      <c r="F97" s="39">
        <v>5945.5717439999999</v>
      </c>
      <c r="G97" s="39">
        <v>5768.1245689999996</v>
      </c>
      <c r="H97" s="39">
        <v>3706.7844919999998</v>
      </c>
      <c r="I97" s="39">
        <v>3431.3053100000002</v>
      </c>
      <c r="J97" s="54">
        <f>674+16+100</f>
        <v>790</v>
      </c>
      <c r="K97" s="54">
        <f>J97-100</f>
        <v>690</v>
      </c>
      <c r="L97" s="54">
        <f>K97-500</f>
        <v>190</v>
      </c>
      <c r="M97" s="54">
        <f>L97+40</f>
        <v>230</v>
      </c>
    </row>
    <row r="98" spans="1:13" ht="15" customHeight="1" x14ac:dyDescent="0.35">
      <c r="A98" s="44">
        <v>3</v>
      </c>
      <c r="B98" s="45" t="s">
        <v>88</v>
      </c>
      <c r="C98" s="39">
        <v>14860.290089</v>
      </c>
      <c r="D98" s="39">
        <v>25540.206511</v>
      </c>
      <c r="E98" s="39">
        <v>24494.831084000001</v>
      </c>
      <c r="F98" s="39">
        <v>15209.843847</v>
      </c>
      <c r="G98" s="39">
        <v>15612.675921</v>
      </c>
      <c r="H98" s="39">
        <v>15710.469139999999</v>
      </c>
      <c r="I98" s="39">
        <v>16229.242985000001</v>
      </c>
      <c r="J98" s="54">
        <f>975+53</f>
        <v>1028</v>
      </c>
      <c r="K98" s="54">
        <v>1129</v>
      </c>
      <c r="L98" s="54">
        <v>1229</v>
      </c>
      <c r="M98" s="54">
        <f>L98-976</f>
        <v>253</v>
      </c>
    </row>
    <row r="99" spans="1:13" ht="15" customHeight="1" x14ac:dyDescent="0.35">
      <c r="A99" s="44">
        <v>4</v>
      </c>
      <c r="B99" s="47" t="s">
        <v>143</v>
      </c>
      <c r="C99" s="39">
        <v>977552.68642399996</v>
      </c>
      <c r="D99" s="39">
        <v>1169296.3721340001</v>
      </c>
      <c r="E99" s="39">
        <v>1161530.9297110001</v>
      </c>
      <c r="F99" s="39">
        <v>1208312.1908410001</v>
      </c>
      <c r="G99" s="39">
        <v>1203366.1945110001</v>
      </c>
      <c r="H99" s="39">
        <v>1205119.365738</v>
      </c>
      <c r="I99" s="39">
        <v>1213903.642126</v>
      </c>
      <c r="J99" s="55">
        <v>163700</v>
      </c>
      <c r="K99" s="55">
        <v>166050</v>
      </c>
      <c r="L99" s="55">
        <v>169540</v>
      </c>
      <c r="M99" s="55">
        <v>172000</v>
      </c>
    </row>
    <row r="100" spans="1:13" ht="15" customHeight="1" x14ac:dyDescent="0.35">
      <c r="A100" s="44">
        <v>5</v>
      </c>
      <c r="B100" s="47" t="s">
        <v>102</v>
      </c>
      <c r="C100" s="48">
        <f>C97/C99*100</f>
        <v>0.925397469070666</v>
      </c>
      <c r="D100" s="48">
        <f t="shared" ref="D100" si="107">D97/D99*100</f>
        <v>0.41342334981999007</v>
      </c>
      <c r="E100" s="48">
        <f t="shared" ref="E100" si="108">E97/E99*100</f>
        <v>0.64771590911245891</v>
      </c>
      <c r="F100" s="48">
        <f t="shared" ref="F100" si="109">F97/F99*100</f>
        <v>0.4920559263630212</v>
      </c>
      <c r="G100" s="48">
        <f t="shared" ref="G100" si="110">G97/G99*100</f>
        <v>0.47933244222004551</v>
      </c>
      <c r="H100" s="48">
        <f t="shared" ref="H100" si="111">H97/H99*100</f>
        <v>0.30758650117036423</v>
      </c>
      <c r="I100" s="48">
        <f t="shared" ref="I100" si="112">I97/I99*100</f>
        <v>0.28266702487114209</v>
      </c>
      <c r="J100" s="48">
        <f t="shared" ref="J100" si="113">J97/J99*100</f>
        <v>0.48259010384850332</v>
      </c>
      <c r="K100" s="48">
        <f t="shared" ref="K100" si="114">K97/K99*100</f>
        <v>0.41553748870822044</v>
      </c>
      <c r="L100" s="48">
        <f t="shared" ref="L100" si="115">L97/L99*100</f>
        <v>0.11206794856670993</v>
      </c>
      <c r="M100" s="48">
        <f t="shared" ref="M100" si="116">M97/M99*100</f>
        <v>0.13372093023255816</v>
      </c>
    </row>
    <row r="101" spans="1:13" ht="15" customHeight="1" thickBot="1" x14ac:dyDescent="0.4">
      <c r="A101" s="49">
        <v>6</v>
      </c>
      <c r="B101" s="50" t="s">
        <v>103</v>
      </c>
      <c r="C101" s="51">
        <f>C98/C99*100</f>
        <v>1.5201523452777415</v>
      </c>
      <c r="D101" s="51">
        <f t="shared" ref="D101:M101" si="117">D98/D99*100</f>
        <v>2.1842372147609059</v>
      </c>
      <c r="E101" s="51">
        <f t="shared" si="117"/>
        <v>2.1088401916335151</v>
      </c>
      <c r="F101" s="51">
        <f t="shared" si="117"/>
        <v>1.2587677226374554</v>
      </c>
      <c r="G101" s="51">
        <f t="shared" si="117"/>
        <v>1.2974168621501261</v>
      </c>
      <c r="H101" s="51">
        <f t="shared" si="117"/>
        <v>1.3036442353060274</v>
      </c>
      <c r="I101" s="51">
        <f t="shared" si="117"/>
        <v>1.3369465599902572</v>
      </c>
      <c r="J101" s="51">
        <f t="shared" si="117"/>
        <v>0.62797800855222974</v>
      </c>
      <c r="K101" s="51">
        <f t="shared" si="117"/>
        <v>0.6799156880457693</v>
      </c>
      <c r="L101" s="51">
        <f t="shared" si="117"/>
        <v>0.72490267783413942</v>
      </c>
      <c r="M101" s="51">
        <f t="shared" si="117"/>
        <v>0.14709302325581394</v>
      </c>
    </row>
    <row r="102" spans="1:13" x14ac:dyDescent="0.35"/>
    <row r="103" spans="1:13" ht="15" hidden="1" customHeight="1" thickBot="1" x14ac:dyDescent="0.4">
      <c r="A103" s="37" t="s">
        <v>114</v>
      </c>
    </row>
    <row r="104" spans="1:13" ht="15" hidden="1" customHeight="1" x14ac:dyDescent="0.35">
      <c r="A104" s="69" t="s">
        <v>6</v>
      </c>
      <c r="B104" s="71" t="s">
        <v>7</v>
      </c>
      <c r="C104" s="40" t="s">
        <v>89</v>
      </c>
      <c r="D104" s="40" t="s">
        <v>90</v>
      </c>
      <c r="E104" s="40" t="s">
        <v>91</v>
      </c>
      <c r="F104" s="40" t="s">
        <v>92</v>
      </c>
      <c r="G104" s="41" t="s">
        <v>93</v>
      </c>
      <c r="H104" s="42" t="s">
        <v>94</v>
      </c>
      <c r="I104" s="42" t="s">
        <v>95</v>
      </c>
      <c r="J104" s="42" t="s">
        <v>104</v>
      </c>
      <c r="K104" s="42" t="s">
        <v>97</v>
      </c>
      <c r="L104" s="42" t="s">
        <v>98</v>
      </c>
      <c r="M104" s="42" t="s">
        <v>99</v>
      </c>
    </row>
    <row r="105" spans="1:13" ht="15" hidden="1" customHeight="1" x14ac:dyDescent="0.35">
      <c r="A105" s="70"/>
      <c r="B105" s="72"/>
      <c r="C105" s="43" t="s">
        <v>12</v>
      </c>
      <c r="D105" s="43" t="s">
        <v>12</v>
      </c>
      <c r="E105" s="43" t="s">
        <v>12</v>
      </c>
      <c r="F105" s="43" t="s">
        <v>12</v>
      </c>
      <c r="G105" s="43" t="s">
        <v>12</v>
      </c>
      <c r="H105" s="43" t="s">
        <v>12</v>
      </c>
      <c r="I105" s="43" t="s">
        <v>12</v>
      </c>
      <c r="J105" s="43" t="s">
        <v>12</v>
      </c>
      <c r="K105" s="43" t="s">
        <v>12</v>
      </c>
      <c r="L105" s="43" t="s">
        <v>12</v>
      </c>
      <c r="M105" s="43" t="s">
        <v>12</v>
      </c>
    </row>
    <row r="106" spans="1:13" ht="15" hidden="1" customHeight="1" x14ac:dyDescent="0.35">
      <c r="A106" s="70"/>
      <c r="B106" s="72"/>
      <c r="C106" s="43" t="s">
        <v>100</v>
      </c>
      <c r="D106" s="43" t="s">
        <v>100</v>
      </c>
      <c r="E106" s="43" t="s">
        <v>100</v>
      </c>
      <c r="F106" s="43" t="s">
        <v>100</v>
      </c>
      <c r="G106" s="43" t="s">
        <v>100</v>
      </c>
      <c r="H106" s="43" t="s">
        <v>100</v>
      </c>
      <c r="I106" s="43" t="s">
        <v>100</v>
      </c>
      <c r="J106" s="43" t="s">
        <v>101</v>
      </c>
      <c r="K106" s="43" t="s">
        <v>101</v>
      </c>
      <c r="L106" s="43" t="s">
        <v>101</v>
      </c>
      <c r="M106" s="43" t="s">
        <v>101</v>
      </c>
    </row>
    <row r="107" spans="1:13" ht="15" hidden="1" customHeight="1" x14ac:dyDescent="0.35">
      <c r="A107" s="44">
        <v>1</v>
      </c>
      <c r="B107" s="45" t="s">
        <v>15</v>
      </c>
      <c r="C107" s="39">
        <v>1078782.527943</v>
      </c>
      <c r="D107" s="39">
        <v>1091461.7280530001</v>
      </c>
      <c r="E107" s="39">
        <v>1219363.1972779999</v>
      </c>
      <c r="F107" s="39">
        <v>1408494.42233</v>
      </c>
      <c r="G107" s="39">
        <v>1410999.68007</v>
      </c>
      <c r="H107" s="39">
        <v>1422094.7543619999</v>
      </c>
      <c r="I107" s="39">
        <v>1439968.7089259999</v>
      </c>
      <c r="J107" s="46">
        <f>J110+J109-J108</f>
        <v>0</v>
      </c>
      <c r="K107" s="46">
        <f t="shared" ref="K107" si="118">K110+K109-K108</f>
        <v>0</v>
      </c>
      <c r="L107" s="46">
        <f t="shared" ref="L107" si="119">L110+L109-L108</f>
        <v>0</v>
      </c>
      <c r="M107" s="46">
        <f t="shared" ref="M107" si="120">M110+M109-M108</f>
        <v>0</v>
      </c>
    </row>
    <row r="108" spans="1:13" ht="15" hidden="1" customHeight="1" x14ac:dyDescent="0.35">
      <c r="A108" s="44">
        <v>2</v>
      </c>
      <c r="B108" s="45" t="s">
        <v>16</v>
      </c>
      <c r="C108" s="39">
        <v>8594.4102340000009</v>
      </c>
      <c r="D108" s="39">
        <v>16934.102391</v>
      </c>
      <c r="E108" s="39">
        <v>28997.948853000002</v>
      </c>
      <c r="F108" s="39">
        <v>9774.2331410000006</v>
      </c>
      <c r="G108" s="39">
        <v>8838.7629379999998</v>
      </c>
      <c r="H108" s="39">
        <v>12597.477938</v>
      </c>
      <c r="I108" s="39">
        <v>12109.489219999999</v>
      </c>
      <c r="J108" s="52">
        <v>0</v>
      </c>
      <c r="K108" s="52">
        <v>0</v>
      </c>
      <c r="L108" s="52">
        <v>0</v>
      </c>
      <c r="M108" s="52">
        <v>0</v>
      </c>
    </row>
    <row r="109" spans="1:13" ht="15" hidden="1" customHeight="1" x14ac:dyDescent="0.35">
      <c r="A109" s="44">
        <v>3</v>
      </c>
      <c r="B109" s="45" t="s">
        <v>88</v>
      </c>
      <c r="C109" s="39">
        <v>21336.674028000001</v>
      </c>
      <c r="D109" s="39">
        <v>25428.172482000002</v>
      </c>
      <c r="E109" s="39">
        <v>27495.887997999998</v>
      </c>
      <c r="F109" s="39">
        <v>16025.094247999999</v>
      </c>
      <c r="G109" s="39">
        <v>15520.042976000001</v>
      </c>
      <c r="H109" s="39">
        <v>14670.920775000001</v>
      </c>
      <c r="I109" s="39">
        <v>14259.341721999999</v>
      </c>
      <c r="J109" s="52">
        <v>0</v>
      </c>
      <c r="K109" s="52">
        <v>0</v>
      </c>
      <c r="L109" s="52">
        <v>0</v>
      </c>
      <c r="M109" s="52">
        <v>0</v>
      </c>
    </row>
    <row r="110" spans="1:13" ht="15" hidden="1" customHeight="1" x14ac:dyDescent="0.35">
      <c r="A110" s="44">
        <v>4</v>
      </c>
      <c r="B110" s="47" t="s">
        <v>10</v>
      </c>
      <c r="C110" s="39">
        <v>1108713.6122049999</v>
      </c>
      <c r="D110" s="39">
        <v>1133824.0029259999</v>
      </c>
      <c r="E110" s="39">
        <v>1275857.034129</v>
      </c>
      <c r="F110" s="39">
        <v>1434293.749719</v>
      </c>
      <c r="G110" s="39">
        <v>1435358.4859839999</v>
      </c>
      <c r="H110" s="39">
        <v>1449363.153075</v>
      </c>
      <c r="I110" s="39">
        <v>1466337.539868</v>
      </c>
      <c r="J110" s="53">
        <v>0</v>
      </c>
      <c r="K110" s="53">
        <v>0</v>
      </c>
      <c r="L110" s="53">
        <v>0</v>
      </c>
      <c r="M110" s="53">
        <v>0</v>
      </c>
    </row>
    <row r="111" spans="1:13" ht="15" hidden="1" customHeight="1" x14ac:dyDescent="0.35">
      <c r="A111" s="44">
        <v>5</v>
      </c>
      <c r="B111" s="47" t="s">
        <v>102</v>
      </c>
      <c r="C111" s="48">
        <f>C108/C110*100</f>
        <v>0.77516954237690949</v>
      </c>
      <c r="D111" s="48">
        <f t="shared" ref="D111" si="121">D108/D110*100</f>
        <v>1.4935388867495356</v>
      </c>
      <c r="E111" s="48">
        <f t="shared" ref="E111" si="122">E108/E110*100</f>
        <v>2.2728211764569903</v>
      </c>
      <c r="F111" s="48">
        <f t="shared" ref="F111" si="123">F108/F110*100</f>
        <v>0.6814666202732127</v>
      </c>
      <c r="G111" s="48">
        <f t="shared" ref="G111" si="124">G108/G110*100</f>
        <v>0.61578783448935048</v>
      </c>
      <c r="H111" s="48">
        <f t="shared" ref="H111" si="125">H108/H110*100</f>
        <v>0.86917332700730798</v>
      </c>
      <c r="I111" s="48">
        <f t="shared" ref="I111" si="126">I108/I110*100</f>
        <v>0.82583231287184389</v>
      </c>
      <c r="J111" s="48" t="e">
        <f t="shared" ref="J111" si="127">J108/J110*100</f>
        <v>#DIV/0!</v>
      </c>
      <c r="K111" s="48" t="e">
        <f t="shared" ref="K111" si="128">K108/K110*100</f>
        <v>#DIV/0!</v>
      </c>
      <c r="L111" s="48" t="e">
        <f t="shared" ref="L111" si="129">L108/L110*100</f>
        <v>#DIV/0!</v>
      </c>
      <c r="M111" s="48" t="e">
        <f t="shared" ref="M111" si="130">M108/M110*100</f>
        <v>#DIV/0!</v>
      </c>
    </row>
    <row r="112" spans="1:13" ht="15" hidden="1" customHeight="1" thickBot="1" x14ac:dyDescent="0.4">
      <c r="A112" s="49">
        <v>6</v>
      </c>
      <c r="B112" s="50" t="s">
        <v>103</v>
      </c>
      <c r="C112" s="51">
        <f>C109/C110*100</f>
        <v>1.9244531494085122</v>
      </c>
      <c r="D112" s="51">
        <f t="shared" ref="D112:M112" si="131">D109/D110*100</f>
        <v>2.2426913186154867</v>
      </c>
      <c r="E112" s="51">
        <f t="shared" si="131"/>
        <v>2.1550916178293318</v>
      </c>
      <c r="F112" s="51">
        <f t="shared" si="131"/>
        <v>1.1172811881206037</v>
      </c>
      <c r="G112" s="51">
        <f t="shared" si="131"/>
        <v>1.0812659783287759</v>
      </c>
      <c r="H112" s="51">
        <f t="shared" si="131"/>
        <v>1.0122322168791071</v>
      </c>
      <c r="I112" s="51">
        <f t="shared" si="131"/>
        <v>0.97244606608677764</v>
      </c>
      <c r="J112" s="51" t="e">
        <f t="shared" si="131"/>
        <v>#DIV/0!</v>
      </c>
      <c r="K112" s="51" t="e">
        <f t="shared" si="131"/>
        <v>#DIV/0!</v>
      </c>
      <c r="L112" s="51" t="e">
        <f t="shared" si="131"/>
        <v>#DIV/0!</v>
      </c>
      <c r="M112" s="51" t="e">
        <f t="shared" si="131"/>
        <v>#DIV/0!</v>
      </c>
    </row>
    <row r="113" spans="1:13" hidden="1" x14ac:dyDescent="0.35"/>
    <row r="114" spans="1:13" ht="15" hidden="1" customHeight="1" thickBot="1" x14ac:dyDescent="0.4">
      <c r="A114" s="37" t="s">
        <v>115</v>
      </c>
    </row>
    <row r="115" spans="1:13" ht="15" hidden="1" customHeight="1" x14ac:dyDescent="0.35">
      <c r="A115" s="69" t="s">
        <v>6</v>
      </c>
      <c r="B115" s="71" t="s">
        <v>7</v>
      </c>
      <c r="C115" s="40" t="s">
        <v>89</v>
      </c>
      <c r="D115" s="40" t="s">
        <v>90</v>
      </c>
      <c r="E115" s="40" t="s">
        <v>91</v>
      </c>
      <c r="F115" s="40" t="s">
        <v>92</v>
      </c>
      <c r="G115" s="41" t="s">
        <v>93</v>
      </c>
      <c r="H115" s="42" t="s">
        <v>94</v>
      </c>
      <c r="I115" s="42" t="s">
        <v>95</v>
      </c>
      <c r="J115" s="42" t="s">
        <v>104</v>
      </c>
      <c r="K115" s="42" t="s">
        <v>97</v>
      </c>
      <c r="L115" s="42" t="s">
        <v>98</v>
      </c>
      <c r="M115" s="42" t="s">
        <v>99</v>
      </c>
    </row>
    <row r="116" spans="1:13" ht="15" hidden="1" customHeight="1" x14ac:dyDescent="0.35">
      <c r="A116" s="70"/>
      <c r="B116" s="72"/>
      <c r="C116" s="43" t="s">
        <v>12</v>
      </c>
      <c r="D116" s="43" t="s">
        <v>12</v>
      </c>
      <c r="E116" s="43" t="s">
        <v>12</v>
      </c>
      <c r="F116" s="43" t="s">
        <v>12</v>
      </c>
      <c r="G116" s="43" t="s">
        <v>12</v>
      </c>
      <c r="H116" s="43" t="s">
        <v>12</v>
      </c>
      <c r="I116" s="43" t="s">
        <v>12</v>
      </c>
      <c r="J116" s="43" t="s">
        <v>12</v>
      </c>
      <c r="K116" s="43" t="s">
        <v>12</v>
      </c>
      <c r="L116" s="43" t="s">
        <v>12</v>
      </c>
      <c r="M116" s="43" t="s">
        <v>12</v>
      </c>
    </row>
    <row r="117" spans="1:13" ht="15" hidden="1" customHeight="1" x14ac:dyDescent="0.35">
      <c r="A117" s="70"/>
      <c r="B117" s="72"/>
      <c r="C117" s="43" t="s">
        <v>100</v>
      </c>
      <c r="D117" s="43" t="s">
        <v>100</v>
      </c>
      <c r="E117" s="43" t="s">
        <v>100</v>
      </c>
      <c r="F117" s="43" t="s">
        <v>100</v>
      </c>
      <c r="G117" s="43" t="s">
        <v>100</v>
      </c>
      <c r="H117" s="43" t="s">
        <v>100</v>
      </c>
      <c r="I117" s="43" t="s">
        <v>100</v>
      </c>
      <c r="J117" s="43" t="s">
        <v>101</v>
      </c>
      <c r="K117" s="43" t="s">
        <v>101</v>
      </c>
      <c r="L117" s="43" t="s">
        <v>101</v>
      </c>
      <c r="M117" s="43" t="s">
        <v>101</v>
      </c>
    </row>
    <row r="118" spans="1:13" ht="15" hidden="1" customHeight="1" x14ac:dyDescent="0.35">
      <c r="A118" s="44">
        <v>1</v>
      </c>
      <c r="B118" s="45" t="s">
        <v>15</v>
      </c>
      <c r="C118" s="39">
        <v>1011865.186962</v>
      </c>
      <c r="D118" s="39">
        <v>1058319.5074440001</v>
      </c>
      <c r="E118" s="39">
        <v>1179960.7853240001</v>
      </c>
      <c r="F118" s="39">
        <v>1333974.04932</v>
      </c>
      <c r="G118" s="39">
        <v>1335444.9078540001</v>
      </c>
      <c r="H118" s="39">
        <v>1345985.18722</v>
      </c>
      <c r="I118" s="39">
        <v>1360948.999544</v>
      </c>
      <c r="J118" s="46">
        <f>J121+J120-J119</f>
        <v>0</v>
      </c>
      <c r="K118" s="46">
        <f t="shared" ref="K118" si="132">K121+K120-K119</f>
        <v>0</v>
      </c>
      <c r="L118" s="46">
        <f t="shared" ref="L118" si="133">L121+L120-L119</f>
        <v>0</v>
      </c>
      <c r="M118" s="46">
        <f t="shared" ref="M118" si="134">M121+M120-M119</f>
        <v>0</v>
      </c>
    </row>
    <row r="119" spans="1:13" ht="15" hidden="1" customHeight="1" x14ac:dyDescent="0.35">
      <c r="A119" s="44">
        <v>2</v>
      </c>
      <c r="B119" s="45" t="s">
        <v>16</v>
      </c>
      <c r="C119" s="39">
        <v>7169.2362309999999</v>
      </c>
      <c r="D119" s="39">
        <v>10030.943948</v>
      </c>
      <c r="E119" s="39">
        <v>17428.642124000002</v>
      </c>
      <c r="F119" s="39">
        <v>3587.2636040000002</v>
      </c>
      <c r="G119" s="39">
        <v>5133.2305820000001</v>
      </c>
      <c r="H119" s="39">
        <v>5424.6553480000002</v>
      </c>
      <c r="I119" s="39">
        <v>4928.9166789999999</v>
      </c>
      <c r="J119" s="52">
        <v>0</v>
      </c>
      <c r="K119" s="52">
        <v>0</v>
      </c>
      <c r="L119" s="52">
        <v>0</v>
      </c>
      <c r="M119" s="52">
        <v>0</v>
      </c>
    </row>
    <row r="120" spans="1:13" ht="15" hidden="1" customHeight="1" x14ac:dyDescent="0.35">
      <c r="A120" s="44">
        <v>3</v>
      </c>
      <c r="B120" s="45" t="s">
        <v>88</v>
      </c>
      <c r="C120" s="39">
        <v>7749.5356039999997</v>
      </c>
      <c r="D120" s="39">
        <v>6956.3063249999996</v>
      </c>
      <c r="E120" s="39">
        <v>7942.5727390000002</v>
      </c>
      <c r="F120" s="39">
        <v>27761.197452</v>
      </c>
      <c r="G120" s="39">
        <v>27579.408221999998</v>
      </c>
      <c r="H120" s="39">
        <v>26745.412295999999</v>
      </c>
      <c r="I120" s="39">
        <v>27291.914713999999</v>
      </c>
      <c r="J120" s="52">
        <v>0</v>
      </c>
      <c r="K120" s="52">
        <v>0</v>
      </c>
      <c r="L120" s="52">
        <v>0</v>
      </c>
      <c r="M120" s="52">
        <v>0</v>
      </c>
    </row>
    <row r="121" spans="1:13" ht="15" hidden="1" customHeight="1" x14ac:dyDescent="0.35">
      <c r="A121" s="44">
        <v>4</v>
      </c>
      <c r="B121" s="47" t="s">
        <v>10</v>
      </c>
      <c r="C121" s="39">
        <v>1026783.958797</v>
      </c>
      <c r="D121" s="39">
        <v>1075306.7577170001</v>
      </c>
      <c r="E121" s="39">
        <v>1205332.000187</v>
      </c>
      <c r="F121" s="39">
        <v>1365322.5103760001</v>
      </c>
      <c r="G121" s="39">
        <v>1368157.546658</v>
      </c>
      <c r="H121" s="39">
        <v>1378155.254864</v>
      </c>
      <c r="I121" s="39">
        <v>1393169.830937</v>
      </c>
      <c r="J121" s="53">
        <v>0</v>
      </c>
      <c r="K121" s="53">
        <v>0</v>
      </c>
      <c r="L121" s="53">
        <v>0</v>
      </c>
      <c r="M121" s="53">
        <v>0</v>
      </c>
    </row>
    <row r="122" spans="1:13" ht="15" hidden="1" customHeight="1" x14ac:dyDescent="0.35">
      <c r="A122" s="44">
        <v>5</v>
      </c>
      <c r="B122" s="47" t="s">
        <v>102</v>
      </c>
      <c r="C122" s="48">
        <f>C119/C121*100</f>
        <v>0.69822246146108635</v>
      </c>
      <c r="D122" s="48">
        <f t="shared" ref="D122" si="135">D119/D121*100</f>
        <v>0.93284487203417632</v>
      </c>
      <c r="E122" s="48">
        <f t="shared" ref="E122" si="136">E119/E121*100</f>
        <v>1.4459619524990668</v>
      </c>
      <c r="F122" s="48">
        <f t="shared" ref="F122" si="137">F119/F121*100</f>
        <v>0.26274111623722468</v>
      </c>
      <c r="G122" s="48">
        <f t="shared" ref="G122" si="138">G119/G121*100</f>
        <v>0.37519294430228067</v>
      </c>
      <c r="H122" s="48">
        <f t="shared" ref="H122" si="139">H119/H121*100</f>
        <v>0.39361714355871458</v>
      </c>
      <c r="I122" s="48">
        <f t="shared" ref="I122" si="140">I119/I121*100</f>
        <v>0.35379151698145611</v>
      </c>
      <c r="J122" s="48" t="e">
        <f t="shared" ref="J122" si="141">J119/J121*100</f>
        <v>#DIV/0!</v>
      </c>
      <c r="K122" s="48" t="e">
        <f t="shared" ref="K122" si="142">K119/K121*100</f>
        <v>#DIV/0!</v>
      </c>
      <c r="L122" s="48" t="e">
        <f t="shared" ref="L122" si="143">L119/L121*100</f>
        <v>#DIV/0!</v>
      </c>
      <c r="M122" s="48" t="e">
        <f t="shared" ref="M122" si="144">M119/M121*100</f>
        <v>#DIV/0!</v>
      </c>
    </row>
    <row r="123" spans="1:13" ht="15" hidden="1" customHeight="1" thickBot="1" x14ac:dyDescent="0.4">
      <c r="A123" s="49">
        <v>6</v>
      </c>
      <c r="B123" s="50" t="s">
        <v>103</v>
      </c>
      <c r="C123" s="51">
        <f>C120/C121*100</f>
        <v>0.75473867093516989</v>
      </c>
      <c r="D123" s="51">
        <f t="shared" ref="D123:M123" si="145">D120/D121*100</f>
        <v>0.64691366208550927</v>
      </c>
      <c r="E123" s="51">
        <f t="shared" si="145"/>
        <v>0.65895311314789262</v>
      </c>
      <c r="F123" s="51">
        <f t="shared" si="145"/>
        <v>2.0333069469685054</v>
      </c>
      <c r="G123" s="51">
        <f t="shared" si="145"/>
        <v>2.0158064609860356</v>
      </c>
      <c r="H123" s="51">
        <f t="shared" si="145"/>
        <v>1.9406675845559436</v>
      </c>
      <c r="I123" s="51">
        <f t="shared" si="145"/>
        <v>1.9589797387188868</v>
      </c>
      <c r="J123" s="51" t="e">
        <f t="shared" si="145"/>
        <v>#DIV/0!</v>
      </c>
      <c r="K123" s="51" t="e">
        <f t="shared" si="145"/>
        <v>#DIV/0!</v>
      </c>
      <c r="L123" s="51" t="e">
        <f t="shared" si="145"/>
        <v>#DIV/0!</v>
      </c>
      <c r="M123" s="51" t="e">
        <f t="shared" si="145"/>
        <v>#DIV/0!</v>
      </c>
    </row>
    <row r="124" spans="1:13" hidden="1" x14ac:dyDescent="0.35"/>
    <row r="125" spans="1:13" ht="15" hidden="1" customHeight="1" thickBot="1" x14ac:dyDescent="0.4">
      <c r="A125" s="37" t="s">
        <v>116</v>
      </c>
    </row>
    <row r="126" spans="1:13" ht="15" hidden="1" customHeight="1" x14ac:dyDescent="0.35">
      <c r="A126" s="69" t="s">
        <v>6</v>
      </c>
      <c r="B126" s="71" t="s">
        <v>7</v>
      </c>
      <c r="C126" s="40" t="s">
        <v>89</v>
      </c>
      <c r="D126" s="40" t="s">
        <v>90</v>
      </c>
      <c r="E126" s="40" t="s">
        <v>91</v>
      </c>
      <c r="F126" s="40" t="s">
        <v>92</v>
      </c>
      <c r="G126" s="41" t="s">
        <v>93</v>
      </c>
      <c r="H126" s="42" t="s">
        <v>94</v>
      </c>
      <c r="I126" s="42" t="s">
        <v>95</v>
      </c>
      <c r="J126" s="42" t="s">
        <v>104</v>
      </c>
      <c r="K126" s="42" t="s">
        <v>97</v>
      </c>
      <c r="L126" s="42" t="s">
        <v>98</v>
      </c>
      <c r="M126" s="42" t="s">
        <v>99</v>
      </c>
    </row>
    <row r="127" spans="1:13" ht="15" hidden="1" customHeight="1" x14ac:dyDescent="0.35">
      <c r="A127" s="70"/>
      <c r="B127" s="72"/>
      <c r="C127" s="43" t="s">
        <v>12</v>
      </c>
      <c r="D127" s="43" t="s">
        <v>12</v>
      </c>
      <c r="E127" s="43" t="s">
        <v>12</v>
      </c>
      <c r="F127" s="43" t="s">
        <v>12</v>
      </c>
      <c r="G127" s="43" t="s">
        <v>12</v>
      </c>
      <c r="H127" s="43" t="s">
        <v>12</v>
      </c>
      <c r="I127" s="43" t="s">
        <v>12</v>
      </c>
      <c r="J127" s="43" t="s">
        <v>12</v>
      </c>
      <c r="K127" s="43" t="s">
        <v>12</v>
      </c>
      <c r="L127" s="43" t="s">
        <v>12</v>
      </c>
      <c r="M127" s="43" t="s">
        <v>12</v>
      </c>
    </row>
    <row r="128" spans="1:13" ht="15" hidden="1" customHeight="1" x14ac:dyDescent="0.35">
      <c r="A128" s="70"/>
      <c r="B128" s="72"/>
      <c r="C128" s="43" t="s">
        <v>100</v>
      </c>
      <c r="D128" s="43" t="s">
        <v>100</v>
      </c>
      <c r="E128" s="43" t="s">
        <v>100</v>
      </c>
      <c r="F128" s="43" t="s">
        <v>100</v>
      </c>
      <c r="G128" s="43" t="s">
        <v>100</v>
      </c>
      <c r="H128" s="43" t="s">
        <v>100</v>
      </c>
      <c r="I128" s="43" t="s">
        <v>100</v>
      </c>
      <c r="J128" s="43" t="s">
        <v>101</v>
      </c>
      <c r="K128" s="43" t="s">
        <v>101</v>
      </c>
      <c r="L128" s="43" t="s">
        <v>101</v>
      </c>
      <c r="M128" s="43" t="s">
        <v>101</v>
      </c>
    </row>
    <row r="129" spans="1:13" ht="15" hidden="1" customHeight="1" x14ac:dyDescent="0.35">
      <c r="A129" s="44">
        <v>1</v>
      </c>
      <c r="B129" s="45" t="s">
        <v>15</v>
      </c>
      <c r="C129" s="39">
        <v>803802.77012999996</v>
      </c>
      <c r="D129" s="39">
        <v>866426.45252399996</v>
      </c>
      <c r="E129" s="39">
        <v>1030214.154525</v>
      </c>
      <c r="F129" s="39">
        <v>1124325.706739</v>
      </c>
      <c r="G129" s="39">
        <v>1117200.2340309999</v>
      </c>
      <c r="H129" s="39">
        <v>1124634.6452279999</v>
      </c>
      <c r="I129" s="39">
        <v>1130999.491006</v>
      </c>
      <c r="J129" s="46">
        <f>J132+J131-J130</f>
        <v>0</v>
      </c>
      <c r="K129" s="46">
        <f t="shared" ref="K129" si="146">K132+K131-K130</f>
        <v>0</v>
      </c>
      <c r="L129" s="46">
        <f t="shared" ref="L129" si="147">L132+L131-L130</f>
        <v>0</v>
      </c>
      <c r="M129" s="46">
        <f t="shared" ref="M129" si="148">M132+M131-M130</f>
        <v>0</v>
      </c>
    </row>
    <row r="130" spans="1:13" ht="15" hidden="1" customHeight="1" x14ac:dyDescent="0.35">
      <c r="A130" s="44">
        <v>2</v>
      </c>
      <c r="B130" s="45" t="s">
        <v>16</v>
      </c>
      <c r="C130" s="39">
        <v>2003.965917</v>
      </c>
      <c r="D130" s="39">
        <v>3979.9504069999998</v>
      </c>
      <c r="E130" s="39">
        <v>7181.6869919999999</v>
      </c>
      <c r="F130" s="39">
        <v>3283.7308349999998</v>
      </c>
      <c r="G130" s="39">
        <v>1638.671464</v>
      </c>
      <c r="H130" s="39">
        <v>3544.184397</v>
      </c>
      <c r="I130" s="39">
        <v>2444.2728550000002</v>
      </c>
      <c r="J130" s="52">
        <v>0</v>
      </c>
      <c r="K130" s="52">
        <v>0</v>
      </c>
      <c r="L130" s="52">
        <v>0</v>
      </c>
      <c r="M130" s="52">
        <v>0</v>
      </c>
    </row>
    <row r="131" spans="1:13" ht="15" hidden="1" customHeight="1" x14ac:dyDescent="0.35">
      <c r="A131" s="44">
        <v>3</v>
      </c>
      <c r="B131" s="45" t="s">
        <v>88</v>
      </c>
      <c r="C131" s="39">
        <v>4691.5038569999997</v>
      </c>
      <c r="D131" s="39">
        <v>4209.6250419999997</v>
      </c>
      <c r="E131" s="39">
        <v>5229.4097080000001</v>
      </c>
      <c r="F131" s="39">
        <v>4592.9354530000001</v>
      </c>
      <c r="G131" s="39">
        <v>3576.6924450000001</v>
      </c>
      <c r="H131" s="39">
        <v>3421.7725770000002</v>
      </c>
      <c r="I131" s="39">
        <v>3687.74476</v>
      </c>
      <c r="J131" s="52">
        <v>0</v>
      </c>
      <c r="K131" s="52">
        <v>0</v>
      </c>
      <c r="L131" s="52">
        <v>0</v>
      </c>
      <c r="M131" s="52">
        <v>0</v>
      </c>
    </row>
    <row r="132" spans="1:13" ht="15" hidden="1" customHeight="1" x14ac:dyDescent="0.35">
      <c r="A132" s="44">
        <v>4</v>
      </c>
      <c r="B132" s="47" t="s">
        <v>10</v>
      </c>
      <c r="C132" s="39">
        <v>810498.23990399996</v>
      </c>
      <c r="D132" s="39">
        <v>874616.02797299996</v>
      </c>
      <c r="E132" s="39">
        <v>1042625.251225</v>
      </c>
      <c r="F132" s="39">
        <v>1132202.3730270001</v>
      </c>
      <c r="G132" s="39">
        <v>1122415.59794</v>
      </c>
      <c r="H132" s="39">
        <v>1131600.6022020001</v>
      </c>
      <c r="I132" s="39">
        <v>1137131.508621</v>
      </c>
      <c r="J132" s="53">
        <v>0</v>
      </c>
      <c r="K132" s="53">
        <v>0</v>
      </c>
      <c r="L132" s="53">
        <v>0</v>
      </c>
      <c r="M132" s="53">
        <v>0</v>
      </c>
    </row>
    <row r="133" spans="1:13" ht="15" hidden="1" customHeight="1" x14ac:dyDescent="0.35">
      <c r="A133" s="44">
        <v>5</v>
      </c>
      <c r="B133" s="47" t="s">
        <v>102</v>
      </c>
      <c r="C133" s="48">
        <f>C130/C132*100</f>
        <v>0.24725111275224498</v>
      </c>
      <c r="D133" s="48">
        <f t="shared" ref="D133" si="149">D130/D132*100</f>
        <v>0.45505116299136283</v>
      </c>
      <c r="E133" s="48">
        <f t="shared" ref="E133" si="150">E130/E132*100</f>
        <v>0.68880808167288299</v>
      </c>
      <c r="F133" s="48">
        <f t="shared" ref="F133" si="151">F130/F132*100</f>
        <v>0.29003037912919932</v>
      </c>
      <c r="G133" s="48">
        <f t="shared" ref="G133" si="152">G130/G132*100</f>
        <v>0.14599507232503703</v>
      </c>
      <c r="H133" s="48">
        <f t="shared" ref="H133" si="153">H130/H132*100</f>
        <v>0.31320099954907354</v>
      </c>
      <c r="I133" s="48">
        <f t="shared" ref="I133" si="154">I130/I132*100</f>
        <v>0.21495076307965216</v>
      </c>
      <c r="J133" s="48" t="e">
        <f t="shared" ref="J133" si="155">J130/J132*100</f>
        <v>#DIV/0!</v>
      </c>
      <c r="K133" s="48" t="e">
        <f t="shared" ref="K133" si="156">K130/K132*100</f>
        <v>#DIV/0!</v>
      </c>
      <c r="L133" s="48" t="e">
        <f t="shared" ref="L133" si="157">L130/L132*100</f>
        <v>#DIV/0!</v>
      </c>
      <c r="M133" s="48" t="e">
        <f t="shared" ref="M133" si="158">M130/M132*100</f>
        <v>#DIV/0!</v>
      </c>
    </row>
    <row r="134" spans="1:13" ht="15" hidden="1" customHeight="1" thickBot="1" x14ac:dyDescent="0.4">
      <c r="A134" s="49">
        <v>6</v>
      </c>
      <c r="B134" s="50" t="s">
        <v>103</v>
      </c>
      <c r="C134" s="51">
        <f>C131/C132*100</f>
        <v>0.57884195498755042</v>
      </c>
      <c r="D134" s="51">
        <f t="shared" ref="D134:M134" si="159">D131/D132*100</f>
        <v>0.48131121627809387</v>
      </c>
      <c r="E134" s="51">
        <f t="shared" si="159"/>
        <v>0.50156177417110015</v>
      </c>
      <c r="F134" s="51">
        <f t="shared" si="159"/>
        <v>0.40566382498568299</v>
      </c>
      <c r="G134" s="51">
        <f t="shared" si="159"/>
        <v>0.31866025842516815</v>
      </c>
      <c r="H134" s="51">
        <f t="shared" si="159"/>
        <v>0.3023834178191066</v>
      </c>
      <c r="I134" s="51">
        <f t="shared" si="159"/>
        <v>0.32430239880276734</v>
      </c>
      <c r="J134" s="51" t="e">
        <f t="shared" si="159"/>
        <v>#DIV/0!</v>
      </c>
      <c r="K134" s="51" t="e">
        <f t="shared" si="159"/>
        <v>#DIV/0!</v>
      </c>
      <c r="L134" s="51" t="e">
        <f t="shared" si="159"/>
        <v>#DIV/0!</v>
      </c>
      <c r="M134" s="51" t="e">
        <f t="shared" si="159"/>
        <v>#DIV/0!</v>
      </c>
    </row>
    <row r="135" spans="1:13" hidden="1" x14ac:dyDescent="0.35"/>
    <row r="136" spans="1:13" ht="15" hidden="1" customHeight="1" thickBot="1" x14ac:dyDescent="0.4">
      <c r="A136" s="37" t="s">
        <v>117</v>
      </c>
    </row>
    <row r="137" spans="1:13" ht="15" hidden="1" customHeight="1" x14ac:dyDescent="0.35">
      <c r="A137" s="69" t="s">
        <v>6</v>
      </c>
      <c r="B137" s="71" t="s">
        <v>7</v>
      </c>
      <c r="C137" s="40" t="s">
        <v>89</v>
      </c>
      <c r="D137" s="40" t="s">
        <v>90</v>
      </c>
      <c r="E137" s="40" t="s">
        <v>91</v>
      </c>
      <c r="F137" s="40" t="s">
        <v>92</v>
      </c>
      <c r="G137" s="41" t="s">
        <v>93</v>
      </c>
      <c r="H137" s="42" t="s">
        <v>94</v>
      </c>
      <c r="I137" s="42" t="s">
        <v>95</v>
      </c>
      <c r="J137" s="42" t="s">
        <v>104</v>
      </c>
      <c r="K137" s="42" t="s">
        <v>97</v>
      </c>
      <c r="L137" s="42" t="s">
        <v>98</v>
      </c>
      <c r="M137" s="42" t="s">
        <v>99</v>
      </c>
    </row>
    <row r="138" spans="1:13" ht="15" hidden="1" customHeight="1" x14ac:dyDescent="0.35">
      <c r="A138" s="70"/>
      <c r="B138" s="72"/>
      <c r="C138" s="43" t="s">
        <v>12</v>
      </c>
      <c r="D138" s="43" t="s">
        <v>12</v>
      </c>
      <c r="E138" s="43" t="s">
        <v>12</v>
      </c>
      <c r="F138" s="43" t="s">
        <v>12</v>
      </c>
      <c r="G138" s="43" t="s">
        <v>12</v>
      </c>
      <c r="H138" s="43" t="s">
        <v>12</v>
      </c>
      <c r="I138" s="43" t="s">
        <v>12</v>
      </c>
      <c r="J138" s="43" t="s">
        <v>12</v>
      </c>
      <c r="K138" s="43" t="s">
        <v>12</v>
      </c>
      <c r="L138" s="43" t="s">
        <v>12</v>
      </c>
      <c r="M138" s="43" t="s">
        <v>12</v>
      </c>
    </row>
    <row r="139" spans="1:13" ht="15" hidden="1" customHeight="1" x14ac:dyDescent="0.35">
      <c r="A139" s="70"/>
      <c r="B139" s="72"/>
      <c r="C139" s="43" t="s">
        <v>100</v>
      </c>
      <c r="D139" s="43" t="s">
        <v>100</v>
      </c>
      <c r="E139" s="43" t="s">
        <v>100</v>
      </c>
      <c r="F139" s="43" t="s">
        <v>100</v>
      </c>
      <c r="G139" s="43" t="s">
        <v>100</v>
      </c>
      <c r="H139" s="43" t="s">
        <v>100</v>
      </c>
      <c r="I139" s="43" t="s">
        <v>100</v>
      </c>
      <c r="J139" s="43" t="s">
        <v>101</v>
      </c>
      <c r="K139" s="43" t="s">
        <v>101</v>
      </c>
      <c r="L139" s="43" t="s">
        <v>101</v>
      </c>
      <c r="M139" s="43" t="s">
        <v>101</v>
      </c>
    </row>
    <row r="140" spans="1:13" ht="15" hidden="1" customHeight="1" x14ac:dyDescent="0.35">
      <c r="A140" s="44">
        <v>1</v>
      </c>
      <c r="B140" s="45" t="s">
        <v>15</v>
      </c>
      <c r="C140" s="39">
        <v>700155.53786499996</v>
      </c>
      <c r="D140" s="39">
        <v>717921.33609600004</v>
      </c>
      <c r="E140" s="39">
        <v>725727.27619100001</v>
      </c>
      <c r="F140" s="39">
        <v>780021.35817699996</v>
      </c>
      <c r="G140" s="39">
        <v>794776.44537700003</v>
      </c>
      <c r="H140" s="39">
        <v>790994.587069</v>
      </c>
      <c r="I140" s="39">
        <v>807001.99690899998</v>
      </c>
      <c r="J140" s="46">
        <f>J143+J142-J141</f>
        <v>0</v>
      </c>
      <c r="K140" s="46">
        <f t="shared" ref="K140" si="160">K143+K142-K141</f>
        <v>0</v>
      </c>
      <c r="L140" s="46">
        <f t="shared" ref="L140" si="161">L143+L142-L141</f>
        <v>0</v>
      </c>
      <c r="M140" s="46">
        <f t="shared" ref="M140" si="162">M143+M142-M141</f>
        <v>0</v>
      </c>
    </row>
    <row r="141" spans="1:13" ht="15" hidden="1" customHeight="1" x14ac:dyDescent="0.35">
      <c r="A141" s="44">
        <v>2</v>
      </c>
      <c r="B141" s="45" t="s">
        <v>16</v>
      </c>
      <c r="C141" s="39">
        <v>4978.4286789999996</v>
      </c>
      <c r="D141" s="39">
        <v>3358.0371639999998</v>
      </c>
      <c r="E141" s="39">
        <v>2695.6106380000001</v>
      </c>
      <c r="F141" s="39">
        <v>11936.656413999999</v>
      </c>
      <c r="G141" s="39">
        <v>3280.198633</v>
      </c>
      <c r="H141" s="39">
        <v>13475.209819</v>
      </c>
      <c r="I141" s="39">
        <v>3824.966997</v>
      </c>
      <c r="J141" s="52">
        <v>0</v>
      </c>
      <c r="K141" s="52">
        <v>0</v>
      </c>
      <c r="L141" s="52">
        <v>0</v>
      </c>
      <c r="M141" s="52">
        <v>0</v>
      </c>
    </row>
    <row r="142" spans="1:13" ht="15" hidden="1" customHeight="1" x14ac:dyDescent="0.35">
      <c r="A142" s="44">
        <v>3</v>
      </c>
      <c r="B142" s="45" t="s">
        <v>88</v>
      </c>
      <c r="C142" s="39">
        <v>10370.58942</v>
      </c>
      <c r="D142" s="39">
        <v>10692.394084</v>
      </c>
      <c r="E142" s="39">
        <v>11972.323645</v>
      </c>
      <c r="F142" s="39">
        <v>10901.967505000001</v>
      </c>
      <c r="G142" s="39">
        <v>10588.357910000001</v>
      </c>
      <c r="H142" s="39">
        <v>10490.376130000001</v>
      </c>
      <c r="I142" s="39">
        <v>10249.580472</v>
      </c>
      <c r="J142" s="52">
        <v>0</v>
      </c>
      <c r="K142" s="52">
        <v>0</v>
      </c>
      <c r="L142" s="52">
        <v>0</v>
      </c>
      <c r="M142" s="52">
        <v>0</v>
      </c>
    </row>
    <row r="143" spans="1:13" ht="15" hidden="1" customHeight="1" x14ac:dyDescent="0.35">
      <c r="A143" s="44">
        <v>4</v>
      </c>
      <c r="B143" s="47" t="s">
        <v>10</v>
      </c>
      <c r="C143" s="39">
        <v>715504.55596400006</v>
      </c>
      <c r="D143" s="39">
        <v>731971.76734400005</v>
      </c>
      <c r="E143" s="39">
        <v>740395.21047399996</v>
      </c>
      <c r="F143" s="39">
        <v>802859.98209599999</v>
      </c>
      <c r="G143" s="39">
        <v>808645.00191999995</v>
      </c>
      <c r="H143" s="39">
        <v>814960.17301799997</v>
      </c>
      <c r="I143" s="39">
        <v>821076.54437799996</v>
      </c>
      <c r="J143" s="53">
        <v>0</v>
      </c>
      <c r="K143" s="53">
        <v>0</v>
      </c>
      <c r="L143" s="53">
        <v>0</v>
      </c>
      <c r="M143" s="53">
        <v>0</v>
      </c>
    </row>
    <row r="144" spans="1:13" ht="15" hidden="1" customHeight="1" x14ac:dyDescent="0.35">
      <c r="A144" s="44">
        <v>5</v>
      </c>
      <c r="B144" s="47" t="s">
        <v>102</v>
      </c>
      <c r="C144" s="48">
        <f>C141/C143*100</f>
        <v>0.69579272941072434</v>
      </c>
      <c r="D144" s="48">
        <f t="shared" ref="D144" si="163">D141/D143*100</f>
        <v>0.45876594068440957</v>
      </c>
      <c r="E144" s="48">
        <f t="shared" ref="E144" si="164">E141/E143*100</f>
        <v>0.36407726574490862</v>
      </c>
      <c r="F144" s="48">
        <f t="shared" ref="F144" si="165">F141/F143*100</f>
        <v>1.4867668933800096</v>
      </c>
      <c r="G144" s="48">
        <f t="shared" ref="G144" si="166">G141/G143*100</f>
        <v>0.40564136613862523</v>
      </c>
      <c r="H144" s="48">
        <f t="shared" ref="H144" si="167">H141/H143*100</f>
        <v>1.6534807792015098</v>
      </c>
      <c r="I144" s="48">
        <f t="shared" ref="I144" si="168">I141/I143*100</f>
        <v>0.46584779740573073</v>
      </c>
      <c r="J144" s="48" t="e">
        <f t="shared" ref="J144" si="169">J141/J143*100</f>
        <v>#DIV/0!</v>
      </c>
      <c r="K144" s="48" t="e">
        <f t="shared" ref="K144" si="170">K141/K143*100</f>
        <v>#DIV/0!</v>
      </c>
      <c r="L144" s="48" t="e">
        <f t="shared" ref="L144" si="171">L141/L143*100</f>
        <v>#DIV/0!</v>
      </c>
      <c r="M144" s="48" t="e">
        <f t="shared" ref="M144" si="172">M141/M143*100</f>
        <v>#DIV/0!</v>
      </c>
    </row>
    <row r="145" spans="1:13" ht="15" hidden="1" customHeight="1" thickBot="1" x14ac:dyDescent="0.4">
      <c r="A145" s="49">
        <v>6</v>
      </c>
      <c r="B145" s="50" t="s">
        <v>103</v>
      </c>
      <c r="C145" s="51">
        <f>C142/C143*100</f>
        <v>1.4494092781879906</v>
      </c>
      <c r="D145" s="51">
        <f t="shared" ref="D145:M145" si="173">D142/D143*100</f>
        <v>1.4607659148928573</v>
      </c>
      <c r="E145" s="51">
        <f t="shared" si="173"/>
        <v>1.6170179757558583</v>
      </c>
      <c r="F145" s="51">
        <f t="shared" si="173"/>
        <v>1.357891506379306</v>
      </c>
      <c r="G145" s="51">
        <f t="shared" si="173"/>
        <v>1.3093950849704896</v>
      </c>
      <c r="H145" s="51">
        <f t="shared" si="173"/>
        <v>1.2872256187871773</v>
      </c>
      <c r="I145" s="51">
        <f t="shared" si="173"/>
        <v>1.2483099830557807</v>
      </c>
      <c r="J145" s="51" t="e">
        <f t="shared" si="173"/>
        <v>#DIV/0!</v>
      </c>
      <c r="K145" s="51" t="e">
        <f t="shared" si="173"/>
        <v>#DIV/0!</v>
      </c>
      <c r="L145" s="51" t="e">
        <f t="shared" si="173"/>
        <v>#DIV/0!</v>
      </c>
      <c r="M145" s="51" t="e">
        <f t="shared" si="173"/>
        <v>#DIV/0!</v>
      </c>
    </row>
    <row r="146" spans="1:13" hidden="1" x14ac:dyDescent="0.35"/>
    <row r="147" spans="1:13" ht="15" hidden="1" customHeight="1" thickBot="1" x14ac:dyDescent="0.4">
      <c r="A147" s="37" t="s">
        <v>118</v>
      </c>
    </row>
    <row r="148" spans="1:13" ht="15" hidden="1" customHeight="1" x14ac:dyDescent="0.35">
      <c r="A148" s="69" t="s">
        <v>6</v>
      </c>
      <c r="B148" s="71" t="s">
        <v>7</v>
      </c>
      <c r="C148" s="40" t="s">
        <v>89</v>
      </c>
      <c r="D148" s="40" t="s">
        <v>90</v>
      </c>
      <c r="E148" s="40" t="s">
        <v>91</v>
      </c>
      <c r="F148" s="40" t="s">
        <v>92</v>
      </c>
      <c r="G148" s="41" t="s">
        <v>93</v>
      </c>
      <c r="H148" s="42" t="s">
        <v>94</v>
      </c>
      <c r="I148" s="42" t="s">
        <v>95</v>
      </c>
      <c r="J148" s="42" t="s">
        <v>104</v>
      </c>
      <c r="K148" s="42" t="s">
        <v>97</v>
      </c>
      <c r="L148" s="42" t="s">
        <v>98</v>
      </c>
      <c r="M148" s="42" t="s">
        <v>99</v>
      </c>
    </row>
    <row r="149" spans="1:13" ht="15" hidden="1" customHeight="1" x14ac:dyDescent="0.35">
      <c r="A149" s="70"/>
      <c r="B149" s="72"/>
      <c r="C149" s="43" t="s">
        <v>12</v>
      </c>
      <c r="D149" s="43" t="s">
        <v>12</v>
      </c>
      <c r="E149" s="43" t="s">
        <v>12</v>
      </c>
      <c r="F149" s="43" t="s">
        <v>12</v>
      </c>
      <c r="G149" s="43" t="s">
        <v>12</v>
      </c>
      <c r="H149" s="43" t="s">
        <v>12</v>
      </c>
      <c r="I149" s="43" t="s">
        <v>12</v>
      </c>
      <c r="J149" s="43" t="s">
        <v>12</v>
      </c>
      <c r="K149" s="43" t="s">
        <v>12</v>
      </c>
      <c r="L149" s="43" t="s">
        <v>12</v>
      </c>
      <c r="M149" s="43" t="s">
        <v>12</v>
      </c>
    </row>
    <row r="150" spans="1:13" ht="15" hidden="1" customHeight="1" x14ac:dyDescent="0.35">
      <c r="A150" s="70"/>
      <c r="B150" s="72"/>
      <c r="C150" s="43" t="s">
        <v>100</v>
      </c>
      <c r="D150" s="43" t="s">
        <v>100</v>
      </c>
      <c r="E150" s="43" t="s">
        <v>100</v>
      </c>
      <c r="F150" s="43" t="s">
        <v>100</v>
      </c>
      <c r="G150" s="43" t="s">
        <v>100</v>
      </c>
      <c r="H150" s="43" t="s">
        <v>100</v>
      </c>
      <c r="I150" s="43" t="s">
        <v>100</v>
      </c>
      <c r="J150" s="43" t="s">
        <v>101</v>
      </c>
      <c r="K150" s="43" t="s">
        <v>101</v>
      </c>
      <c r="L150" s="43" t="s">
        <v>101</v>
      </c>
      <c r="M150" s="43" t="s">
        <v>101</v>
      </c>
    </row>
    <row r="151" spans="1:13" ht="15" hidden="1" customHeight="1" x14ac:dyDescent="0.35">
      <c r="A151" s="44">
        <v>1</v>
      </c>
      <c r="B151" s="45" t="s">
        <v>15</v>
      </c>
      <c r="C151" s="39">
        <v>990603.80301699997</v>
      </c>
      <c r="D151" s="39">
        <v>1072249.658147</v>
      </c>
      <c r="E151" s="39">
        <v>1201542.2902470001</v>
      </c>
      <c r="F151" s="39">
        <v>1307782.2205310001</v>
      </c>
      <c r="G151" s="39">
        <v>1305780.8893339999</v>
      </c>
      <c r="H151" s="39">
        <v>1318640.1281659999</v>
      </c>
      <c r="I151" s="39">
        <v>1334672.2718249999</v>
      </c>
      <c r="J151" s="46">
        <f>J154+J153-J152</f>
        <v>0</v>
      </c>
      <c r="K151" s="46">
        <f t="shared" ref="K151" si="174">K154+K153-K152</f>
        <v>0</v>
      </c>
      <c r="L151" s="46">
        <f t="shared" ref="L151" si="175">L154+L153-L152</f>
        <v>0</v>
      </c>
      <c r="M151" s="46">
        <f t="shared" ref="M151" si="176">M154+M153-M152</f>
        <v>0</v>
      </c>
    </row>
    <row r="152" spans="1:13" ht="15" hidden="1" customHeight="1" x14ac:dyDescent="0.35">
      <c r="A152" s="44">
        <v>2</v>
      </c>
      <c r="B152" s="45" t="s">
        <v>16</v>
      </c>
      <c r="C152" s="39">
        <v>4996.0297410000003</v>
      </c>
      <c r="D152" s="39">
        <v>10027.327642</v>
      </c>
      <c r="E152" s="39">
        <v>20535.820865999998</v>
      </c>
      <c r="F152" s="39">
        <v>15202.977892000001</v>
      </c>
      <c r="G152" s="39">
        <v>11965.596439999999</v>
      </c>
      <c r="H152" s="39">
        <v>12561.870633</v>
      </c>
      <c r="I152" s="39">
        <v>9541.8679200000006</v>
      </c>
      <c r="J152" s="52">
        <v>0</v>
      </c>
      <c r="K152" s="52">
        <v>0</v>
      </c>
      <c r="L152" s="52">
        <v>0</v>
      </c>
      <c r="M152" s="52">
        <v>0</v>
      </c>
    </row>
    <row r="153" spans="1:13" ht="15" hidden="1" customHeight="1" x14ac:dyDescent="0.35">
      <c r="A153" s="44">
        <v>3</v>
      </c>
      <c r="B153" s="45" t="s">
        <v>88</v>
      </c>
      <c r="C153" s="39">
        <v>7383.5672510000004</v>
      </c>
      <c r="D153" s="39">
        <v>12030.052276</v>
      </c>
      <c r="E153" s="39">
        <v>13453.338733000001</v>
      </c>
      <c r="F153" s="39">
        <v>13703.129440000001</v>
      </c>
      <c r="G153" s="39">
        <v>14708.644511</v>
      </c>
      <c r="H153" s="39">
        <v>15232.429620999999</v>
      </c>
      <c r="I153" s="39">
        <v>15582.013512</v>
      </c>
      <c r="J153" s="52">
        <v>0</v>
      </c>
      <c r="K153" s="52">
        <v>0</v>
      </c>
      <c r="L153" s="52">
        <v>0</v>
      </c>
      <c r="M153" s="52">
        <v>0</v>
      </c>
    </row>
    <row r="154" spans="1:13" ht="15" hidden="1" customHeight="1" x14ac:dyDescent="0.35">
      <c r="A154" s="44">
        <v>4</v>
      </c>
      <c r="B154" s="47" t="s">
        <v>10</v>
      </c>
      <c r="C154" s="39">
        <v>1002983.400009</v>
      </c>
      <c r="D154" s="39">
        <v>1094307.038065</v>
      </c>
      <c r="E154" s="39">
        <v>1235531.4498459999</v>
      </c>
      <c r="F154" s="39">
        <v>1336688.3278630001</v>
      </c>
      <c r="G154" s="39">
        <v>1332455.130285</v>
      </c>
      <c r="H154" s="39">
        <v>1346434.42842</v>
      </c>
      <c r="I154" s="39">
        <v>1359796.153257</v>
      </c>
      <c r="J154" s="53">
        <v>0</v>
      </c>
      <c r="K154" s="53">
        <v>0</v>
      </c>
      <c r="L154" s="53">
        <v>0</v>
      </c>
      <c r="M154" s="53">
        <v>0</v>
      </c>
    </row>
    <row r="155" spans="1:13" ht="15" hidden="1" customHeight="1" x14ac:dyDescent="0.35">
      <c r="A155" s="44">
        <v>5</v>
      </c>
      <c r="B155" s="47" t="s">
        <v>102</v>
      </c>
      <c r="C155" s="48">
        <f>C152/C154*100</f>
        <v>0.49811689215944849</v>
      </c>
      <c r="D155" s="48">
        <f t="shared" ref="D155" si="177">D152/D154*100</f>
        <v>0.916317568397508</v>
      </c>
      <c r="E155" s="48">
        <f t="shared" ref="E155" si="178">E152/E154*100</f>
        <v>1.6621042603617768</v>
      </c>
      <c r="F155" s="48">
        <f t="shared" ref="F155" si="179">F152/F154*100</f>
        <v>1.1373614607905953</v>
      </c>
      <c r="G155" s="48">
        <f t="shared" ref="G155" si="180">G152/G154*100</f>
        <v>0.89801121013663465</v>
      </c>
      <c r="H155" s="48">
        <f t="shared" ref="H155" si="181">H152/H154*100</f>
        <v>0.93297307078971348</v>
      </c>
      <c r="I155" s="48">
        <f t="shared" ref="I155" si="182">I152/I154*100</f>
        <v>0.70171311318576712</v>
      </c>
      <c r="J155" s="48" t="e">
        <f t="shared" ref="J155" si="183">J152/J154*100</f>
        <v>#DIV/0!</v>
      </c>
      <c r="K155" s="48" t="e">
        <f t="shared" ref="K155" si="184">K152/K154*100</f>
        <v>#DIV/0!</v>
      </c>
      <c r="L155" s="48" t="e">
        <f t="shared" ref="L155" si="185">L152/L154*100</f>
        <v>#DIV/0!</v>
      </c>
      <c r="M155" s="48" t="e">
        <f t="shared" ref="M155" si="186">M152/M154*100</f>
        <v>#DIV/0!</v>
      </c>
    </row>
    <row r="156" spans="1:13" ht="15" hidden="1" customHeight="1" thickBot="1" x14ac:dyDescent="0.4">
      <c r="A156" s="49">
        <v>6</v>
      </c>
      <c r="B156" s="50" t="s">
        <v>103</v>
      </c>
      <c r="C156" s="51">
        <f>C153/C154*100</f>
        <v>0.73616046396518087</v>
      </c>
      <c r="D156" s="51">
        <f t="shared" ref="D156:M156" si="187">D153/D154*100</f>
        <v>1.0993306135791696</v>
      </c>
      <c r="E156" s="51">
        <f t="shared" si="187"/>
        <v>1.0888706017703444</v>
      </c>
      <c r="F156" s="51">
        <f t="shared" si="187"/>
        <v>1.0251551655207138</v>
      </c>
      <c r="G156" s="51">
        <f t="shared" si="187"/>
        <v>1.1038754083864688</v>
      </c>
      <c r="H156" s="51">
        <f t="shared" si="187"/>
        <v>1.1313161116115245</v>
      </c>
      <c r="I156" s="51">
        <f t="shared" si="187"/>
        <v>1.1459080447225691</v>
      </c>
      <c r="J156" s="51" t="e">
        <f t="shared" si="187"/>
        <v>#DIV/0!</v>
      </c>
      <c r="K156" s="51" t="e">
        <f t="shared" si="187"/>
        <v>#DIV/0!</v>
      </c>
      <c r="L156" s="51" t="e">
        <f t="shared" si="187"/>
        <v>#DIV/0!</v>
      </c>
      <c r="M156" s="51" t="e">
        <f t="shared" si="187"/>
        <v>#DIV/0!</v>
      </c>
    </row>
    <row r="157" spans="1:13" hidden="1" x14ac:dyDescent="0.35"/>
    <row r="158" spans="1:13" ht="15" hidden="1" customHeight="1" thickBot="1" x14ac:dyDescent="0.4">
      <c r="A158" s="37" t="s">
        <v>119</v>
      </c>
    </row>
    <row r="159" spans="1:13" ht="15" hidden="1" customHeight="1" x14ac:dyDescent="0.35">
      <c r="A159" s="69" t="s">
        <v>6</v>
      </c>
      <c r="B159" s="71" t="s">
        <v>7</v>
      </c>
      <c r="C159" s="40" t="s">
        <v>89</v>
      </c>
      <c r="D159" s="40" t="s">
        <v>90</v>
      </c>
      <c r="E159" s="40" t="s">
        <v>91</v>
      </c>
      <c r="F159" s="40" t="s">
        <v>92</v>
      </c>
      <c r="G159" s="41" t="s">
        <v>93</v>
      </c>
      <c r="H159" s="42" t="s">
        <v>94</v>
      </c>
      <c r="I159" s="42" t="s">
        <v>95</v>
      </c>
      <c r="J159" s="42" t="s">
        <v>104</v>
      </c>
      <c r="K159" s="42" t="s">
        <v>97</v>
      </c>
      <c r="L159" s="42" t="s">
        <v>98</v>
      </c>
      <c r="M159" s="42" t="s">
        <v>99</v>
      </c>
    </row>
    <row r="160" spans="1:13" ht="15" hidden="1" customHeight="1" x14ac:dyDescent="0.35">
      <c r="A160" s="70"/>
      <c r="B160" s="72"/>
      <c r="C160" s="43" t="s">
        <v>12</v>
      </c>
      <c r="D160" s="43" t="s">
        <v>12</v>
      </c>
      <c r="E160" s="43" t="s">
        <v>12</v>
      </c>
      <c r="F160" s="43" t="s">
        <v>12</v>
      </c>
      <c r="G160" s="43" t="s">
        <v>12</v>
      </c>
      <c r="H160" s="43" t="s">
        <v>12</v>
      </c>
      <c r="I160" s="43" t="s">
        <v>12</v>
      </c>
      <c r="J160" s="43" t="s">
        <v>12</v>
      </c>
      <c r="K160" s="43" t="s">
        <v>12</v>
      </c>
      <c r="L160" s="43" t="s">
        <v>12</v>
      </c>
      <c r="M160" s="43" t="s">
        <v>12</v>
      </c>
    </row>
    <row r="161" spans="1:13" ht="15" hidden="1" customHeight="1" x14ac:dyDescent="0.35">
      <c r="A161" s="70"/>
      <c r="B161" s="72"/>
      <c r="C161" s="43" t="s">
        <v>100</v>
      </c>
      <c r="D161" s="43" t="s">
        <v>100</v>
      </c>
      <c r="E161" s="43" t="s">
        <v>100</v>
      </c>
      <c r="F161" s="43" t="s">
        <v>100</v>
      </c>
      <c r="G161" s="43" t="s">
        <v>100</v>
      </c>
      <c r="H161" s="43" t="s">
        <v>100</v>
      </c>
      <c r="I161" s="43" t="s">
        <v>100</v>
      </c>
      <c r="J161" s="43" t="s">
        <v>101</v>
      </c>
      <c r="K161" s="43" t="s">
        <v>101</v>
      </c>
      <c r="L161" s="43" t="s">
        <v>101</v>
      </c>
      <c r="M161" s="43" t="s">
        <v>101</v>
      </c>
    </row>
    <row r="162" spans="1:13" ht="15" hidden="1" customHeight="1" x14ac:dyDescent="0.35">
      <c r="A162" s="44">
        <v>1</v>
      </c>
      <c r="B162" s="45" t="s">
        <v>15</v>
      </c>
      <c r="C162" s="39">
        <v>1026301.8574250001</v>
      </c>
      <c r="D162" s="39">
        <v>1175568.6072730001</v>
      </c>
      <c r="E162" s="39">
        <v>1233114.6729319999</v>
      </c>
      <c r="F162" s="39">
        <v>1223520.2268089999</v>
      </c>
      <c r="G162" s="39">
        <v>1205784.2435280001</v>
      </c>
      <c r="H162" s="39">
        <v>1212913.5361510001</v>
      </c>
      <c r="I162" s="39">
        <v>1208928.045439</v>
      </c>
      <c r="J162" s="46">
        <f>J165+J164-J163</f>
        <v>0</v>
      </c>
      <c r="K162" s="46">
        <f t="shared" ref="K162" si="188">K165+K164-K163</f>
        <v>0</v>
      </c>
      <c r="L162" s="46">
        <f t="shared" ref="L162" si="189">L165+L164-L163</f>
        <v>0</v>
      </c>
      <c r="M162" s="46">
        <f t="shared" ref="M162" si="190">M165+M164-M163</f>
        <v>0</v>
      </c>
    </row>
    <row r="163" spans="1:13" ht="15" hidden="1" customHeight="1" x14ac:dyDescent="0.35">
      <c r="A163" s="44">
        <v>2</v>
      </c>
      <c r="B163" s="45" t="s">
        <v>16</v>
      </c>
      <c r="C163" s="39">
        <v>16063.676646</v>
      </c>
      <c r="D163" s="39">
        <v>21117.136831</v>
      </c>
      <c r="E163" s="39">
        <v>61187.337974000002</v>
      </c>
      <c r="F163" s="39">
        <v>24886.139039000002</v>
      </c>
      <c r="G163" s="39">
        <v>39933.264887999998</v>
      </c>
      <c r="H163" s="39">
        <v>28368.499490999999</v>
      </c>
      <c r="I163" s="39">
        <v>26470.744869999999</v>
      </c>
      <c r="J163" s="52">
        <v>0</v>
      </c>
      <c r="K163" s="52">
        <v>0</v>
      </c>
      <c r="L163" s="52">
        <v>0</v>
      </c>
      <c r="M163" s="52">
        <v>0</v>
      </c>
    </row>
    <row r="164" spans="1:13" ht="15" hidden="1" customHeight="1" x14ac:dyDescent="0.35">
      <c r="A164" s="44">
        <v>3</v>
      </c>
      <c r="B164" s="45" t="s">
        <v>88</v>
      </c>
      <c r="C164" s="39">
        <v>14312.77356</v>
      </c>
      <c r="D164" s="39">
        <v>18208.725176</v>
      </c>
      <c r="E164" s="39">
        <v>76950.108277000007</v>
      </c>
      <c r="F164" s="39">
        <v>136541.05330999999</v>
      </c>
      <c r="G164" s="39">
        <v>137853.13678</v>
      </c>
      <c r="H164" s="39">
        <v>143881.782943</v>
      </c>
      <c r="I164" s="39">
        <v>152860.76628000001</v>
      </c>
      <c r="J164" s="52">
        <v>0</v>
      </c>
      <c r="K164" s="52">
        <v>0</v>
      </c>
      <c r="L164" s="52">
        <v>0</v>
      </c>
      <c r="M164" s="52">
        <v>0</v>
      </c>
    </row>
    <row r="165" spans="1:13" ht="15" hidden="1" customHeight="1" x14ac:dyDescent="0.35">
      <c r="A165" s="44">
        <v>4</v>
      </c>
      <c r="B165" s="47" t="s">
        <v>10</v>
      </c>
      <c r="C165" s="39">
        <v>1056678.3076309999</v>
      </c>
      <c r="D165" s="39">
        <v>1214894.4692800001</v>
      </c>
      <c r="E165" s="39">
        <v>1371252.1191829999</v>
      </c>
      <c r="F165" s="39">
        <v>1384947.419158</v>
      </c>
      <c r="G165" s="39">
        <v>1383570.6451960001</v>
      </c>
      <c r="H165" s="39">
        <v>1385163.818585</v>
      </c>
      <c r="I165" s="39">
        <v>1388259.5565889999</v>
      </c>
      <c r="J165" s="53">
        <v>0</v>
      </c>
      <c r="K165" s="53">
        <v>0</v>
      </c>
      <c r="L165" s="53">
        <v>0</v>
      </c>
      <c r="M165" s="53">
        <v>0</v>
      </c>
    </row>
    <row r="166" spans="1:13" ht="15" hidden="1" customHeight="1" x14ac:dyDescent="0.35">
      <c r="A166" s="44">
        <v>5</v>
      </c>
      <c r="B166" s="47" t="s">
        <v>102</v>
      </c>
      <c r="C166" s="48">
        <f>C163/C165*100</f>
        <v>1.5202050169851273</v>
      </c>
      <c r="D166" s="48">
        <f t="shared" ref="D166" si="191">D163/D165*100</f>
        <v>1.7381869261051903</v>
      </c>
      <c r="E166" s="48">
        <f t="shared" ref="E166" si="192">E163/E165*100</f>
        <v>4.4621508414117006</v>
      </c>
      <c r="F166" s="48">
        <f t="shared" ref="F166" si="193">F163/F165*100</f>
        <v>1.7969013620841947</v>
      </c>
      <c r="G166" s="48">
        <f t="shared" ref="G166" si="194">G163/G165*100</f>
        <v>2.8862469022926511</v>
      </c>
      <c r="H166" s="48">
        <f t="shared" ref="H166" si="195">H163/H165*100</f>
        <v>2.0480248697211536</v>
      </c>
      <c r="I166" s="48">
        <f t="shared" ref="I166" si="196">I163/I165*100</f>
        <v>1.9067576192336468</v>
      </c>
      <c r="J166" s="48" t="e">
        <f t="shared" ref="J166" si="197">J163/J165*100</f>
        <v>#DIV/0!</v>
      </c>
      <c r="K166" s="48" t="e">
        <f t="shared" ref="K166" si="198">K163/K165*100</f>
        <v>#DIV/0!</v>
      </c>
      <c r="L166" s="48" t="e">
        <f t="shared" ref="L166" si="199">L163/L165*100</f>
        <v>#DIV/0!</v>
      </c>
      <c r="M166" s="48" t="e">
        <f t="shared" ref="M166" si="200">M163/M165*100</f>
        <v>#DIV/0!</v>
      </c>
    </row>
    <row r="167" spans="1:13" ht="15" hidden="1" customHeight="1" thickBot="1" x14ac:dyDescent="0.4">
      <c r="A167" s="49">
        <v>6</v>
      </c>
      <c r="B167" s="50" t="s">
        <v>103</v>
      </c>
      <c r="C167" s="51">
        <f>C164/C165*100</f>
        <v>1.3545062349286088</v>
      </c>
      <c r="D167" s="51">
        <f t="shared" ref="D167:M167" si="201">D164/D165*100</f>
        <v>1.4987906881155932</v>
      </c>
      <c r="E167" s="51">
        <f t="shared" si="201"/>
        <v>5.6116674096990522</v>
      </c>
      <c r="F167" s="51">
        <f t="shared" si="201"/>
        <v>9.8589340953472586</v>
      </c>
      <c r="G167" s="51">
        <f t="shared" si="201"/>
        <v>9.9635777369699383</v>
      </c>
      <c r="H167" s="51">
        <f t="shared" si="201"/>
        <v>10.387347764395187</v>
      </c>
      <c r="I167" s="51">
        <f t="shared" si="201"/>
        <v>11.010964452179534</v>
      </c>
      <c r="J167" s="51" t="e">
        <f t="shared" si="201"/>
        <v>#DIV/0!</v>
      </c>
      <c r="K167" s="51" t="e">
        <f t="shared" si="201"/>
        <v>#DIV/0!</v>
      </c>
      <c r="L167" s="51" t="e">
        <f t="shared" si="201"/>
        <v>#DIV/0!</v>
      </c>
      <c r="M167" s="51" t="e">
        <f t="shared" si="201"/>
        <v>#DIV/0!</v>
      </c>
    </row>
    <row r="168" spans="1:13" hidden="1" x14ac:dyDescent="0.35"/>
    <row r="169" spans="1:13" ht="15" hidden="1" customHeight="1" thickBot="1" x14ac:dyDescent="0.4">
      <c r="A169" s="37" t="s">
        <v>120</v>
      </c>
    </row>
    <row r="170" spans="1:13" ht="15" hidden="1" customHeight="1" x14ac:dyDescent="0.35">
      <c r="A170" s="69" t="s">
        <v>6</v>
      </c>
      <c r="B170" s="71" t="s">
        <v>7</v>
      </c>
      <c r="C170" s="40" t="s">
        <v>89</v>
      </c>
      <c r="D170" s="40" t="s">
        <v>90</v>
      </c>
      <c r="E170" s="40" t="s">
        <v>91</v>
      </c>
      <c r="F170" s="40" t="s">
        <v>92</v>
      </c>
      <c r="G170" s="41" t="s">
        <v>93</v>
      </c>
      <c r="H170" s="42" t="s">
        <v>94</v>
      </c>
      <c r="I170" s="42" t="s">
        <v>95</v>
      </c>
      <c r="J170" s="42" t="s">
        <v>104</v>
      </c>
      <c r="K170" s="42" t="s">
        <v>97</v>
      </c>
      <c r="L170" s="42" t="s">
        <v>98</v>
      </c>
      <c r="M170" s="42" t="s">
        <v>99</v>
      </c>
    </row>
    <row r="171" spans="1:13" ht="15" hidden="1" customHeight="1" x14ac:dyDescent="0.35">
      <c r="A171" s="70"/>
      <c r="B171" s="72"/>
      <c r="C171" s="43" t="s">
        <v>12</v>
      </c>
      <c r="D171" s="43" t="s">
        <v>12</v>
      </c>
      <c r="E171" s="43" t="s">
        <v>12</v>
      </c>
      <c r="F171" s="43" t="s">
        <v>12</v>
      </c>
      <c r="G171" s="43" t="s">
        <v>12</v>
      </c>
      <c r="H171" s="43" t="s">
        <v>12</v>
      </c>
      <c r="I171" s="43" t="s">
        <v>12</v>
      </c>
      <c r="J171" s="43" t="s">
        <v>12</v>
      </c>
      <c r="K171" s="43" t="s">
        <v>12</v>
      </c>
      <c r="L171" s="43" t="s">
        <v>12</v>
      </c>
      <c r="M171" s="43" t="s">
        <v>12</v>
      </c>
    </row>
    <row r="172" spans="1:13" ht="15" hidden="1" customHeight="1" x14ac:dyDescent="0.35">
      <c r="A172" s="70"/>
      <c r="B172" s="72"/>
      <c r="C172" s="43" t="s">
        <v>100</v>
      </c>
      <c r="D172" s="43" t="s">
        <v>100</v>
      </c>
      <c r="E172" s="43" t="s">
        <v>100</v>
      </c>
      <c r="F172" s="43" t="s">
        <v>100</v>
      </c>
      <c r="G172" s="43" t="s">
        <v>100</v>
      </c>
      <c r="H172" s="43" t="s">
        <v>100</v>
      </c>
      <c r="I172" s="43" t="s">
        <v>100</v>
      </c>
      <c r="J172" s="43" t="s">
        <v>101</v>
      </c>
      <c r="K172" s="43" t="s">
        <v>101</v>
      </c>
      <c r="L172" s="43" t="s">
        <v>101</v>
      </c>
      <c r="M172" s="43" t="s">
        <v>101</v>
      </c>
    </row>
    <row r="173" spans="1:13" ht="15" hidden="1" customHeight="1" x14ac:dyDescent="0.35">
      <c r="A173" s="44">
        <v>1</v>
      </c>
      <c r="B173" s="45" t="s">
        <v>15</v>
      </c>
      <c r="C173" s="39">
        <v>1116086.297916</v>
      </c>
      <c r="D173" s="39">
        <v>1115546.118575</v>
      </c>
      <c r="E173" s="39">
        <v>1182463.6100880001</v>
      </c>
      <c r="F173" s="39">
        <v>1256604.586075</v>
      </c>
      <c r="G173" s="39">
        <v>1208705.198135</v>
      </c>
      <c r="H173" s="39">
        <v>1212824.517943</v>
      </c>
      <c r="I173" s="39">
        <v>1229979.346682</v>
      </c>
      <c r="J173" s="46">
        <f>J176+J175-J174</f>
        <v>0</v>
      </c>
      <c r="K173" s="46">
        <f t="shared" ref="K173" si="202">K176+K175-K174</f>
        <v>0</v>
      </c>
      <c r="L173" s="46">
        <f t="shared" ref="L173" si="203">L176+L175-L174</f>
        <v>0</v>
      </c>
      <c r="M173" s="46">
        <f t="shared" ref="M173" si="204">M176+M175-M174</f>
        <v>0</v>
      </c>
    </row>
    <row r="174" spans="1:13" ht="15" hidden="1" customHeight="1" x14ac:dyDescent="0.35">
      <c r="A174" s="44">
        <v>2</v>
      </c>
      <c r="B174" s="45" t="s">
        <v>16</v>
      </c>
      <c r="C174" s="39">
        <v>5006.411932</v>
      </c>
      <c r="D174" s="39">
        <v>5015.0057500000003</v>
      </c>
      <c r="E174" s="39">
        <v>6764.4405729999999</v>
      </c>
      <c r="F174" s="39">
        <v>7859.8857660000003</v>
      </c>
      <c r="G174" s="39">
        <v>7958.7155590000002</v>
      </c>
      <c r="H174" s="39">
        <v>11920.569170000001</v>
      </c>
      <c r="I174" s="39">
        <v>8579.9193340000002</v>
      </c>
      <c r="J174" s="52">
        <v>0</v>
      </c>
      <c r="K174" s="52">
        <v>0</v>
      </c>
      <c r="L174" s="52">
        <v>0</v>
      </c>
      <c r="M174" s="52">
        <v>0</v>
      </c>
    </row>
    <row r="175" spans="1:13" ht="15" hidden="1" customHeight="1" x14ac:dyDescent="0.35">
      <c r="A175" s="44">
        <v>3</v>
      </c>
      <c r="B175" s="45" t="s">
        <v>88</v>
      </c>
      <c r="C175" s="39">
        <v>8395.5650229999992</v>
      </c>
      <c r="D175" s="39">
        <v>11063.956834000001</v>
      </c>
      <c r="E175" s="39">
        <v>14014.89949</v>
      </c>
      <c r="F175" s="39">
        <v>10084.721987999999</v>
      </c>
      <c r="G175" s="39">
        <v>9291.7056539999994</v>
      </c>
      <c r="H175" s="39">
        <v>9349.1317610000006</v>
      </c>
      <c r="I175" s="39">
        <v>8959.3034260000004</v>
      </c>
      <c r="J175" s="52">
        <v>0</v>
      </c>
      <c r="K175" s="52">
        <v>0</v>
      </c>
      <c r="L175" s="52">
        <v>0</v>
      </c>
      <c r="M175" s="52">
        <v>0</v>
      </c>
    </row>
    <row r="176" spans="1:13" ht="15" hidden="1" customHeight="1" x14ac:dyDescent="0.35">
      <c r="A176" s="44">
        <v>4</v>
      </c>
      <c r="B176" s="47" t="s">
        <v>10</v>
      </c>
      <c r="C176" s="39">
        <v>1129488.2748710001</v>
      </c>
      <c r="D176" s="39">
        <v>1131625.0811590001</v>
      </c>
      <c r="E176" s="39">
        <v>1203242.9501509999</v>
      </c>
      <c r="F176" s="39">
        <v>1274549.193829</v>
      </c>
      <c r="G176" s="39">
        <v>1225955.619348</v>
      </c>
      <c r="H176" s="39">
        <v>1234094.218874</v>
      </c>
      <c r="I176" s="39">
        <v>1247518.569442</v>
      </c>
      <c r="J176" s="53">
        <v>0</v>
      </c>
      <c r="K176" s="53">
        <v>0</v>
      </c>
      <c r="L176" s="53">
        <v>0</v>
      </c>
      <c r="M176" s="53">
        <v>0</v>
      </c>
    </row>
    <row r="177" spans="1:13" ht="15" hidden="1" customHeight="1" x14ac:dyDescent="0.35">
      <c r="A177" s="44">
        <v>5</v>
      </c>
      <c r="B177" s="47" t="s">
        <v>102</v>
      </c>
      <c r="C177" s="48">
        <f>C174/C176*100</f>
        <v>0.44324602949701153</v>
      </c>
      <c r="D177" s="48">
        <f t="shared" ref="D177" si="205">D174/D176*100</f>
        <v>0.44316848693947974</v>
      </c>
      <c r="E177" s="48">
        <f t="shared" ref="E177" si="206">E174/E176*100</f>
        <v>0.56218410190154056</v>
      </c>
      <c r="F177" s="48">
        <f t="shared" ref="F177" si="207">F174/F176*100</f>
        <v>0.61667967027520809</v>
      </c>
      <c r="G177" s="48">
        <f t="shared" ref="G177" si="208">G174/G176*100</f>
        <v>0.64918463877450017</v>
      </c>
      <c r="H177" s="48">
        <f t="shared" ref="H177" si="209">H174/H176*100</f>
        <v>0.96593671598886899</v>
      </c>
      <c r="I177" s="48">
        <f t="shared" ref="I177" si="210">I174/I176*100</f>
        <v>0.68775884737633164</v>
      </c>
      <c r="J177" s="48" t="e">
        <f t="shared" ref="J177" si="211">J174/J176*100</f>
        <v>#DIV/0!</v>
      </c>
      <c r="K177" s="48" t="e">
        <f t="shared" ref="K177" si="212">K174/K176*100</f>
        <v>#DIV/0!</v>
      </c>
      <c r="L177" s="48" t="e">
        <f t="shared" ref="L177" si="213">L174/L176*100</f>
        <v>#DIV/0!</v>
      </c>
      <c r="M177" s="48" t="e">
        <f t="shared" ref="M177" si="214">M174/M176*100</f>
        <v>#DIV/0!</v>
      </c>
    </row>
    <row r="178" spans="1:13" ht="15" hidden="1" customHeight="1" thickBot="1" x14ac:dyDescent="0.4">
      <c r="A178" s="49">
        <v>6</v>
      </c>
      <c r="B178" s="50" t="s">
        <v>103</v>
      </c>
      <c r="C178" s="51">
        <f>C175/C176*100</f>
        <v>0.74330696562200826</v>
      </c>
      <c r="D178" s="51">
        <f t="shared" ref="D178:M178" si="215">D175/D176*100</f>
        <v>0.97770516209029212</v>
      </c>
      <c r="E178" s="51">
        <f t="shared" si="215"/>
        <v>1.1647605737678508</v>
      </c>
      <c r="F178" s="51">
        <f t="shared" si="215"/>
        <v>0.79123834818046401</v>
      </c>
      <c r="G178" s="51">
        <f t="shared" si="215"/>
        <v>0.75791533619639573</v>
      </c>
      <c r="H178" s="51">
        <f t="shared" si="215"/>
        <v>0.75757033928335249</v>
      </c>
      <c r="I178" s="51">
        <f t="shared" si="215"/>
        <v>0.71816994515820221</v>
      </c>
      <c r="J178" s="51" t="e">
        <f t="shared" si="215"/>
        <v>#DIV/0!</v>
      </c>
      <c r="K178" s="51" t="e">
        <f t="shared" si="215"/>
        <v>#DIV/0!</v>
      </c>
      <c r="L178" s="51" t="e">
        <f t="shared" si="215"/>
        <v>#DIV/0!</v>
      </c>
      <c r="M178" s="51" t="e">
        <f t="shared" si="215"/>
        <v>#DIV/0!</v>
      </c>
    </row>
    <row r="179" spans="1:13" hidden="1" x14ac:dyDescent="0.35"/>
    <row r="180" spans="1:13" ht="15" hidden="1" customHeight="1" thickBot="1" x14ac:dyDescent="0.4">
      <c r="A180" s="37" t="s">
        <v>121</v>
      </c>
    </row>
    <row r="181" spans="1:13" ht="15" hidden="1" customHeight="1" x14ac:dyDescent="0.35">
      <c r="A181" s="69" t="s">
        <v>6</v>
      </c>
      <c r="B181" s="71" t="s">
        <v>7</v>
      </c>
      <c r="C181" s="40" t="s">
        <v>89</v>
      </c>
      <c r="D181" s="40" t="s">
        <v>90</v>
      </c>
      <c r="E181" s="40" t="s">
        <v>91</v>
      </c>
      <c r="F181" s="40" t="s">
        <v>92</v>
      </c>
      <c r="G181" s="41" t="s">
        <v>93</v>
      </c>
      <c r="H181" s="42" t="s">
        <v>94</v>
      </c>
      <c r="I181" s="42" t="s">
        <v>95</v>
      </c>
      <c r="J181" s="42" t="s">
        <v>104</v>
      </c>
      <c r="K181" s="42" t="s">
        <v>97</v>
      </c>
      <c r="L181" s="42" t="s">
        <v>98</v>
      </c>
      <c r="M181" s="42" t="s">
        <v>99</v>
      </c>
    </row>
    <row r="182" spans="1:13" ht="15" hidden="1" customHeight="1" x14ac:dyDescent="0.35">
      <c r="A182" s="70"/>
      <c r="B182" s="72"/>
      <c r="C182" s="43" t="s">
        <v>12</v>
      </c>
      <c r="D182" s="43" t="s">
        <v>12</v>
      </c>
      <c r="E182" s="43" t="s">
        <v>12</v>
      </c>
      <c r="F182" s="43" t="s">
        <v>12</v>
      </c>
      <c r="G182" s="43" t="s">
        <v>12</v>
      </c>
      <c r="H182" s="43" t="s">
        <v>12</v>
      </c>
      <c r="I182" s="43" t="s">
        <v>12</v>
      </c>
      <c r="J182" s="43" t="s">
        <v>12</v>
      </c>
      <c r="K182" s="43" t="s">
        <v>12</v>
      </c>
      <c r="L182" s="43" t="s">
        <v>12</v>
      </c>
      <c r="M182" s="43" t="s">
        <v>12</v>
      </c>
    </row>
    <row r="183" spans="1:13" ht="15" hidden="1" customHeight="1" x14ac:dyDescent="0.35">
      <c r="A183" s="70"/>
      <c r="B183" s="72"/>
      <c r="C183" s="43" t="s">
        <v>100</v>
      </c>
      <c r="D183" s="43" t="s">
        <v>100</v>
      </c>
      <c r="E183" s="43" t="s">
        <v>100</v>
      </c>
      <c r="F183" s="43" t="s">
        <v>100</v>
      </c>
      <c r="G183" s="43" t="s">
        <v>100</v>
      </c>
      <c r="H183" s="43" t="s">
        <v>100</v>
      </c>
      <c r="I183" s="43" t="s">
        <v>100</v>
      </c>
      <c r="J183" s="43" t="s">
        <v>101</v>
      </c>
      <c r="K183" s="43" t="s">
        <v>101</v>
      </c>
      <c r="L183" s="43" t="s">
        <v>101</v>
      </c>
      <c r="M183" s="43" t="s">
        <v>101</v>
      </c>
    </row>
    <row r="184" spans="1:13" ht="15" hidden="1" customHeight="1" x14ac:dyDescent="0.35">
      <c r="A184" s="44">
        <v>1</v>
      </c>
      <c r="B184" s="45" t="s">
        <v>15</v>
      </c>
      <c r="C184" s="39">
        <v>902329.90906199999</v>
      </c>
      <c r="D184" s="39">
        <v>948138.34327399998</v>
      </c>
      <c r="E184" s="39">
        <v>1065344.0257270001</v>
      </c>
      <c r="F184" s="39">
        <v>1100820.055803</v>
      </c>
      <c r="G184" s="39">
        <v>1086468.1220730001</v>
      </c>
      <c r="H184" s="39">
        <v>1082752.9239060001</v>
      </c>
      <c r="I184" s="39">
        <v>1083857.5883450001</v>
      </c>
      <c r="J184" s="46">
        <f>J187+J186-J185</f>
        <v>0</v>
      </c>
      <c r="K184" s="46">
        <f t="shared" ref="K184" si="216">K187+K186-K185</f>
        <v>0</v>
      </c>
      <c r="L184" s="46">
        <f t="shared" ref="L184" si="217">L187+L186-L185</f>
        <v>0</v>
      </c>
      <c r="M184" s="46">
        <f t="shared" ref="M184" si="218">M187+M186-M185</f>
        <v>0</v>
      </c>
    </row>
    <row r="185" spans="1:13" ht="15" hidden="1" customHeight="1" x14ac:dyDescent="0.35">
      <c r="A185" s="44">
        <v>2</v>
      </c>
      <c r="B185" s="45" t="s">
        <v>16</v>
      </c>
      <c r="C185" s="39">
        <v>6796.4011639999999</v>
      </c>
      <c r="D185" s="39">
        <v>6031.608545</v>
      </c>
      <c r="E185" s="39">
        <v>7720.3087210000003</v>
      </c>
      <c r="F185" s="39">
        <v>37677.497259000003</v>
      </c>
      <c r="G185" s="39">
        <v>43261.696301000004</v>
      </c>
      <c r="H185" s="39">
        <v>47024.792313999998</v>
      </c>
      <c r="I185" s="39">
        <v>25899.540688000001</v>
      </c>
      <c r="J185" s="52">
        <v>0</v>
      </c>
      <c r="K185" s="52">
        <v>0</v>
      </c>
      <c r="L185" s="52">
        <v>0</v>
      </c>
      <c r="M185" s="52">
        <v>0</v>
      </c>
    </row>
    <row r="186" spans="1:13" ht="15" hidden="1" customHeight="1" x14ac:dyDescent="0.35">
      <c r="A186" s="44">
        <v>3</v>
      </c>
      <c r="B186" s="45" t="s">
        <v>88</v>
      </c>
      <c r="C186" s="39">
        <v>3178.3639349999999</v>
      </c>
      <c r="D186" s="39">
        <v>6376.5525559999996</v>
      </c>
      <c r="E186" s="39">
        <v>7138.8375079999996</v>
      </c>
      <c r="F186" s="39">
        <v>5482.2498660000001</v>
      </c>
      <c r="G186" s="39">
        <v>9464.7491499999996</v>
      </c>
      <c r="H186" s="39">
        <v>9432.8151510000007</v>
      </c>
      <c r="I186" s="39">
        <v>30333.969595999999</v>
      </c>
      <c r="J186" s="52">
        <v>0</v>
      </c>
      <c r="K186" s="52">
        <v>0</v>
      </c>
      <c r="L186" s="52">
        <v>0</v>
      </c>
      <c r="M186" s="52">
        <v>0</v>
      </c>
    </row>
    <row r="187" spans="1:13" ht="15" hidden="1" customHeight="1" x14ac:dyDescent="0.35">
      <c r="A187" s="44">
        <v>4</v>
      </c>
      <c r="B187" s="47" t="s">
        <v>10</v>
      </c>
      <c r="C187" s="39">
        <v>912304.67416099994</v>
      </c>
      <c r="D187" s="39">
        <v>960546.50437500002</v>
      </c>
      <c r="E187" s="39">
        <v>1080203.1719559999</v>
      </c>
      <c r="F187" s="39">
        <v>1143979.802928</v>
      </c>
      <c r="G187" s="39">
        <v>1139194.5675240001</v>
      </c>
      <c r="H187" s="39">
        <v>1139210.531371</v>
      </c>
      <c r="I187" s="39">
        <v>1140091.0986289999</v>
      </c>
      <c r="J187" s="53">
        <v>0</v>
      </c>
      <c r="K187" s="53">
        <v>0</v>
      </c>
      <c r="L187" s="53">
        <v>0</v>
      </c>
      <c r="M187" s="53">
        <v>0</v>
      </c>
    </row>
    <row r="188" spans="1:13" ht="15" hidden="1" customHeight="1" x14ac:dyDescent="0.35">
      <c r="A188" s="44">
        <v>5</v>
      </c>
      <c r="B188" s="47" t="s">
        <v>102</v>
      </c>
      <c r="C188" s="48">
        <f>C185/C187*100</f>
        <v>0.74497055166907955</v>
      </c>
      <c r="D188" s="48">
        <f t="shared" ref="D188" si="219">D185/D187*100</f>
        <v>0.62793508877788218</v>
      </c>
      <c r="E188" s="48">
        <f t="shared" ref="E188" si="220">E185/E187*100</f>
        <v>0.71470894748626723</v>
      </c>
      <c r="F188" s="48">
        <f t="shared" ref="F188" si="221">F185/F187*100</f>
        <v>3.2935456694746699</v>
      </c>
      <c r="G188" s="48">
        <f t="shared" ref="G188" si="222">G185/G187*100</f>
        <v>3.797568697595513</v>
      </c>
      <c r="H188" s="48">
        <f t="shared" ref="H188" si="223">H185/H187*100</f>
        <v>4.1278403788461562</v>
      </c>
      <c r="I188" s="48">
        <f t="shared" ref="I188" si="224">I185/I187*100</f>
        <v>2.2717079993997955</v>
      </c>
      <c r="J188" s="48" t="e">
        <f t="shared" ref="J188" si="225">J185/J187*100</f>
        <v>#DIV/0!</v>
      </c>
      <c r="K188" s="48" t="e">
        <f t="shared" ref="K188" si="226">K185/K187*100</f>
        <v>#DIV/0!</v>
      </c>
      <c r="L188" s="48" t="e">
        <f t="shared" ref="L188" si="227">L185/L187*100</f>
        <v>#DIV/0!</v>
      </c>
      <c r="M188" s="48" t="e">
        <f t="shared" ref="M188" si="228">M185/M187*100</f>
        <v>#DIV/0!</v>
      </c>
    </row>
    <row r="189" spans="1:13" ht="15" hidden="1" customHeight="1" thickBot="1" x14ac:dyDescent="0.4">
      <c r="A189" s="49">
        <v>6</v>
      </c>
      <c r="B189" s="50" t="s">
        <v>103</v>
      </c>
      <c r="C189" s="51">
        <f>C186/C187*100</f>
        <v>0.34838843042462531</v>
      </c>
      <c r="D189" s="51">
        <f t="shared" ref="D189:M189" si="229">D186/D187*100</f>
        <v>0.6638463132140634</v>
      </c>
      <c r="E189" s="51">
        <f t="shared" si="229"/>
        <v>0.66087914693614569</v>
      </c>
      <c r="F189" s="51">
        <f t="shared" si="229"/>
        <v>0.47922610626238854</v>
      </c>
      <c r="G189" s="51">
        <f t="shared" si="229"/>
        <v>0.83082814997716359</v>
      </c>
      <c r="H189" s="51">
        <f t="shared" si="229"/>
        <v>0.82801333829383916</v>
      </c>
      <c r="I189" s="51">
        <f t="shared" si="229"/>
        <v>2.6606619096033355</v>
      </c>
      <c r="J189" s="51" t="e">
        <f t="shared" si="229"/>
        <v>#DIV/0!</v>
      </c>
      <c r="K189" s="51" t="e">
        <f t="shared" si="229"/>
        <v>#DIV/0!</v>
      </c>
      <c r="L189" s="51" t="e">
        <f t="shared" si="229"/>
        <v>#DIV/0!</v>
      </c>
      <c r="M189" s="51" t="e">
        <f t="shared" si="229"/>
        <v>#DIV/0!</v>
      </c>
    </row>
    <row r="190" spans="1:13" hidden="1" x14ac:dyDescent="0.35"/>
    <row r="191" spans="1:13" ht="15" hidden="1" customHeight="1" thickBot="1" x14ac:dyDescent="0.4">
      <c r="A191" s="37" t="s">
        <v>122</v>
      </c>
    </row>
    <row r="192" spans="1:13" ht="15" hidden="1" customHeight="1" x14ac:dyDescent="0.35">
      <c r="A192" s="69" t="s">
        <v>6</v>
      </c>
      <c r="B192" s="71" t="s">
        <v>7</v>
      </c>
      <c r="C192" s="40" t="s">
        <v>89</v>
      </c>
      <c r="D192" s="40" t="s">
        <v>90</v>
      </c>
      <c r="E192" s="40" t="s">
        <v>91</v>
      </c>
      <c r="F192" s="40" t="s">
        <v>92</v>
      </c>
      <c r="G192" s="41" t="s">
        <v>93</v>
      </c>
      <c r="H192" s="42" t="s">
        <v>94</v>
      </c>
      <c r="I192" s="42" t="s">
        <v>95</v>
      </c>
      <c r="J192" s="42" t="s">
        <v>104</v>
      </c>
      <c r="K192" s="42" t="s">
        <v>97</v>
      </c>
      <c r="L192" s="42" t="s">
        <v>98</v>
      </c>
      <c r="M192" s="42" t="s">
        <v>99</v>
      </c>
    </row>
    <row r="193" spans="1:13" ht="15" hidden="1" customHeight="1" x14ac:dyDescent="0.35">
      <c r="A193" s="70"/>
      <c r="B193" s="72"/>
      <c r="C193" s="43" t="s">
        <v>12</v>
      </c>
      <c r="D193" s="43" t="s">
        <v>12</v>
      </c>
      <c r="E193" s="43" t="s">
        <v>12</v>
      </c>
      <c r="F193" s="43" t="s">
        <v>12</v>
      </c>
      <c r="G193" s="43" t="s">
        <v>12</v>
      </c>
      <c r="H193" s="43" t="s">
        <v>12</v>
      </c>
      <c r="I193" s="43" t="s">
        <v>12</v>
      </c>
      <c r="J193" s="43" t="s">
        <v>12</v>
      </c>
      <c r="K193" s="43" t="s">
        <v>12</v>
      </c>
      <c r="L193" s="43" t="s">
        <v>12</v>
      </c>
      <c r="M193" s="43" t="s">
        <v>12</v>
      </c>
    </row>
    <row r="194" spans="1:13" ht="15" hidden="1" customHeight="1" x14ac:dyDescent="0.35">
      <c r="A194" s="70"/>
      <c r="B194" s="72"/>
      <c r="C194" s="43" t="s">
        <v>100</v>
      </c>
      <c r="D194" s="43" t="s">
        <v>100</v>
      </c>
      <c r="E194" s="43" t="s">
        <v>100</v>
      </c>
      <c r="F194" s="43" t="s">
        <v>100</v>
      </c>
      <c r="G194" s="43" t="s">
        <v>100</v>
      </c>
      <c r="H194" s="43" t="s">
        <v>100</v>
      </c>
      <c r="I194" s="43" t="s">
        <v>100</v>
      </c>
      <c r="J194" s="43" t="s">
        <v>101</v>
      </c>
      <c r="K194" s="43" t="s">
        <v>101</v>
      </c>
      <c r="L194" s="43" t="s">
        <v>101</v>
      </c>
      <c r="M194" s="43" t="s">
        <v>101</v>
      </c>
    </row>
    <row r="195" spans="1:13" ht="15" hidden="1" customHeight="1" x14ac:dyDescent="0.35">
      <c r="A195" s="44">
        <v>1</v>
      </c>
      <c r="B195" s="45" t="s">
        <v>15</v>
      </c>
      <c r="C195" s="39">
        <v>829386.94653800002</v>
      </c>
      <c r="D195" s="39">
        <v>852060.20356000005</v>
      </c>
      <c r="E195" s="39">
        <v>962872.110721</v>
      </c>
      <c r="F195" s="39">
        <v>993550.11768000002</v>
      </c>
      <c r="G195" s="39">
        <v>988148.93838199996</v>
      </c>
      <c r="H195" s="39">
        <v>969950.82617899997</v>
      </c>
      <c r="I195" s="39">
        <v>979897.56924500002</v>
      </c>
      <c r="J195" s="46">
        <f>J198+J197-J196</f>
        <v>0</v>
      </c>
      <c r="K195" s="46">
        <f t="shared" ref="K195" si="230">K198+K197-K196</f>
        <v>0</v>
      </c>
      <c r="L195" s="46">
        <f t="shared" ref="L195" si="231">L198+L197-L196</f>
        <v>0</v>
      </c>
      <c r="M195" s="46">
        <f t="shared" ref="M195" si="232">M198+M197-M196</f>
        <v>0</v>
      </c>
    </row>
    <row r="196" spans="1:13" ht="15" hidden="1" customHeight="1" x14ac:dyDescent="0.35">
      <c r="A196" s="44">
        <v>2</v>
      </c>
      <c r="B196" s="45" t="s">
        <v>16</v>
      </c>
      <c r="C196" s="39">
        <v>2344.6929239999999</v>
      </c>
      <c r="D196" s="39">
        <v>4943.0766949999997</v>
      </c>
      <c r="E196" s="39">
        <v>6413.867373</v>
      </c>
      <c r="F196" s="39">
        <v>5293.4375609999997</v>
      </c>
      <c r="G196" s="39">
        <v>5968.0710040000004</v>
      </c>
      <c r="H196" s="39">
        <v>7474.1035330000004</v>
      </c>
      <c r="I196" s="39">
        <v>5003.2813779999997</v>
      </c>
      <c r="J196" s="52">
        <v>0</v>
      </c>
      <c r="K196" s="52">
        <v>0</v>
      </c>
      <c r="L196" s="52">
        <v>0</v>
      </c>
      <c r="M196" s="52">
        <v>0</v>
      </c>
    </row>
    <row r="197" spans="1:13" ht="15" hidden="1" customHeight="1" x14ac:dyDescent="0.35">
      <c r="A197" s="44">
        <v>3</v>
      </c>
      <c r="B197" s="45" t="s">
        <v>88</v>
      </c>
      <c r="C197" s="39">
        <v>9685.0160149999992</v>
      </c>
      <c r="D197" s="39">
        <v>12549.222994</v>
      </c>
      <c r="E197" s="39">
        <v>15786.335261</v>
      </c>
      <c r="F197" s="39">
        <v>13492.347733000001</v>
      </c>
      <c r="G197" s="39">
        <v>13317.764463</v>
      </c>
      <c r="H197" s="39">
        <v>13044.772381999999</v>
      </c>
      <c r="I197" s="39">
        <v>13205.701994999999</v>
      </c>
      <c r="J197" s="52">
        <v>0</v>
      </c>
      <c r="K197" s="52">
        <v>0</v>
      </c>
      <c r="L197" s="52">
        <v>0</v>
      </c>
      <c r="M197" s="52">
        <v>0</v>
      </c>
    </row>
    <row r="198" spans="1:13" ht="15" hidden="1" customHeight="1" x14ac:dyDescent="0.35">
      <c r="A198" s="44">
        <v>4</v>
      </c>
      <c r="B198" s="47" t="s">
        <v>10</v>
      </c>
      <c r="C198" s="39">
        <v>841416.65547700005</v>
      </c>
      <c r="D198" s="39">
        <v>869552.50324899994</v>
      </c>
      <c r="E198" s="39">
        <v>985072.31335499999</v>
      </c>
      <c r="F198" s="39">
        <v>1012335.902974</v>
      </c>
      <c r="G198" s="39">
        <v>1007434.773849</v>
      </c>
      <c r="H198" s="39">
        <v>990469.70209399995</v>
      </c>
      <c r="I198" s="39">
        <v>998106.55261799996</v>
      </c>
      <c r="J198" s="53">
        <v>0</v>
      </c>
      <c r="K198" s="53">
        <v>0</v>
      </c>
      <c r="L198" s="53">
        <v>0</v>
      </c>
      <c r="M198" s="53">
        <v>0</v>
      </c>
    </row>
    <row r="199" spans="1:13" ht="15" hidden="1" customHeight="1" x14ac:dyDescent="0.35">
      <c r="A199" s="44">
        <v>5</v>
      </c>
      <c r="B199" s="47" t="s">
        <v>102</v>
      </c>
      <c r="C199" s="48">
        <f>C196/C198*100</f>
        <v>0.27866015115552839</v>
      </c>
      <c r="D199" s="48">
        <f t="shared" ref="D199" si="233">D196/D198*100</f>
        <v>0.5684621315597006</v>
      </c>
      <c r="E199" s="48">
        <f t="shared" ref="E199" si="234">E196/E198*100</f>
        <v>0.65110624733278566</v>
      </c>
      <c r="F199" s="48">
        <f t="shared" ref="F199" si="235">F196/F198*100</f>
        <v>0.5228933939267737</v>
      </c>
      <c r="G199" s="48">
        <f t="shared" ref="G199" si="236">G196/G198*100</f>
        <v>0.59240272014816597</v>
      </c>
      <c r="H199" s="48">
        <f t="shared" ref="H199" si="237">H196/H198*100</f>
        <v>0.75460193453657765</v>
      </c>
      <c r="I199" s="48">
        <f t="shared" ref="I199" si="238">I196/I198*100</f>
        <v>0.50127727995338378</v>
      </c>
      <c r="J199" s="48" t="e">
        <f t="shared" ref="J199" si="239">J196/J198*100</f>
        <v>#DIV/0!</v>
      </c>
      <c r="K199" s="48" t="e">
        <f t="shared" ref="K199" si="240">K196/K198*100</f>
        <v>#DIV/0!</v>
      </c>
      <c r="L199" s="48" t="e">
        <f t="shared" ref="L199" si="241">L196/L198*100</f>
        <v>#DIV/0!</v>
      </c>
      <c r="M199" s="48" t="e">
        <f t="shared" ref="M199" si="242">M196/M198*100</f>
        <v>#DIV/0!</v>
      </c>
    </row>
    <row r="200" spans="1:13" ht="15" hidden="1" customHeight="1" thickBot="1" x14ac:dyDescent="0.4">
      <c r="A200" s="49">
        <v>6</v>
      </c>
      <c r="B200" s="50" t="s">
        <v>103</v>
      </c>
      <c r="C200" s="51">
        <f>C197/C198*100</f>
        <v>1.1510368795242771</v>
      </c>
      <c r="D200" s="51">
        <f t="shared" ref="D200:M200" si="243">D197/D198*100</f>
        <v>1.4431817454507951</v>
      </c>
      <c r="E200" s="51">
        <f t="shared" si="243"/>
        <v>1.6025559795944573</v>
      </c>
      <c r="F200" s="51">
        <f t="shared" si="243"/>
        <v>1.3327935612441206</v>
      </c>
      <c r="G200" s="51">
        <f t="shared" si="243"/>
        <v>1.3219480614231944</v>
      </c>
      <c r="H200" s="51">
        <f t="shared" si="243"/>
        <v>1.3170289161214537</v>
      </c>
      <c r="I200" s="51">
        <f t="shared" si="243"/>
        <v>1.3230753731013876</v>
      </c>
      <c r="J200" s="51" t="e">
        <f t="shared" si="243"/>
        <v>#DIV/0!</v>
      </c>
      <c r="K200" s="51" t="e">
        <f t="shared" si="243"/>
        <v>#DIV/0!</v>
      </c>
      <c r="L200" s="51" t="e">
        <f t="shared" si="243"/>
        <v>#DIV/0!</v>
      </c>
      <c r="M200" s="51" t="e">
        <f t="shared" si="243"/>
        <v>#DIV/0!</v>
      </c>
    </row>
    <row r="201" spans="1:13" hidden="1" x14ac:dyDescent="0.35"/>
    <row r="202" spans="1:13" ht="15" hidden="1" customHeight="1" thickBot="1" x14ac:dyDescent="0.4">
      <c r="A202" s="37" t="s">
        <v>123</v>
      </c>
    </row>
    <row r="203" spans="1:13" ht="15" hidden="1" customHeight="1" x14ac:dyDescent="0.35">
      <c r="A203" s="69" t="s">
        <v>6</v>
      </c>
      <c r="B203" s="71" t="s">
        <v>7</v>
      </c>
      <c r="C203" s="40" t="s">
        <v>89</v>
      </c>
      <c r="D203" s="40" t="s">
        <v>90</v>
      </c>
      <c r="E203" s="40" t="s">
        <v>91</v>
      </c>
      <c r="F203" s="40" t="s">
        <v>92</v>
      </c>
      <c r="G203" s="41" t="s">
        <v>93</v>
      </c>
      <c r="H203" s="42" t="s">
        <v>94</v>
      </c>
      <c r="I203" s="42" t="s">
        <v>95</v>
      </c>
      <c r="J203" s="42" t="s">
        <v>104</v>
      </c>
      <c r="K203" s="42" t="s">
        <v>97</v>
      </c>
      <c r="L203" s="42" t="s">
        <v>98</v>
      </c>
      <c r="M203" s="42" t="s">
        <v>99</v>
      </c>
    </row>
    <row r="204" spans="1:13" ht="15" hidden="1" customHeight="1" x14ac:dyDescent="0.35">
      <c r="A204" s="70"/>
      <c r="B204" s="72"/>
      <c r="C204" s="43" t="s">
        <v>12</v>
      </c>
      <c r="D204" s="43" t="s">
        <v>12</v>
      </c>
      <c r="E204" s="43" t="s">
        <v>12</v>
      </c>
      <c r="F204" s="43" t="s">
        <v>12</v>
      </c>
      <c r="G204" s="43" t="s">
        <v>12</v>
      </c>
      <c r="H204" s="43" t="s">
        <v>12</v>
      </c>
      <c r="I204" s="43" t="s">
        <v>12</v>
      </c>
      <c r="J204" s="43" t="s">
        <v>12</v>
      </c>
      <c r="K204" s="43" t="s">
        <v>12</v>
      </c>
      <c r="L204" s="43" t="s">
        <v>12</v>
      </c>
      <c r="M204" s="43" t="s">
        <v>12</v>
      </c>
    </row>
    <row r="205" spans="1:13" ht="15" hidden="1" customHeight="1" x14ac:dyDescent="0.35">
      <c r="A205" s="70"/>
      <c r="B205" s="72"/>
      <c r="C205" s="43" t="s">
        <v>100</v>
      </c>
      <c r="D205" s="43" t="s">
        <v>100</v>
      </c>
      <c r="E205" s="43" t="s">
        <v>100</v>
      </c>
      <c r="F205" s="43" t="s">
        <v>100</v>
      </c>
      <c r="G205" s="43" t="s">
        <v>100</v>
      </c>
      <c r="H205" s="43" t="s">
        <v>100</v>
      </c>
      <c r="I205" s="43" t="s">
        <v>100</v>
      </c>
      <c r="J205" s="43" t="s">
        <v>101</v>
      </c>
      <c r="K205" s="43" t="s">
        <v>101</v>
      </c>
      <c r="L205" s="43" t="s">
        <v>101</v>
      </c>
      <c r="M205" s="43" t="s">
        <v>101</v>
      </c>
    </row>
    <row r="206" spans="1:13" ht="15" hidden="1" customHeight="1" x14ac:dyDescent="0.35">
      <c r="A206" s="44">
        <v>1</v>
      </c>
      <c r="B206" s="45" t="s">
        <v>15</v>
      </c>
      <c r="C206" s="39">
        <v>853196.19625799998</v>
      </c>
      <c r="D206" s="39">
        <v>910201.80220399995</v>
      </c>
      <c r="E206" s="39">
        <v>993180.54764899996</v>
      </c>
      <c r="F206" s="39">
        <v>1094269.111271</v>
      </c>
      <c r="G206" s="39">
        <v>1076623.2706869999</v>
      </c>
      <c r="H206" s="39">
        <v>1086302.0685419999</v>
      </c>
      <c r="I206" s="39">
        <v>1094722.734987</v>
      </c>
      <c r="J206" s="46">
        <f>J209+J208-J207</f>
        <v>0</v>
      </c>
      <c r="K206" s="46">
        <f t="shared" ref="K206" si="244">K209+K208-K207</f>
        <v>0</v>
      </c>
      <c r="L206" s="46">
        <f t="shared" ref="L206" si="245">L209+L208-L207</f>
        <v>0</v>
      </c>
      <c r="M206" s="46">
        <f t="shared" ref="M206" si="246">M209+M208-M207</f>
        <v>0</v>
      </c>
    </row>
    <row r="207" spans="1:13" ht="15" hidden="1" customHeight="1" x14ac:dyDescent="0.35">
      <c r="A207" s="44">
        <v>2</v>
      </c>
      <c r="B207" s="45" t="s">
        <v>16</v>
      </c>
      <c r="C207" s="39">
        <v>10135.682961</v>
      </c>
      <c r="D207" s="39">
        <v>10979.537738000001</v>
      </c>
      <c r="E207" s="39">
        <v>14613.164526</v>
      </c>
      <c r="F207" s="39">
        <v>5451.033351</v>
      </c>
      <c r="G207" s="39">
        <v>9979.4495320000005</v>
      </c>
      <c r="H207" s="39">
        <v>10955.847250000001</v>
      </c>
      <c r="I207" s="39">
        <v>11889.568802</v>
      </c>
      <c r="J207" s="52">
        <v>0</v>
      </c>
      <c r="K207" s="52">
        <v>0</v>
      </c>
      <c r="L207" s="52">
        <v>0</v>
      </c>
      <c r="M207" s="52">
        <v>0</v>
      </c>
    </row>
    <row r="208" spans="1:13" ht="15" hidden="1" customHeight="1" x14ac:dyDescent="0.35">
      <c r="A208" s="44">
        <v>3</v>
      </c>
      <c r="B208" s="45" t="s">
        <v>88</v>
      </c>
      <c r="C208" s="39">
        <v>6567.5125989999997</v>
      </c>
      <c r="D208" s="39">
        <v>13234.905013</v>
      </c>
      <c r="E208" s="39">
        <v>20209.156518</v>
      </c>
      <c r="F208" s="39">
        <v>22396.074855999999</v>
      </c>
      <c r="G208" s="39">
        <v>22307.337378</v>
      </c>
      <c r="H208" s="39">
        <v>21969.035562000001</v>
      </c>
      <c r="I208" s="39">
        <v>22986.481347000001</v>
      </c>
      <c r="J208" s="52">
        <v>0</v>
      </c>
      <c r="K208" s="52">
        <v>0</v>
      </c>
      <c r="L208" s="52">
        <v>0</v>
      </c>
      <c r="M208" s="52">
        <v>0</v>
      </c>
    </row>
    <row r="209" spans="1:13" ht="15" hidden="1" customHeight="1" x14ac:dyDescent="0.35">
      <c r="A209" s="44">
        <v>4</v>
      </c>
      <c r="B209" s="47" t="s">
        <v>10</v>
      </c>
      <c r="C209" s="39">
        <v>869899.391818</v>
      </c>
      <c r="D209" s="39">
        <v>934416.244955</v>
      </c>
      <c r="E209" s="39">
        <v>1028002.8686930001</v>
      </c>
      <c r="F209" s="39">
        <v>1122116.219478</v>
      </c>
      <c r="G209" s="39">
        <v>1108910.0575969999</v>
      </c>
      <c r="H209" s="39">
        <v>1119226.951354</v>
      </c>
      <c r="I209" s="39">
        <v>1129598.785136</v>
      </c>
      <c r="J209" s="53">
        <v>0</v>
      </c>
      <c r="K209" s="53">
        <v>0</v>
      </c>
      <c r="L209" s="53">
        <v>0</v>
      </c>
      <c r="M209" s="53">
        <v>0</v>
      </c>
    </row>
    <row r="210" spans="1:13" ht="15" hidden="1" customHeight="1" x14ac:dyDescent="0.35">
      <c r="A210" s="44">
        <v>5</v>
      </c>
      <c r="B210" s="47" t="s">
        <v>102</v>
      </c>
      <c r="C210" s="48">
        <f>C207/C209*100</f>
        <v>1.1651557704641531</v>
      </c>
      <c r="D210" s="48">
        <f t="shared" ref="D210" si="247">D207/D209*100</f>
        <v>1.1750157167407504</v>
      </c>
      <c r="E210" s="48">
        <f t="shared" ref="E210" si="248">E207/E209*100</f>
        <v>1.4215100921439194</v>
      </c>
      <c r="F210" s="48">
        <f t="shared" ref="F210" si="249">F207/F209*100</f>
        <v>0.48578153103746952</v>
      </c>
      <c r="G210" s="48">
        <f t="shared" ref="G210" si="250">G207/G209*100</f>
        <v>0.89993317885721014</v>
      </c>
      <c r="H210" s="48">
        <f t="shared" ref="H210" si="251">H207/H209*100</f>
        <v>0.97887628927680981</v>
      </c>
      <c r="I210" s="48">
        <f t="shared" ref="I210" si="252">I207/I209*100</f>
        <v>1.0525479452041493</v>
      </c>
      <c r="J210" s="48" t="e">
        <f t="shared" ref="J210" si="253">J207/J209*100</f>
        <v>#DIV/0!</v>
      </c>
      <c r="K210" s="48" t="e">
        <f t="shared" ref="K210" si="254">K207/K209*100</f>
        <v>#DIV/0!</v>
      </c>
      <c r="L210" s="48" t="e">
        <f t="shared" ref="L210" si="255">L207/L209*100</f>
        <v>#DIV/0!</v>
      </c>
      <c r="M210" s="48" t="e">
        <f t="shared" ref="M210" si="256">M207/M209*100</f>
        <v>#DIV/0!</v>
      </c>
    </row>
    <row r="211" spans="1:13" ht="15" hidden="1" customHeight="1" thickBot="1" x14ac:dyDescent="0.4">
      <c r="A211" s="49">
        <v>6</v>
      </c>
      <c r="B211" s="50" t="s">
        <v>103</v>
      </c>
      <c r="C211" s="51">
        <f>C208/C209*100</f>
        <v>0.75497381200308411</v>
      </c>
      <c r="D211" s="51">
        <f t="shared" ref="D211:M211" si="257">D208/D209*100</f>
        <v>1.4163821620671173</v>
      </c>
      <c r="E211" s="51">
        <f t="shared" si="257"/>
        <v>1.9658657707535256</v>
      </c>
      <c r="F211" s="51">
        <f t="shared" si="257"/>
        <v>1.9958783651143093</v>
      </c>
      <c r="G211" s="51">
        <f t="shared" si="257"/>
        <v>2.0116453291387613</v>
      </c>
      <c r="H211" s="51">
        <f t="shared" si="257"/>
        <v>1.962875852428559</v>
      </c>
      <c r="I211" s="51">
        <f t="shared" si="257"/>
        <v>2.0349244040867576</v>
      </c>
      <c r="J211" s="51" t="e">
        <f t="shared" si="257"/>
        <v>#DIV/0!</v>
      </c>
      <c r="K211" s="51" t="e">
        <f t="shared" si="257"/>
        <v>#DIV/0!</v>
      </c>
      <c r="L211" s="51" t="e">
        <f t="shared" si="257"/>
        <v>#DIV/0!</v>
      </c>
      <c r="M211" s="51" t="e">
        <f t="shared" si="257"/>
        <v>#DIV/0!</v>
      </c>
    </row>
    <row r="212" spans="1:13" hidden="1" x14ac:dyDescent="0.35"/>
    <row r="213" spans="1:13" ht="15" hidden="1" customHeight="1" thickBot="1" x14ac:dyDescent="0.4">
      <c r="A213" s="37" t="s">
        <v>124</v>
      </c>
    </row>
    <row r="214" spans="1:13" ht="15" hidden="1" customHeight="1" x14ac:dyDescent="0.35">
      <c r="A214" s="69" t="s">
        <v>6</v>
      </c>
      <c r="B214" s="71" t="s">
        <v>7</v>
      </c>
      <c r="C214" s="40" t="s">
        <v>89</v>
      </c>
      <c r="D214" s="40" t="s">
        <v>90</v>
      </c>
      <c r="E214" s="40" t="s">
        <v>91</v>
      </c>
      <c r="F214" s="40" t="s">
        <v>92</v>
      </c>
      <c r="G214" s="41" t="s">
        <v>93</v>
      </c>
      <c r="H214" s="42" t="s">
        <v>94</v>
      </c>
      <c r="I214" s="42" t="s">
        <v>95</v>
      </c>
      <c r="J214" s="42" t="s">
        <v>104</v>
      </c>
      <c r="K214" s="42" t="s">
        <v>97</v>
      </c>
      <c r="L214" s="42" t="s">
        <v>98</v>
      </c>
      <c r="M214" s="42" t="s">
        <v>99</v>
      </c>
    </row>
    <row r="215" spans="1:13" ht="15" hidden="1" customHeight="1" x14ac:dyDescent="0.35">
      <c r="A215" s="70"/>
      <c r="B215" s="72"/>
      <c r="C215" s="43" t="s">
        <v>12</v>
      </c>
      <c r="D215" s="43" t="s">
        <v>12</v>
      </c>
      <c r="E215" s="43" t="s">
        <v>12</v>
      </c>
      <c r="F215" s="43" t="s">
        <v>12</v>
      </c>
      <c r="G215" s="43" t="s">
        <v>12</v>
      </c>
      <c r="H215" s="43" t="s">
        <v>12</v>
      </c>
      <c r="I215" s="43" t="s">
        <v>12</v>
      </c>
      <c r="J215" s="43" t="s">
        <v>12</v>
      </c>
      <c r="K215" s="43" t="s">
        <v>12</v>
      </c>
      <c r="L215" s="43" t="s">
        <v>12</v>
      </c>
      <c r="M215" s="43" t="s">
        <v>12</v>
      </c>
    </row>
    <row r="216" spans="1:13" ht="15" hidden="1" customHeight="1" x14ac:dyDescent="0.35">
      <c r="A216" s="70"/>
      <c r="B216" s="72"/>
      <c r="C216" s="43" t="s">
        <v>100</v>
      </c>
      <c r="D216" s="43" t="s">
        <v>100</v>
      </c>
      <c r="E216" s="43" t="s">
        <v>100</v>
      </c>
      <c r="F216" s="43" t="s">
        <v>100</v>
      </c>
      <c r="G216" s="43" t="s">
        <v>100</v>
      </c>
      <c r="H216" s="43" t="s">
        <v>100</v>
      </c>
      <c r="I216" s="43" t="s">
        <v>100</v>
      </c>
      <c r="J216" s="43" t="s">
        <v>101</v>
      </c>
      <c r="K216" s="43" t="s">
        <v>101</v>
      </c>
      <c r="L216" s="43" t="s">
        <v>101</v>
      </c>
      <c r="M216" s="43" t="s">
        <v>101</v>
      </c>
    </row>
    <row r="217" spans="1:13" ht="15" hidden="1" customHeight="1" x14ac:dyDescent="0.35">
      <c r="A217" s="44">
        <v>1</v>
      </c>
      <c r="B217" s="45" t="s">
        <v>15</v>
      </c>
      <c r="C217" s="39">
        <v>2374889.0985559998</v>
      </c>
      <c r="D217" s="39">
        <v>2488333.9224100001</v>
      </c>
      <c r="E217" s="39">
        <v>2609832.3121750001</v>
      </c>
      <c r="F217" s="39">
        <v>2729108.4119500001</v>
      </c>
      <c r="G217" s="39">
        <v>2691858.5489739999</v>
      </c>
      <c r="H217" s="39">
        <v>2701826.6806490002</v>
      </c>
      <c r="I217" s="39">
        <v>2712042.082074</v>
      </c>
      <c r="J217" s="46">
        <f>J220+J219-J218</f>
        <v>0</v>
      </c>
      <c r="K217" s="46">
        <f t="shared" ref="K217" si="258">K220+K219-K218</f>
        <v>0</v>
      </c>
      <c r="L217" s="46">
        <f t="shared" ref="L217" si="259">L220+L219-L218</f>
        <v>0</v>
      </c>
      <c r="M217" s="46">
        <f t="shared" ref="M217" si="260">M220+M219-M218</f>
        <v>0</v>
      </c>
    </row>
    <row r="218" spans="1:13" ht="15" hidden="1" customHeight="1" x14ac:dyDescent="0.35">
      <c r="A218" s="44">
        <v>2</v>
      </c>
      <c r="B218" s="45" t="s">
        <v>16</v>
      </c>
      <c r="C218" s="39">
        <v>55502.217031</v>
      </c>
      <c r="D218" s="39">
        <v>38563.990854999996</v>
      </c>
      <c r="E218" s="39">
        <v>56945.257647999999</v>
      </c>
      <c r="F218" s="39">
        <v>37881.410908999998</v>
      </c>
      <c r="G218" s="39">
        <v>37573.170195999999</v>
      </c>
      <c r="H218" s="39">
        <v>44597.989014999999</v>
      </c>
      <c r="I218" s="39">
        <v>39227.527785999999</v>
      </c>
      <c r="J218" s="52">
        <v>0</v>
      </c>
      <c r="K218" s="52">
        <v>0</v>
      </c>
      <c r="L218" s="52">
        <v>0</v>
      </c>
      <c r="M218" s="52">
        <v>0</v>
      </c>
    </row>
    <row r="219" spans="1:13" ht="15" hidden="1" customHeight="1" x14ac:dyDescent="0.35">
      <c r="A219" s="44">
        <v>3</v>
      </c>
      <c r="B219" s="45" t="s">
        <v>88</v>
      </c>
      <c r="C219" s="39">
        <v>45560.323107999997</v>
      </c>
      <c r="D219" s="39">
        <v>73170.888701999997</v>
      </c>
      <c r="E219" s="39">
        <v>79332.630940000003</v>
      </c>
      <c r="F219" s="39">
        <v>56103.939429999999</v>
      </c>
      <c r="G219" s="39">
        <v>55378.663736000002</v>
      </c>
      <c r="H219" s="39">
        <v>55633.413199000002</v>
      </c>
      <c r="I219" s="39">
        <v>58837.956551000003</v>
      </c>
      <c r="J219" s="52">
        <v>0</v>
      </c>
      <c r="K219" s="52">
        <v>0</v>
      </c>
      <c r="L219" s="52">
        <v>0</v>
      </c>
      <c r="M219" s="52">
        <v>0</v>
      </c>
    </row>
    <row r="220" spans="1:13" ht="15" hidden="1" customHeight="1" x14ac:dyDescent="0.35">
      <c r="A220" s="44">
        <v>4</v>
      </c>
      <c r="B220" s="47" t="s">
        <v>10</v>
      </c>
      <c r="C220" s="39">
        <v>2475951.6386950002</v>
      </c>
      <c r="D220" s="39">
        <v>2600068.8019670001</v>
      </c>
      <c r="E220" s="39">
        <v>2746110.2007630002</v>
      </c>
      <c r="F220" s="39">
        <v>2823093.7622890002</v>
      </c>
      <c r="G220" s="39">
        <v>2784810.3829060001</v>
      </c>
      <c r="H220" s="39">
        <v>2802058.0828630002</v>
      </c>
      <c r="I220" s="39">
        <v>2810107.5664110002</v>
      </c>
      <c r="J220" s="53">
        <v>0</v>
      </c>
      <c r="K220" s="53">
        <v>0</v>
      </c>
      <c r="L220" s="53">
        <v>0</v>
      </c>
      <c r="M220" s="53">
        <v>0</v>
      </c>
    </row>
    <row r="221" spans="1:13" ht="15" hidden="1" customHeight="1" x14ac:dyDescent="0.35">
      <c r="A221" s="44">
        <v>5</v>
      </c>
      <c r="B221" s="47" t="s">
        <v>102</v>
      </c>
      <c r="C221" s="48">
        <f>C218/C220*100</f>
        <v>2.241651903195232</v>
      </c>
      <c r="D221" s="48">
        <f t="shared" ref="D221" si="261">D218/D220*100</f>
        <v>1.4831911688577482</v>
      </c>
      <c r="E221" s="48">
        <f t="shared" ref="E221" si="262">E218/E220*100</f>
        <v>2.073669790534185</v>
      </c>
      <c r="F221" s="48">
        <f t="shared" ref="F221" si="263">F218/F220*100</f>
        <v>1.3418403389579689</v>
      </c>
      <c r="G221" s="48">
        <f t="shared" ref="G221" si="264">G218/G220*100</f>
        <v>1.3492182601241136</v>
      </c>
      <c r="H221" s="48">
        <f t="shared" ref="H221" si="265">H218/H220*100</f>
        <v>1.5916154375155582</v>
      </c>
      <c r="I221" s="48">
        <f t="shared" ref="I221" si="266">I218/I220*100</f>
        <v>1.3959439935639342</v>
      </c>
      <c r="J221" s="48" t="e">
        <f t="shared" ref="J221" si="267">J218/J220*100</f>
        <v>#DIV/0!</v>
      </c>
      <c r="K221" s="48" t="e">
        <f t="shared" ref="K221" si="268">K218/K220*100</f>
        <v>#DIV/0!</v>
      </c>
      <c r="L221" s="48" t="e">
        <f t="shared" ref="L221" si="269">L218/L220*100</f>
        <v>#DIV/0!</v>
      </c>
      <c r="M221" s="48" t="e">
        <f t="shared" ref="M221" si="270">M218/M220*100</f>
        <v>#DIV/0!</v>
      </c>
    </row>
    <row r="222" spans="1:13" ht="15" hidden="1" customHeight="1" thickBot="1" x14ac:dyDescent="0.4">
      <c r="A222" s="49">
        <v>6</v>
      </c>
      <c r="B222" s="50" t="s">
        <v>103</v>
      </c>
      <c r="C222" s="51">
        <f>C219/C220*100</f>
        <v>1.8401136111048388</v>
      </c>
      <c r="D222" s="51">
        <f t="shared" ref="D222:M222" si="271">D219/D220*100</f>
        <v>2.8141904801382509</v>
      </c>
      <c r="E222" s="51">
        <f t="shared" si="271"/>
        <v>2.8889092257826223</v>
      </c>
      <c r="F222" s="51">
        <f t="shared" si="271"/>
        <v>1.9873211502727492</v>
      </c>
      <c r="G222" s="51">
        <f t="shared" si="271"/>
        <v>1.9885972874825093</v>
      </c>
      <c r="H222" s="51">
        <f t="shared" si="271"/>
        <v>1.9854482510282805</v>
      </c>
      <c r="I222" s="51">
        <f t="shared" si="271"/>
        <v>2.0937973070598996</v>
      </c>
      <c r="J222" s="51" t="e">
        <f t="shared" si="271"/>
        <v>#DIV/0!</v>
      </c>
      <c r="K222" s="51" t="e">
        <f t="shared" si="271"/>
        <v>#DIV/0!</v>
      </c>
      <c r="L222" s="51" t="e">
        <f t="shared" si="271"/>
        <v>#DIV/0!</v>
      </c>
      <c r="M222" s="51" t="e">
        <f t="shared" si="271"/>
        <v>#DIV/0!</v>
      </c>
    </row>
    <row r="223" spans="1:13" hidden="1" x14ac:dyDescent="0.35"/>
    <row r="224" spans="1:13" ht="15" hidden="1" customHeight="1" thickBot="1" x14ac:dyDescent="0.4">
      <c r="A224" s="37" t="s">
        <v>125</v>
      </c>
    </row>
    <row r="225" spans="1:13" ht="15" hidden="1" customHeight="1" x14ac:dyDescent="0.35">
      <c r="A225" s="69" t="s">
        <v>6</v>
      </c>
      <c r="B225" s="71" t="s">
        <v>7</v>
      </c>
      <c r="C225" s="40" t="s">
        <v>89</v>
      </c>
      <c r="D225" s="40" t="s">
        <v>90</v>
      </c>
      <c r="E225" s="40" t="s">
        <v>91</v>
      </c>
      <c r="F225" s="40" t="s">
        <v>92</v>
      </c>
      <c r="G225" s="41" t="s">
        <v>93</v>
      </c>
      <c r="H225" s="42" t="s">
        <v>94</v>
      </c>
      <c r="I225" s="42" t="s">
        <v>95</v>
      </c>
      <c r="J225" s="42" t="s">
        <v>104</v>
      </c>
      <c r="K225" s="42" t="s">
        <v>97</v>
      </c>
      <c r="L225" s="42" t="s">
        <v>98</v>
      </c>
      <c r="M225" s="42" t="s">
        <v>99</v>
      </c>
    </row>
    <row r="226" spans="1:13" ht="15" hidden="1" customHeight="1" x14ac:dyDescent="0.35">
      <c r="A226" s="70"/>
      <c r="B226" s="72"/>
      <c r="C226" s="43" t="s">
        <v>12</v>
      </c>
      <c r="D226" s="43" t="s">
        <v>12</v>
      </c>
      <c r="E226" s="43" t="s">
        <v>12</v>
      </c>
      <c r="F226" s="43" t="s">
        <v>12</v>
      </c>
      <c r="G226" s="43" t="s">
        <v>12</v>
      </c>
      <c r="H226" s="43" t="s">
        <v>12</v>
      </c>
      <c r="I226" s="43" t="s">
        <v>12</v>
      </c>
      <c r="J226" s="43" t="s">
        <v>12</v>
      </c>
      <c r="K226" s="43" t="s">
        <v>12</v>
      </c>
      <c r="L226" s="43" t="s">
        <v>12</v>
      </c>
      <c r="M226" s="43" t="s">
        <v>12</v>
      </c>
    </row>
    <row r="227" spans="1:13" ht="15" hidden="1" customHeight="1" x14ac:dyDescent="0.35">
      <c r="A227" s="70"/>
      <c r="B227" s="72"/>
      <c r="C227" s="43" t="s">
        <v>100</v>
      </c>
      <c r="D227" s="43" t="s">
        <v>100</v>
      </c>
      <c r="E227" s="43" t="s">
        <v>100</v>
      </c>
      <c r="F227" s="43" t="s">
        <v>100</v>
      </c>
      <c r="G227" s="43" t="s">
        <v>100</v>
      </c>
      <c r="H227" s="43" t="s">
        <v>100</v>
      </c>
      <c r="I227" s="43" t="s">
        <v>100</v>
      </c>
      <c r="J227" s="43" t="s">
        <v>101</v>
      </c>
      <c r="K227" s="43" t="s">
        <v>101</v>
      </c>
      <c r="L227" s="43" t="s">
        <v>101</v>
      </c>
      <c r="M227" s="43" t="s">
        <v>101</v>
      </c>
    </row>
    <row r="228" spans="1:13" ht="15" hidden="1" customHeight="1" x14ac:dyDescent="0.35">
      <c r="A228" s="44">
        <v>1</v>
      </c>
      <c r="B228" s="45" t="s">
        <v>15</v>
      </c>
      <c r="C228" s="39">
        <v>871261.41281899996</v>
      </c>
      <c r="D228" s="39">
        <v>861939.01908200001</v>
      </c>
      <c r="E228" s="39">
        <v>927924.64777899999</v>
      </c>
      <c r="F228" s="39">
        <v>991119.38257100002</v>
      </c>
      <c r="G228" s="39">
        <v>978754.40546799998</v>
      </c>
      <c r="H228" s="39">
        <v>988727.99192399997</v>
      </c>
      <c r="I228" s="39">
        <v>1001131.496021</v>
      </c>
      <c r="J228" s="46">
        <f>J231+J230-J229</f>
        <v>0</v>
      </c>
      <c r="K228" s="46">
        <f t="shared" ref="K228" si="272">K231+K230-K229</f>
        <v>0</v>
      </c>
      <c r="L228" s="46">
        <f t="shared" ref="L228" si="273">L231+L230-L229</f>
        <v>0</v>
      </c>
      <c r="M228" s="46">
        <f t="shared" ref="M228" si="274">M231+M230-M229</f>
        <v>0</v>
      </c>
    </row>
    <row r="229" spans="1:13" ht="15" hidden="1" customHeight="1" x14ac:dyDescent="0.35">
      <c r="A229" s="44">
        <v>2</v>
      </c>
      <c r="B229" s="45" t="s">
        <v>16</v>
      </c>
      <c r="C229" s="39">
        <v>24165.197253999999</v>
      </c>
      <c r="D229" s="39">
        <v>17708.651806999998</v>
      </c>
      <c r="E229" s="39">
        <v>17723.863642</v>
      </c>
      <c r="F229" s="39">
        <v>11686.108856999999</v>
      </c>
      <c r="G229" s="39">
        <v>22287.031093000001</v>
      </c>
      <c r="H229" s="39">
        <v>23384.450145999999</v>
      </c>
      <c r="I229" s="39">
        <v>21916.298802000001</v>
      </c>
      <c r="J229" s="52">
        <v>0</v>
      </c>
      <c r="K229" s="52">
        <v>0</v>
      </c>
      <c r="L229" s="52">
        <v>0</v>
      </c>
      <c r="M229" s="52">
        <v>0</v>
      </c>
    </row>
    <row r="230" spans="1:13" ht="15" hidden="1" customHeight="1" x14ac:dyDescent="0.35">
      <c r="A230" s="44">
        <v>3</v>
      </c>
      <c r="B230" s="45" t="s">
        <v>88</v>
      </c>
      <c r="C230" s="39">
        <v>32919.349350999997</v>
      </c>
      <c r="D230" s="39">
        <v>41267.173739999998</v>
      </c>
      <c r="E230" s="39">
        <v>41491.301662999998</v>
      </c>
      <c r="F230" s="39">
        <v>36614.901208000003</v>
      </c>
      <c r="G230" s="39">
        <v>37234.902365000002</v>
      </c>
      <c r="H230" s="39">
        <v>33881.878701000001</v>
      </c>
      <c r="I230" s="39">
        <v>34552.713985000002</v>
      </c>
      <c r="J230" s="52">
        <v>0</v>
      </c>
      <c r="K230" s="52">
        <v>0</v>
      </c>
      <c r="L230" s="52">
        <v>0</v>
      </c>
      <c r="M230" s="52">
        <v>0</v>
      </c>
    </row>
    <row r="231" spans="1:13" ht="15" hidden="1" customHeight="1" x14ac:dyDescent="0.35">
      <c r="A231" s="44">
        <v>4</v>
      </c>
      <c r="B231" s="47" t="s">
        <v>10</v>
      </c>
      <c r="C231" s="39">
        <v>928345.959424</v>
      </c>
      <c r="D231" s="39">
        <v>920914.84462900006</v>
      </c>
      <c r="E231" s="39">
        <v>987139.81308400002</v>
      </c>
      <c r="F231" s="39">
        <v>1039420.3926359999</v>
      </c>
      <c r="G231" s="39">
        <v>1038276.3389260001</v>
      </c>
      <c r="H231" s="39">
        <v>1045994.320771</v>
      </c>
      <c r="I231" s="39">
        <v>1057600.508808</v>
      </c>
      <c r="J231" s="53">
        <v>0</v>
      </c>
      <c r="K231" s="53">
        <v>0</v>
      </c>
      <c r="L231" s="53">
        <v>0</v>
      </c>
      <c r="M231" s="53">
        <v>0</v>
      </c>
    </row>
    <row r="232" spans="1:13" ht="15" hidden="1" customHeight="1" x14ac:dyDescent="0.35">
      <c r="A232" s="44">
        <v>5</v>
      </c>
      <c r="B232" s="47" t="s">
        <v>102</v>
      </c>
      <c r="C232" s="48">
        <f>C229/C231*100</f>
        <v>2.6030379093795482</v>
      </c>
      <c r="D232" s="48">
        <f t="shared" ref="D232" si="275">D229/D231*100</f>
        <v>1.9229412915082404</v>
      </c>
      <c r="E232" s="48">
        <f t="shared" ref="E232" si="276">E229/E231*100</f>
        <v>1.7954765279527631</v>
      </c>
      <c r="F232" s="48">
        <f t="shared" ref="F232" si="277">F229/F231*100</f>
        <v>1.1242908970992662</v>
      </c>
      <c r="G232" s="48">
        <f t="shared" ref="G232" si="278">G229/G231*100</f>
        <v>2.1465413645132139</v>
      </c>
      <c r="H232" s="48">
        <f t="shared" ref="H232" si="279">H229/H231*100</f>
        <v>2.2356192267624717</v>
      </c>
      <c r="I232" s="48">
        <f t="shared" ref="I232" si="280">I229/I231*100</f>
        <v>2.0722662876459292</v>
      </c>
      <c r="J232" s="48" t="e">
        <f t="shared" ref="J232" si="281">J229/J231*100</f>
        <v>#DIV/0!</v>
      </c>
      <c r="K232" s="48" t="e">
        <f t="shared" ref="K232" si="282">K229/K231*100</f>
        <v>#DIV/0!</v>
      </c>
      <c r="L232" s="48" t="e">
        <f t="shared" ref="L232" si="283">L229/L231*100</f>
        <v>#DIV/0!</v>
      </c>
      <c r="M232" s="48" t="e">
        <f t="shared" ref="M232" si="284">M229/M231*100</f>
        <v>#DIV/0!</v>
      </c>
    </row>
    <row r="233" spans="1:13" ht="15" hidden="1" customHeight="1" thickBot="1" x14ac:dyDescent="0.4">
      <c r="A233" s="49">
        <v>6</v>
      </c>
      <c r="B233" s="50" t="s">
        <v>103</v>
      </c>
      <c r="C233" s="51">
        <f>C230/C231*100</f>
        <v>3.5460217192548651</v>
      </c>
      <c r="D233" s="51">
        <f t="shared" ref="D233:M233" si="285">D230/D231*100</f>
        <v>4.4811063672912015</v>
      </c>
      <c r="E233" s="51">
        <f t="shared" si="285"/>
        <v>4.2031838968558874</v>
      </c>
      <c r="F233" s="51">
        <f t="shared" si="285"/>
        <v>3.5226267896422123</v>
      </c>
      <c r="G233" s="51">
        <f t="shared" si="285"/>
        <v>3.5862227587229842</v>
      </c>
      <c r="H233" s="51">
        <f t="shared" si="285"/>
        <v>3.2392029314294697</v>
      </c>
      <c r="I233" s="51">
        <f t="shared" si="285"/>
        <v>3.2670856053145876</v>
      </c>
      <c r="J233" s="51" t="e">
        <f t="shared" si="285"/>
        <v>#DIV/0!</v>
      </c>
      <c r="K233" s="51" t="e">
        <f t="shared" si="285"/>
        <v>#DIV/0!</v>
      </c>
      <c r="L233" s="51" t="e">
        <f t="shared" si="285"/>
        <v>#DIV/0!</v>
      </c>
      <c r="M233" s="51" t="e">
        <f t="shared" si="285"/>
        <v>#DIV/0!</v>
      </c>
    </row>
    <row r="234" spans="1:13" hidden="1" x14ac:dyDescent="0.35"/>
    <row r="235" spans="1:13" ht="15" hidden="1" customHeight="1" thickBot="1" x14ac:dyDescent="0.4">
      <c r="A235" s="37" t="s">
        <v>126</v>
      </c>
    </row>
    <row r="236" spans="1:13" ht="15" hidden="1" customHeight="1" x14ac:dyDescent="0.35">
      <c r="A236" s="69" t="s">
        <v>6</v>
      </c>
      <c r="B236" s="71" t="s">
        <v>7</v>
      </c>
      <c r="C236" s="40" t="s">
        <v>89</v>
      </c>
      <c r="D236" s="40" t="s">
        <v>90</v>
      </c>
      <c r="E236" s="40" t="s">
        <v>91</v>
      </c>
      <c r="F236" s="40" t="s">
        <v>92</v>
      </c>
      <c r="G236" s="41" t="s">
        <v>93</v>
      </c>
      <c r="H236" s="42" t="s">
        <v>94</v>
      </c>
      <c r="I236" s="42" t="s">
        <v>95</v>
      </c>
      <c r="J236" s="42" t="s">
        <v>104</v>
      </c>
      <c r="K236" s="42" t="s">
        <v>97</v>
      </c>
      <c r="L236" s="42" t="s">
        <v>98</v>
      </c>
      <c r="M236" s="42" t="s">
        <v>99</v>
      </c>
    </row>
    <row r="237" spans="1:13" ht="15" hidden="1" customHeight="1" x14ac:dyDescent="0.35">
      <c r="A237" s="70"/>
      <c r="B237" s="72"/>
      <c r="C237" s="43" t="s">
        <v>12</v>
      </c>
      <c r="D237" s="43" t="s">
        <v>12</v>
      </c>
      <c r="E237" s="43" t="s">
        <v>12</v>
      </c>
      <c r="F237" s="43" t="s">
        <v>12</v>
      </c>
      <c r="G237" s="43" t="s">
        <v>12</v>
      </c>
      <c r="H237" s="43" t="s">
        <v>12</v>
      </c>
      <c r="I237" s="43" t="s">
        <v>12</v>
      </c>
      <c r="J237" s="43" t="s">
        <v>12</v>
      </c>
      <c r="K237" s="43" t="s">
        <v>12</v>
      </c>
      <c r="L237" s="43" t="s">
        <v>12</v>
      </c>
      <c r="M237" s="43" t="s">
        <v>12</v>
      </c>
    </row>
    <row r="238" spans="1:13" ht="15" hidden="1" customHeight="1" x14ac:dyDescent="0.35">
      <c r="A238" s="70"/>
      <c r="B238" s="72"/>
      <c r="C238" s="43" t="s">
        <v>100</v>
      </c>
      <c r="D238" s="43" t="s">
        <v>100</v>
      </c>
      <c r="E238" s="43" t="s">
        <v>100</v>
      </c>
      <c r="F238" s="43" t="s">
        <v>100</v>
      </c>
      <c r="G238" s="43" t="s">
        <v>100</v>
      </c>
      <c r="H238" s="43" t="s">
        <v>100</v>
      </c>
      <c r="I238" s="43" t="s">
        <v>100</v>
      </c>
      <c r="J238" s="43" t="s">
        <v>101</v>
      </c>
      <c r="K238" s="43" t="s">
        <v>101</v>
      </c>
      <c r="L238" s="43" t="s">
        <v>101</v>
      </c>
      <c r="M238" s="43" t="s">
        <v>101</v>
      </c>
    </row>
    <row r="239" spans="1:13" ht="15" hidden="1" customHeight="1" x14ac:dyDescent="0.35">
      <c r="A239" s="44">
        <v>1</v>
      </c>
      <c r="B239" s="45" t="s">
        <v>15</v>
      </c>
      <c r="C239" s="39">
        <v>719927.79905799998</v>
      </c>
      <c r="D239" s="39">
        <v>767281.10190200002</v>
      </c>
      <c r="E239" s="39">
        <v>804028.62043100002</v>
      </c>
      <c r="F239" s="39">
        <v>918963.32472599996</v>
      </c>
      <c r="G239" s="39">
        <v>910552.94367900002</v>
      </c>
      <c r="H239" s="39">
        <v>908831.15775500005</v>
      </c>
      <c r="I239" s="39">
        <v>919998.15177200001</v>
      </c>
      <c r="J239" s="46">
        <f>J242+J241-J240</f>
        <v>0</v>
      </c>
      <c r="K239" s="46">
        <f t="shared" ref="K239" si="286">K242+K241-K240</f>
        <v>0</v>
      </c>
      <c r="L239" s="46">
        <f t="shared" ref="L239" si="287">L242+L241-L240</f>
        <v>0</v>
      </c>
      <c r="M239" s="46">
        <f t="shared" ref="M239" si="288">M242+M241-M240</f>
        <v>0</v>
      </c>
    </row>
    <row r="240" spans="1:13" ht="15" hidden="1" customHeight="1" x14ac:dyDescent="0.35">
      <c r="A240" s="44">
        <v>2</v>
      </c>
      <c r="B240" s="45" t="s">
        <v>16</v>
      </c>
      <c r="C240" s="39">
        <v>9564.0579209999996</v>
      </c>
      <c r="D240" s="39">
        <v>6865.4296270000004</v>
      </c>
      <c r="E240" s="39">
        <v>7919.4997389999999</v>
      </c>
      <c r="F240" s="39">
        <v>4164.3831760000003</v>
      </c>
      <c r="G240" s="39">
        <v>4792.1047120000003</v>
      </c>
      <c r="H240" s="39">
        <v>7945.0876529999996</v>
      </c>
      <c r="I240" s="39">
        <v>8048.6263550000003</v>
      </c>
      <c r="J240" s="52">
        <v>0</v>
      </c>
      <c r="K240" s="52">
        <v>0</v>
      </c>
      <c r="L240" s="52">
        <v>0</v>
      </c>
      <c r="M240" s="52">
        <v>0</v>
      </c>
    </row>
    <row r="241" spans="1:13" ht="15" hidden="1" customHeight="1" x14ac:dyDescent="0.35">
      <c r="A241" s="44">
        <v>3</v>
      </c>
      <c r="B241" s="45" t="s">
        <v>88</v>
      </c>
      <c r="C241" s="39">
        <v>13863.746002</v>
      </c>
      <c r="D241" s="39">
        <v>19625.149813</v>
      </c>
      <c r="E241" s="39">
        <v>25363.041243</v>
      </c>
      <c r="F241" s="39">
        <v>20262.564758</v>
      </c>
      <c r="G241" s="39">
        <v>20332.137223999998</v>
      </c>
      <c r="H241" s="39">
        <v>20110.642693999998</v>
      </c>
      <c r="I241" s="39">
        <v>20520.021939999999</v>
      </c>
      <c r="J241" s="52">
        <v>0</v>
      </c>
      <c r="K241" s="52">
        <v>0</v>
      </c>
      <c r="L241" s="52">
        <v>0</v>
      </c>
      <c r="M241" s="52">
        <v>0</v>
      </c>
    </row>
    <row r="242" spans="1:13" ht="15" hidden="1" customHeight="1" x14ac:dyDescent="0.35">
      <c r="A242" s="44">
        <v>4</v>
      </c>
      <c r="B242" s="47" t="s">
        <v>10</v>
      </c>
      <c r="C242" s="39">
        <v>743355.60298099997</v>
      </c>
      <c r="D242" s="39">
        <v>793771.68134200003</v>
      </c>
      <c r="E242" s="39">
        <v>837311.16141299997</v>
      </c>
      <c r="F242" s="39">
        <v>943390.27266000002</v>
      </c>
      <c r="G242" s="39">
        <v>935677.18561499997</v>
      </c>
      <c r="H242" s="39">
        <v>936886.888102</v>
      </c>
      <c r="I242" s="39">
        <v>948566.80006699997</v>
      </c>
      <c r="J242" s="53">
        <v>0</v>
      </c>
      <c r="K242" s="53">
        <v>0</v>
      </c>
      <c r="L242" s="53">
        <v>0</v>
      </c>
      <c r="M242" s="53">
        <v>0</v>
      </c>
    </row>
    <row r="243" spans="1:13" ht="15" hidden="1" customHeight="1" x14ac:dyDescent="0.35">
      <c r="A243" s="44">
        <v>5</v>
      </c>
      <c r="B243" s="47" t="s">
        <v>102</v>
      </c>
      <c r="C243" s="48">
        <f>C240/C242*100</f>
        <v>1.2866060177183403</v>
      </c>
      <c r="D243" s="48">
        <f t="shared" ref="D243" si="289">D240/D242*100</f>
        <v>0.86491239085184735</v>
      </c>
      <c r="E243" s="48">
        <f t="shared" ref="E243" si="290">E240/E242*100</f>
        <v>0.94582517276319245</v>
      </c>
      <c r="F243" s="48">
        <f t="shared" ref="F243" si="291">F240/F242*100</f>
        <v>0.44142740249568518</v>
      </c>
      <c r="G243" s="48">
        <f t="shared" ref="G243" si="292">G240/G242*100</f>
        <v>0.51215363435951</v>
      </c>
      <c r="H243" s="48">
        <f t="shared" ref="H243" si="293">H240/H242*100</f>
        <v>0.84803061649156175</v>
      </c>
      <c r="I243" s="48">
        <f t="shared" ref="I243" si="294">I240/I242*100</f>
        <v>0.84850390657057595</v>
      </c>
      <c r="J243" s="48" t="e">
        <f t="shared" ref="J243" si="295">J240/J242*100</f>
        <v>#DIV/0!</v>
      </c>
      <c r="K243" s="48" t="e">
        <f t="shared" ref="K243" si="296">K240/K242*100</f>
        <v>#DIV/0!</v>
      </c>
      <c r="L243" s="48" t="e">
        <f t="shared" ref="L243" si="297">L240/L242*100</f>
        <v>#DIV/0!</v>
      </c>
      <c r="M243" s="48" t="e">
        <f t="shared" ref="M243" si="298">M240/M242*100</f>
        <v>#DIV/0!</v>
      </c>
    </row>
    <row r="244" spans="1:13" ht="15" hidden="1" customHeight="1" thickBot="1" x14ac:dyDescent="0.4">
      <c r="A244" s="49">
        <v>6</v>
      </c>
      <c r="B244" s="50" t="s">
        <v>103</v>
      </c>
      <c r="C244" s="51">
        <f>C241/C242*100</f>
        <v>1.8650220629808523</v>
      </c>
      <c r="D244" s="51">
        <f t="shared" ref="D244:M244" si="299">D241/D242*100</f>
        <v>2.4723922853761291</v>
      </c>
      <c r="E244" s="51">
        <f t="shared" si="299"/>
        <v>3.0291058344664528</v>
      </c>
      <c r="F244" s="51">
        <f t="shared" si="299"/>
        <v>2.1478454193583438</v>
      </c>
      <c r="G244" s="51">
        <f t="shared" si="299"/>
        <v>2.1729863179934363</v>
      </c>
      <c r="H244" s="51">
        <f t="shared" si="299"/>
        <v>2.1465390272182492</v>
      </c>
      <c r="I244" s="51">
        <f t="shared" si="299"/>
        <v>2.1632658805421623</v>
      </c>
      <c r="J244" s="51" t="e">
        <f t="shared" si="299"/>
        <v>#DIV/0!</v>
      </c>
      <c r="K244" s="51" t="e">
        <f t="shared" si="299"/>
        <v>#DIV/0!</v>
      </c>
      <c r="L244" s="51" t="e">
        <f t="shared" si="299"/>
        <v>#DIV/0!</v>
      </c>
      <c r="M244" s="51" t="e">
        <f t="shared" si="299"/>
        <v>#DIV/0!</v>
      </c>
    </row>
    <row r="245" spans="1:13" hidden="1" x14ac:dyDescent="0.35"/>
    <row r="246" spans="1:13" ht="15" hidden="1" customHeight="1" thickBot="1" x14ac:dyDescent="0.4">
      <c r="A246" s="37" t="s">
        <v>127</v>
      </c>
    </row>
    <row r="247" spans="1:13" ht="15" hidden="1" customHeight="1" x14ac:dyDescent="0.35">
      <c r="A247" s="69" t="s">
        <v>6</v>
      </c>
      <c r="B247" s="71" t="s">
        <v>7</v>
      </c>
      <c r="C247" s="40" t="s">
        <v>89</v>
      </c>
      <c r="D247" s="40" t="s">
        <v>90</v>
      </c>
      <c r="E247" s="40" t="s">
        <v>91</v>
      </c>
      <c r="F247" s="40" t="s">
        <v>92</v>
      </c>
      <c r="G247" s="41" t="s">
        <v>93</v>
      </c>
      <c r="H247" s="42" t="s">
        <v>94</v>
      </c>
      <c r="I247" s="42" t="s">
        <v>95</v>
      </c>
      <c r="J247" s="42" t="s">
        <v>104</v>
      </c>
      <c r="K247" s="42" t="s">
        <v>97</v>
      </c>
      <c r="L247" s="42" t="s">
        <v>98</v>
      </c>
      <c r="M247" s="42" t="s">
        <v>99</v>
      </c>
    </row>
    <row r="248" spans="1:13" ht="15" hidden="1" customHeight="1" x14ac:dyDescent="0.35">
      <c r="A248" s="70"/>
      <c r="B248" s="72"/>
      <c r="C248" s="43" t="s">
        <v>12</v>
      </c>
      <c r="D248" s="43" t="s">
        <v>12</v>
      </c>
      <c r="E248" s="43" t="s">
        <v>12</v>
      </c>
      <c r="F248" s="43" t="s">
        <v>12</v>
      </c>
      <c r="G248" s="43" t="s">
        <v>12</v>
      </c>
      <c r="H248" s="43" t="s">
        <v>12</v>
      </c>
      <c r="I248" s="43" t="s">
        <v>12</v>
      </c>
      <c r="J248" s="43" t="s">
        <v>12</v>
      </c>
      <c r="K248" s="43" t="s">
        <v>12</v>
      </c>
      <c r="L248" s="43" t="s">
        <v>12</v>
      </c>
      <c r="M248" s="43" t="s">
        <v>12</v>
      </c>
    </row>
    <row r="249" spans="1:13" ht="15" hidden="1" customHeight="1" x14ac:dyDescent="0.35">
      <c r="A249" s="70"/>
      <c r="B249" s="72"/>
      <c r="C249" s="43" t="s">
        <v>100</v>
      </c>
      <c r="D249" s="43" t="s">
        <v>100</v>
      </c>
      <c r="E249" s="43" t="s">
        <v>100</v>
      </c>
      <c r="F249" s="43" t="s">
        <v>100</v>
      </c>
      <c r="G249" s="43" t="s">
        <v>100</v>
      </c>
      <c r="H249" s="43" t="s">
        <v>100</v>
      </c>
      <c r="I249" s="43" t="s">
        <v>100</v>
      </c>
      <c r="J249" s="43" t="s">
        <v>101</v>
      </c>
      <c r="K249" s="43" t="s">
        <v>101</v>
      </c>
      <c r="L249" s="43" t="s">
        <v>101</v>
      </c>
      <c r="M249" s="43" t="s">
        <v>101</v>
      </c>
    </row>
    <row r="250" spans="1:13" ht="15" hidden="1" customHeight="1" x14ac:dyDescent="0.35">
      <c r="A250" s="44">
        <v>1</v>
      </c>
      <c r="B250" s="45" t="s">
        <v>15</v>
      </c>
      <c r="C250" s="39">
        <v>824552.31106199999</v>
      </c>
      <c r="D250" s="39">
        <v>829472.05599100003</v>
      </c>
      <c r="E250" s="39">
        <v>895508.75257300003</v>
      </c>
      <c r="F250" s="39">
        <v>934206.20238200005</v>
      </c>
      <c r="G250" s="39">
        <v>919783.07406899997</v>
      </c>
      <c r="H250" s="39">
        <v>921490.69695200003</v>
      </c>
      <c r="I250" s="39">
        <v>931316.50575699995</v>
      </c>
      <c r="J250" s="46">
        <f>J253+J252-J251</f>
        <v>0</v>
      </c>
      <c r="K250" s="46">
        <f t="shared" ref="K250" si="300">K253+K252-K251</f>
        <v>0</v>
      </c>
      <c r="L250" s="46">
        <f t="shared" ref="L250" si="301">L253+L252-L251</f>
        <v>0</v>
      </c>
      <c r="M250" s="46">
        <f t="shared" ref="M250" si="302">M253+M252-M251</f>
        <v>0</v>
      </c>
    </row>
    <row r="251" spans="1:13" ht="15" hidden="1" customHeight="1" x14ac:dyDescent="0.35">
      <c r="A251" s="44">
        <v>2</v>
      </c>
      <c r="B251" s="45" t="s">
        <v>16</v>
      </c>
      <c r="C251" s="39">
        <v>25190.317469000001</v>
      </c>
      <c r="D251" s="39">
        <v>22961.729536999999</v>
      </c>
      <c r="E251" s="39">
        <v>32435.023754999998</v>
      </c>
      <c r="F251" s="39">
        <v>21906.856431</v>
      </c>
      <c r="G251" s="39">
        <v>24563.753872000001</v>
      </c>
      <c r="H251" s="39">
        <v>26206.104561</v>
      </c>
      <c r="I251" s="39">
        <v>14945.658508</v>
      </c>
      <c r="J251" s="52">
        <v>0</v>
      </c>
      <c r="K251" s="52">
        <v>0</v>
      </c>
      <c r="L251" s="52">
        <v>0</v>
      </c>
      <c r="M251" s="52">
        <v>0</v>
      </c>
    </row>
    <row r="252" spans="1:13" ht="15" hidden="1" customHeight="1" x14ac:dyDescent="0.35">
      <c r="A252" s="44">
        <v>3</v>
      </c>
      <c r="B252" s="45" t="s">
        <v>88</v>
      </c>
      <c r="C252" s="39">
        <v>24896.369776</v>
      </c>
      <c r="D252" s="39">
        <v>32497.555081999999</v>
      </c>
      <c r="E252" s="39">
        <v>34630.992273000003</v>
      </c>
      <c r="F252" s="39">
        <v>25666.844999000001</v>
      </c>
      <c r="G252" s="39">
        <v>26039.612741000001</v>
      </c>
      <c r="H252" s="39">
        <v>26281.031154</v>
      </c>
      <c r="I252" s="39">
        <v>34520.044936999999</v>
      </c>
      <c r="J252" s="52">
        <v>0</v>
      </c>
      <c r="K252" s="52">
        <v>0</v>
      </c>
      <c r="L252" s="52">
        <v>0</v>
      </c>
      <c r="M252" s="52">
        <v>0</v>
      </c>
    </row>
    <row r="253" spans="1:13" ht="15" hidden="1" customHeight="1" x14ac:dyDescent="0.35">
      <c r="A253" s="44">
        <v>4</v>
      </c>
      <c r="B253" s="47" t="s">
        <v>10</v>
      </c>
      <c r="C253" s="39">
        <v>874638.99830700003</v>
      </c>
      <c r="D253" s="39">
        <v>884931.34060999996</v>
      </c>
      <c r="E253" s="39">
        <v>962574.76860099996</v>
      </c>
      <c r="F253" s="39">
        <v>981779.90381199995</v>
      </c>
      <c r="G253" s="39">
        <v>970386.44068200001</v>
      </c>
      <c r="H253" s="39">
        <v>973977.83266700001</v>
      </c>
      <c r="I253" s="39">
        <v>980782.20920200006</v>
      </c>
      <c r="J253" s="53">
        <v>0</v>
      </c>
      <c r="K253" s="53">
        <v>0</v>
      </c>
      <c r="L253" s="53">
        <v>0</v>
      </c>
      <c r="M253" s="53">
        <v>0</v>
      </c>
    </row>
    <row r="254" spans="1:13" ht="15" hidden="1" customHeight="1" x14ac:dyDescent="0.35">
      <c r="A254" s="44">
        <v>5</v>
      </c>
      <c r="B254" s="47" t="s">
        <v>102</v>
      </c>
      <c r="C254" s="48">
        <f>C251/C253*100</f>
        <v>2.8800816700101164</v>
      </c>
      <c r="D254" s="48">
        <f t="shared" ref="D254" si="303">D251/D253*100</f>
        <v>2.5947470140646214</v>
      </c>
      <c r="E254" s="48">
        <f t="shared" ref="E254" si="304">E251/E253*100</f>
        <v>3.3696108409470211</v>
      </c>
      <c r="F254" s="48">
        <f t="shared" ref="F254" si="305">F251/F253*100</f>
        <v>2.2313408887207089</v>
      </c>
      <c r="G254" s="48">
        <f t="shared" ref="G254" si="306">G251/G253*100</f>
        <v>2.531337294319187</v>
      </c>
      <c r="H254" s="48">
        <f t="shared" ref="H254" si="307">H251/H253*100</f>
        <v>2.6906263861510062</v>
      </c>
      <c r="I254" s="48">
        <f t="shared" ref="I254" si="308">I251/I253*100</f>
        <v>1.5238508985761814</v>
      </c>
      <c r="J254" s="48" t="e">
        <f t="shared" ref="J254" si="309">J251/J253*100</f>
        <v>#DIV/0!</v>
      </c>
      <c r="K254" s="48" t="e">
        <f t="shared" ref="K254" si="310">K251/K253*100</f>
        <v>#DIV/0!</v>
      </c>
      <c r="L254" s="48" t="e">
        <f t="shared" ref="L254" si="311">L251/L253*100</f>
        <v>#DIV/0!</v>
      </c>
      <c r="M254" s="48" t="e">
        <f t="shared" ref="M254" si="312">M251/M253*100</f>
        <v>#DIV/0!</v>
      </c>
    </row>
    <row r="255" spans="1:13" ht="15" hidden="1" customHeight="1" thickBot="1" x14ac:dyDescent="0.4">
      <c r="A255" s="49">
        <v>6</v>
      </c>
      <c r="B255" s="50" t="s">
        <v>103</v>
      </c>
      <c r="C255" s="51">
        <f>C252/C253*100</f>
        <v>2.8464737822336756</v>
      </c>
      <c r="D255" s="51">
        <f t="shared" ref="D255:M255" si="313">D252/D253*100</f>
        <v>3.6723250257583619</v>
      </c>
      <c r="E255" s="51">
        <f t="shared" si="313"/>
        <v>3.5977456923509918</v>
      </c>
      <c r="F255" s="51">
        <f t="shared" si="313"/>
        <v>2.6143176183727346</v>
      </c>
      <c r="G255" s="51">
        <f t="shared" si="313"/>
        <v>2.6834271017533005</v>
      </c>
      <c r="H255" s="51">
        <f t="shared" si="313"/>
        <v>2.6983192299187988</v>
      </c>
      <c r="I255" s="51">
        <f t="shared" si="313"/>
        <v>3.519644281179076</v>
      </c>
      <c r="J255" s="51" t="e">
        <f t="shared" si="313"/>
        <v>#DIV/0!</v>
      </c>
      <c r="K255" s="51" t="e">
        <f t="shared" si="313"/>
        <v>#DIV/0!</v>
      </c>
      <c r="L255" s="51" t="e">
        <f t="shared" si="313"/>
        <v>#DIV/0!</v>
      </c>
      <c r="M255" s="51" t="e">
        <f t="shared" si="313"/>
        <v>#DIV/0!</v>
      </c>
    </row>
    <row r="256" spans="1:13" hidden="1" x14ac:dyDescent="0.35"/>
    <row r="257" spans="1:13" ht="15" hidden="1" customHeight="1" thickBot="1" x14ac:dyDescent="0.4">
      <c r="A257" s="37" t="s">
        <v>128</v>
      </c>
    </row>
    <row r="258" spans="1:13" ht="15" hidden="1" customHeight="1" x14ac:dyDescent="0.35">
      <c r="A258" s="69" t="s">
        <v>6</v>
      </c>
      <c r="B258" s="71" t="s">
        <v>7</v>
      </c>
      <c r="C258" s="40" t="s">
        <v>89</v>
      </c>
      <c r="D258" s="40" t="s">
        <v>90</v>
      </c>
      <c r="E258" s="40" t="s">
        <v>91</v>
      </c>
      <c r="F258" s="40" t="s">
        <v>92</v>
      </c>
      <c r="G258" s="41" t="s">
        <v>93</v>
      </c>
      <c r="H258" s="42" t="s">
        <v>94</v>
      </c>
      <c r="I258" s="42" t="s">
        <v>95</v>
      </c>
      <c r="J258" s="42" t="s">
        <v>104</v>
      </c>
      <c r="K258" s="42" t="s">
        <v>97</v>
      </c>
      <c r="L258" s="42" t="s">
        <v>98</v>
      </c>
      <c r="M258" s="42" t="s">
        <v>99</v>
      </c>
    </row>
    <row r="259" spans="1:13" ht="15" hidden="1" customHeight="1" x14ac:dyDescent="0.35">
      <c r="A259" s="70"/>
      <c r="B259" s="72"/>
      <c r="C259" s="43" t="s">
        <v>12</v>
      </c>
      <c r="D259" s="43" t="s">
        <v>12</v>
      </c>
      <c r="E259" s="43" t="s">
        <v>12</v>
      </c>
      <c r="F259" s="43" t="s">
        <v>12</v>
      </c>
      <c r="G259" s="43" t="s">
        <v>12</v>
      </c>
      <c r="H259" s="43" t="s">
        <v>12</v>
      </c>
      <c r="I259" s="43" t="s">
        <v>12</v>
      </c>
      <c r="J259" s="43" t="s">
        <v>12</v>
      </c>
      <c r="K259" s="43" t="s">
        <v>12</v>
      </c>
      <c r="L259" s="43" t="s">
        <v>12</v>
      </c>
      <c r="M259" s="43" t="s">
        <v>12</v>
      </c>
    </row>
    <row r="260" spans="1:13" ht="15" hidden="1" customHeight="1" x14ac:dyDescent="0.35">
      <c r="A260" s="70"/>
      <c r="B260" s="72"/>
      <c r="C260" s="43" t="s">
        <v>100</v>
      </c>
      <c r="D260" s="43" t="s">
        <v>100</v>
      </c>
      <c r="E260" s="43" t="s">
        <v>100</v>
      </c>
      <c r="F260" s="43" t="s">
        <v>100</v>
      </c>
      <c r="G260" s="43" t="s">
        <v>100</v>
      </c>
      <c r="H260" s="43" t="s">
        <v>100</v>
      </c>
      <c r="I260" s="43" t="s">
        <v>100</v>
      </c>
      <c r="J260" s="43" t="s">
        <v>101</v>
      </c>
      <c r="K260" s="43" t="s">
        <v>101</v>
      </c>
      <c r="L260" s="43" t="s">
        <v>101</v>
      </c>
      <c r="M260" s="43" t="s">
        <v>101</v>
      </c>
    </row>
    <row r="261" spans="1:13" ht="15" hidden="1" customHeight="1" x14ac:dyDescent="0.35">
      <c r="A261" s="44">
        <v>1</v>
      </c>
      <c r="B261" s="45" t="s">
        <v>15</v>
      </c>
      <c r="C261" s="39">
        <v>1226239.06968</v>
      </c>
      <c r="D261" s="39">
        <v>1243314.45071</v>
      </c>
      <c r="E261" s="39">
        <v>1279923.7454959999</v>
      </c>
      <c r="F261" s="39">
        <v>1389822.9520340001</v>
      </c>
      <c r="G261" s="39">
        <v>1377684.253765</v>
      </c>
      <c r="H261" s="39">
        <v>1380602.9640579999</v>
      </c>
      <c r="I261" s="39">
        <v>1383645.1441319999</v>
      </c>
      <c r="J261" s="46">
        <f>J264+J263-J262</f>
        <v>0</v>
      </c>
      <c r="K261" s="46">
        <f t="shared" ref="K261" si="314">K264+K263-K262</f>
        <v>0</v>
      </c>
      <c r="L261" s="46">
        <f t="shared" ref="L261" si="315">L264+L263-L262</f>
        <v>0</v>
      </c>
      <c r="M261" s="46">
        <f t="shared" ref="M261" si="316">M264+M263-M262</f>
        <v>0</v>
      </c>
    </row>
    <row r="262" spans="1:13" ht="15" hidden="1" customHeight="1" x14ac:dyDescent="0.35">
      <c r="A262" s="44">
        <v>2</v>
      </c>
      <c r="B262" s="45" t="s">
        <v>16</v>
      </c>
      <c r="C262" s="39">
        <v>8364.7972150000005</v>
      </c>
      <c r="D262" s="39">
        <v>10232.040491</v>
      </c>
      <c r="E262" s="39">
        <v>37685.353805999999</v>
      </c>
      <c r="F262" s="39">
        <v>8605.8703380000006</v>
      </c>
      <c r="G262" s="39">
        <v>18090.368299000002</v>
      </c>
      <c r="H262" s="39">
        <v>19369.016449999999</v>
      </c>
      <c r="I262" s="39">
        <v>17844.760739000001</v>
      </c>
      <c r="J262" s="52">
        <v>0</v>
      </c>
      <c r="K262" s="52">
        <v>0</v>
      </c>
      <c r="L262" s="52">
        <v>0</v>
      </c>
      <c r="M262" s="52">
        <v>0</v>
      </c>
    </row>
    <row r="263" spans="1:13" ht="15" hidden="1" customHeight="1" x14ac:dyDescent="0.35">
      <c r="A263" s="44">
        <v>3</v>
      </c>
      <c r="B263" s="45" t="s">
        <v>88</v>
      </c>
      <c r="C263" s="39">
        <v>18194.811759</v>
      </c>
      <c r="D263" s="39">
        <v>25898.683144999999</v>
      </c>
      <c r="E263" s="39">
        <v>30532.350988999999</v>
      </c>
      <c r="F263" s="39">
        <v>45058.114036999999</v>
      </c>
      <c r="G263" s="39">
        <v>45050.828309999997</v>
      </c>
      <c r="H263" s="39">
        <v>44958.046728000001</v>
      </c>
      <c r="I263" s="39">
        <v>47570.666532000003</v>
      </c>
      <c r="J263" s="52">
        <v>0</v>
      </c>
      <c r="K263" s="52">
        <v>0</v>
      </c>
      <c r="L263" s="52">
        <v>0</v>
      </c>
      <c r="M263" s="52">
        <v>0</v>
      </c>
    </row>
    <row r="264" spans="1:13" ht="15" hidden="1" customHeight="1" x14ac:dyDescent="0.35">
      <c r="A264" s="44">
        <v>4</v>
      </c>
      <c r="B264" s="47" t="s">
        <v>10</v>
      </c>
      <c r="C264" s="39">
        <v>1252798.6786539999</v>
      </c>
      <c r="D264" s="39">
        <v>1279445.174346</v>
      </c>
      <c r="E264" s="39">
        <v>1348141.4502910001</v>
      </c>
      <c r="F264" s="39">
        <v>1443486.9364090001</v>
      </c>
      <c r="G264" s="39">
        <v>1440825.450374</v>
      </c>
      <c r="H264" s="39">
        <v>1444930.0272359999</v>
      </c>
      <c r="I264" s="39">
        <v>1449060.571403</v>
      </c>
      <c r="J264" s="53">
        <v>0</v>
      </c>
      <c r="K264" s="53">
        <v>0</v>
      </c>
      <c r="L264" s="53">
        <v>0</v>
      </c>
      <c r="M264" s="53">
        <v>0</v>
      </c>
    </row>
    <row r="265" spans="1:13" ht="15" hidden="1" customHeight="1" x14ac:dyDescent="0.35">
      <c r="A265" s="44">
        <v>5</v>
      </c>
      <c r="B265" s="47" t="s">
        <v>102</v>
      </c>
      <c r="C265" s="48">
        <f>C262/C264*100</f>
        <v>0.6676888599521108</v>
      </c>
      <c r="D265" s="48">
        <f t="shared" ref="D265" si="317">D262/D264*100</f>
        <v>0.79972481010999164</v>
      </c>
      <c r="E265" s="48">
        <f t="shared" ref="E265" si="318">E262/E264*100</f>
        <v>2.7953560657797083</v>
      </c>
      <c r="F265" s="48">
        <f t="shared" ref="F265" si="319">F262/F264*100</f>
        <v>0.59618622939595478</v>
      </c>
      <c r="G265" s="48">
        <f t="shared" ref="G265" si="320">G262/G264*100</f>
        <v>1.2555558547570229</v>
      </c>
      <c r="H265" s="48">
        <f t="shared" ref="H265" si="321">H262/H264*100</f>
        <v>1.3404812748649777</v>
      </c>
      <c r="I265" s="48">
        <f t="shared" ref="I265" si="322">I262/I264*100</f>
        <v>1.2314710020522097</v>
      </c>
      <c r="J265" s="48" t="e">
        <f t="shared" ref="J265" si="323">J262/J264*100</f>
        <v>#DIV/0!</v>
      </c>
      <c r="K265" s="48" t="e">
        <f t="shared" ref="K265" si="324">K262/K264*100</f>
        <v>#DIV/0!</v>
      </c>
      <c r="L265" s="48" t="e">
        <f t="shared" ref="L265" si="325">L262/L264*100</f>
        <v>#DIV/0!</v>
      </c>
      <c r="M265" s="48" t="e">
        <f t="shared" ref="M265" si="326">M262/M264*100</f>
        <v>#DIV/0!</v>
      </c>
    </row>
    <row r="266" spans="1:13" ht="15" hidden="1" customHeight="1" thickBot="1" x14ac:dyDescent="0.4">
      <c r="A266" s="49">
        <v>6</v>
      </c>
      <c r="B266" s="50" t="s">
        <v>103</v>
      </c>
      <c r="C266" s="51">
        <f>C263/C264*100</f>
        <v>1.4523332494689736</v>
      </c>
      <c r="D266" s="51">
        <f t="shared" ref="D266:M266" si="327">D263/D264*100</f>
        <v>2.0242120306748079</v>
      </c>
      <c r="E266" s="51">
        <f t="shared" si="327"/>
        <v>2.2647735504616007</v>
      </c>
      <c r="F266" s="51">
        <f t="shared" si="327"/>
        <v>3.1214770913751555</v>
      </c>
      <c r="G266" s="51">
        <f t="shared" si="327"/>
        <v>3.1267374058603701</v>
      </c>
      <c r="H266" s="51">
        <f t="shared" si="327"/>
        <v>3.1114341788577851</v>
      </c>
      <c r="I266" s="51">
        <f t="shared" si="327"/>
        <v>3.2828625297520473</v>
      </c>
      <c r="J266" s="51" t="e">
        <f t="shared" si="327"/>
        <v>#DIV/0!</v>
      </c>
      <c r="K266" s="51" t="e">
        <f t="shared" si="327"/>
        <v>#DIV/0!</v>
      </c>
      <c r="L266" s="51" t="e">
        <f t="shared" si="327"/>
        <v>#DIV/0!</v>
      </c>
      <c r="M266" s="51" t="e">
        <f t="shared" si="327"/>
        <v>#DIV/0!</v>
      </c>
    </row>
    <row r="267" spans="1:13" hidden="1" x14ac:dyDescent="0.35"/>
    <row r="268" spans="1:13" ht="15" hidden="1" customHeight="1" thickBot="1" x14ac:dyDescent="0.4">
      <c r="A268" s="37" t="s">
        <v>129</v>
      </c>
    </row>
    <row r="269" spans="1:13" ht="15" hidden="1" customHeight="1" x14ac:dyDescent="0.35">
      <c r="A269" s="69" t="s">
        <v>6</v>
      </c>
      <c r="B269" s="71" t="s">
        <v>7</v>
      </c>
      <c r="C269" s="40" t="s">
        <v>89</v>
      </c>
      <c r="D269" s="40" t="s">
        <v>90</v>
      </c>
      <c r="E269" s="40" t="s">
        <v>91</v>
      </c>
      <c r="F269" s="40" t="s">
        <v>92</v>
      </c>
      <c r="G269" s="41" t="s">
        <v>93</v>
      </c>
      <c r="H269" s="42" t="s">
        <v>94</v>
      </c>
      <c r="I269" s="42" t="s">
        <v>95</v>
      </c>
      <c r="J269" s="42" t="s">
        <v>104</v>
      </c>
      <c r="K269" s="42" t="s">
        <v>97</v>
      </c>
      <c r="L269" s="42" t="s">
        <v>98</v>
      </c>
      <c r="M269" s="42" t="s">
        <v>99</v>
      </c>
    </row>
    <row r="270" spans="1:13" ht="15" hidden="1" customHeight="1" x14ac:dyDescent="0.35">
      <c r="A270" s="70"/>
      <c r="B270" s="72"/>
      <c r="C270" s="43" t="s">
        <v>12</v>
      </c>
      <c r="D270" s="43" t="s">
        <v>12</v>
      </c>
      <c r="E270" s="43" t="s">
        <v>12</v>
      </c>
      <c r="F270" s="43" t="s">
        <v>12</v>
      </c>
      <c r="G270" s="43" t="s">
        <v>12</v>
      </c>
      <c r="H270" s="43" t="s">
        <v>12</v>
      </c>
      <c r="I270" s="43" t="s">
        <v>12</v>
      </c>
      <c r="J270" s="43" t="s">
        <v>12</v>
      </c>
      <c r="K270" s="43" t="s">
        <v>12</v>
      </c>
      <c r="L270" s="43" t="s">
        <v>12</v>
      </c>
      <c r="M270" s="43" t="s">
        <v>12</v>
      </c>
    </row>
    <row r="271" spans="1:13" ht="15" hidden="1" customHeight="1" x14ac:dyDescent="0.35">
      <c r="A271" s="70"/>
      <c r="B271" s="72"/>
      <c r="C271" s="43" t="s">
        <v>100</v>
      </c>
      <c r="D271" s="43" t="s">
        <v>100</v>
      </c>
      <c r="E271" s="43" t="s">
        <v>100</v>
      </c>
      <c r="F271" s="43" t="s">
        <v>100</v>
      </c>
      <c r="G271" s="43" t="s">
        <v>100</v>
      </c>
      <c r="H271" s="43" t="s">
        <v>100</v>
      </c>
      <c r="I271" s="43" t="s">
        <v>100</v>
      </c>
      <c r="J271" s="43" t="s">
        <v>101</v>
      </c>
      <c r="K271" s="43" t="s">
        <v>101</v>
      </c>
      <c r="L271" s="43" t="s">
        <v>101</v>
      </c>
      <c r="M271" s="43" t="s">
        <v>101</v>
      </c>
    </row>
    <row r="272" spans="1:13" ht="15" hidden="1" customHeight="1" x14ac:dyDescent="0.35">
      <c r="A272" s="44">
        <v>1</v>
      </c>
      <c r="B272" s="45" t="s">
        <v>15</v>
      </c>
      <c r="C272" s="39">
        <v>1016234.670585</v>
      </c>
      <c r="D272" s="39">
        <v>1110948.0256980001</v>
      </c>
      <c r="E272" s="39">
        <v>1233810.9605350001</v>
      </c>
      <c r="F272" s="39">
        <v>1276644.335895</v>
      </c>
      <c r="G272" s="39">
        <v>1259459.1555339999</v>
      </c>
      <c r="H272" s="39">
        <v>1266822.0965229999</v>
      </c>
      <c r="I272" s="39">
        <v>1278362.8817119999</v>
      </c>
      <c r="J272" s="46">
        <f>J275+J274-J273</f>
        <v>0</v>
      </c>
      <c r="K272" s="46">
        <f t="shared" ref="K272" si="328">K275+K274-K273</f>
        <v>0</v>
      </c>
      <c r="L272" s="46">
        <f t="shared" ref="L272" si="329">L275+L274-L273</f>
        <v>0</v>
      </c>
      <c r="M272" s="46">
        <f t="shared" ref="M272" si="330">M275+M274-M273</f>
        <v>0</v>
      </c>
    </row>
    <row r="273" spans="1:13" ht="15" hidden="1" customHeight="1" x14ac:dyDescent="0.35">
      <c r="A273" s="44">
        <v>2</v>
      </c>
      <c r="B273" s="45" t="s">
        <v>16</v>
      </c>
      <c r="C273" s="39">
        <v>11794.657648</v>
      </c>
      <c r="D273" s="39">
        <v>16374.940149</v>
      </c>
      <c r="E273" s="39">
        <v>27243.581093000001</v>
      </c>
      <c r="F273" s="39">
        <v>16373.345625</v>
      </c>
      <c r="G273" s="39">
        <v>27950.270704999999</v>
      </c>
      <c r="H273" s="39">
        <v>25928.570618999998</v>
      </c>
      <c r="I273" s="39">
        <v>20169.817367</v>
      </c>
      <c r="J273" s="52">
        <v>0</v>
      </c>
      <c r="K273" s="52">
        <v>0</v>
      </c>
      <c r="L273" s="52">
        <v>0</v>
      </c>
      <c r="M273" s="52">
        <v>0</v>
      </c>
    </row>
    <row r="274" spans="1:13" ht="15" hidden="1" customHeight="1" x14ac:dyDescent="0.35">
      <c r="A274" s="44">
        <v>3</v>
      </c>
      <c r="B274" s="45" t="s">
        <v>88</v>
      </c>
      <c r="C274" s="39">
        <v>16812.003037999999</v>
      </c>
      <c r="D274" s="39">
        <v>19218.662375</v>
      </c>
      <c r="E274" s="39">
        <v>24071.058840999998</v>
      </c>
      <c r="F274" s="39">
        <v>24995.546222000001</v>
      </c>
      <c r="G274" s="39">
        <v>27609.650346999999</v>
      </c>
      <c r="H274" s="39">
        <v>27347.102094999998</v>
      </c>
      <c r="I274" s="39">
        <v>28062.668904999999</v>
      </c>
      <c r="J274" s="52">
        <v>0</v>
      </c>
      <c r="K274" s="52">
        <v>0</v>
      </c>
      <c r="L274" s="52">
        <v>0</v>
      </c>
      <c r="M274" s="52">
        <v>0</v>
      </c>
    </row>
    <row r="275" spans="1:13" ht="15" hidden="1" customHeight="1" x14ac:dyDescent="0.35">
      <c r="A275" s="44">
        <v>4</v>
      </c>
      <c r="B275" s="47" t="s">
        <v>10</v>
      </c>
      <c r="C275" s="39">
        <v>1044841.331271</v>
      </c>
      <c r="D275" s="39">
        <v>1146541.6282220001</v>
      </c>
      <c r="E275" s="39">
        <v>1285125.6004689999</v>
      </c>
      <c r="F275" s="39">
        <v>1318013.227742</v>
      </c>
      <c r="G275" s="39">
        <v>1315019.0765859999</v>
      </c>
      <c r="H275" s="39">
        <v>1320097.769237</v>
      </c>
      <c r="I275" s="39">
        <v>1326595.3679839999</v>
      </c>
      <c r="J275" s="53">
        <v>0</v>
      </c>
      <c r="K275" s="53">
        <v>0</v>
      </c>
      <c r="L275" s="53">
        <v>0</v>
      </c>
      <c r="M275" s="53">
        <v>0</v>
      </c>
    </row>
    <row r="276" spans="1:13" ht="15" hidden="1" customHeight="1" x14ac:dyDescent="0.35">
      <c r="A276" s="44">
        <v>5</v>
      </c>
      <c r="B276" s="47" t="s">
        <v>102</v>
      </c>
      <c r="C276" s="48">
        <f>C273/C275*100</f>
        <v>1.1288467727106812</v>
      </c>
      <c r="D276" s="48">
        <f t="shared" ref="D276" si="331">D273/D275*100</f>
        <v>1.4282028446183366</v>
      </c>
      <c r="E276" s="48">
        <f t="shared" ref="E276" si="332">E273/E275*100</f>
        <v>2.1199158341455182</v>
      </c>
      <c r="F276" s="48">
        <f t="shared" ref="F276" si="333">F273/F275*100</f>
        <v>1.242274757215492</v>
      </c>
      <c r="G276" s="48">
        <f t="shared" ref="G276" si="334">G273/G275*100</f>
        <v>2.12546503717371</v>
      </c>
      <c r="H276" s="48">
        <f t="shared" ref="H276" si="335">H273/H275*100</f>
        <v>1.9641401737983684</v>
      </c>
      <c r="I276" s="48">
        <f t="shared" ref="I276" si="336">I273/I275*100</f>
        <v>1.5204197039864282</v>
      </c>
      <c r="J276" s="48" t="e">
        <f t="shared" ref="J276" si="337">J273/J275*100</f>
        <v>#DIV/0!</v>
      </c>
      <c r="K276" s="48" t="e">
        <f t="shared" ref="K276" si="338">K273/K275*100</f>
        <v>#DIV/0!</v>
      </c>
      <c r="L276" s="48" t="e">
        <f t="shared" ref="L276" si="339">L273/L275*100</f>
        <v>#DIV/0!</v>
      </c>
      <c r="M276" s="48" t="e">
        <f t="shared" ref="M276" si="340">M273/M275*100</f>
        <v>#DIV/0!</v>
      </c>
    </row>
    <row r="277" spans="1:13" ht="15" hidden="1" customHeight="1" thickBot="1" x14ac:dyDescent="0.4">
      <c r="A277" s="49">
        <v>6</v>
      </c>
      <c r="B277" s="50" t="s">
        <v>103</v>
      </c>
      <c r="C277" s="51">
        <f>C274/C275*100</f>
        <v>1.6090484301141679</v>
      </c>
      <c r="D277" s="51">
        <f t="shared" ref="D277:M277" si="341">D274/D275*100</f>
        <v>1.6762289219976554</v>
      </c>
      <c r="E277" s="51">
        <f t="shared" si="341"/>
        <v>1.8730510723788703</v>
      </c>
      <c r="F277" s="51">
        <f t="shared" si="341"/>
        <v>1.8964564008831675</v>
      </c>
      <c r="G277" s="51">
        <f t="shared" si="341"/>
        <v>2.0995627241149286</v>
      </c>
      <c r="H277" s="51">
        <f t="shared" si="341"/>
        <v>2.071596720507018</v>
      </c>
      <c r="I277" s="51">
        <f t="shared" si="341"/>
        <v>2.1153902374652693</v>
      </c>
      <c r="J277" s="51" t="e">
        <f t="shared" si="341"/>
        <v>#DIV/0!</v>
      </c>
      <c r="K277" s="51" t="e">
        <f t="shared" si="341"/>
        <v>#DIV/0!</v>
      </c>
      <c r="L277" s="51" t="e">
        <f t="shared" si="341"/>
        <v>#DIV/0!</v>
      </c>
      <c r="M277" s="51" t="e">
        <f t="shared" si="341"/>
        <v>#DIV/0!</v>
      </c>
    </row>
    <row r="278" spans="1:13" hidden="1" x14ac:dyDescent="0.35"/>
    <row r="279" spans="1:13" ht="15" hidden="1" customHeight="1" thickBot="1" x14ac:dyDescent="0.4">
      <c r="A279" s="37" t="s">
        <v>130</v>
      </c>
    </row>
    <row r="280" spans="1:13" ht="15" hidden="1" customHeight="1" x14ac:dyDescent="0.35">
      <c r="A280" s="69" t="s">
        <v>6</v>
      </c>
      <c r="B280" s="71" t="s">
        <v>7</v>
      </c>
      <c r="C280" s="40" t="s">
        <v>89</v>
      </c>
      <c r="D280" s="40" t="s">
        <v>90</v>
      </c>
      <c r="E280" s="40" t="s">
        <v>91</v>
      </c>
      <c r="F280" s="40" t="s">
        <v>92</v>
      </c>
      <c r="G280" s="41" t="s">
        <v>93</v>
      </c>
      <c r="H280" s="42" t="s">
        <v>94</v>
      </c>
      <c r="I280" s="42" t="s">
        <v>95</v>
      </c>
      <c r="J280" s="42" t="s">
        <v>104</v>
      </c>
      <c r="K280" s="42" t="s">
        <v>97</v>
      </c>
      <c r="L280" s="42" t="s">
        <v>98</v>
      </c>
      <c r="M280" s="42" t="s">
        <v>99</v>
      </c>
    </row>
    <row r="281" spans="1:13" ht="15" hidden="1" customHeight="1" x14ac:dyDescent="0.35">
      <c r="A281" s="70"/>
      <c r="B281" s="72"/>
      <c r="C281" s="43" t="s">
        <v>12</v>
      </c>
      <c r="D281" s="43" t="s">
        <v>12</v>
      </c>
      <c r="E281" s="43" t="s">
        <v>12</v>
      </c>
      <c r="F281" s="43" t="s">
        <v>12</v>
      </c>
      <c r="G281" s="43" t="s">
        <v>12</v>
      </c>
      <c r="H281" s="43" t="s">
        <v>12</v>
      </c>
      <c r="I281" s="43" t="s">
        <v>12</v>
      </c>
      <c r="J281" s="43" t="s">
        <v>12</v>
      </c>
      <c r="K281" s="43" t="s">
        <v>12</v>
      </c>
      <c r="L281" s="43" t="s">
        <v>12</v>
      </c>
      <c r="M281" s="43" t="s">
        <v>12</v>
      </c>
    </row>
    <row r="282" spans="1:13" ht="15" hidden="1" customHeight="1" x14ac:dyDescent="0.35">
      <c r="A282" s="70"/>
      <c r="B282" s="72"/>
      <c r="C282" s="43" t="s">
        <v>100</v>
      </c>
      <c r="D282" s="43" t="s">
        <v>100</v>
      </c>
      <c r="E282" s="43" t="s">
        <v>100</v>
      </c>
      <c r="F282" s="43" t="s">
        <v>100</v>
      </c>
      <c r="G282" s="43" t="s">
        <v>100</v>
      </c>
      <c r="H282" s="43" t="s">
        <v>100</v>
      </c>
      <c r="I282" s="43" t="s">
        <v>100</v>
      </c>
      <c r="J282" s="43" t="s">
        <v>101</v>
      </c>
      <c r="K282" s="43" t="s">
        <v>101</v>
      </c>
      <c r="L282" s="43" t="s">
        <v>101</v>
      </c>
      <c r="M282" s="43" t="s">
        <v>101</v>
      </c>
    </row>
    <row r="283" spans="1:13" ht="15" hidden="1" customHeight="1" x14ac:dyDescent="0.35">
      <c r="A283" s="44">
        <v>1</v>
      </c>
      <c r="B283" s="45" t="s">
        <v>15</v>
      </c>
      <c r="C283" s="39">
        <v>843901.94730100001</v>
      </c>
      <c r="D283" s="39">
        <v>887762.11260600004</v>
      </c>
      <c r="E283" s="39">
        <v>999923.55691799999</v>
      </c>
      <c r="F283" s="39">
        <v>1058815.050884</v>
      </c>
      <c r="G283" s="39">
        <v>1056374.9664159999</v>
      </c>
      <c r="H283" s="39">
        <v>1055139.4813099999</v>
      </c>
      <c r="I283" s="39">
        <v>1061054.2424329999</v>
      </c>
      <c r="J283" s="46">
        <f>J286+J285-J284</f>
        <v>0</v>
      </c>
      <c r="K283" s="46">
        <f t="shared" ref="K283" si="342">K286+K285-K284</f>
        <v>0</v>
      </c>
      <c r="L283" s="46">
        <f t="shared" ref="L283" si="343">L286+L285-L284</f>
        <v>0</v>
      </c>
      <c r="M283" s="46">
        <f t="shared" ref="M283" si="344">M286+M285-M284</f>
        <v>0</v>
      </c>
    </row>
    <row r="284" spans="1:13" ht="15" hidden="1" customHeight="1" x14ac:dyDescent="0.35">
      <c r="A284" s="44">
        <v>2</v>
      </c>
      <c r="B284" s="45" t="s">
        <v>16</v>
      </c>
      <c r="C284" s="39">
        <v>7966.6212370000003</v>
      </c>
      <c r="D284" s="39">
        <v>7814.8995400000003</v>
      </c>
      <c r="E284" s="39">
        <v>9056.1382020000001</v>
      </c>
      <c r="F284" s="39">
        <v>3729.345319</v>
      </c>
      <c r="G284" s="39">
        <v>4016.516873</v>
      </c>
      <c r="H284" s="39">
        <v>7902.6497650000001</v>
      </c>
      <c r="I284" s="39">
        <v>4982.5202559999998</v>
      </c>
      <c r="J284" s="52">
        <v>0</v>
      </c>
      <c r="K284" s="52">
        <v>0</v>
      </c>
      <c r="L284" s="52">
        <v>0</v>
      </c>
      <c r="M284" s="52">
        <v>0</v>
      </c>
    </row>
    <row r="285" spans="1:13" ht="15" hidden="1" customHeight="1" x14ac:dyDescent="0.35">
      <c r="A285" s="44">
        <v>3</v>
      </c>
      <c r="B285" s="45" t="s">
        <v>88</v>
      </c>
      <c r="C285" s="39">
        <v>6724.5046789999997</v>
      </c>
      <c r="D285" s="39">
        <v>10233.232986999999</v>
      </c>
      <c r="E285" s="39">
        <v>10839.265352</v>
      </c>
      <c r="F285" s="39">
        <v>11899.398439000001</v>
      </c>
      <c r="G285" s="39">
        <v>11748.077996</v>
      </c>
      <c r="H285" s="39">
        <v>11583.056153</v>
      </c>
      <c r="I285" s="39">
        <v>11057.99058</v>
      </c>
      <c r="J285" s="52">
        <v>0</v>
      </c>
      <c r="K285" s="52">
        <v>0</v>
      </c>
      <c r="L285" s="52">
        <v>0</v>
      </c>
      <c r="M285" s="52">
        <v>0</v>
      </c>
    </row>
    <row r="286" spans="1:13" ht="15" hidden="1" customHeight="1" x14ac:dyDescent="0.35">
      <c r="A286" s="44">
        <v>4</v>
      </c>
      <c r="B286" s="47" t="s">
        <v>10</v>
      </c>
      <c r="C286" s="39">
        <v>858593.073217</v>
      </c>
      <c r="D286" s="39">
        <v>905810.24513299996</v>
      </c>
      <c r="E286" s="39">
        <v>1019818.9604719999</v>
      </c>
      <c r="F286" s="39">
        <v>1074443.794642</v>
      </c>
      <c r="G286" s="39">
        <v>1072139.5612850001</v>
      </c>
      <c r="H286" s="39">
        <v>1074625.187228</v>
      </c>
      <c r="I286" s="39">
        <v>1077094.753269</v>
      </c>
      <c r="J286" s="53">
        <v>0</v>
      </c>
      <c r="K286" s="53">
        <v>0</v>
      </c>
      <c r="L286" s="53">
        <v>0</v>
      </c>
      <c r="M286" s="53">
        <v>0</v>
      </c>
    </row>
    <row r="287" spans="1:13" ht="15" hidden="1" customHeight="1" x14ac:dyDescent="0.35">
      <c r="A287" s="44">
        <v>5</v>
      </c>
      <c r="B287" s="47" t="s">
        <v>102</v>
      </c>
      <c r="C287" s="48">
        <f>C284/C286*100</f>
        <v>0.92786926490688382</v>
      </c>
      <c r="D287" s="48">
        <f t="shared" ref="D287" si="345">D284/D286*100</f>
        <v>0.86275239013801841</v>
      </c>
      <c r="E287" s="48">
        <f t="shared" ref="E287" si="346">E284/E286*100</f>
        <v>0.88801429989187231</v>
      </c>
      <c r="F287" s="48">
        <f t="shared" ref="F287" si="347">F284/F286*100</f>
        <v>0.34709543091945555</v>
      </c>
      <c r="G287" s="48">
        <f t="shared" ref="G287" si="348">G284/G286*100</f>
        <v>0.37462630967427896</v>
      </c>
      <c r="H287" s="48">
        <f t="shared" ref="H287" si="349">H284/H286*100</f>
        <v>0.73538661283241613</v>
      </c>
      <c r="I287" s="48">
        <f t="shared" ref="I287" si="350">I284/I286*100</f>
        <v>0.4625888521764655</v>
      </c>
      <c r="J287" s="48" t="e">
        <f t="shared" ref="J287" si="351">J284/J286*100</f>
        <v>#DIV/0!</v>
      </c>
      <c r="K287" s="48" t="e">
        <f t="shared" ref="K287" si="352">K284/K286*100</f>
        <v>#DIV/0!</v>
      </c>
      <c r="L287" s="48" t="e">
        <f t="shared" ref="L287" si="353">L284/L286*100</f>
        <v>#DIV/0!</v>
      </c>
      <c r="M287" s="48" t="e">
        <f t="shared" ref="M287" si="354">M284/M286*100</f>
        <v>#DIV/0!</v>
      </c>
    </row>
    <row r="288" spans="1:13" ht="15" hidden="1" customHeight="1" thickBot="1" x14ac:dyDescent="0.4">
      <c r="A288" s="49">
        <v>6</v>
      </c>
      <c r="B288" s="50" t="s">
        <v>103</v>
      </c>
      <c r="C288" s="51">
        <f>C285/C286*100</f>
        <v>0.78320043438091602</v>
      </c>
      <c r="D288" s="51">
        <f t="shared" ref="D288:M288" si="355">D285/D286*100</f>
        <v>1.1297325286376569</v>
      </c>
      <c r="E288" s="51">
        <f t="shared" si="355"/>
        <v>1.0628617207688797</v>
      </c>
      <c r="F288" s="51">
        <f t="shared" si="355"/>
        <v>1.1074938026855865</v>
      </c>
      <c r="G288" s="51">
        <f t="shared" si="355"/>
        <v>1.0957601435693205</v>
      </c>
      <c r="H288" s="51">
        <f t="shared" si="355"/>
        <v>1.0778694088567327</v>
      </c>
      <c r="I288" s="51">
        <f t="shared" si="355"/>
        <v>1.0266497489138091</v>
      </c>
      <c r="J288" s="51" t="e">
        <f t="shared" si="355"/>
        <v>#DIV/0!</v>
      </c>
      <c r="K288" s="51" t="e">
        <f t="shared" si="355"/>
        <v>#DIV/0!</v>
      </c>
      <c r="L288" s="51" t="e">
        <f t="shared" si="355"/>
        <v>#DIV/0!</v>
      </c>
      <c r="M288" s="51" t="e">
        <f t="shared" si="355"/>
        <v>#DIV/0!</v>
      </c>
    </row>
    <row r="289" spans="1:13" hidden="1" x14ac:dyDescent="0.35"/>
    <row r="290" spans="1:13" ht="15" hidden="1" customHeight="1" thickBot="1" x14ac:dyDescent="0.4">
      <c r="A290" s="37" t="s">
        <v>131</v>
      </c>
    </row>
    <row r="291" spans="1:13" ht="15" hidden="1" customHeight="1" x14ac:dyDescent="0.35">
      <c r="A291" s="69" t="s">
        <v>6</v>
      </c>
      <c r="B291" s="71" t="s">
        <v>7</v>
      </c>
      <c r="C291" s="40" t="s">
        <v>89</v>
      </c>
      <c r="D291" s="40" t="s">
        <v>90</v>
      </c>
      <c r="E291" s="40" t="s">
        <v>91</v>
      </c>
      <c r="F291" s="40" t="s">
        <v>92</v>
      </c>
      <c r="G291" s="41" t="s">
        <v>93</v>
      </c>
      <c r="H291" s="42" t="s">
        <v>94</v>
      </c>
      <c r="I291" s="42" t="s">
        <v>95</v>
      </c>
      <c r="J291" s="42" t="s">
        <v>104</v>
      </c>
      <c r="K291" s="42" t="s">
        <v>97</v>
      </c>
      <c r="L291" s="42" t="s">
        <v>98</v>
      </c>
      <c r="M291" s="42" t="s">
        <v>99</v>
      </c>
    </row>
    <row r="292" spans="1:13" ht="15" hidden="1" customHeight="1" x14ac:dyDescent="0.35">
      <c r="A292" s="70"/>
      <c r="B292" s="72"/>
      <c r="C292" s="43" t="s">
        <v>12</v>
      </c>
      <c r="D292" s="43" t="s">
        <v>12</v>
      </c>
      <c r="E292" s="43" t="s">
        <v>12</v>
      </c>
      <c r="F292" s="43" t="s">
        <v>12</v>
      </c>
      <c r="G292" s="43" t="s">
        <v>12</v>
      </c>
      <c r="H292" s="43" t="s">
        <v>12</v>
      </c>
      <c r="I292" s="43" t="s">
        <v>12</v>
      </c>
      <c r="J292" s="43" t="s">
        <v>12</v>
      </c>
      <c r="K292" s="43" t="s">
        <v>12</v>
      </c>
      <c r="L292" s="43" t="s">
        <v>12</v>
      </c>
      <c r="M292" s="43" t="s">
        <v>12</v>
      </c>
    </row>
    <row r="293" spans="1:13" ht="15" hidden="1" customHeight="1" x14ac:dyDescent="0.35">
      <c r="A293" s="70"/>
      <c r="B293" s="72"/>
      <c r="C293" s="43" t="s">
        <v>100</v>
      </c>
      <c r="D293" s="43" t="s">
        <v>100</v>
      </c>
      <c r="E293" s="43" t="s">
        <v>100</v>
      </c>
      <c r="F293" s="43" t="s">
        <v>100</v>
      </c>
      <c r="G293" s="43" t="s">
        <v>100</v>
      </c>
      <c r="H293" s="43" t="s">
        <v>100</v>
      </c>
      <c r="I293" s="43" t="s">
        <v>100</v>
      </c>
      <c r="J293" s="43" t="s">
        <v>101</v>
      </c>
      <c r="K293" s="43" t="s">
        <v>101</v>
      </c>
      <c r="L293" s="43" t="s">
        <v>101</v>
      </c>
      <c r="M293" s="43" t="s">
        <v>101</v>
      </c>
    </row>
    <row r="294" spans="1:13" ht="15" hidden="1" customHeight="1" x14ac:dyDescent="0.35">
      <c r="A294" s="44">
        <v>1</v>
      </c>
      <c r="B294" s="45" t="s">
        <v>15</v>
      </c>
      <c r="C294" s="39">
        <v>1107524.9252309999</v>
      </c>
      <c r="D294" s="39">
        <v>1158116.152309</v>
      </c>
      <c r="E294" s="39">
        <v>1288867.259322</v>
      </c>
      <c r="F294" s="39">
        <v>1370095.1089310001</v>
      </c>
      <c r="G294" s="39">
        <v>1361591.1295759999</v>
      </c>
      <c r="H294" s="39">
        <v>1364912.7522499999</v>
      </c>
      <c r="I294" s="39">
        <v>1363151.1330639999</v>
      </c>
      <c r="J294" s="46">
        <f>J297+J296-J295</f>
        <v>0</v>
      </c>
      <c r="K294" s="46">
        <f t="shared" ref="K294" si="356">K297+K296-K295</f>
        <v>0</v>
      </c>
      <c r="L294" s="46">
        <f t="shared" ref="L294" si="357">L297+L296-L295</f>
        <v>0</v>
      </c>
      <c r="M294" s="46">
        <f t="shared" ref="M294" si="358">M297+M296-M295</f>
        <v>0</v>
      </c>
    </row>
    <row r="295" spans="1:13" ht="15" hidden="1" customHeight="1" x14ac:dyDescent="0.35">
      <c r="A295" s="44">
        <v>2</v>
      </c>
      <c r="B295" s="45" t="s">
        <v>16</v>
      </c>
      <c r="C295" s="39">
        <v>568.95860700000003</v>
      </c>
      <c r="D295" s="39">
        <v>3477.6020570000001</v>
      </c>
      <c r="E295" s="39">
        <v>2866.2785429999999</v>
      </c>
      <c r="F295" s="39">
        <v>5138.4550149999995</v>
      </c>
      <c r="G295" s="39">
        <v>6538.9433859999999</v>
      </c>
      <c r="H295" s="39">
        <v>7713.402521</v>
      </c>
      <c r="I295" s="39">
        <v>5394.1003620000001</v>
      </c>
      <c r="J295" s="52">
        <v>0</v>
      </c>
      <c r="K295" s="52">
        <v>0</v>
      </c>
      <c r="L295" s="52">
        <v>0</v>
      </c>
      <c r="M295" s="52">
        <v>0</v>
      </c>
    </row>
    <row r="296" spans="1:13" ht="15" hidden="1" customHeight="1" x14ac:dyDescent="0.35">
      <c r="A296" s="44">
        <v>3</v>
      </c>
      <c r="B296" s="45" t="s">
        <v>88</v>
      </c>
      <c r="C296" s="39">
        <v>2874.8651620000001</v>
      </c>
      <c r="D296" s="39">
        <v>2114.172223</v>
      </c>
      <c r="E296" s="39">
        <v>4239.3843900000002</v>
      </c>
      <c r="F296" s="39">
        <v>2504.8703260000002</v>
      </c>
      <c r="G296" s="39">
        <v>3106.7138650000002</v>
      </c>
      <c r="H296" s="39">
        <v>2498.1467309999998</v>
      </c>
      <c r="I296" s="39">
        <v>2699.747304</v>
      </c>
      <c r="J296" s="52">
        <v>0</v>
      </c>
      <c r="K296" s="52">
        <v>0</v>
      </c>
      <c r="L296" s="52">
        <v>0</v>
      </c>
      <c r="M296" s="52">
        <v>0</v>
      </c>
    </row>
    <row r="297" spans="1:13" ht="15" hidden="1" customHeight="1" x14ac:dyDescent="0.35">
      <c r="A297" s="44">
        <v>4</v>
      </c>
      <c r="B297" s="47" t="s">
        <v>10</v>
      </c>
      <c r="C297" s="39">
        <v>1110968.7490000001</v>
      </c>
      <c r="D297" s="39">
        <v>1163707.926589</v>
      </c>
      <c r="E297" s="39">
        <v>1295972.9222550001</v>
      </c>
      <c r="F297" s="39">
        <v>1377738.4342720001</v>
      </c>
      <c r="G297" s="39">
        <v>1371236.7868270001</v>
      </c>
      <c r="H297" s="39">
        <v>1375124.3015020001</v>
      </c>
      <c r="I297" s="39">
        <v>1371244.98073</v>
      </c>
      <c r="J297" s="53">
        <v>0</v>
      </c>
      <c r="K297" s="53">
        <v>0</v>
      </c>
      <c r="L297" s="53">
        <v>0</v>
      </c>
      <c r="M297" s="53">
        <v>0</v>
      </c>
    </row>
    <row r="298" spans="1:13" ht="15" hidden="1" customHeight="1" x14ac:dyDescent="0.35">
      <c r="A298" s="44">
        <v>5</v>
      </c>
      <c r="B298" s="47" t="s">
        <v>102</v>
      </c>
      <c r="C298" s="48">
        <f>C295/C297*100</f>
        <v>5.1212836320745143E-2</v>
      </c>
      <c r="D298" s="48">
        <f t="shared" ref="D298" si="359">D295/D297*100</f>
        <v>0.29883804840905104</v>
      </c>
      <c r="E298" s="48">
        <f t="shared" ref="E298" si="360">E295/E297*100</f>
        <v>0.22116808876011537</v>
      </c>
      <c r="F298" s="48">
        <f t="shared" ref="F298" si="361">F295/F297*100</f>
        <v>0.3729630303676017</v>
      </c>
      <c r="G298" s="48">
        <f t="shared" ref="G298" si="362">G295/G297*100</f>
        <v>0.47686464138195372</v>
      </c>
      <c r="H298" s="48">
        <f t="shared" ref="H298" si="363">H295/H297*100</f>
        <v>0.56092402065579972</v>
      </c>
      <c r="I298" s="48">
        <f t="shared" ref="I298" si="364">I295/I297*100</f>
        <v>0.39337247813504345</v>
      </c>
      <c r="J298" s="48" t="e">
        <f t="shared" ref="J298" si="365">J295/J297*100</f>
        <v>#DIV/0!</v>
      </c>
      <c r="K298" s="48" t="e">
        <f t="shared" ref="K298" si="366">K295/K297*100</f>
        <v>#DIV/0!</v>
      </c>
      <c r="L298" s="48" t="e">
        <f t="shared" ref="L298" si="367">L295/L297*100</f>
        <v>#DIV/0!</v>
      </c>
      <c r="M298" s="48" t="e">
        <f t="shared" ref="M298" si="368">M295/M297*100</f>
        <v>#DIV/0!</v>
      </c>
    </row>
    <row r="299" spans="1:13" ht="15" hidden="1" customHeight="1" thickBot="1" x14ac:dyDescent="0.4">
      <c r="A299" s="49">
        <v>6</v>
      </c>
      <c r="B299" s="50" t="s">
        <v>103</v>
      </c>
      <c r="C299" s="51">
        <f>C296/C297*100</f>
        <v>0.25877101984981216</v>
      </c>
      <c r="D299" s="51">
        <f t="shared" ref="D299:M299" si="369">D296/D297*100</f>
        <v>0.18167550247740868</v>
      </c>
      <c r="E299" s="51">
        <f t="shared" si="369"/>
        <v>0.32711982767536901</v>
      </c>
      <c r="F299" s="51">
        <f t="shared" si="369"/>
        <v>0.1818102960395076</v>
      </c>
      <c r="G299" s="51">
        <f t="shared" si="369"/>
        <v>0.22656290254499667</v>
      </c>
      <c r="H299" s="51">
        <f t="shared" si="369"/>
        <v>0.18166697572512985</v>
      </c>
      <c r="I299" s="51">
        <f t="shared" si="369"/>
        <v>0.19688293061701892</v>
      </c>
      <c r="J299" s="51" t="e">
        <f t="shared" si="369"/>
        <v>#DIV/0!</v>
      </c>
      <c r="K299" s="51" t="e">
        <f t="shared" si="369"/>
        <v>#DIV/0!</v>
      </c>
      <c r="L299" s="51" t="e">
        <f t="shared" si="369"/>
        <v>#DIV/0!</v>
      </c>
      <c r="M299" s="51" t="e">
        <f t="shared" si="369"/>
        <v>#DIV/0!</v>
      </c>
    </row>
    <row r="300" spans="1:13" hidden="1" x14ac:dyDescent="0.35"/>
    <row r="301" spans="1:13" ht="15" hidden="1" customHeight="1" thickBot="1" x14ac:dyDescent="0.4">
      <c r="A301" s="37" t="s">
        <v>132</v>
      </c>
    </row>
    <row r="302" spans="1:13" ht="15" hidden="1" customHeight="1" x14ac:dyDescent="0.35">
      <c r="A302" s="69" t="s">
        <v>6</v>
      </c>
      <c r="B302" s="71" t="s">
        <v>7</v>
      </c>
      <c r="C302" s="40" t="s">
        <v>89</v>
      </c>
      <c r="D302" s="40" t="s">
        <v>90</v>
      </c>
      <c r="E302" s="40" t="s">
        <v>91</v>
      </c>
      <c r="F302" s="40" t="s">
        <v>92</v>
      </c>
      <c r="G302" s="41" t="s">
        <v>93</v>
      </c>
      <c r="H302" s="42" t="s">
        <v>94</v>
      </c>
      <c r="I302" s="42" t="s">
        <v>95</v>
      </c>
      <c r="J302" s="42" t="s">
        <v>104</v>
      </c>
      <c r="K302" s="42" t="s">
        <v>97</v>
      </c>
      <c r="L302" s="42" t="s">
        <v>98</v>
      </c>
      <c r="M302" s="42" t="s">
        <v>99</v>
      </c>
    </row>
    <row r="303" spans="1:13" ht="15" hidden="1" customHeight="1" x14ac:dyDescent="0.35">
      <c r="A303" s="70"/>
      <c r="B303" s="72"/>
      <c r="C303" s="43" t="s">
        <v>12</v>
      </c>
      <c r="D303" s="43" t="s">
        <v>12</v>
      </c>
      <c r="E303" s="43" t="s">
        <v>12</v>
      </c>
      <c r="F303" s="43" t="s">
        <v>12</v>
      </c>
      <c r="G303" s="43" t="s">
        <v>12</v>
      </c>
      <c r="H303" s="43" t="s">
        <v>12</v>
      </c>
      <c r="I303" s="43" t="s">
        <v>12</v>
      </c>
      <c r="J303" s="43" t="s">
        <v>12</v>
      </c>
      <c r="K303" s="43" t="s">
        <v>12</v>
      </c>
      <c r="L303" s="43" t="s">
        <v>12</v>
      </c>
      <c r="M303" s="43" t="s">
        <v>12</v>
      </c>
    </row>
    <row r="304" spans="1:13" ht="15" hidden="1" customHeight="1" x14ac:dyDescent="0.35">
      <c r="A304" s="70"/>
      <c r="B304" s="72"/>
      <c r="C304" s="43" t="s">
        <v>100</v>
      </c>
      <c r="D304" s="43" t="s">
        <v>100</v>
      </c>
      <c r="E304" s="43" t="s">
        <v>100</v>
      </c>
      <c r="F304" s="43" t="s">
        <v>100</v>
      </c>
      <c r="G304" s="43" t="s">
        <v>100</v>
      </c>
      <c r="H304" s="43" t="s">
        <v>100</v>
      </c>
      <c r="I304" s="43" t="s">
        <v>100</v>
      </c>
      <c r="J304" s="43" t="s">
        <v>101</v>
      </c>
      <c r="K304" s="43" t="s">
        <v>101</v>
      </c>
      <c r="L304" s="43" t="s">
        <v>101</v>
      </c>
      <c r="M304" s="43" t="s">
        <v>101</v>
      </c>
    </row>
    <row r="305" spans="1:13" ht="15" hidden="1" customHeight="1" x14ac:dyDescent="0.35">
      <c r="A305" s="44">
        <v>1</v>
      </c>
      <c r="B305" s="45" t="s">
        <v>15</v>
      </c>
      <c r="C305" s="39">
        <v>967799.54999500001</v>
      </c>
      <c r="D305" s="39">
        <v>984605.00728899997</v>
      </c>
      <c r="E305" s="39">
        <v>1089659.9509439999</v>
      </c>
      <c r="F305" s="39">
        <v>1178552.206916</v>
      </c>
      <c r="G305" s="39">
        <v>1170583.607381</v>
      </c>
      <c r="H305" s="39">
        <v>1171454.030572</v>
      </c>
      <c r="I305" s="39">
        <v>1175699.262506</v>
      </c>
      <c r="J305" s="46">
        <f>J308+J307-J306</f>
        <v>0</v>
      </c>
      <c r="K305" s="46">
        <f t="shared" ref="K305" si="370">K308+K307-K306</f>
        <v>0</v>
      </c>
      <c r="L305" s="46">
        <f t="shared" ref="L305" si="371">L308+L307-L306</f>
        <v>0</v>
      </c>
      <c r="M305" s="46">
        <f t="shared" ref="M305" si="372">M308+M307-M306</f>
        <v>0</v>
      </c>
    </row>
    <row r="306" spans="1:13" ht="15" hidden="1" customHeight="1" x14ac:dyDescent="0.35">
      <c r="A306" s="44">
        <v>2</v>
      </c>
      <c r="B306" s="45" t="s">
        <v>16</v>
      </c>
      <c r="C306" s="39">
        <v>6309.5501610000001</v>
      </c>
      <c r="D306" s="39">
        <v>12300.686240000001</v>
      </c>
      <c r="E306" s="39">
        <v>13489.964886</v>
      </c>
      <c r="F306" s="39">
        <v>19770.493023999999</v>
      </c>
      <c r="G306" s="39">
        <v>9415.1295580000005</v>
      </c>
      <c r="H306" s="39">
        <v>17602.229254000002</v>
      </c>
      <c r="I306" s="39">
        <v>15213.603068</v>
      </c>
      <c r="J306" s="52">
        <v>0</v>
      </c>
      <c r="K306" s="52">
        <v>0</v>
      </c>
      <c r="L306" s="52">
        <v>0</v>
      </c>
      <c r="M306" s="52">
        <v>0</v>
      </c>
    </row>
    <row r="307" spans="1:13" ht="15" hidden="1" customHeight="1" x14ac:dyDescent="0.35">
      <c r="A307" s="44">
        <v>3</v>
      </c>
      <c r="B307" s="45" t="s">
        <v>88</v>
      </c>
      <c r="C307" s="39">
        <v>13703.566473000001</v>
      </c>
      <c r="D307" s="39">
        <v>13223.993605</v>
      </c>
      <c r="E307" s="39">
        <v>19164.350684000001</v>
      </c>
      <c r="F307" s="39">
        <v>20401.511442999999</v>
      </c>
      <c r="G307" s="39">
        <v>21719.428369000001</v>
      </c>
      <c r="H307" s="39">
        <v>21513.399752000001</v>
      </c>
      <c r="I307" s="39">
        <v>29255.110467999999</v>
      </c>
      <c r="J307" s="52">
        <v>0</v>
      </c>
      <c r="K307" s="52">
        <v>0</v>
      </c>
      <c r="L307" s="52">
        <v>0</v>
      </c>
      <c r="M307" s="52">
        <v>0</v>
      </c>
    </row>
    <row r="308" spans="1:13" ht="15" hidden="1" customHeight="1" x14ac:dyDescent="0.35">
      <c r="A308" s="44">
        <v>4</v>
      </c>
      <c r="B308" s="47" t="s">
        <v>10</v>
      </c>
      <c r="C308" s="39">
        <v>987812.66662899998</v>
      </c>
      <c r="D308" s="39">
        <v>1010129.687134</v>
      </c>
      <c r="E308" s="39">
        <v>1122314.266514</v>
      </c>
      <c r="F308" s="39">
        <v>1218724.211383</v>
      </c>
      <c r="G308" s="39">
        <v>1201718.1653080001</v>
      </c>
      <c r="H308" s="39">
        <v>1210569.659578</v>
      </c>
      <c r="I308" s="39">
        <v>1220167.9760420001</v>
      </c>
      <c r="J308" s="53">
        <v>0</v>
      </c>
      <c r="K308" s="53">
        <v>0</v>
      </c>
      <c r="L308" s="53">
        <v>0</v>
      </c>
      <c r="M308" s="53">
        <v>0</v>
      </c>
    </row>
    <row r="309" spans="1:13" ht="15" hidden="1" customHeight="1" x14ac:dyDescent="0.35">
      <c r="A309" s="44">
        <v>5</v>
      </c>
      <c r="B309" s="47" t="s">
        <v>102</v>
      </c>
      <c r="C309" s="48">
        <f>C306/C308*100</f>
        <v>0.63873954790759169</v>
      </c>
      <c r="D309" s="48">
        <f t="shared" ref="D309" si="373">D306/D308*100</f>
        <v>1.2177333659898899</v>
      </c>
      <c r="E309" s="48">
        <f t="shared" ref="E309" si="374">E306/E308*100</f>
        <v>1.201977493158038</v>
      </c>
      <c r="F309" s="48">
        <f t="shared" ref="F309" si="375">F306/F308*100</f>
        <v>1.6222286255858147</v>
      </c>
      <c r="G309" s="48">
        <f t="shared" ref="G309" si="376">G306/G308*100</f>
        <v>0.78347235065610454</v>
      </c>
      <c r="H309" s="48">
        <f t="shared" ref="H309" si="377">H306/H308*100</f>
        <v>1.4540451360837898</v>
      </c>
      <c r="I309" s="48">
        <f t="shared" ref="I309" si="378">I306/I308*100</f>
        <v>1.2468449727184385</v>
      </c>
      <c r="J309" s="48" t="e">
        <f t="shared" ref="J309" si="379">J306/J308*100</f>
        <v>#DIV/0!</v>
      </c>
      <c r="K309" s="48" t="e">
        <f t="shared" ref="K309" si="380">K306/K308*100</f>
        <v>#DIV/0!</v>
      </c>
      <c r="L309" s="48" t="e">
        <f t="shared" ref="L309" si="381">L306/L308*100</f>
        <v>#DIV/0!</v>
      </c>
      <c r="M309" s="48" t="e">
        <f t="shared" ref="M309" si="382">M306/M308*100</f>
        <v>#DIV/0!</v>
      </c>
    </row>
    <row r="310" spans="1:13" ht="15" hidden="1" customHeight="1" thickBot="1" x14ac:dyDescent="0.4">
      <c r="A310" s="49">
        <v>6</v>
      </c>
      <c r="B310" s="50" t="s">
        <v>103</v>
      </c>
      <c r="C310" s="51">
        <f>C307/C308*100</f>
        <v>1.387263692392674</v>
      </c>
      <c r="D310" s="51">
        <f t="shared" ref="D310:M310" si="383">D307/D308*100</f>
        <v>1.3091382001176404</v>
      </c>
      <c r="E310" s="51">
        <f t="shared" si="383"/>
        <v>1.7075743627073408</v>
      </c>
      <c r="F310" s="51">
        <f t="shared" si="383"/>
        <v>1.6740055914576852</v>
      </c>
      <c r="G310" s="51">
        <f t="shared" si="383"/>
        <v>1.8073645714952906</v>
      </c>
      <c r="H310" s="51">
        <f t="shared" si="383"/>
        <v>1.7771302610953832</v>
      </c>
      <c r="I310" s="51">
        <f t="shared" si="383"/>
        <v>2.3976297561011379</v>
      </c>
      <c r="J310" s="51" t="e">
        <f t="shared" si="383"/>
        <v>#DIV/0!</v>
      </c>
      <c r="K310" s="51" t="e">
        <f t="shared" si="383"/>
        <v>#DIV/0!</v>
      </c>
      <c r="L310" s="51" t="e">
        <f t="shared" si="383"/>
        <v>#DIV/0!</v>
      </c>
      <c r="M310" s="51" t="e">
        <f t="shared" si="383"/>
        <v>#DIV/0!</v>
      </c>
    </row>
    <row r="311" spans="1:13" hidden="1" x14ac:dyDescent="0.35"/>
    <row r="312" spans="1:13" ht="15" hidden="1" customHeight="1" thickBot="1" x14ac:dyDescent="0.4">
      <c r="A312" s="37" t="s">
        <v>133</v>
      </c>
    </row>
    <row r="313" spans="1:13" ht="15" hidden="1" customHeight="1" x14ac:dyDescent="0.35">
      <c r="A313" s="69" t="s">
        <v>6</v>
      </c>
      <c r="B313" s="71" t="s">
        <v>7</v>
      </c>
      <c r="C313" s="40" t="s">
        <v>89</v>
      </c>
      <c r="D313" s="40" t="s">
        <v>90</v>
      </c>
      <c r="E313" s="40" t="s">
        <v>91</v>
      </c>
      <c r="F313" s="40" t="s">
        <v>92</v>
      </c>
      <c r="G313" s="41" t="s">
        <v>93</v>
      </c>
      <c r="H313" s="42" t="s">
        <v>94</v>
      </c>
      <c r="I313" s="42" t="s">
        <v>95</v>
      </c>
      <c r="J313" s="42" t="s">
        <v>104</v>
      </c>
      <c r="K313" s="42" t="s">
        <v>97</v>
      </c>
      <c r="L313" s="42" t="s">
        <v>98</v>
      </c>
      <c r="M313" s="42" t="s">
        <v>99</v>
      </c>
    </row>
    <row r="314" spans="1:13" ht="15" hidden="1" customHeight="1" x14ac:dyDescent="0.35">
      <c r="A314" s="70"/>
      <c r="B314" s="72"/>
      <c r="C314" s="43" t="s">
        <v>12</v>
      </c>
      <c r="D314" s="43" t="s">
        <v>12</v>
      </c>
      <c r="E314" s="43" t="s">
        <v>12</v>
      </c>
      <c r="F314" s="43" t="s">
        <v>12</v>
      </c>
      <c r="G314" s="43" t="s">
        <v>12</v>
      </c>
      <c r="H314" s="43" t="s">
        <v>12</v>
      </c>
      <c r="I314" s="43" t="s">
        <v>12</v>
      </c>
      <c r="J314" s="43" t="s">
        <v>12</v>
      </c>
      <c r="K314" s="43" t="s">
        <v>12</v>
      </c>
      <c r="L314" s="43" t="s">
        <v>12</v>
      </c>
      <c r="M314" s="43" t="s">
        <v>12</v>
      </c>
    </row>
    <row r="315" spans="1:13" ht="15" hidden="1" customHeight="1" x14ac:dyDescent="0.35">
      <c r="A315" s="70"/>
      <c r="B315" s="72"/>
      <c r="C315" s="43" t="s">
        <v>100</v>
      </c>
      <c r="D315" s="43" t="s">
        <v>100</v>
      </c>
      <c r="E315" s="43" t="s">
        <v>100</v>
      </c>
      <c r="F315" s="43" t="s">
        <v>100</v>
      </c>
      <c r="G315" s="43" t="s">
        <v>100</v>
      </c>
      <c r="H315" s="43" t="s">
        <v>100</v>
      </c>
      <c r="I315" s="43" t="s">
        <v>100</v>
      </c>
      <c r="J315" s="43" t="s">
        <v>101</v>
      </c>
      <c r="K315" s="43" t="s">
        <v>101</v>
      </c>
      <c r="L315" s="43" t="s">
        <v>101</v>
      </c>
      <c r="M315" s="43" t="s">
        <v>101</v>
      </c>
    </row>
    <row r="316" spans="1:13" ht="15" hidden="1" customHeight="1" x14ac:dyDescent="0.35">
      <c r="A316" s="44">
        <v>1</v>
      </c>
      <c r="B316" s="45" t="s">
        <v>15</v>
      </c>
      <c r="C316" s="39">
        <v>951179.16174100002</v>
      </c>
      <c r="D316" s="39">
        <v>965386.27070800005</v>
      </c>
      <c r="E316" s="39">
        <v>1389353.657502</v>
      </c>
      <c r="F316" s="39">
        <v>1522755.918701</v>
      </c>
      <c r="G316" s="39">
        <v>1514883.743982</v>
      </c>
      <c r="H316" s="39">
        <v>1494323.270949</v>
      </c>
      <c r="I316" s="39">
        <v>1536638.517149</v>
      </c>
      <c r="J316" s="46">
        <f>J319+J318-J317</f>
        <v>0</v>
      </c>
      <c r="K316" s="46">
        <f t="shared" ref="K316" si="384">K319+K318-K317</f>
        <v>0</v>
      </c>
      <c r="L316" s="46">
        <f t="shared" ref="L316" si="385">L319+L318-L317</f>
        <v>0</v>
      </c>
      <c r="M316" s="46">
        <f t="shared" ref="M316" si="386">M319+M318-M317</f>
        <v>0</v>
      </c>
    </row>
    <row r="317" spans="1:13" ht="15" hidden="1" customHeight="1" x14ac:dyDescent="0.35">
      <c r="A317" s="44">
        <v>2</v>
      </c>
      <c r="B317" s="45" t="s">
        <v>16</v>
      </c>
      <c r="C317" s="39">
        <v>7004.2080809999998</v>
      </c>
      <c r="D317" s="39">
        <v>8391.0653349999993</v>
      </c>
      <c r="E317" s="39">
        <v>8614.2186779999993</v>
      </c>
      <c r="F317" s="39">
        <v>3003.0799019999999</v>
      </c>
      <c r="G317" s="39">
        <v>4411.3785070000004</v>
      </c>
      <c r="H317" s="39">
        <v>4425.3341529999998</v>
      </c>
      <c r="I317" s="39">
        <v>4065.1053999999999</v>
      </c>
      <c r="J317" s="52">
        <v>0</v>
      </c>
      <c r="K317" s="52">
        <v>0</v>
      </c>
      <c r="L317" s="52">
        <v>0</v>
      </c>
      <c r="M317" s="52">
        <v>0</v>
      </c>
    </row>
    <row r="318" spans="1:13" ht="15" hidden="1" customHeight="1" x14ac:dyDescent="0.35">
      <c r="A318" s="44">
        <v>3</v>
      </c>
      <c r="B318" s="45" t="s">
        <v>88</v>
      </c>
      <c r="C318" s="39">
        <v>12438.332965</v>
      </c>
      <c r="D318" s="39">
        <v>16999.387268999999</v>
      </c>
      <c r="E318" s="39">
        <v>21364.203670999999</v>
      </c>
      <c r="F318" s="39">
        <v>12182.992815</v>
      </c>
      <c r="G318" s="39">
        <v>11776.753875</v>
      </c>
      <c r="H318" s="39">
        <v>12077.706636999999</v>
      </c>
      <c r="I318" s="39">
        <v>11741.684037999999</v>
      </c>
      <c r="J318" s="52">
        <v>0</v>
      </c>
      <c r="K318" s="52">
        <v>0</v>
      </c>
      <c r="L318" s="52">
        <v>0</v>
      </c>
      <c r="M318" s="52">
        <v>0</v>
      </c>
    </row>
    <row r="319" spans="1:13" ht="15" hidden="1" customHeight="1" x14ac:dyDescent="0.35">
      <c r="A319" s="44">
        <v>4</v>
      </c>
      <c r="B319" s="47" t="s">
        <v>10</v>
      </c>
      <c r="C319" s="39">
        <v>970621.70278699999</v>
      </c>
      <c r="D319" s="39">
        <v>990776.72331200005</v>
      </c>
      <c r="E319" s="39">
        <v>1419332.0798510001</v>
      </c>
      <c r="F319" s="39">
        <v>1537941.9914180001</v>
      </c>
      <c r="G319" s="39">
        <v>1531071.8763639999</v>
      </c>
      <c r="H319" s="39">
        <v>1510826.311739</v>
      </c>
      <c r="I319" s="39">
        <v>1552445.3065869999</v>
      </c>
      <c r="J319" s="53">
        <v>0</v>
      </c>
      <c r="K319" s="53">
        <v>0</v>
      </c>
      <c r="L319" s="53">
        <v>0</v>
      </c>
      <c r="M319" s="53">
        <v>0</v>
      </c>
    </row>
    <row r="320" spans="1:13" ht="15" hidden="1" customHeight="1" x14ac:dyDescent="0.35">
      <c r="A320" s="44">
        <v>5</v>
      </c>
      <c r="B320" s="47" t="s">
        <v>102</v>
      </c>
      <c r="C320" s="48">
        <f>C317/C319*100</f>
        <v>0.72162079839018922</v>
      </c>
      <c r="D320" s="48">
        <f t="shared" ref="D320" si="387">D317/D319*100</f>
        <v>0.84691789154574382</v>
      </c>
      <c r="E320" s="48">
        <f t="shared" ref="E320" si="388">E317/E319*100</f>
        <v>0.60692059316409663</v>
      </c>
      <c r="F320" s="48">
        <f t="shared" ref="F320" si="389">F317/F319*100</f>
        <v>0.19526613609341181</v>
      </c>
      <c r="G320" s="48">
        <f t="shared" ref="G320" si="390">G317/G319*100</f>
        <v>0.28812354110220956</v>
      </c>
      <c r="H320" s="48">
        <f t="shared" ref="H320" si="391">H317/H319*100</f>
        <v>0.29290819987813993</v>
      </c>
      <c r="I320" s="48">
        <f t="shared" ref="I320" si="392">I317/I319*100</f>
        <v>0.26185176268380117</v>
      </c>
      <c r="J320" s="48" t="e">
        <f t="shared" ref="J320" si="393">J317/J319*100</f>
        <v>#DIV/0!</v>
      </c>
      <c r="K320" s="48" t="e">
        <f t="shared" ref="K320" si="394">K317/K319*100</f>
        <v>#DIV/0!</v>
      </c>
      <c r="L320" s="48" t="e">
        <f t="shared" ref="L320" si="395">L317/L319*100</f>
        <v>#DIV/0!</v>
      </c>
      <c r="M320" s="48" t="e">
        <f t="shared" ref="M320" si="396">M317/M319*100</f>
        <v>#DIV/0!</v>
      </c>
    </row>
    <row r="321" spans="1:13" ht="15" hidden="1" customHeight="1" thickBot="1" x14ac:dyDescent="0.4">
      <c r="A321" s="49">
        <v>6</v>
      </c>
      <c r="B321" s="50" t="s">
        <v>103</v>
      </c>
      <c r="C321" s="51">
        <f>C318/C319*100</f>
        <v>1.281481026983543</v>
      </c>
      <c r="D321" s="51">
        <f t="shared" ref="D321:M321" si="397">D318/D319*100</f>
        <v>1.7157636901454349</v>
      </c>
      <c r="E321" s="51">
        <f t="shared" si="397"/>
        <v>1.5052293944657962</v>
      </c>
      <c r="F321" s="51">
        <f t="shared" si="397"/>
        <v>0.79216205051837763</v>
      </c>
      <c r="G321" s="51">
        <f t="shared" si="397"/>
        <v>0.7691836063874099</v>
      </c>
      <c r="H321" s="51">
        <f t="shared" si="397"/>
        <v>0.7994106631025143</v>
      </c>
      <c r="I321" s="51">
        <f t="shared" si="397"/>
        <v>0.75633479570457185</v>
      </c>
      <c r="J321" s="51" t="e">
        <f t="shared" si="397"/>
        <v>#DIV/0!</v>
      </c>
      <c r="K321" s="51" t="e">
        <f t="shared" si="397"/>
        <v>#DIV/0!</v>
      </c>
      <c r="L321" s="51" t="e">
        <f t="shared" si="397"/>
        <v>#DIV/0!</v>
      </c>
      <c r="M321" s="51" t="e">
        <f t="shared" si="397"/>
        <v>#DIV/0!</v>
      </c>
    </row>
    <row r="322" spans="1:13" hidden="1" x14ac:dyDescent="0.35"/>
    <row r="323" spans="1:13" ht="15" hidden="1" customHeight="1" thickBot="1" x14ac:dyDescent="0.4">
      <c r="A323" s="37" t="s">
        <v>136</v>
      </c>
    </row>
    <row r="324" spans="1:13" ht="15" hidden="1" customHeight="1" x14ac:dyDescent="0.35">
      <c r="A324" s="69" t="s">
        <v>6</v>
      </c>
      <c r="B324" s="71" t="s">
        <v>7</v>
      </c>
      <c r="C324" s="40" t="s">
        <v>89</v>
      </c>
      <c r="D324" s="40" t="s">
        <v>90</v>
      </c>
      <c r="E324" s="40" t="s">
        <v>91</v>
      </c>
      <c r="F324" s="40" t="s">
        <v>92</v>
      </c>
      <c r="G324" s="41" t="s">
        <v>93</v>
      </c>
      <c r="H324" s="42" t="s">
        <v>94</v>
      </c>
      <c r="I324" s="42" t="s">
        <v>95</v>
      </c>
      <c r="J324" s="42" t="s">
        <v>104</v>
      </c>
      <c r="K324" s="42" t="s">
        <v>97</v>
      </c>
      <c r="L324" s="42" t="s">
        <v>98</v>
      </c>
      <c r="M324" s="42" t="s">
        <v>99</v>
      </c>
    </row>
    <row r="325" spans="1:13" ht="15" hidden="1" customHeight="1" x14ac:dyDescent="0.35">
      <c r="A325" s="70"/>
      <c r="B325" s="72"/>
      <c r="C325" s="43" t="s">
        <v>12</v>
      </c>
      <c r="D325" s="43" t="s">
        <v>12</v>
      </c>
      <c r="E325" s="43" t="s">
        <v>12</v>
      </c>
      <c r="F325" s="43" t="s">
        <v>12</v>
      </c>
      <c r="G325" s="43" t="s">
        <v>12</v>
      </c>
      <c r="H325" s="43" t="s">
        <v>12</v>
      </c>
      <c r="I325" s="43" t="s">
        <v>12</v>
      </c>
      <c r="J325" s="43" t="s">
        <v>12</v>
      </c>
      <c r="K325" s="43" t="s">
        <v>12</v>
      </c>
      <c r="L325" s="43" t="s">
        <v>12</v>
      </c>
      <c r="M325" s="43" t="s">
        <v>12</v>
      </c>
    </row>
    <row r="326" spans="1:13" ht="15" hidden="1" customHeight="1" x14ac:dyDescent="0.35">
      <c r="A326" s="70"/>
      <c r="B326" s="72"/>
      <c r="C326" s="43" t="s">
        <v>100</v>
      </c>
      <c r="D326" s="43" t="s">
        <v>100</v>
      </c>
      <c r="E326" s="43" t="s">
        <v>100</v>
      </c>
      <c r="F326" s="43" t="s">
        <v>100</v>
      </c>
      <c r="G326" s="43" t="s">
        <v>100</v>
      </c>
      <c r="H326" s="43" t="s">
        <v>100</v>
      </c>
      <c r="I326" s="43" t="s">
        <v>100</v>
      </c>
      <c r="J326" s="43" t="s">
        <v>101</v>
      </c>
      <c r="K326" s="43" t="s">
        <v>101</v>
      </c>
      <c r="L326" s="43" t="s">
        <v>101</v>
      </c>
      <c r="M326" s="43" t="s">
        <v>101</v>
      </c>
    </row>
    <row r="327" spans="1:13" ht="15" hidden="1" customHeight="1" x14ac:dyDescent="0.35">
      <c r="A327" s="44">
        <v>1</v>
      </c>
      <c r="B327" s="45" t="s">
        <v>15</v>
      </c>
      <c r="C327" s="39">
        <v>780931.17507600004</v>
      </c>
      <c r="D327" s="39">
        <v>811125.75651600002</v>
      </c>
      <c r="E327" s="39">
        <v>896159.92953199998</v>
      </c>
      <c r="F327" s="39">
        <v>994258.09173700004</v>
      </c>
      <c r="G327" s="39">
        <v>993356.54066599999</v>
      </c>
      <c r="H327" s="39">
        <v>986251.67093000002</v>
      </c>
      <c r="I327" s="39">
        <v>994356.57526399998</v>
      </c>
      <c r="J327" s="46">
        <f>J330+J329-J328</f>
        <v>0</v>
      </c>
      <c r="K327" s="46">
        <f t="shared" ref="K327" si="398">K330+K329-K328</f>
        <v>0</v>
      </c>
      <c r="L327" s="46">
        <f t="shared" ref="L327" si="399">L330+L329-L328</f>
        <v>0</v>
      </c>
      <c r="M327" s="46">
        <f t="shared" ref="M327" si="400">M330+M329-M328</f>
        <v>0</v>
      </c>
    </row>
    <row r="328" spans="1:13" ht="15" hidden="1" customHeight="1" x14ac:dyDescent="0.35">
      <c r="A328" s="44">
        <v>2</v>
      </c>
      <c r="B328" s="45" t="s">
        <v>16</v>
      </c>
      <c r="C328" s="39">
        <v>3587.2117039999998</v>
      </c>
      <c r="D328" s="39">
        <v>6151.8008579999996</v>
      </c>
      <c r="E328" s="39">
        <v>9433.4468629999992</v>
      </c>
      <c r="F328" s="39">
        <v>4879.8852020000004</v>
      </c>
      <c r="G328" s="39">
        <v>3682.2009760000001</v>
      </c>
      <c r="H328" s="39">
        <v>11113.720143</v>
      </c>
      <c r="I328" s="39">
        <v>6277.0635730000004</v>
      </c>
      <c r="J328" s="52">
        <v>0</v>
      </c>
      <c r="K328" s="52">
        <v>0</v>
      </c>
      <c r="L328" s="52">
        <v>0</v>
      </c>
      <c r="M328" s="52">
        <v>0</v>
      </c>
    </row>
    <row r="329" spans="1:13" ht="15" hidden="1" customHeight="1" x14ac:dyDescent="0.35">
      <c r="A329" s="44">
        <v>3</v>
      </c>
      <c r="B329" s="45" t="s">
        <v>88</v>
      </c>
      <c r="C329" s="39">
        <v>4830.7915320000002</v>
      </c>
      <c r="D329" s="39">
        <v>7012.8736310000004</v>
      </c>
      <c r="E329" s="39">
        <v>8869.8809990000009</v>
      </c>
      <c r="F329" s="39">
        <v>11739.349672</v>
      </c>
      <c r="G329" s="39">
        <v>12828.802001</v>
      </c>
      <c r="H329" s="39">
        <v>12024.582208</v>
      </c>
      <c r="I329" s="39">
        <v>11918.430759999999</v>
      </c>
      <c r="J329" s="52">
        <v>0</v>
      </c>
      <c r="K329" s="52">
        <v>0</v>
      </c>
      <c r="L329" s="52">
        <v>0</v>
      </c>
      <c r="M329" s="52">
        <v>0</v>
      </c>
    </row>
    <row r="330" spans="1:13" ht="15" hidden="1" customHeight="1" x14ac:dyDescent="0.35">
      <c r="A330" s="44">
        <v>4</v>
      </c>
      <c r="B330" s="47" t="s">
        <v>10</v>
      </c>
      <c r="C330" s="39">
        <v>789349.178312</v>
      </c>
      <c r="D330" s="39">
        <v>824290.43100500002</v>
      </c>
      <c r="E330" s="39">
        <v>914463.25739399996</v>
      </c>
      <c r="F330" s="39">
        <v>1010877.326611</v>
      </c>
      <c r="G330" s="39">
        <v>1009867.543643</v>
      </c>
      <c r="H330" s="39">
        <v>1009389.973281</v>
      </c>
      <c r="I330" s="39">
        <v>1012552.069597</v>
      </c>
      <c r="J330" s="53">
        <v>0</v>
      </c>
      <c r="K330" s="53">
        <v>0</v>
      </c>
      <c r="L330" s="53">
        <v>0</v>
      </c>
      <c r="M330" s="53">
        <v>0</v>
      </c>
    </row>
    <row r="331" spans="1:13" ht="15" hidden="1" customHeight="1" x14ac:dyDescent="0.35">
      <c r="A331" s="44">
        <v>5</v>
      </c>
      <c r="B331" s="47" t="s">
        <v>102</v>
      </c>
      <c r="C331" s="48">
        <f>C328/C330*100</f>
        <v>0.45445181962070913</v>
      </c>
      <c r="D331" s="48">
        <f t="shared" ref="D331" si="401">D328/D330*100</f>
        <v>0.74631472435019497</v>
      </c>
      <c r="E331" s="48">
        <f t="shared" ref="E331" si="402">E328/E330*100</f>
        <v>1.0315829298470724</v>
      </c>
      <c r="F331" s="48">
        <f t="shared" ref="F331" si="403">F328/F330*100</f>
        <v>0.48273762538130899</v>
      </c>
      <c r="G331" s="48">
        <f t="shared" ref="G331" si="404">G328/G330*100</f>
        <v>0.36462217240063133</v>
      </c>
      <c r="H331" s="48">
        <f t="shared" ref="H331" si="405">H328/H330*100</f>
        <v>1.1010333406498081</v>
      </c>
      <c r="I331" s="48">
        <f t="shared" ref="I331" si="406">I328/I330*100</f>
        <v>0.61992501536225175</v>
      </c>
      <c r="J331" s="48" t="e">
        <f t="shared" ref="J331" si="407">J328/J330*100</f>
        <v>#DIV/0!</v>
      </c>
      <c r="K331" s="48" t="e">
        <f t="shared" ref="K331" si="408">K328/K330*100</f>
        <v>#DIV/0!</v>
      </c>
      <c r="L331" s="48" t="e">
        <f t="shared" ref="L331" si="409">L328/L330*100</f>
        <v>#DIV/0!</v>
      </c>
      <c r="M331" s="48" t="e">
        <f t="shared" ref="M331" si="410">M328/M330*100</f>
        <v>#DIV/0!</v>
      </c>
    </row>
    <row r="332" spans="1:13" ht="15" hidden="1" customHeight="1" thickBot="1" x14ac:dyDescent="0.4">
      <c r="A332" s="49">
        <v>6</v>
      </c>
      <c r="B332" s="50" t="s">
        <v>103</v>
      </c>
      <c r="C332" s="51">
        <f>C329/C330*100</f>
        <v>0.61199677718427548</v>
      </c>
      <c r="D332" s="51">
        <f t="shared" ref="D332:M332" si="411">D329/D330*100</f>
        <v>0.85077702800088217</v>
      </c>
      <c r="E332" s="51">
        <f t="shared" si="411"/>
        <v>0.96995488088575876</v>
      </c>
      <c r="F332" s="51">
        <f t="shared" si="411"/>
        <v>1.1613030941505595</v>
      </c>
      <c r="G332" s="51">
        <f t="shared" si="411"/>
        <v>1.2703450152206428</v>
      </c>
      <c r="H332" s="51">
        <f t="shared" si="411"/>
        <v>1.1912722066095385</v>
      </c>
      <c r="I332" s="51">
        <f t="shared" si="411"/>
        <v>1.1770684311319994</v>
      </c>
      <c r="J332" s="51" t="e">
        <f t="shared" si="411"/>
        <v>#DIV/0!</v>
      </c>
      <c r="K332" s="51" t="e">
        <f t="shared" si="411"/>
        <v>#DIV/0!</v>
      </c>
      <c r="L332" s="51" t="e">
        <f t="shared" si="411"/>
        <v>#DIV/0!</v>
      </c>
      <c r="M332" s="51" t="e">
        <f t="shared" si="411"/>
        <v>#DIV/0!</v>
      </c>
    </row>
    <row r="333" spans="1:13" hidden="1" x14ac:dyDescent="0.35"/>
    <row r="334" spans="1:13" ht="15" hidden="1" customHeight="1" thickBot="1" x14ac:dyDescent="0.4">
      <c r="A334" s="37" t="s">
        <v>135</v>
      </c>
    </row>
    <row r="335" spans="1:13" ht="15" hidden="1" customHeight="1" x14ac:dyDescent="0.35">
      <c r="A335" s="69" t="s">
        <v>6</v>
      </c>
      <c r="B335" s="71" t="s">
        <v>7</v>
      </c>
      <c r="C335" s="40" t="s">
        <v>89</v>
      </c>
      <c r="D335" s="40" t="s">
        <v>90</v>
      </c>
      <c r="E335" s="40" t="s">
        <v>91</v>
      </c>
      <c r="F335" s="40" t="s">
        <v>92</v>
      </c>
      <c r="G335" s="41" t="s">
        <v>93</v>
      </c>
      <c r="H335" s="42" t="s">
        <v>94</v>
      </c>
      <c r="I335" s="42" t="s">
        <v>95</v>
      </c>
      <c r="J335" s="42" t="s">
        <v>104</v>
      </c>
      <c r="K335" s="42" t="s">
        <v>97</v>
      </c>
      <c r="L335" s="42" t="s">
        <v>98</v>
      </c>
      <c r="M335" s="42" t="s">
        <v>99</v>
      </c>
    </row>
    <row r="336" spans="1:13" ht="15" hidden="1" customHeight="1" x14ac:dyDescent="0.35">
      <c r="A336" s="70"/>
      <c r="B336" s="72"/>
      <c r="C336" s="43" t="s">
        <v>12</v>
      </c>
      <c r="D336" s="43" t="s">
        <v>12</v>
      </c>
      <c r="E336" s="43" t="s">
        <v>12</v>
      </c>
      <c r="F336" s="43" t="s">
        <v>12</v>
      </c>
      <c r="G336" s="43" t="s">
        <v>12</v>
      </c>
      <c r="H336" s="43" t="s">
        <v>12</v>
      </c>
      <c r="I336" s="43" t="s">
        <v>12</v>
      </c>
      <c r="J336" s="43" t="s">
        <v>12</v>
      </c>
      <c r="K336" s="43" t="s">
        <v>12</v>
      </c>
      <c r="L336" s="43" t="s">
        <v>12</v>
      </c>
      <c r="M336" s="43" t="s">
        <v>12</v>
      </c>
    </row>
    <row r="337" spans="1:13" ht="15" hidden="1" customHeight="1" x14ac:dyDescent="0.35">
      <c r="A337" s="70"/>
      <c r="B337" s="72"/>
      <c r="C337" s="43" t="s">
        <v>100</v>
      </c>
      <c r="D337" s="43" t="s">
        <v>100</v>
      </c>
      <c r="E337" s="43" t="s">
        <v>100</v>
      </c>
      <c r="F337" s="43" t="s">
        <v>100</v>
      </c>
      <c r="G337" s="43" t="s">
        <v>100</v>
      </c>
      <c r="H337" s="43" t="s">
        <v>100</v>
      </c>
      <c r="I337" s="43" t="s">
        <v>100</v>
      </c>
      <c r="J337" s="43" t="s">
        <v>101</v>
      </c>
      <c r="K337" s="43" t="s">
        <v>101</v>
      </c>
      <c r="L337" s="43" t="s">
        <v>101</v>
      </c>
      <c r="M337" s="43" t="s">
        <v>101</v>
      </c>
    </row>
    <row r="338" spans="1:13" ht="15" hidden="1" customHeight="1" x14ac:dyDescent="0.35">
      <c r="A338" s="44">
        <v>1</v>
      </c>
      <c r="B338" s="45" t="s">
        <v>15</v>
      </c>
      <c r="C338" s="39">
        <v>920406.00332200003</v>
      </c>
      <c r="D338" s="39">
        <v>914490.77874500002</v>
      </c>
      <c r="E338" s="39">
        <v>928551.34072900005</v>
      </c>
      <c r="F338" s="39">
        <v>1011719.354546</v>
      </c>
      <c r="G338" s="39">
        <v>999962.35194700002</v>
      </c>
      <c r="H338" s="39">
        <v>994504.80532499996</v>
      </c>
      <c r="I338" s="39">
        <v>1008598.021451</v>
      </c>
      <c r="J338" s="46">
        <f>J341+J340-J339</f>
        <v>0</v>
      </c>
      <c r="K338" s="46">
        <f t="shared" ref="K338" si="412">K341+K340-K339</f>
        <v>0</v>
      </c>
      <c r="L338" s="46">
        <f t="shared" ref="L338" si="413">L341+L340-L339</f>
        <v>0</v>
      </c>
      <c r="M338" s="46">
        <f t="shared" ref="M338" si="414">M341+M340-M339</f>
        <v>0</v>
      </c>
    </row>
    <row r="339" spans="1:13" ht="15" hidden="1" customHeight="1" x14ac:dyDescent="0.35">
      <c r="A339" s="44">
        <v>2</v>
      </c>
      <c r="B339" s="45" t="s">
        <v>16</v>
      </c>
      <c r="C339" s="39">
        <v>6035.8796410000004</v>
      </c>
      <c r="D339" s="39">
        <v>16363.245862</v>
      </c>
      <c r="E339" s="39">
        <v>19289.532592</v>
      </c>
      <c r="F339" s="39">
        <v>4705.9742260000003</v>
      </c>
      <c r="G339" s="39">
        <v>12796.930167</v>
      </c>
      <c r="H339" s="39">
        <v>17418.683518000002</v>
      </c>
      <c r="I339" s="39">
        <v>18537.252378000001</v>
      </c>
      <c r="J339" s="52">
        <v>0</v>
      </c>
      <c r="K339" s="52">
        <v>0</v>
      </c>
      <c r="L339" s="52">
        <v>0</v>
      </c>
      <c r="M339" s="52">
        <v>0</v>
      </c>
    </row>
    <row r="340" spans="1:13" ht="15" hidden="1" customHeight="1" x14ac:dyDescent="0.35">
      <c r="A340" s="44">
        <v>3</v>
      </c>
      <c r="B340" s="45" t="s">
        <v>88</v>
      </c>
      <c r="C340" s="39">
        <v>13130.651787999999</v>
      </c>
      <c r="D340" s="39">
        <v>16158.705909</v>
      </c>
      <c r="E340" s="39">
        <v>28322.713435999998</v>
      </c>
      <c r="F340" s="39">
        <v>31834.113658999999</v>
      </c>
      <c r="G340" s="39">
        <v>30998.767481999999</v>
      </c>
      <c r="H340" s="39">
        <v>30620.087024</v>
      </c>
      <c r="I340" s="39">
        <v>30945.071210999999</v>
      </c>
      <c r="J340" s="52">
        <v>0</v>
      </c>
      <c r="K340" s="52">
        <v>0</v>
      </c>
      <c r="L340" s="52">
        <v>0</v>
      </c>
      <c r="M340" s="52">
        <v>0</v>
      </c>
    </row>
    <row r="341" spans="1:13" ht="15" hidden="1" customHeight="1" x14ac:dyDescent="0.35">
      <c r="A341" s="44">
        <v>4</v>
      </c>
      <c r="B341" s="47" t="s">
        <v>10</v>
      </c>
      <c r="C341" s="39">
        <v>939572.534751</v>
      </c>
      <c r="D341" s="39">
        <v>947012.73051599995</v>
      </c>
      <c r="E341" s="39">
        <v>976163.58675699995</v>
      </c>
      <c r="F341" s="39">
        <v>1048259.4424309999</v>
      </c>
      <c r="G341" s="39">
        <v>1043758.049596</v>
      </c>
      <c r="H341" s="39">
        <v>1042543.575867</v>
      </c>
      <c r="I341" s="39">
        <v>1058080.34504</v>
      </c>
      <c r="J341" s="53">
        <v>0</v>
      </c>
      <c r="K341" s="53">
        <v>0</v>
      </c>
      <c r="L341" s="53">
        <v>0</v>
      </c>
      <c r="M341" s="53">
        <v>0</v>
      </c>
    </row>
    <row r="342" spans="1:13" ht="15" hidden="1" customHeight="1" x14ac:dyDescent="0.35">
      <c r="A342" s="44">
        <v>5</v>
      </c>
      <c r="B342" s="47" t="s">
        <v>102</v>
      </c>
      <c r="C342" s="48">
        <f>C339/C341*100</f>
        <v>0.64240699017448333</v>
      </c>
      <c r="D342" s="48">
        <f t="shared" ref="D342" si="415">D339/D341*100</f>
        <v>1.727880242231183</v>
      </c>
      <c r="E342" s="48">
        <f t="shared" ref="E342" si="416">E339/E341*100</f>
        <v>1.9760553306524653</v>
      </c>
      <c r="F342" s="48">
        <f t="shared" ref="F342" si="417">F339/F341*100</f>
        <v>0.44893220471131257</v>
      </c>
      <c r="G342" s="48">
        <f t="shared" ref="G342" si="418">G339/G341*100</f>
        <v>1.2260437341731849</v>
      </c>
      <c r="H342" s="48">
        <f t="shared" ref="H342" si="419">H339/H341*100</f>
        <v>1.6707870942962051</v>
      </c>
      <c r="I342" s="48">
        <f t="shared" ref="I342" si="420">I339/I341*100</f>
        <v>1.7519702038600113</v>
      </c>
      <c r="J342" s="48" t="e">
        <f t="shared" ref="J342" si="421">J339/J341*100</f>
        <v>#DIV/0!</v>
      </c>
      <c r="K342" s="48" t="e">
        <f t="shared" ref="K342" si="422">K339/K341*100</f>
        <v>#DIV/0!</v>
      </c>
      <c r="L342" s="48" t="e">
        <f t="shared" ref="L342" si="423">L339/L341*100</f>
        <v>#DIV/0!</v>
      </c>
      <c r="M342" s="48" t="e">
        <f t="shared" ref="M342" si="424">M339/M341*100</f>
        <v>#DIV/0!</v>
      </c>
    </row>
    <row r="343" spans="1:13" ht="15" hidden="1" customHeight="1" thickBot="1" x14ac:dyDescent="0.4">
      <c r="A343" s="49">
        <v>6</v>
      </c>
      <c r="B343" s="50" t="s">
        <v>103</v>
      </c>
      <c r="C343" s="51">
        <f>C340/C341*100</f>
        <v>1.3975133693621438</v>
      </c>
      <c r="D343" s="51">
        <f t="shared" ref="D343:M343" si="425">D340/D341*100</f>
        <v>1.7062818047013568</v>
      </c>
      <c r="E343" s="51">
        <f t="shared" si="425"/>
        <v>2.9014310531796634</v>
      </c>
      <c r="F343" s="51">
        <f t="shared" si="425"/>
        <v>3.0368544627820446</v>
      </c>
      <c r="G343" s="51">
        <f t="shared" si="425"/>
        <v>2.9699188901104496</v>
      </c>
      <c r="H343" s="51">
        <f t="shared" si="425"/>
        <v>2.9370558442639414</v>
      </c>
      <c r="I343" s="51">
        <f t="shared" si="425"/>
        <v>2.9246428549648695</v>
      </c>
      <c r="J343" s="51" t="e">
        <f t="shared" si="425"/>
        <v>#DIV/0!</v>
      </c>
      <c r="K343" s="51" t="e">
        <f t="shared" si="425"/>
        <v>#DIV/0!</v>
      </c>
      <c r="L343" s="51" t="e">
        <f t="shared" si="425"/>
        <v>#DIV/0!</v>
      </c>
      <c r="M343" s="51" t="e">
        <f t="shared" si="425"/>
        <v>#DIV/0!</v>
      </c>
    </row>
    <row r="344" spans="1:13" hidden="1" x14ac:dyDescent="0.35"/>
    <row r="345" spans="1:13" ht="15" hidden="1" customHeight="1" thickBot="1" x14ac:dyDescent="0.4">
      <c r="A345" s="37" t="s">
        <v>134</v>
      </c>
    </row>
    <row r="346" spans="1:13" ht="15" hidden="1" customHeight="1" x14ac:dyDescent="0.35">
      <c r="A346" s="69" t="s">
        <v>6</v>
      </c>
      <c r="B346" s="71" t="s">
        <v>7</v>
      </c>
      <c r="C346" s="40" t="s">
        <v>89</v>
      </c>
      <c r="D346" s="40" t="s">
        <v>90</v>
      </c>
      <c r="E346" s="40" t="s">
        <v>91</v>
      </c>
      <c r="F346" s="40" t="s">
        <v>92</v>
      </c>
      <c r="G346" s="41" t="s">
        <v>93</v>
      </c>
      <c r="H346" s="42" t="s">
        <v>94</v>
      </c>
      <c r="I346" s="42" t="s">
        <v>95</v>
      </c>
      <c r="J346" s="42" t="s">
        <v>104</v>
      </c>
      <c r="K346" s="42" t="s">
        <v>97</v>
      </c>
      <c r="L346" s="42" t="s">
        <v>98</v>
      </c>
      <c r="M346" s="42" t="s">
        <v>99</v>
      </c>
    </row>
    <row r="347" spans="1:13" ht="15" hidden="1" customHeight="1" x14ac:dyDescent="0.35">
      <c r="A347" s="70"/>
      <c r="B347" s="72"/>
      <c r="C347" s="43" t="s">
        <v>12</v>
      </c>
      <c r="D347" s="43" t="s">
        <v>12</v>
      </c>
      <c r="E347" s="43" t="s">
        <v>12</v>
      </c>
      <c r="F347" s="43" t="s">
        <v>12</v>
      </c>
      <c r="G347" s="43" t="s">
        <v>12</v>
      </c>
      <c r="H347" s="43" t="s">
        <v>12</v>
      </c>
      <c r="I347" s="43" t="s">
        <v>12</v>
      </c>
      <c r="J347" s="43" t="s">
        <v>12</v>
      </c>
      <c r="K347" s="43" t="s">
        <v>12</v>
      </c>
      <c r="L347" s="43" t="s">
        <v>12</v>
      </c>
      <c r="M347" s="43" t="s">
        <v>12</v>
      </c>
    </row>
    <row r="348" spans="1:13" ht="15" hidden="1" customHeight="1" x14ac:dyDescent="0.35">
      <c r="A348" s="70"/>
      <c r="B348" s="72"/>
      <c r="C348" s="43" t="s">
        <v>100</v>
      </c>
      <c r="D348" s="43" t="s">
        <v>100</v>
      </c>
      <c r="E348" s="43" t="s">
        <v>100</v>
      </c>
      <c r="F348" s="43" t="s">
        <v>100</v>
      </c>
      <c r="G348" s="43" t="s">
        <v>100</v>
      </c>
      <c r="H348" s="43" t="s">
        <v>100</v>
      </c>
      <c r="I348" s="43" t="s">
        <v>100</v>
      </c>
      <c r="J348" s="43" t="s">
        <v>101</v>
      </c>
      <c r="K348" s="43" t="s">
        <v>101</v>
      </c>
      <c r="L348" s="43" t="s">
        <v>101</v>
      </c>
      <c r="M348" s="43" t="s">
        <v>101</v>
      </c>
    </row>
    <row r="349" spans="1:13" ht="15" hidden="1" customHeight="1" x14ac:dyDescent="0.35">
      <c r="A349" s="44">
        <v>1</v>
      </c>
      <c r="B349" s="45" t="s">
        <v>15</v>
      </c>
      <c r="C349" s="39">
        <v>502675.99726700003</v>
      </c>
      <c r="D349" s="39">
        <v>502267.09027400002</v>
      </c>
      <c r="E349" s="39">
        <v>516432.40034499997</v>
      </c>
      <c r="F349" s="39">
        <v>526215.83632300003</v>
      </c>
      <c r="G349" s="39">
        <v>519876.40109599999</v>
      </c>
      <c r="H349" s="39">
        <v>520234.80992799997</v>
      </c>
      <c r="I349" s="39">
        <v>518671.10759299999</v>
      </c>
      <c r="J349" s="46">
        <f>J352+J351-J350</f>
        <v>0</v>
      </c>
      <c r="K349" s="46">
        <f t="shared" ref="K349" si="426">K352+K351-K350</f>
        <v>0</v>
      </c>
      <c r="L349" s="46">
        <f t="shared" ref="L349" si="427">L352+L351-L350</f>
        <v>0</v>
      </c>
      <c r="M349" s="46">
        <f t="shared" ref="M349" si="428">M352+M351-M350</f>
        <v>0</v>
      </c>
    </row>
    <row r="350" spans="1:13" ht="15" hidden="1" customHeight="1" x14ac:dyDescent="0.35">
      <c r="A350" s="44">
        <v>2</v>
      </c>
      <c r="B350" s="45" t="s">
        <v>16</v>
      </c>
      <c r="C350" s="39">
        <v>1135.6264739999999</v>
      </c>
      <c r="D350" s="39">
        <v>4305.4144470000001</v>
      </c>
      <c r="E350" s="39">
        <v>5546.3574740000004</v>
      </c>
      <c r="F350" s="39">
        <v>990.482891</v>
      </c>
      <c r="G350" s="39">
        <v>4404.1117219999996</v>
      </c>
      <c r="H350" s="39">
        <v>2712.7989120000002</v>
      </c>
      <c r="I350" s="39">
        <v>6174.884607</v>
      </c>
      <c r="J350" s="52">
        <v>0</v>
      </c>
      <c r="K350" s="52">
        <v>0</v>
      </c>
      <c r="L350" s="52">
        <v>0</v>
      </c>
      <c r="M350" s="52">
        <v>0</v>
      </c>
    </row>
    <row r="351" spans="1:13" ht="15" hidden="1" customHeight="1" x14ac:dyDescent="0.35">
      <c r="A351" s="44">
        <v>3</v>
      </c>
      <c r="B351" s="45" t="s">
        <v>88</v>
      </c>
      <c r="C351" s="39">
        <v>2200.9633410000001</v>
      </c>
      <c r="D351" s="39">
        <v>1592.344272</v>
      </c>
      <c r="E351" s="39">
        <v>1380.778738</v>
      </c>
      <c r="F351" s="39">
        <v>2846.6845050000002</v>
      </c>
      <c r="G351" s="39">
        <v>2774.6131610000002</v>
      </c>
      <c r="H351" s="39">
        <v>2817.2493490000002</v>
      </c>
      <c r="I351" s="39">
        <v>2764.7137149999999</v>
      </c>
      <c r="J351" s="52">
        <v>0</v>
      </c>
      <c r="K351" s="52">
        <v>0</v>
      </c>
      <c r="L351" s="52">
        <v>0</v>
      </c>
      <c r="M351" s="52">
        <v>0</v>
      </c>
    </row>
    <row r="352" spans="1:13" ht="15" hidden="1" customHeight="1" x14ac:dyDescent="0.35">
      <c r="A352" s="44">
        <v>4</v>
      </c>
      <c r="B352" s="47" t="s">
        <v>10</v>
      </c>
      <c r="C352" s="39">
        <v>506012.58708199998</v>
      </c>
      <c r="D352" s="39">
        <v>508164.84899299999</v>
      </c>
      <c r="E352" s="39">
        <v>523359.53655700001</v>
      </c>
      <c r="F352" s="39">
        <v>530053.00371900003</v>
      </c>
      <c r="G352" s="39">
        <v>527055.125979</v>
      </c>
      <c r="H352" s="39">
        <v>525764.85818900005</v>
      </c>
      <c r="I352" s="39">
        <v>527610.70591500006</v>
      </c>
      <c r="J352" s="53">
        <v>0</v>
      </c>
      <c r="K352" s="53">
        <v>0</v>
      </c>
      <c r="L352" s="53">
        <v>0</v>
      </c>
      <c r="M352" s="53">
        <v>0</v>
      </c>
    </row>
    <row r="353" spans="1:13" ht="15" hidden="1" customHeight="1" x14ac:dyDescent="0.35">
      <c r="A353" s="44">
        <v>5</v>
      </c>
      <c r="B353" s="47" t="s">
        <v>102</v>
      </c>
      <c r="C353" s="48">
        <f>C350/C352*100</f>
        <v>0.22442652672906141</v>
      </c>
      <c r="D353" s="48">
        <f t="shared" ref="D353" si="429">D350/D352*100</f>
        <v>0.84724759210161493</v>
      </c>
      <c r="E353" s="48">
        <f t="shared" ref="E353" si="430">E350/E352*100</f>
        <v>1.0597604680116375</v>
      </c>
      <c r="F353" s="48">
        <f t="shared" ref="F353" si="431">F350/F352*100</f>
        <v>0.18686487654074124</v>
      </c>
      <c r="G353" s="48">
        <f t="shared" ref="G353" si="432">G350/G352*100</f>
        <v>0.83560741655237736</v>
      </c>
      <c r="H353" s="48">
        <f t="shared" ref="H353" si="433">H350/H352*100</f>
        <v>0.51597189689403189</v>
      </c>
      <c r="I353" s="48">
        <f t="shared" ref="I353" si="434">I350/I352*100</f>
        <v>1.1703486183608254</v>
      </c>
      <c r="J353" s="48" t="e">
        <f t="shared" ref="J353" si="435">J350/J352*100</f>
        <v>#DIV/0!</v>
      </c>
      <c r="K353" s="48" t="e">
        <f t="shared" ref="K353" si="436">K350/K352*100</f>
        <v>#DIV/0!</v>
      </c>
      <c r="L353" s="48" t="e">
        <f t="shared" ref="L353" si="437">L350/L352*100</f>
        <v>#DIV/0!</v>
      </c>
      <c r="M353" s="48" t="e">
        <f t="shared" ref="M353" si="438">M350/M352*100</f>
        <v>#DIV/0!</v>
      </c>
    </row>
    <row r="354" spans="1:13" ht="15" hidden="1" customHeight="1" thickBot="1" x14ac:dyDescent="0.4">
      <c r="A354" s="49">
        <v>6</v>
      </c>
      <c r="B354" s="50" t="s">
        <v>103</v>
      </c>
      <c r="C354" s="51">
        <f>C351/C352*100</f>
        <v>0.43496217232306339</v>
      </c>
      <c r="D354" s="51">
        <f t="shared" ref="D354:M354" si="439">D351/D352*100</f>
        <v>0.31335191230866399</v>
      </c>
      <c r="E354" s="51">
        <f t="shared" si="439"/>
        <v>0.2638298610327543</v>
      </c>
      <c r="F354" s="51">
        <f t="shared" si="439"/>
        <v>0.53705657453629463</v>
      </c>
      <c r="G354" s="51">
        <f t="shared" si="439"/>
        <v>0.52643699382416254</v>
      </c>
      <c r="H354" s="51">
        <f t="shared" si="439"/>
        <v>0.53583827544199714</v>
      </c>
      <c r="I354" s="51">
        <f t="shared" si="439"/>
        <v>0.52400637136529316</v>
      </c>
      <c r="J354" s="51" t="e">
        <f t="shared" si="439"/>
        <v>#DIV/0!</v>
      </c>
      <c r="K354" s="51" t="e">
        <f t="shared" si="439"/>
        <v>#DIV/0!</v>
      </c>
      <c r="L354" s="51" t="e">
        <f t="shared" si="439"/>
        <v>#DIV/0!</v>
      </c>
      <c r="M354" s="51" t="e">
        <f t="shared" si="439"/>
        <v>#DIV/0!</v>
      </c>
    </row>
    <row r="355" spans="1:13" hidden="1" x14ac:dyDescent="0.35"/>
    <row r="356" spans="1:13" ht="15" hidden="1" customHeight="1" thickBot="1" x14ac:dyDescent="0.4">
      <c r="A356" s="37" t="s">
        <v>137</v>
      </c>
    </row>
    <row r="357" spans="1:13" ht="15" hidden="1" customHeight="1" x14ac:dyDescent="0.35">
      <c r="A357" s="69" t="s">
        <v>6</v>
      </c>
      <c r="B357" s="71" t="s">
        <v>7</v>
      </c>
      <c r="C357" s="40" t="s">
        <v>89</v>
      </c>
      <c r="D357" s="40" t="s">
        <v>90</v>
      </c>
      <c r="E357" s="40" t="s">
        <v>91</v>
      </c>
      <c r="F357" s="40" t="s">
        <v>92</v>
      </c>
      <c r="G357" s="41" t="s">
        <v>93</v>
      </c>
      <c r="H357" s="42" t="s">
        <v>94</v>
      </c>
      <c r="I357" s="42" t="s">
        <v>95</v>
      </c>
      <c r="J357" s="42" t="s">
        <v>104</v>
      </c>
      <c r="K357" s="42" t="s">
        <v>97</v>
      </c>
      <c r="L357" s="42" t="s">
        <v>98</v>
      </c>
      <c r="M357" s="42" t="s">
        <v>99</v>
      </c>
    </row>
    <row r="358" spans="1:13" ht="15" hidden="1" customHeight="1" x14ac:dyDescent="0.35">
      <c r="A358" s="70"/>
      <c r="B358" s="72"/>
      <c r="C358" s="43" t="s">
        <v>12</v>
      </c>
      <c r="D358" s="43" t="s">
        <v>12</v>
      </c>
      <c r="E358" s="43" t="s">
        <v>12</v>
      </c>
      <c r="F358" s="43" t="s">
        <v>12</v>
      </c>
      <c r="G358" s="43" t="s">
        <v>12</v>
      </c>
      <c r="H358" s="43" t="s">
        <v>12</v>
      </c>
      <c r="I358" s="43" t="s">
        <v>12</v>
      </c>
      <c r="J358" s="43" t="s">
        <v>12</v>
      </c>
      <c r="K358" s="43" t="s">
        <v>12</v>
      </c>
      <c r="L358" s="43" t="s">
        <v>12</v>
      </c>
      <c r="M358" s="43" t="s">
        <v>12</v>
      </c>
    </row>
    <row r="359" spans="1:13" ht="15" hidden="1" customHeight="1" x14ac:dyDescent="0.35">
      <c r="A359" s="70"/>
      <c r="B359" s="72"/>
      <c r="C359" s="43" t="s">
        <v>100</v>
      </c>
      <c r="D359" s="43" t="s">
        <v>100</v>
      </c>
      <c r="E359" s="43" t="s">
        <v>100</v>
      </c>
      <c r="F359" s="43" t="s">
        <v>100</v>
      </c>
      <c r="G359" s="43" t="s">
        <v>100</v>
      </c>
      <c r="H359" s="43" t="s">
        <v>100</v>
      </c>
      <c r="I359" s="43" t="s">
        <v>100</v>
      </c>
      <c r="J359" s="43" t="s">
        <v>101</v>
      </c>
      <c r="K359" s="43" t="s">
        <v>101</v>
      </c>
      <c r="L359" s="43" t="s">
        <v>101</v>
      </c>
      <c r="M359" s="43" t="s">
        <v>101</v>
      </c>
    </row>
    <row r="360" spans="1:13" ht="15" hidden="1" customHeight="1" x14ac:dyDescent="0.35">
      <c r="A360" s="44">
        <v>1</v>
      </c>
      <c r="B360" s="45" t="s">
        <v>15</v>
      </c>
      <c r="C360" s="39">
        <v>2526599.0952409999</v>
      </c>
      <c r="D360" s="39">
        <v>2188931.5438879998</v>
      </c>
      <c r="E360" s="39">
        <v>2581750.0717580002</v>
      </c>
      <c r="F360" s="39">
        <v>2455042.9421649999</v>
      </c>
      <c r="G360" s="39">
        <v>2322305.7620760002</v>
      </c>
      <c r="H360" s="39">
        <v>2309784.0919400002</v>
      </c>
      <c r="I360" s="39">
        <v>2399594.9498879998</v>
      </c>
      <c r="J360" s="46">
        <f>J363+J362-J361</f>
        <v>0</v>
      </c>
      <c r="K360" s="46">
        <f t="shared" ref="K360" si="440">K363+K362-K361</f>
        <v>0</v>
      </c>
      <c r="L360" s="46">
        <f t="shared" ref="L360" si="441">L363+L362-L361</f>
        <v>0</v>
      </c>
      <c r="M360" s="46">
        <f t="shared" ref="M360" si="442">M363+M362-M361</f>
        <v>0</v>
      </c>
    </row>
    <row r="361" spans="1:13" ht="15" hidden="1" customHeight="1" x14ac:dyDescent="0.35">
      <c r="A361" s="44">
        <v>2</v>
      </c>
      <c r="B361" s="45" t="s">
        <v>16</v>
      </c>
      <c r="C361" s="39">
        <v>16402.295322000002</v>
      </c>
      <c r="D361" s="39">
        <v>307809.46944700001</v>
      </c>
      <c r="E361" s="39">
        <v>17519.03801</v>
      </c>
      <c r="F361" s="39">
        <v>9210.4498660000008</v>
      </c>
      <c r="G361" s="39">
        <v>104465.32075300001</v>
      </c>
      <c r="H361" s="39">
        <v>103398.44644</v>
      </c>
      <c r="I361" s="39">
        <v>20197.630518999998</v>
      </c>
      <c r="J361" s="52">
        <v>0</v>
      </c>
      <c r="K361" s="52">
        <v>0</v>
      </c>
      <c r="L361" s="52">
        <v>0</v>
      </c>
      <c r="M361" s="52">
        <v>0</v>
      </c>
    </row>
    <row r="362" spans="1:13" ht="15" hidden="1" customHeight="1" x14ac:dyDescent="0.35">
      <c r="A362" s="44">
        <v>3</v>
      </c>
      <c r="B362" s="45" t="s">
        <v>88</v>
      </c>
      <c r="C362" s="39">
        <v>97721.049660000004</v>
      </c>
      <c r="D362" s="39">
        <v>95299.034239999994</v>
      </c>
      <c r="E362" s="39">
        <v>101604.143083</v>
      </c>
      <c r="F362" s="39">
        <v>60367.789382000003</v>
      </c>
      <c r="G362" s="39">
        <v>58539.583552999997</v>
      </c>
      <c r="H362" s="39">
        <v>60291.386622999999</v>
      </c>
      <c r="I362" s="39">
        <v>61457.369207999996</v>
      </c>
      <c r="J362" s="52">
        <v>0</v>
      </c>
      <c r="K362" s="52">
        <v>0</v>
      </c>
      <c r="L362" s="52">
        <v>0</v>
      </c>
      <c r="M362" s="52">
        <v>0</v>
      </c>
    </row>
    <row r="363" spans="1:13" ht="15" hidden="1" customHeight="1" x14ac:dyDescent="0.35">
      <c r="A363" s="44">
        <v>4</v>
      </c>
      <c r="B363" s="47" t="s">
        <v>10</v>
      </c>
      <c r="C363" s="39">
        <v>2640722.440223</v>
      </c>
      <c r="D363" s="39">
        <v>2592040.0475750002</v>
      </c>
      <c r="E363" s="39">
        <v>2700873.2528510001</v>
      </c>
      <c r="F363" s="39">
        <v>2524621.181413</v>
      </c>
      <c r="G363" s="39">
        <v>2485310.6663819999</v>
      </c>
      <c r="H363" s="39">
        <v>2473473.9250030001</v>
      </c>
      <c r="I363" s="39">
        <v>2481249.9496149998</v>
      </c>
      <c r="J363" s="53">
        <v>0</v>
      </c>
      <c r="K363" s="53">
        <v>0</v>
      </c>
      <c r="L363" s="53">
        <v>0</v>
      </c>
      <c r="M363" s="53">
        <v>0</v>
      </c>
    </row>
    <row r="364" spans="1:13" ht="15" hidden="1" customHeight="1" x14ac:dyDescent="0.35">
      <c r="A364" s="44">
        <v>5</v>
      </c>
      <c r="B364" s="47" t="s">
        <v>102</v>
      </c>
      <c r="C364" s="48">
        <f>C361/C363*100</f>
        <v>0.62112909225760526</v>
      </c>
      <c r="D364" s="48">
        <f t="shared" ref="D364" si="443">D361/D363*100</f>
        <v>11.875181856660477</v>
      </c>
      <c r="E364" s="48">
        <f t="shared" ref="E364" si="444">E361/E363*100</f>
        <v>0.64864347082956131</v>
      </c>
      <c r="F364" s="48">
        <f t="shared" ref="F364" si="445">F361/F363*100</f>
        <v>0.36482502538638384</v>
      </c>
      <c r="G364" s="48">
        <f t="shared" ref="G364" si="446">G361/G363*100</f>
        <v>4.2033103613994376</v>
      </c>
      <c r="H364" s="48">
        <f t="shared" ref="H364" si="447">H361/H363*100</f>
        <v>4.1802925591736155</v>
      </c>
      <c r="I364" s="48">
        <f t="shared" ref="I364" si="448">I361/I363*100</f>
        <v>0.81401031452449768</v>
      </c>
      <c r="J364" s="48" t="e">
        <f t="shared" ref="J364" si="449">J361/J363*100</f>
        <v>#DIV/0!</v>
      </c>
      <c r="K364" s="48" t="e">
        <f t="shared" ref="K364" si="450">K361/K363*100</f>
        <v>#DIV/0!</v>
      </c>
      <c r="L364" s="48" t="e">
        <f t="shared" ref="L364" si="451">L361/L363*100</f>
        <v>#DIV/0!</v>
      </c>
      <c r="M364" s="48" t="e">
        <f t="shared" ref="M364" si="452">M361/M363*100</f>
        <v>#DIV/0!</v>
      </c>
    </row>
    <row r="365" spans="1:13" ht="15" hidden="1" customHeight="1" thickBot="1" x14ac:dyDescent="0.4">
      <c r="A365" s="49">
        <v>6</v>
      </c>
      <c r="B365" s="50" t="s">
        <v>103</v>
      </c>
      <c r="C365" s="51">
        <f>C362/C363*100</f>
        <v>3.7005422520568954</v>
      </c>
      <c r="D365" s="51">
        <f t="shared" ref="D365:M365" si="453">D362/D363*100</f>
        <v>3.6766034664147114</v>
      </c>
      <c r="E365" s="51">
        <f t="shared" si="453"/>
        <v>3.7618997106120489</v>
      </c>
      <c r="F365" s="51">
        <f t="shared" si="453"/>
        <v>2.3911622791746079</v>
      </c>
      <c r="G365" s="51">
        <f t="shared" si="453"/>
        <v>2.3554231808862434</v>
      </c>
      <c r="H365" s="51">
        <f t="shared" si="453"/>
        <v>2.4375185852394572</v>
      </c>
      <c r="I365" s="51">
        <f t="shared" si="453"/>
        <v>2.476871353389285</v>
      </c>
      <c r="J365" s="51" t="e">
        <f t="shared" si="453"/>
        <v>#DIV/0!</v>
      </c>
      <c r="K365" s="51" t="e">
        <f t="shared" si="453"/>
        <v>#DIV/0!</v>
      </c>
      <c r="L365" s="51" t="e">
        <f t="shared" si="453"/>
        <v>#DIV/0!</v>
      </c>
      <c r="M365" s="51" t="e">
        <f t="shared" si="453"/>
        <v>#DIV/0!</v>
      </c>
    </row>
    <row r="366" spans="1:13" hidden="1" x14ac:dyDescent="0.35"/>
    <row r="367" spans="1:13" ht="15" hidden="1" customHeight="1" thickBot="1" x14ac:dyDescent="0.4">
      <c r="A367" s="37" t="s">
        <v>138</v>
      </c>
    </row>
    <row r="368" spans="1:13" ht="15" hidden="1" customHeight="1" x14ac:dyDescent="0.35">
      <c r="A368" s="69" t="s">
        <v>6</v>
      </c>
      <c r="B368" s="71" t="s">
        <v>7</v>
      </c>
      <c r="C368" s="40" t="s">
        <v>89</v>
      </c>
      <c r="D368" s="40" t="s">
        <v>90</v>
      </c>
      <c r="E368" s="40" t="s">
        <v>91</v>
      </c>
      <c r="F368" s="40" t="s">
        <v>92</v>
      </c>
      <c r="G368" s="41" t="s">
        <v>93</v>
      </c>
      <c r="H368" s="42" t="s">
        <v>94</v>
      </c>
      <c r="I368" s="42" t="s">
        <v>95</v>
      </c>
      <c r="J368" s="42" t="s">
        <v>104</v>
      </c>
      <c r="K368" s="42" t="s">
        <v>97</v>
      </c>
      <c r="L368" s="42" t="s">
        <v>98</v>
      </c>
      <c r="M368" s="42" t="s">
        <v>99</v>
      </c>
    </row>
    <row r="369" spans="1:13" ht="15" hidden="1" customHeight="1" x14ac:dyDescent="0.35">
      <c r="A369" s="70"/>
      <c r="B369" s="72"/>
      <c r="C369" s="43" t="s">
        <v>12</v>
      </c>
      <c r="D369" s="43" t="s">
        <v>12</v>
      </c>
      <c r="E369" s="43" t="s">
        <v>12</v>
      </c>
      <c r="F369" s="43" t="s">
        <v>12</v>
      </c>
      <c r="G369" s="43" t="s">
        <v>12</v>
      </c>
      <c r="H369" s="43" t="s">
        <v>12</v>
      </c>
      <c r="I369" s="43" t="s">
        <v>12</v>
      </c>
      <c r="J369" s="43" t="s">
        <v>12</v>
      </c>
      <c r="K369" s="43" t="s">
        <v>12</v>
      </c>
      <c r="L369" s="43" t="s">
        <v>12</v>
      </c>
      <c r="M369" s="43" t="s">
        <v>12</v>
      </c>
    </row>
    <row r="370" spans="1:13" ht="15" hidden="1" customHeight="1" x14ac:dyDescent="0.35">
      <c r="A370" s="70"/>
      <c r="B370" s="72"/>
      <c r="C370" s="43" t="s">
        <v>100</v>
      </c>
      <c r="D370" s="43" t="s">
        <v>100</v>
      </c>
      <c r="E370" s="43" t="s">
        <v>100</v>
      </c>
      <c r="F370" s="43" t="s">
        <v>100</v>
      </c>
      <c r="G370" s="43" t="s">
        <v>100</v>
      </c>
      <c r="H370" s="43" t="s">
        <v>100</v>
      </c>
      <c r="I370" s="43" t="s">
        <v>100</v>
      </c>
      <c r="J370" s="43" t="s">
        <v>101</v>
      </c>
      <c r="K370" s="43" t="s">
        <v>101</v>
      </c>
      <c r="L370" s="43" t="s">
        <v>101</v>
      </c>
      <c r="M370" s="43" t="s">
        <v>101</v>
      </c>
    </row>
    <row r="371" spans="1:13" ht="15" hidden="1" customHeight="1" x14ac:dyDescent="0.35">
      <c r="A371" s="44">
        <v>1</v>
      </c>
      <c r="B371" s="45" t="s">
        <v>15</v>
      </c>
      <c r="C371" s="39">
        <v>954580.26491799997</v>
      </c>
      <c r="D371" s="39">
        <v>993759.39637800003</v>
      </c>
      <c r="E371" s="39">
        <v>1084669.8663590001</v>
      </c>
      <c r="F371" s="39">
        <v>1209103.9749960001</v>
      </c>
      <c r="G371" s="39">
        <v>1201573.388426</v>
      </c>
      <c r="H371" s="39">
        <v>1206939.699114</v>
      </c>
      <c r="I371" s="39">
        <v>1208196.1233930001</v>
      </c>
      <c r="J371" s="46">
        <f>J374+J373-J372</f>
        <v>0</v>
      </c>
      <c r="K371" s="46">
        <f t="shared" ref="K371" si="454">K374+K373-K372</f>
        <v>0</v>
      </c>
      <c r="L371" s="46">
        <f t="shared" ref="L371" si="455">L374+L373-L372</f>
        <v>0</v>
      </c>
      <c r="M371" s="46">
        <f t="shared" ref="M371" si="456">M374+M373-M372</f>
        <v>0</v>
      </c>
    </row>
    <row r="372" spans="1:13" ht="15" hidden="1" customHeight="1" x14ac:dyDescent="0.35">
      <c r="A372" s="44">
        <v>2</v>
      </c>
      <c r="B372" s="45" t="s">
        <v>16</v>
      </c>
      <c r="C372" s="39">
        <v>3555.3616350000002</v>
      </c>
      <c r="D372" s="39">
        <v>9530.7121900000002</v>
      </c>
      <c r="E372" s="39">
        <v>7771.5282630000002</v>
      </c>
      <c r="F372" s="39">
        <v>7060.0637889999998</v>
      </c>
      <c r="G372" s="39">
        <v>9065.0601920000008</v>
      </c>
      <c r="H372" s="39">
        <v>10854.503768</v>
      </c>
      <c r="I372" s="39">
        <v>11055.358611</v>
      </c>
      <c r="J372" s="52">
        <v>0</v>
      </c>
      <c r="K372" s="52">
        <v>0</v>
      </c>
      <c r="L372" s="52">
        <v>0</v>
      </c>
      <c r="M372" s="52">
        <v>0</v>
      </c>
    </row>
    <row r="373" spans="1:13" ht="15" hidden="1" customHeight="1" x14ac:dyDescent="0.35">
      <c r="A373" s="44">
        <v>3</v>
      </c>
      <c r="B373" s="45" t="s">
        <v>88</v>
      </c>
      <c r="C373" s="39">
        <v>5541.8215769999997</v>
      </c>
      <c r="D373" s="39">
        <v>9197.0503779999999</v>
      </c>
      <c r="E373" s="39">
        <v>13350.177046999999</v>
      </c>
      <c r="F373" s="39">
        <v>15392.918856</v>
      </c>
      <c r="G373" s="39">
        <v>16531.204372</v>
      </c>
      <c r="H373" s="39">
        <v>16140.050026000001</v>
      </c>
      <c r="I373" s="39">
        <v>16780.920179000001</v>
      </c>
      <c r="J373" s="52">
        <v>0</v>
      </c>
      <c r="K373" s="52">
        <v>0</v>
      </c>
      <c r="L373" s="52">
        <v>0</v>
      </c>
      <c r="M373" s="52">
        <v>0</v>
      </c>
    </row>
    <row r="374" spans="1:13" ht="15" hidden="1" customHeight="1" x14ac:dyDescent="0.35">
      <c r="A374" s="44">
        <v>4</v>
      </c>
      <c r="B374" s="47" t="s">
        <v>10</v>
      </c>
      <c r="C374" s="39">
        <v>963677.44813000003</v>
      </c>
      <c r="D374" s="39">
        <v>1012487.158946</v>
      </c>
      <c r="E374" s="39">
        <v>1105791.571669</v>
      </c>
      <c r="F374" s="39">
        <v>1231556.9576409999</v>
      </c>
      <c r="G374" s="39">
        <v>1227169.6529900001</v>
      </c>
      <c r="H374" s="39">
        <v>1233934.252908</v>
      </c>
      <c r="I374" s="39">
        <v>1236032.402183</v>
      </c>
      <c r="J374" s="53">
        <v>0</v>
      </c>
      <c r="K374" s="53">
        <v>0</v>
      </c>
      <c r="L374" s="53">
        <v>0</v>
      </c>
      <c r="M374" s="53">
        <v>0</v>
      </c>
    </row>
    <row r="375" spans="1:13" ht="15" hidden="1" customHeight="1" x14ac:dyDescent="0.35">
      <c r="A375" s="44">
        <v>5</v>
      </c>
      <c r="B375" s="47" t="s">
        <v>102</v>
      </c>
      <c r="C375" s="48">
        <f>C372/C374*100</f>
        <v>0.36893689293021437</v>
      </c>
      <c r="D375" s="48">
        <f t="shared" ref="D375" si="457">D372/D374*100</f>
        <v>0.94131684592636999</v>
      </c>
      <c r="E375" s="48">
        <f t="shared" ref="E375" si="458">E372/E374*100</f>
        <v>0.70280226962394277</v>
      </c>
      <c r="F375" s="48">
        <f t="shared" ref="F375" si="459">F372/F374*100</f>
        <v>0.57326327825903245</v>
      </c>
      <c r="G375" s="48">
        <f t="shared" ref="G375" si="460">G372/G374*100</f>
        <v>0.73869657466781169</v>
      </c>
      <c r="H375" s="48">
        <f t="shared" ref="H375" si="461">H372/H374*100</f>
        <v>0.87966629846114608</v>
      </c>
      <c r="I375" s="48">
        <f t="shared" ref="I375" si="462">I372/I374*100</f>
        <v>0.89442304194248834</v>
      </c>
      <c r="J375" s="48" t="e">
        <f t="shared" ref="J375" si="463">J372/J374*100</f>
        <v>#DIV/0!</v>
      </c>
      <c r="K375" s="48" t="e">
        <f t="shared" ref="K375" si="464">K372/K374*100</f>
        <v>#DIV/0!</v>
      </c>
      <c r="L375" s="48" t="e">
        <f t="shared" ref="L375" si="465">L372/L374*100</f>
        <v>#DIV/0!</v>
      </c>
      <c r="M375" s="48" t="e">
        <f t="shared" ref="M375" si="466">M372/M374*100</f>
        <v>#DIV/0!</v>
      </c>
    </row>
    <row r="376" spans="1:13" ht="15" hidden="1" customHeight="1" thickBot="1" x14ac:dyDescent="0.4">
      <c r="A376" s="49">
        <v>6</v>
      </c>
      <c r="B376" s="50" t="s">
        <v>103</v>
      </c>
      <c r="C376" s="51">
        <f>C373/C374*100</f>
        <v>0.57507017392114057</v>
      </c>
      <c r="D376" s="51">
        <f t="shared" ref="D376:M376" si="467">D373/D374*100</f>
        <v>0.90836217494097771</v>
      </c>
      <c r="E376" s="51">
        <f t="shared" si="467"/>
        <v>1.207295966892769</v>
      </c>
      <c r="F376" s="51">
        <f t="shared" si="467"/>
        <v>1.2498747021400085</v>
      </c>
      <c r="G376" s="51">
        <f t="shared" si="467"/>
        <v>1.3471001610675186</v>
      </c>
      <c r="H376" s="51">
        <f t="shared" si="467"/>
        <v>1.3080153977380005</v>
      </c>
      <c r="I376" s="51">
        <f t="shared" si="467"/>
        <v>1.3576440350077095</v>
      </c>
      <c r="J376" s="51" t="e">
        <f t="shared" si="467"/>
        <v>#DIV/0!</v>
      </c>
      <c r="K376" s="51" t="e">
        <f t="shared" si="467"/>
        <v>#DIV/0!</v>
      </c>
      <c r="L376" s="51" t="e">
        <f t="shared" si="467"/>
        <v>#DIV/0!</v>
      </c>
      <c r="M376" s="51" t="e">
        <f t="shared" si="467"/>
        <v>#DIV/0!</v>
      </c>
    </row>
    <row r="377" spans="1:13" hidden="1" x14ac:dyDescent="0.35"/>
    <row r="378" spans="1:13" ht="15" hidden="1" customHeight="1" thickBot="1" x14ac:dyDescent="0.4">
      <c r="A378" s="37" t="s">
        <v>139</v>
      </c>
    </row>
    <row r="379" spans="1:13" ht="15" hidden="1" customHeight="1" x14ac:dyDescent="0.35">
      <c r="A379" s="69" t="s">
        <v>6</v>
      </c>
      <c r="B379" s="71" t="s">
        <v>7</v>
      </c>
      <c r="C379" s="40" t="s">
        <v>89</v>
      </c>
      <c r="D379" s="40" t="s">
        <v>90</v>
      </c>
      <c r="E379" s="40" t="s">
        <v>91</v>
      </c>
      <c r="F379" s="40" t="s">
        <v>92</v>
      </c>
      <c r="G379" s="41" t="s">
        <v>93</v>
      </c>
      <c r="H379" s="42" t="s">
        <v>94</v>
      </c>
      <c r="I379" s="42" t="s">
        <v>95</v>
      </c>
      <c r="J379" s="42" t="s">
        <v>104</v>
      </c>
      <c r="K379" s="42" t="s">
        <v>97</v>
      </c>
      <c r="L379" s="42" t="s">
        <v>98</v>
      </c>
      <c r="M379" s="42" t="s">
        <v>99</v>
      </c>
    </row>
    <row r="380" spans="1:13" ht="15" hidden="1" customHeight="1" x14ac:dyDescent="0.35">
      <c r="A380" s="70"/>
      <c r="B380" s="72"/>
      <c r="C380" s="43" t="s">
        <v>12</v>
      </c>
      <c r="D380" s="43" t="s">
        <v>12</v>
      </c>
      <c r="E380" s="43" t="s">
        <v>12</v>
      </c>
      <c r="F380" s="43" t="s">
        <v>12</v>
      </c>
      <c r="G380" s="43" t="s">
        <v>12</v>
      </c>
      <c r="H380" s="43" t="s">
        <v>12</v>
      </c>
      <c r="I380" s="43" t="s">
        <v>12</v>
      </c>
      <c r="J380" s="43" t="s">
        <v>12</v>
      </c>
      <c r="K380" s="43" t="s">
        <v>12</v>
      </c>
      <c r="L380" s="43" t="s">
        <v>12</v>
      </c>
      <c r="M380" s="43" t="s">
        <v>12</v>
      </c>
    </row>
    <row r="381" spans="1:13" ht="15" hidden="1" customHeight="1" x14ac:dyDescent="0.35">
      <c r="A381" s="70"/>
      <c r="B381" s="72"/>
      <c r="C381" s="43" t="s">
        <v>100</v>
      </c>
      <c r="D381" s="43" t="s">
        <v>100</v>
      </c>
      <c r="E381" s="43" t="s">
        <v>100</v>
      </c>
      <c r="F381" s="43" t="s">
        <v>100</v>
      </c>
      <c r="G381" s="43" t="s">
        <v>100</v>
      </c>
      <c r="H381" s="43" t="s">
        <v>100</v>
      </c>
      <c r="I381" s="43" t="s">
        <v>100</v>
      </c>
      <c r="J381" s="43" t="s">
        <v>101</v>
      </c>
      <c r="K381" s="43" t="s">
        <v>101</v>
      </c>
      <c r="L381" s="43" t="s">
        <v>101</v>
      </c>
      <c r="M381" s="43" t="s">
        <v>101</v>
      </c>
    </row>
    <row r="382" spans="1:13" ht="15" hidden="1" customHeight="1" x14ac:dyDescent="0.35">
      <c r="A382" s="44">
        <v>1</v>
      </c>
      <c r="B382" s="45" t="s">
        <v>15</v>
      </c>
      <c r="C382" s="39">
        <v>1920421.5448119999</v>
      </c>
      <c r="D382" s="39">
        <v>2672396.0396429999</v>
      </c>
      <c r="E382" s="39">
        <v>1599040.1689899999</v>
      </c>
      <c r="F382" s="39">
        <v>1299529.286937</v>
      </c>
      <c r="G382" s="39">
        <v>1267753.5061029999</v>
      </c>
      <c r="H382" s="39">
        <v>1247172.1509080001</v>
      </c>
      <c r="I382" s="39">
        <v>1226265.809168</v>
      </c>
      <c r="J382" s="46">
        <f>J385+J384-J383</f>
        <v>0</v>
      </c>
      <c r="K382" s="46">
        <f t="shared" ref="K382" si="468">K385+K384-K383</f>
        <v>0</v>
      </c>
      <c r="L382" s="46">
        <f t="shared" ref="L382" si="469">L385+L384-L383</f>
        <v>0</v>
      </c>
      <c r="M382" s="46">
        <f t="shared" ref="M382" si="470">M385+M384-M383</f>
        <v>0</v>
      </c>
    </row>
    <row r="383" spans="1:13" ht="15" hidden="1" customHeight="1" x14ac:dyDescent="0.35">
      <c r="A383" s="44">
        <v>2</v>
      </c>
      <c r="B383" s="45" t="s">
        <v>16</v>
      </c>
      <c r="C383" s="39">
        <v>46836.147751999997</v>
      </c>
      <c r="D383" s="39">
        <v>139889.53524999999</v>
      </c>
      <c r="E383" s="39">
        <v>190983.62529900001</v>
      </c>
      <c r="F383" s="39">
        <v>66326.179743000001</v>
      </c>
      <c r="G383" s="39">
        <v>71832.634460999994</v>
      </c>
      <c r="H383" s="39">
        <v>76033.221065000005</v>
      </c>
      <c r="I383" s="39">
        <v>79714.506125999993</v>
      </c>
      <c r="J383" s="52">
        <v>0</v>
      </c>
      <c r="K383" s="52">
        <v>0</v>
      </c>
      <c r="L383" s="52">
        <v>0</v>
      </c>
      <c r="M383" s="52">
        <v>0</v>
      </c>
    </row>
    <row r="384" spans="1:13" ht="15" hidden="1" customHeight="1" x14ac:dyDescent="0.35">
      <c r="A384" s="44">
        <v>3</v>
      </c>
      <c r="B384" s="45" t="s">
        <v>88</v>
      </c>
      <c r="C384" s="39">
        <v>19048.644136999999</v>
      </c>
      <c r="D384" s="39">
        <v>30808.828108999998</v>
      </c>
      <c r="E384" s="39">
        <v>348729.617639</v>
      </c>
      <c r="F384" s="39">
        <v>578844.06625100004</v>
      </c>
      <c r="G384" s="39">
        <v>576135.15042299998</v>
      </c>
      <c r="H384" s="39">
        <v>577759.80896399997</v>
      </c>
      <c r="I384" s="39">
        <v>574317.20550699998</v>
      </c>
      <c r="J384" s="52">
        <v>0</v>
      </c>
      <c r="K384" s="52">
        <v>0</v>
      </c>
      <c r="L384" s="52">
        <v>0</v>
      </c>
      <c r="M384" s="52">
        <v>0</v>
      </c>
    </row>
    <row r="385" spans="1:13" ht="15" hidden="1" customHeight="1" x14ac:dyDescent="0.35">
      <c r="A385" s="44">
        <v>4</v>
      </c>
      <c r="B385" s="47" t="s">
        <v>10</v>
      </c>
      <c r="C385" s="39">
        <v>1986306.3367010001</v>
      </c>
      <c r="D385" s="39">
        <v>2843094.4030019999</v>
      </c>
      <c r="E385" s="39">
        <v>2138753.4119279999</v>
      </c>
      <c r="F385" s="39">
        <v>1944699.532931</v>
      </c>
      <c r="G385" s="39">
        <v>1915721.2909870001</v>
      </c>
      <c r="H385" s="39">
        <v>1900965.1809370001</v>
      </c>
      <c r="I385" s="39">
        <v>1880297.5208010001</v>
      </c>
      <c r="J385" s="53">
        <v>0</v>
      </c>
      <c r="K385" s="53">
        <v>0</v>
      </c>
      <c r="L385" s="53">
        <v>0</v>
      </c>
      <c r="M385" s="53">
        <v>0</v>
      </c>
    </row>
    <row r="386" spans="1:13" ht="15" hidden="1" customHeight="1" x14ac:dyDescent="0.35">
      <c r="A386" s="44">
        <v>5</v>
      </c>
      <c r="B386" s="47" t="s">
        <v>102</v>
      </c>
      <c r="C386" s="48">
        <f>C383/C385*100</f>
        <v>2.3579518872093428</v>
      </c>
      <c r="D386" s="48">
        <f t="shared" ref="D386" si="471">D383/D385*100</f>
        <v>4.9203267785372091</v>
      </c>
      <c r="E386" s="48">
        <f t="shared" ref="E386" si="472">E383/E385*100</f>
        <v>8.9296701636508899</v>
      </c>
      <c r="F386" s="48">
        <f t="shared" ref="F386" si="473">F383/F385*100</f>
        <v>3.4106132397242326</v>
      </c>
      <c r="G386" s="48">
        <f t="shared" ref="G386" si="474">G383/G385*100</f>
        <v>3.7496390941080504</v>
      </c>
      <c r="H386" s="48">
        <f t="shared" ref="H386" si="475">H383/H385*100</f>
        <v>3.9997166611711772</v>
      </c>
      <c r="I386" s="48">
        <f t="shared" ref="I386" si="476">I383/I385*100</f>
        <v>4.239462385295381</v>
      </c>
      <c r="J386" s="48" t="e">
        <f t="shared" ref="J386" si="477">J383/J385*100</f>
        <v>#DIV/0!</v>
      </c>
      <c r="K386" s="48" t="e">
        <f t="shared" ref="K386" si="478">K383/K385*100</f>
        <v>#DIV/0!</v>
      </c>
      <c r="L386" s="48" t="e">
        <f t="shared" ref="L386" si="479">L383/L385*100</f>
        <v>#DIV/0!</v>
      </c>
      <c r="M386" s="48" t="e">
        <f t="shared" ref="M386" si="480">M383/M385*100</f>
        <v>#DIV/0!</v>
      </c>
    </row>
    <row r="387" spans="1:13" ht="15" hidden="1" customHeight="1" thickBot="1" x14ac:dyDescent="0.4">
      <c r="A387" s="49">
        <v>6</v>
      </c>
      <c r="B387" s="50" t="s">
        <v>103</v>
      </c>
      <c r="C387" s="51">
        <f>C384/C385*100</f>
        <v>0.95899830680887588</v>
      </c>
      <c r="D387" s="51">
        <f t="shared" ref="D387:M387" si="481">D384/D385*100</f>
        <v>1.0836371833615237</v>
      </c>
      <c r="E387" s="51">
        <f t="shared" si="481"/>
        <v>16.305274637744908</v>
      </c>
      <c r="F387" s="51">
        <f t="shared" si="481"/>
        <v>29.765218556852403</v>
      </c>
      <c r="G387" s="51">
        <f t="shared" si="481"/>
        <v>30.074058952811921</v>
      </c>
      <c r="H387" s="51">
        <f t="shared" si="481"/>
        <v>30.392971673432641</v>
      </c>
      <c r="I387" s="51">
        <f t="shared" si="481"/>
        <v>30.543953770802339</v>
      </c>
      <c r="J387" s="51" t="e">
        <f t="shared" si="481"/>
        <v>#DIV/0!</v>
      </c>
      <c r="K387" s="51" t="e">
        <f t="shared" si="481"/>
        <v>#DIV/0!</v>
      </c>
      <c r="L387" s="51" t="e">
        <f t="shared" si="481"/>
        <v>#DIV/0!</v>
      </c>
      <c r="M387" s="51" t="e">
        <f t="shared" si="481"/>
        <v>#DIV/0!</v>
      </c>
    </row>
    <row r="388" spans="1:13" hidden="1" x14ac:dyDescent="0.35"/>
    <row r="389" spans="1:13" ht="15" hidden="1" customHeight="1" thickBot="1" x14ac:dyDescent="0.4">
      <c r="A389" s="37" t="s">
        <v>140</v>
      </c>
    </row>
    <row r="390" spans="1:13" ht="15" hidden="1" customHeight="1" x14ac:dyDescent="0.35">
      <c r="A390" s="69" t="s">
        <v>6</v>
      </c>
      <c r="B390" s="71" t="s">
        <v>7</v>
      </c>
      <c r="C390" s="40" t="s">
        <v>89</v>
      </c>
      <c r="D390" s="40" t="s">
        <v>90</v>
      </c>
      <c r="E390" s="40" t="s">
        <v>91</v>
      </c>
      <c r="F390" s="40" t="s">
        <v>92</v>
      </c>
      <c r="G390" s="41" t="s">
        <v>93</v>
      </c>
      <c r="H390" s="42" t="s">
        <v>94</v>
      </c>
      <c r="I390" s="42" t="s">
        <v>95</v>
      </c>
      <c r="J390" s="42" t="s">
        <v>104</v>
      </c>
      <c r="K390" s="42" t="s">
        <v>97</v>
      </c>
      <c r="L390" s="42" t="s">
        <v>98</v>
      </c>
      <c r="M390" s="42" t="s">
        <v>99</v>
      </c>
    </row>
    <row r="391" spans="1:13" ht="15" hidden="1" customHeight="1" x14ac:dyDescent="0.35">
      <c r="A391" s="70"/>
      <c r="B391" s="72"/>
      <c r="C391" s="43" t="s">
        <v>12</v>
      </c>
      <c r="D391" s="43" t="s">
        <v>12</v>
      </c>
      <c r="E391" s="43" t="s">
        <v>12</v>
      </c>
      <c r="F391" s="43" t="s">
        <v>12</v>
      </c>
      <c r="G391" s="43" t="s">
        <v>12</v>
      </c>
      <c r="H391" s="43" t="s">
        <v>12</v>
      </c>
      <c r="I391" s="43" t="s">
        <v>12</v>
      </c>
      <c r="J391" s="43" t="s">
        <v>12</v>
      </c>
      <c r="K391" s="43" t="s">
        <v>12</v>
      </c>
      <c r="L391" s="43" t="s">
        <v>12</v>
      </c>
      <c r="M391" s="43" t="s">
        <v>12</v>
      </c>
    </row>
    <row r="392" spans="1:13" ht="15" hidden="1" customHeight="1" x14ac:dyDescent="0.35">
      <c r="A392" s="70"/>
      <c r="B392" s="72"/>
      <c r="C392" s="43" t="s">
        <v>100</v>
      </c>
      <c r="D392" s="43" t="s">
        <v>100</v>
      </c>
      <c r="E392" s="43" t="s">
        <v>100</v>
      </c>
      <c r="F392" s="43" t="s">
        <v>100</v>
      </c>
      <c r="G392" s="43" t="s">
        <v>100</v>
      </c>
      <c r="H392" s="43" t="s">
        <v>100</v>
      </c>
      <c r="I392" s="43" t="s">
        <v>100</v>
      </c>
      <c r="J392" s="43" t="s">
        <v>101</v>
      </c>
      <c r="K392" s="43" t="s">
        <v>101</v>
      </c>
      <c r="L392" s="43" t="s">
        <v>101</v>
      </c>
      <c r="M392" s="43" t="s">
        <v>101</v>
      </c>
    </row>
    <row r="393" spans="1:13" ht="15" hidden="1" customHeight="1" x14ac:dyDescent="0.35">
      <c r="A393" s="44">
        <v>1</v>
      </c>
      <c r="B393" s="45" t="s">
        <v>15</v>
      </c>
      <c r="C393" s="39">
        <v>0</v>
      </c>
      <c r="D393" s="39">
        <v>199929.95942299999</v>
      </c>
      <c r="E393" s="39">
        <v>106506.89126999999</v>
      </c>
      <c r="F393" s="39">
        <v>359644.70235199999</v>
      </c>
      <c r="G393" s="39">
        <v>347765.336343</v>
      </c>
      <c r="H393" s="39">
        <v>343446.80065799999</v>
      </c>
      <c r="I393" s="39">
        <v>344075.48019199999</v>
      </c>
      <c r="J393" s="46">
        <f>J396+J395-J394</f>
        <v>0</v>
      </c>
      <c r="K393" s="46">
        <f t="shared" ref="K393" si="482">K396+K395-K394</f>
        <v>0</v>
      </c>
      <c r="L393" s="46">
        <f t="shared" ref="L393" si="483">L396+L395-L394</f>
        <v>0</v>
      </c>
      <c r="M393" s="46">
        <f t="shared" ref="M393" si="484">M396+M395-M394</f>
        <v>0</v>
      </c>
    </row>
    <row r="394" spans="1:13" ht="15" hidden="1" customHeight="1" x14ac:dyDescent="0.35">
      <c r="A394" s="44">
        <v>2</v>
      </c>
      <c r="B394" s="45" t="s">
        <v>16</v>
      </c>
      <c r="C394" s="39">
        <v>0</v>
      </c>
      <c r="D394" s="39">
        <v>0</v>
      </c>
      <c r="E394" s="39">
        <v>0</v>
      </c>
      <c r="F394" s="39">
        <v>0</v>
      </c>
      <c r="G394" s="39">
        <v>0</v>
      </c>
      <c r="H394" s="39">
        <v>0</v>
      </c>
      <c r="I394" s="39">
        <v>0</v>
      </c>
      <c r="J394" s="52">
        <v>0</v>
      </c>
      <c r="K394" s="52">
        <v>0</v>
      </c>
      <c r="L394" s="52">
        <v>0</v>
      </c>
      <c r="M394" s="52">
        <v>0</v>
      </c>
    </row>
    <row r="395" spans="1:13" ht="15" hidden="1" customHeight="1" x14ac:dyDescent="0.35">
      <c r="A395" s="44">
        <v>3</v>
      </c>
      <c r="B395" s="45" t="s">
        <v>88</v>
      </c>
      <c r="C395" s="39">
        <v>0</v>
      </c>
      <c r="D395" s="39">
        <v>0</v>
      </c>
      <c r="E395" s="39">
        <v>14717.256081</v>
      </c>
      <c r="F395" s="39">
        <v>14698.018786000001</v>
      </c>
      <c r="G395" s="39">
        <v>14698.018786000001</v>
      </c>
      <c r="H395" s="39">
        <v>14698.018786000001</v>
      </c>
      <c r="I395" s="39">
        <v>14698.018786000001</v>
      </c>
      <c r="J395" s="52">
        <v>0</v>
      </c>
      <c r="K395" s="52">
        <v>0</v>
      </c>
      <c r="L395" s="52">
        <v>0</v>
      </c>
      <c r="M395" s="52">
        <v>0</v>
      </c>
    </row>
    <row r="396" spans="1:13" ht="15" hidden="1" customHeight="1" x14ac:dyDescent="0.35">
      <c r="A396" s="44">
        <v>4</v>
      </c>
      <c r="B396" s="47" t="s">
        <v>10</v>
      </c>
      <c r="C396" s="39">
        <v>0</v>
      </c>
      <c r="D396" s="39">
        <v>199929.95942299999</v>
      </c>
      <c r="E396" s="39">
        <v>121224.14735100001</v>
      </c>
      <c r="F396" s="39">
        <v>374342.72113800002</v>
      </c>
      <c r="G396" s="39">
        <v>362463.35512899997</v>
      </c>
      <c r="H396" s="39">
        <v>358144.81944400002</v>
      </c>
      <c r="I396" s="39">
        <v>358773.49897800002</v>
      </c>
      <c r="J396" s="53">
        <v>0</v>
      </c>
      <c r="K396" s="53">
        <v>0</v>
      </c>
      <c r="L396" s="53">
        <v>0</v>
      </c>
      <c r="M396" s="53">
        <v>0</v>
      </c>
    </row>
    <row r="397" spans="1:13" ht="15" hidden="1" customHeight="1" x14ac:dyDescent="0.35">
      <c r="A397" s="44">
        <v>5</v>
      </c>
      <c r="B397" s="47" t="s">
        <v>102</v>
      </c>
      <c r="C397" s="48" t="e">
        <f>C394/C396*100</f>
        <v>#DIV/0!</v>
      </c>
      <c r="D397" s="48">
        <f t="shared" ref="D397" si="485">D394/D396*100</f>
        <v>0</v>
      </c>
      <c r="E397" s="48">
        <f t="shared" ref="E397" si="486">E394/E396*100</f>
        <v>0</v>
      </c>
      <c r="F397" s="48">
        <f t="shared" ref="F397" si="487">F394/F396*100</f>
        <v>0</v>
      </c>
      <c r="G397" s="48">
        <f t="shared" ref="G397" si="488">G394/G396*100</f>
        <v>0</v>
      </c>
      <c r="H397" s="48">
        <f t="shared" ref="H397" si="489">H394/H396*100</f>
        <v>0</v>
      </c>
      <c r="I397" s="48">
        <f t="shared" ref="I397" si="490">I394/I396*100</f>
        <v>0</v>
      </c>
      <c r="J397" s="48" t="e">
        <f t="shared" ref="J397" si="491">J394/J396*100</f>
        <v>#DIV/0!</v>
      </c>
      <c r="K397" s="48" t="e">
        <f t="shared" ref="K397" si="492">K394/K396*100</f>
        <v>#DIV/0!</v>
      </c>
      <c r="L397" s="48" t="e">
        <f t="shared" ref="L397" si="493">L394/L396*100</f>
        <v>#DIV/0!</v>
      </c>
      <c r="M397" s="48" t="e">
        <f t="shared" ref="M397" si="494">M394/M396*100</f>
        <v>#DIV/0!</v>
      </c>
    </row>
    <row r="398" spans="1:13" ht="15" hidden="1" customHeight="1" thickBot="1" x14ac:dyDescent="0.4">
      <c r="A398" s="49">
        <v>6</v>
      </c>
      <c r="B398" s="50" t="s">
        <v>103</v>
      </c>
      <c r="C398" s="51" t="e">
        <f>C395/C396*100</f>
        <v>#DIV/0!</v>
      </c>
      <c r="D398" s="51">
        <f t="shared" ref="D398:M398" si="495">D395/D396*100</f>
        <v>0</v>
      </c>
      <c r="E398" s="51">
        <f t="shared" si="495"/>
        <v>12.14053173612905</v>
      </c>
      <c r="F398" s="51">
        <f t="shared" si="495"/>
        <v>3.9263535674790462</v>
      </c>
      <c r="G398" s="51">
        <f t="shared" si="495"/>
        <v>4.055035792726966</v>
      </c>
      <c r="H398" s="51">
        <f t="shared" si="495"/>
        <v>4.1039317024933828</v>
      </c>
      <c r="I398" s="51">
        <f t="shared" si="495"/>
        <v>4.0967403746008797</v>
      </c>
      <c r="J398" s="51" t="e">
        <f t="shared" si="495"/>
        <v>#DIV/0!</v>
      </c>
      <c r="K398" s="51" t="e">
        <f t="shared" si="495"/>
        <v>#DIV/0!</v>
      </c>
      <c r="L398" s="51" t="e">
        <f t="shared" si="495"/>
        <v>#DIV/0!</v>
      </c>
      <c r="M398" s="51" t="e">
        <f t="shared" si="495"/>
        <v>#DIV/0!</v>
      </c>
    </row>
    <row r="399" spans="1:13" hidden="1" x14ac:dyDescent="0.35"/>
    <row r="400" spans="1:13" ht="15" hidden="1" customHeight="1" thickBot="1" x14ac:dyDescent="0.4">
      <c r="A400" s="37" t="s">
        <v>141</v>
      </c>
    </row>
    <row r="401" spans="1:13" ht="15" hidden="1" customHeight="1" x14ac:dyDescent="0.35">
      <c r="A401" s="69" t="s">
        <v>6</v>
      </c>
      <c r="B401" s="71" t="s">
        <v>7</v>
      </c>
      <c r="C401" s="40" t="s">
        <v>89</v>
      </c>
      <c r="D401" s="40" t="s">
        <v>90</v>
      </c>
      <c r="E401" s="40" t="s">
        <v>91</v>
      </c>
      <c r="F401" s="40" t="s">
        <v>92</v>
      </c>
      <c r="G401" s="41" t="s">
        <v>93</v>
      </c>
      <c r="H401" s="42" t="s">
        <v>94</v>
      </c>
      <c r="I401" s="42" t="s">
        <v>95</v>
      </c>
      <c r="J401" s="42" t="s">
        <v>104</v>
      </c>
      <c r="K401" s="42" t="s">
        <v>97</v>
      </c>
      <c r="L401" s="42" t="s">
        <v>98</v>
      </c>
      <c r="M401" s="42" t="s">
        <v>99</v>
      </c>
    </row>
    <row r="402" spans="1:13" ht="15" hidden="1" customHeight="1" x14ac:dyDescent="0.35">
      <c r="A402" s="70"/>
      <c r="B402" s="72"/>
      <c r="C402" s="43" t="s">
        <v>12</v>
      </c>
      <c r="D402" s="43" t="s">
        <v>12</v>
      </c>
      <c r="E402" s="43" t="s">
        <v>12</v>
      </c>
      <c r="F402" s="43" t="s">
        <v>12</v>
      </c>
      <c r="G402" s="43" t="s">
        <v>12</v>
      </c>
      <c r="H402" s="43" t="s">
        <v>12</v>
      </c>
      <c r="I402" s="43" t="s">
        <v>12</v>
      </c>
      <c r="J402" s="43" t="s">
        <v>12</v>
      </c>
      <c r="K402" s="43" t="s">
        <v>12</v>
      </c>
      <c r="L402" s="43" t="s">
        <v>12</v>
      </c>
      <c r="M402" s="43" t="s">
        <v>12</v>
      </c>
    </row>
    <row r="403" spans="1:13" ht="15" hidden="1" customHeight="1" x14ac:dyDescent="0.35">
      <c r="A403" s="70"/>
      <c r="B403" s="72"/>
      <c r="C403" s="43" t="s">
        <v>100</v>
      </c>
      <c r="D403" s="43" t="s">
        <v>100</v>
      </c>
      <c r="E403" s="43" t="s">
        <v>100</v>
      </c>
      <c r="F403" s="43" t="s">
        <v>100</v>
      </c>
      <c r="G403" s="43" t="s">
        <v>100</v>
      </c>
      <c r="H403" s="43" t="s">
        <v>100</v>
      </c>
      <c r="I403" s="43" t="s">
        <v>100</v>
      </c>
      <c r="J403" s="43" t="s">
        <v>101</v>
      </c>
      <c r="K403" s="43" t="s">
        <v>101</v>
      </c>
      <c r="L403" s="43" t="s">
        <v>101</v>
      </c>
      <c r="M403" s="43" t="s">
        <v>101</v>
      </c>
    </row>
    <row r="404" spans="1:13" ht="15" hidden="1" customHeight="1" x14ac:dyDescent="0.35">
      <c r="A404" s="44">
        <v>1</v>
      </c>
      <c r="B404" s="45" t="s">
        <v>15</v>
      </c>
      <c r="C404" s="39">
        <v>1074231.8530359999</v>
      </c>
      <c r="D404" s="39">
        <v>1169984.184262</v>
      </c>
      <c r="E404" s="39">
        <v>1290271.2462259999</v>
      </c>
      <c r="F404" s="39">
        <v>1373706.0545689999</v>
      </c>
      <c r="G404" s="39">
        <v>1373106.8859019999</v>
      </c>
      <c r="H404" s="39">
        <v>1369980.822681</v>
      </c>
      <c r="I404" s="39">
        <v>1375176.867569</v>
      </c>
      <c r="J404" s="46">
        <f>J407+J406-J405</f>
        <v>0</v>
      </c>
      <c r="K404" s="46">
        <f t="shared" ref="K404" si="496">K407+K406-K405</f>
        <v>0</v>
      </c>
      <c r="L404" s="46">
        <f t="shared" ref="L404" si="497">L407+L406-L405</f>
        <v>0</v>
      </c>
      <c r="M404" s="46">
        <f t="shared" ref="M404" si="498">M407+M406-M405</f>
        <v>0</v>
      </c>
    </row>
    <row r="405" spans="1:13" ht="15" hidden="1" customHeight="1" x14ac:dyDescent="0.35">
      <c r="A405" s="44">
        <v>2</v>
      </c>
      <c r="B405" s="45" t="s">
        <v>16</v>
      </c>
      <c r="C405" s="39">
        <v>10605.077508</v>
      </c>
      <c r="D405" s="39">
        <v>8037.0593859999999</v>
      </c>
      <c r="E405" s="39">
        <v>16286.057123000001</v>
      </c>
      <c r="F405" s="39">
        <v>5780.4155090000004</v>
      </c>
      <c r="G405" s="39">
        <v>7481.3278090000003</v>
      </c>
      <c r="H405" s="39">
        <v>11534.323157999999</v>
      </c>
      <c r="I405" s="39">
        <v>14157.320914</v>
      </c>
      <c r="J405" s="52">
        <v>0</v>
      </c>
      <c r="K405" s="52">
        <v>0</v>
      </c>
      <c r="L405" s="52">
        <v>0</v>
      </c>
      <c r="M405" s="52">
        <v>0</v>
      </c>
    </row>
    <row r="406" spans="1:13" ht="15" hidden="1" customHeight="1" x14ac:dyDescent="0.35">
      <c r="A406" s="44">
        <v>3</v>
      </c>
      <c r="B406" s="45" t="s">
        <v>88</v>
      </c>
      <c r="C406" s="39">
        <v>12795.488875999999</v>
      </c>
      <c r="D406" s="39">
        <v>15226.435353999999</v>
      </c>
      <c r="E406" s="39">
        <v>17041.637903999999</v>
      </c>
      <c r="F406" s="39">
        <v>26866.935860000001</v>
      </c>
      <c r="G406" s="39">
        <v>26981.138180000002</v>
      </c>
      <c r="H406" s="39">
        <v>27352.606971000001</v>
      </c>
      <c r="I406" s="39">
        <v>27172.597872999999</v>
      </c>
      <c r="J406" s="52">
        <v>0</v>
      </c>
      <c r="K406" s="52">
        <v>0</v>
      </c>
      <c r="L406" s="52">
        <v>0</v>
      </c>
      <c r="M406" s="52">
        <v>0</v>
      </c>
    </row>
    <row r="407" spans="1:13" ht="15" hidden="1" customHeight="1" x14ac:dyDescent="0.35">
      <c r="A407" s="44">
        <v>4</v>
      </c>
      <c r="B407" s="47" t="s">
        <v>10</v>
      </c>
      <c r="C407" s="39">
        <v>1097632.4194199999</v>
      </c>
      <c r="D407" s="39">
        <v>1193247.679002</v>
      </c>
      <c r="E407" s="39">
        <v>1323598.9412529999</v>
      </c>
      <c r="F407" s="39">
        <v>1406353.405938</v>
      </c>
      <c r="G407" s="39">
        <v>1407569.3518910001</v>
      </c>
      <c r="H407" s="39">
        <v>1408867.75281</v>
      </c>
      <c r="I407" s="39">
        <v>1416506.786356</v>
      </c>
      <c r="J407" s="53">
        <v>0</v>
      </c>
      <c r="K407" s="53">
        <v>0</v>
      </c>
      <c r="L407" s="53">
        <v>0</v>
      </c>
      <c r="M407" s="53">
        <v>0</v>
      </c>
    </row>
    <row r="408" spans="1:13" ht="15" hidden="1" customHeight="1" x14ac:dyDescent="0.35">
      <c r="A408" s="44">
        <v>5</v>
      </c>
      <c r="B408" s="47" t="s">
        <v>102</v>
      </c>
      <c r="C408" s="48">
        <f>C405/C407*100</f>
        <v>0.96617750354019516</v>
      </c>
      <c r="D408" s="48">
        <f t="shared" ref="D408" si="499">D405/D407*100</f>
        <v>0.67354494187845215</v>
      </c>
      <c r="E408" s="48">
        <f t="shared" ref="E408" si="500">E405/E407*100</f>
        <v>1.2304374546856784</v>
      </c>
      <c r="F408" s="48">
        <f t="shared" ref="F408" si="501">F405/F407*100</f>
        <v>0.41102154583574374</v>
      </c>
      <c r="G408" s="48">
        <f t="shared" ref="G408" si="502">G405/G407*100</f>
        <v>0.53150687026178889</v>
      </c>
      <c r="H408" s="48">
        <f t="shared" ref="H408" si="503">H405/H407*100</f>
        <v>0.81869452508900742</v>
      </c>
      <c r="I408" s="48">
        <f t="shared" ref="I408" si="504">I405/I407*100</f>
        <v>0.99945309477973421</v>
      </c>
      <c r="J408" s="48" t="e">
        <f t="shared" ref="J408" si="505">J405/J407*100</f>
        <v>#DIV/0!</v>
      </c>
      <c r="K408" s="48" t="e">
        <f t="shared" ref="K408" si="506">K405/K407*100</f>
        <v>#DIV/0!</v>
      </c>
      <c r="L408" s="48" t="e">
        <f t="shared" ref="L408" si="507">L405/L407*100</f>
        <v>#DIV/0!</v>
      </c>
      <c r="M408" s="48" t="e">
        <f t="shared" ref="M408" si="508">M405/M407*100</f>
        <v>#DIV/0!</v>
      </c>
    </row>
    <row r="409" spans="1:13" ht="15" hidden="1" customHeight="1" thickBot="1" x14ac:dyDescent="0.4">
      <c r="A409" s="49">
        <v>6</v>
      </c>
      <c r="B409" s="50" t="s">
        <v>103</v>
      </c>
      <c r="C409" s="51">
        <f>C406/C407*100</f>
        <v>1.165735327201912</v>
      </c>
      <c r="D409" s="51">
        <f t="shared" ref="D409:M409" si="509">D406/D407*100</f>
        <v>1.2760498613946583</v>
      </c>
      <c r="E409" s="51">
        <f t="shared" si="509"/>
        <v>1.2875227814754324</v>
      </c>
      <c r="F409" s="51">
        <f t="shared" si="509"/>
        <v>1.9103971837065006</v>
      </c>
      <c r="G409" s="51">
        <f t="shared" si="509"/>
        <v>1.9168603055865188</v>
      </c>
      <c r="H409" s="51">
        <f t="shared" si="509"/>
        <v>1.9414602198428468</v>
      </c>
      <c r="I409" s="51">
        <f t="shared" si="509"/>
        <v>1.9182822231937342</v>
      </c>
      <c r="J409" s="51" t="e">
        <f t="shared" si="509"/>
        <v>#DIV/0!</v>
      </c>
      <c r="K409" s="51" t="e">
        <f t="shared" si="509"/>
        <v>#DIV/0!</v>
      </c>
      <c r="L409" s="51" t="e">
        <f t="shared" si="509"/>
        <v>#DIV/0!</v>
      </c>
      <c r="M409" s="51" t="e">
        <f t="shared" si="509"/>
        <v>#DIV/0!</v>
      </c>
    </row>
    <row r="410" spans="1:13" hidden="1" x14ac:dyDescent="0.35"/>
    <row r="411" spans="1:13" ht="15" hidden="1" customHeight="1" thickBot="1" x14ac:dyDescent="0.4">
      <c r="A411" s="37" t="s">
        <v>142</v>
      </c>
    </row>
    <row r="412" spans="1:13" ht="15" hidden="1" customHeight="1" x14ac:dyDescent="0.35">
      <c r="A412" s="69" t="s">
        <v>6</v>
      </c>
      <c r="B412" s="71" t="s">
        <v>7</v>
      </c>
      <c r="C412" s="40" t="s">
        <v>89</v>
      </c>
      <c r="D412" s="40" t="s">
        <v>90</v>
      </c>
      <c r="E412" s="40" t="s">
        <v>91</v>
      </c>
      <c r="F412" s="40" t="s">
        <v>92</v>
      </c>
      <c r="G412" s="41" t="s">
        <v>93</v>
      </c>
      <c r="H412" s="42" t="s">
        <v>94</v>
      </c>
      <c r="I412" s="42" t="s">
        <v>95</v>
      </c>
      <c r="J412" s="42" t="s">
        <v>104</v>
      </c>
      <c r="K412" s="42" t="s">
        <v>97</v>
      </c>
      <c r="L412" s="42" t="s">
        <v>98</v>
      </c>
      <c r="M412" s="42" t="s">
        <v>99</v>
      </c>
    </row>
    <row r="413" spans="1:13" ht="15" hidden="1" customHeight="1" x14ac:dyDescent="0.35">
      <c r="A413" s="70"/>
      <c r="B413" s="72"/>
      <c r="C413" s="43" t="s">
        <v>12</v>
      </c>
      <c r="D413" s="43" t="s">
        <v>12</v>
      </c>
      <c r="E413" s="43" t="s">
        <v>12</v>
      </c>
      <c r="F413" s="43" t="s">
        <v>12</v>
      </c>
      <c r="G413" s="43" t="s">
        <v>12</v>
      </c>
      <c r="H413" s="43" t="s">
        <v>12</v>
      </c>
      <c r="I413" s="43" t="s">
        <v>12</v>
      </c>
      <c r="J413" s="43" t="s">
        <v>12</v>
      </c>
      <c r="K413" s="43" t="s">
        <v>12</v>
      </c>
      <c r="L413" s="43" t="s">
        <v>12</v>
      </c>
      <c r="M413" s="43" t="s">
        <v>12</v>
      </c>
    </row>
    <row r="414" spans="1:13" ht="15" hidden="1" customHeight="1" x14ac:dyDescent="0.35">
      <c r="A414" s="70"/>
      <c r="B414" s="72"/>
      <c r="C414" s="43" t="s">
        <v>100</v>
      </c>
      <c r="D414" s="43" t="s">
        <v>100</v>
      </c>
      <c r="E414" s="43" t="s">
        <v>100</v>
      </c>
      <c r="F414" s="43" t="s">
        <v>100</v>
      </c>
      <c r="G414" s="43" t="s">
        <v>100</v>
      </c>
      <c r="H414" s="43" t="s">
        <v>100</v>
      </c>
      <c r="I414" s="43" t="s">
        <v>100</v>
      </c>
      <c r="J414" s="43" t="s">
        <v>101</v>
      </c>
      <c r="K414" s="43" t="s">
        <v>101</v>
      </c>
      <c r="L414" s="43" t="s">
        <v>101</v>
      </c>
      <c r="M414" s="43" t="s">
        <v>101</v>
      </c>
    </row>
    <row r="415" spans="1:13" ht="15" hidden="1" customHeight="1" x14ac:dyDescent="0.35">
      <c r="A415" s="44">
        <v>1</v>
      </c>
      <c r="B415" s="45" t="s">
        <v>15</v>
      </c>
      <c r="C415" s="39">
        <v>39300737.616290003</v>
      </c>
      <c r="D415" s="39">
        <v>41590636.532535002</v>
      </c>
      <c r="E415" s="39">
        <v>43908306.445010997</v>
      </c>
      <c r="F415" s="39">
        <v>46248767.401913002</v>
      </c>
      <c r="G415" s="39">
        <v>45712313.083411001</v>
      </c>
      <c r="H415" s="39">
        <v>45826152.868012004</v>
      </c>
      <c r="I415" s="39">
        <v>46251921.889040999</v>
      </c>
      <c r="J415" s="46">
        <f>J418+J417-J416</f>
        <v>0</v>
      </c>
      <c r="K415" s="46">
        <f t="shared" ref="K415" si="510">K418+K417-K416</f>
        <v>0</v>
      </c>
      <c r="L415" s="46">
        <f t="shared" ref="L415" si="511">L418+L417-L416</f>
        <v>0</v>
      </c>
      <c r="M415" s="46">
        <f t="shared" ref="M415" si="512">M418+M417-M416</f>
        <v>0</v>
      </c>
    </row>
    <row r="416" spans="1:13" ht="15" hidden="1" customHeight="1" x14ac:dyDescent="0.35">
      <c r="A416" s="44">
        <v>2</v>
      </c>
      <c r="B416" s="45" t="s">
        <v>16</v>
      </c>
      <c r="C416" s="39">
        <v>421930.73352800001</v>
      </c>
      <c r="D416" s="39">
        <v>832121.07175999996</v>
      </c>
      <c r="E416" s="39">
        <v>799812.32669400005</v>
      </c>
      <c r="F416" s="39">
        <v>453196.13185300003</v>
      </c>
      <c r="G416" s="39">
        <v>642710.00705300004</v>
      </c>
      <c r="H416" s="39">
        <v>749593.45852700004</v>
      </c>
      <c r="I416" s="39">
        <v>593849.24344200001</v>
      </c>
      <c r="J416" s="52"/>
      <c r="K416" s="52"/>
      <c r="L416" s="52"/>
      <c r="M416" s="52"/>
    </row>
    <row r="417" spans="1:13" ht="15" hidden="1" customHeight="1" x14ac:dyDescent="0.35">
      <c r="A417" s="44">
        <v>3</v>
      </c>
      <c r="B417" s="45" t="s">
        <v>88</v>
      </c>
      <c r="C417" s="39">
        <v>676720.70469599997</v>
      </c>
      <c r="D417" s="39">
        <v>828089.40367799997</v>
      </c>
      <c r="E417" s="39">
        <v>1333311.525439</v>
      </c>
      <c r="F417" s="39">
        <v>1708084.421233</v>
      </c>
      <c r="G417" s="39">
        <v>1715628.8774610001</v>
      </c>
      <c r="H417" s="39">
        <v>1719502.6641569999</v>
      </c>
      <c r="I417" s="39">
        <v>1770129.310457</v>
      </c>
      <c r="J417" s="52"/>
      <c r="K417" s="52"/>
      <c r="L417" s="52"/>
      <c r="M417" s="52"/>
    </row>
    <row r="418" spans="1:13" ht="15" hidden="1" customHeight="1" x14ac:dyDescent="0.35">
      <c r="A418" s="44">
        <v>4</v>
      </c>
      <c r="B418" s="47" t="s">
        <v>10</v>
      </c>
      <c r="C418" s="39">
        <v>40399389.054513998</v>
      </c>
      <c r="D418" s="39">
        <v>43250847.007973</v>
      </c>
      <c r="E418" s="39">
        <v>46041430.297144003</v>
      </c>
      <c r="F418" s="39">
        <v>48410047.954999</v>
      </c>
      <c r="G418" s="39">
        <v>48070651.967924997</v>
      </c>
      <c r="H418" s="39">
        <v>48295248.990695998</v>
      </c>
      <c r="I418" s="39">
        <v>48615900.442939997</v>
      </c>
      <c r="J418" s="53"/>
      <c r="K418" s="53"/>
      <c r="L418" s="53"/>
      <c r="M418" s="53"/>
    </row>
    <row r="419" spans="1:13" ht="15" hidden="1" customHeight="1" x14ac:dyDescent="0.35">
      <c r="A419" s="44">
        <v>5</v>
      </c>
      <c r="B419" s="47" t="s">
        <v>102</v>
      </c>
      <c r="C419" s="48">
        <f>C416/C418*100</f>
        <v>1.0443987976121532</v>
      </c>
      <c r="D419" s="48">
        <f t="shared" ref="D419" si="513">D416/D418*100</f>
        <v>1.9239416781978953</v>
      </c>
      <c r="E419" s="48">
        <f t="shared" ref="E419" si="514">E416/E418*100</f>
        <v>1.7371578631075091</v>
      </c>
      <c r="F419" s="48">
        <f t="shared" ref="F419" si="515">F416/F418*100</f>
        <v>0.93616129501520418</v>
      </c>
      <c r="G419" s="48">
        <f t="shared" ref="G419" si="516">G416/G418*100</f>
        <v>1.337011213165668</v>
      </c>
      <c r="H419" s="48">
        <f t="shared" ref="H419" si="517">H416/H418*100</f>
        <v>1.5521060025415916</v>
      </c>
      <c r="I419" s="48">
        <f t="shared" ref="I419" si="518">I416/I418*100</f>
        <v>1.2215123818163052</v>
      </c>
      <c r="J419" s="48" t="e">
        <f t="shared" ref="J419" si="519">J416/J418*100</f>
        <v>#DIV/0!</v>
      </c>
      <c r="K419" s="48" t="e">
        <f t="shared" ref="K419" si="520">K416/K418*100</f>
        <v>#DIV/0!</v>
      </c>
      <c r="L419" s="48" t="e">
        <f t="shared" ref="L419" si="521">L416/L418*100</f>
        <v>#DIV/0!</v>
      </c>
      <c r="M419" s="48" t="e">
        <f t="shared" ref="M419" si="522">M416/M418*100</f>
        <v>#DIV/0!</v>
      </c>
    </row>
    <row r="420" spans="1:13" ht="15" hidden="1" customHeight="1" thickBot="1" x14ac:dyDescent="0.4">
      <c r="A420" s="49">
        <v>6</v>
      </c>
      <c r="B420" s="50" t="s">
        <v>103</v>
      </c>
      <c r="C420" s="51">
        <f>C417/C418*100</f>
        <v>1.6750765804474141</v>
      </c>
      <c r="D420" s="51">
        <f t="shared" ref="D420:M420" si="523">D417/D418*100</f>
        <v>1.9146200848398349</v>
      </c>
      <c r="E420" s="51">
        <f t="shared" si="523"/>
        <v>2.8958951032451021</v>
      </c>
      <c r="F420" s="51">
        <f t="shared" si="523"/>
        <v>3.5283675463837607</v>
      </c>
      <c r="G420" s="51">
        <f t="shared" si="523"/>
        <v>3.5689735987058144</v>
      </c>
      <c r="H420" s="51">
        <f t="shared" si="523"/>
        <v>3.5603971406965091</v>
      </c>
      <c r="I420" s="51">
        <f t="shared" si="523"/>
        <v>3.6410501385952596</v>
      </c>
      <c r="J420" s="51" t="e">
        <f t="shared" si="523"/>
        <v>#DIV/0!</v>
      </c>
      <c r="K420" s="51" t="e">
        <f t="shared" si="523"/>
        <v>#DIV/0!</v>
      </c>
      <c r="L420" s="51" t="e">
        <f t="shared" si="523"/>
        <v>#DIV/0!</v>
      </c>
      <c r="M420" s="51" t="e">
        <f t="shared" si="523"/>
        <v>#DIV/0!</v>
      </c>
    </row>
  </sheetData>
  <sheetProtection algorithmName="SHA-512" hashValue="5lFGtR8aCUK2ZUuX9ADBQcieIZsWqPQPADA0XMUDgAQLuQQB57phoMEWQkqMIJ6fa6JlVyC714/WLf7LEcEkJQ==" saltValue="M+Gg9tbBP441jxFFywyAaw==" spinCount="100000" sheet="1" objects="1" scenarios="1"/>
  <mergeCells count="76">
    <mergeCell ref="A401:A403"/>
    <mergeCell ref="B401:B403"/>
    <mergeCell ref="A412:A414"/>
    <mergeCell ref="B412:B414"/>
    <mergeCell ref="A368:A370"/>
    <mergeCell ref="B368:B370"/>
    <mergeCell ref="A379:A381"/>
    <mergeCell ref="B379:B381"/>
    <mergeCell ref="A390:A392"/>
    <mergeCell ref="B390:B392"/>
    <mergeCell ref="A335:A337"/>
    <mergeCell ref="B335:B337"/>
    <mergeCell ref="A346:A348"/>
    <mergeCell ref="B346:B348"/>
    <mergeCell ref="A357:A359"/>
    <mergeCell ref="B357:B359"/>
    <mergeCell ref="A302:A304"/>
    <mergeCell ref="B302:B304"/>
    <mergeCell ref="A313:A315"/>
    <mergeCell ref="B313:B315"/>
    <mergeCell ref="A324:A326"/>
    <mergeCell ref="B324:B326"/>
    <mergeCell ref="A269:A271"/>
    <mergeCell ref="B269:B271"/>
    <mergeCell ref="A280:A282"/>
    <mergeCell ref="B280:B282"/>
    <mergeCell ref="A291:A293"/>
    <mergeCell ref="B291:B293"/>
    <mergeCell ref="A236:A238"/>
    <mergeCell ref="B236:B238"/>
    <mergeCell ref="A247:A249"/>
    <mergeCell ref="B247:B249"/>
    <mergeCell ref="A258:A260"/>
    <mergeCell ref="B258:B260"/>
    <mergeCell ref="A203:A205"/>
    <mergeCell ref="B203:B205"/>
    <mergeCell ref="A214:A216"/>
    <mergeCell ref="B214:B216"/>
    <mergeCell ref="A225:A227"/>
    <mergeCell ref="B225:B227"/>
    <mergeCell ref="A170:A172"/>
    <mergeCell ref="B170:B172"/>
    <mergeCell ref="A181:A183"/>
    <mergeCell ref="B181:B183"/>
    <mergeCell ref="A192:A194"/>
    <mergeCell ref="B192:B194"/>
    <mergeCell ref="A137:A139"/>
    <mergeCell ref="B137:B139"/>
    <mergeCell ref="A148:A150"/>
    <mergeCell ref="B148:B150"/>
    <mergeCell ref="A159:A161"/>
    <mergeCell ref="B159:B161"/>
    <mergeCell ref="A104:A106"/>
    <mergeCell ref="B104:B106"/>
    <mergeCell ref="A115:A117"/>
    <mergeCell ref="B115:B117"/>
    <mergeCell ref="A126:A128"/>
    <mergeCell ref="B126:B128"/>
    <mergeCell ref="A71:A73"/>
    <mergeCell ref="B71:B73"/>
    <mergeCell ref="A82:A84"/>
    <mergeCell ref="B82:B84"/>
    <mergeCell ref="A93:A95"/>
    <mergeCell ref="B93:B95"/>
    <mergeCell ref="A38:A40"/>
    <mergeCell ref="B38:B40"/>
    <mergeCell ref="A49:A51"/>
    <mergeCell ref="B49:B51"/>
    <mergeCell ref="A60:A62"/>
    <mergeCell ref="B60:B62"/>
    <mergeCell ref="A5:A7"/>
    <mergeCell ref="B5:B7"/>
    <mergeCell ref="A16:A18"/>
    <mergeCell ref="B16:B18"/>
    <mergeCell ref="A27:A29"/>
    <mergeCell ref="B27:B2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2021-04-15T20:42:41Z</dcterms:created>
  <dcterms:modified xsi:type="dcterms:W3CDTF">2021-04-19T10:28:18Z</dcterms:modified>
</cp:coreProperties>
</file>