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BUDGET\2025\Budget 2025\TEMPLATE\"/>
    </mc:Choice>
  </mc:AlternateContent>
  <xr:revisionPtr revIDLastSave="0" documentId="13_ncr:1_{74F7F5C0-7CFA-42F6-8DA4-AF4E1CDD00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  <sheet name="W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1" i="1" l="1"/>
  <c r="O150" i="1"/>
  <c r="O142" i="2"/>
  <c r="O147" i="1"/>
  <c r="O146" i="1"/>
  <c r="O145" i="1"/>
  <c r="O144" i="1"/>
  <c r="O143" i="1"/>
  <c r="O142" i="1"/>
  <c r="O141" i="1"/>
  <c r="O140" i="1"/>
  <c r="O139" i="1"/>
  <c r="O148" i="1" s="1"/>
  <c r="O136" i="1"/>
  <c r="O135" i="1"/>
  <c r="O134" i="1"/>
  <c r="O133" i="1"/>
  <c r="O132" i="1"/>
  <c r="O131" i="1"/>
  <c r="O130" i="1"/>
  <c r="O129" i="1"/>
  <c r="O137" i="1" s="1"/>
  <c r="O126" i="1"/>
  <c r="O125" i="1"/>
  <c r="O124" i="1"/>
  <c r="O123" i="1"/>
  <c r="O122" i="1"/>
  <c r="O121" i="1"/>
  <c r="O120" i="1"/>
  <c r="O119" i="1"/>
  <c r="O118" i="1"/>
  <c r="O117" i="1"/>
  <c r="O116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1" i="1"/>
  <c r="O88" i="1"/>
  <c r="O87" i="1"/>
  <c r="O86" i="1"/>
  <c r="O85" i="1"/>
  <c r="O84" i="1"/>
  <c r="O83" i="1"/>
  <c r="O82" i="1"/>
  <c r="O81" i="1"/>
  <c r="O80" i="1"/>
  <c r="O79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18" i="1"/>
  <c r="O17" i="1"/>
  <c r="O16" i="1"/>
  <c r="O15" i="1"/>
  <c r="O14" i="1"/>
  <c r="O13" i="1"/>
  <c r="O12" i="1"/>
  <c r="O11" i="1"/>
  <c r="O10" i="1"/>
  <c r="O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N89" i="1"/>
  <c r="M89" i="1"/>
  <c r="L89" i="1"/>
  <c r="K89" i="1"/>
  <c r="J89" i="1"/>
  <c r="I89" i="1"/>
  <c r="H89" i="1"/>
  <c r="G89" i="1"/>
  <c r="F89" i="1"/>
  <c r="E89" i="1"/>
  <c r="D89" i="1"/>
  <c r="C89" i="1"/>
  <c r="N92" i="1"/>
  <c r="M92" i="1"/>
  <c r="L92" i="1"/>
  <c r="K92" i="1"/>
  <c r="J92" i="1"/>
  <c r="I92" i="1"/>
  <c r="H92" i="1"/>
  <c r="G92" i="1"/>
  <c r="F92" i="1"/>
  <c r="E92" i="1"/>
  <c r="D92" i="1"/>
  <c r="C92" i="1"/>
  <c r="N45" i="1"/>
  <c r="M45" i="1"/>
  <c r="L45" i="1"/>
  <c r="K45" i="1"/>
  <c r="J45" i="1"/>
  <c r="I45" i="1"/>
  <c r="H45" i="1"/>
  <c r="G45" i="1"/>
  <c r="F45" i="1"/>
  <c r="E45" i="1"/>
  <c r="D45" i="1"/>
  <c r="C45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N57" i="1"/>
  <c r="M57" i="1"/>
  <c r="L57" i="1"/>
  <c r="K57" i="1"/>
  <c r="J57" i="1"/>
  <c r="I57" i="1"/>
  <c r="H57" i="1"/>
  <c r="G57" i="1"/>
  <c r="F57" i="1"/>
  <c r="E57" i="1"/>
  <c r="D57" i="1"/>
  <c r="C57" i="1"/>
  <c r="N77" i="1"/>
  <c r="M77" i="1"/>
  <c r="L77" i="1"/>
  <c r="K77" i="1"/>
  <c r="J77" i="1"/>
  <c r="I77" i="1"/>
  <c r="H77" i="1"/>
  <c r="G77" i="1"/>
  <c r="F77" i="1"/>
  <c r="E77" i="1"/>
  <c r="D77" i="1"/>
  <c r="C77" i="1"/>
  <c r="N19" i="1"/>
  <c r="M19" i="1"/>
  <c r="L19" i="1"/>
  <c r="K19" i="1"/>
  <c r="J19" i="1"/>
  <c r="I19" i="1"/>
  <c r="H19" i="1"/>
  <c r="G19" i="1"/>
  <c r="F19" i="1"/>
  <c r="E19" i="1"/>
  <c r="D19" i="1"/>
  <c r="C19" i="1"/>
  <c r="O8" i="1"/>
  <c r="O127" i="1" l="1"/>
  <c r="O19" i="1"/>
  <c r="O45" i="1" l="1"/>
  <c r="O57" i="1" l="1"/>
  <c r="O77" i="1" l="1"/>
  <c r="O89" i="1" l="1"/>
  <c r="O92" i="1" l="1"/>
  <c r="O114" i="1" l="1"/>
  <c r="O149" i="1" s="1"/>
</calcChain>
</file>

<file path=xl/sharedStrings.xml><?xml version="1.0" encoding="utf-8"?>
<sst xmlns="http://schemas.openxmlformats.org/spreadsheetml/2006/main" count="805" uniqueCount="311">
  <si>
    <t>PT Otsuka Indonesia</t>
  </si>
  <si>
    <t>Actual and Estimate Quantity Sales</t>
  </si>
  <si>
    <t>Print date</t>
  </si>
  <si>
    <t>: 14/7/2024 @ 6:18:42</t>
  </si>
  <si>
    <t>Product</t>
  </si>
  <si>
    <t>Code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</si>
  <si>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</si>
  <si>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</si>
  <si>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</si>
  <si>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</si>
  <si>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</si>
  <si>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</si>
  <si>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</si>
  <si>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</si>
  <si>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</si>
  <si>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</si>
  <si>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</si>
  <si>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</si>
  <si>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</si>
  <si>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PLABOTTLE</t>
  </si>
  <si>
    <t>Otsu-D5, 100 ml</t>
  </si>
  <si>
    <t>CIHODD5PDM</t>
  </si>
  <si>
    <t>Otsu-NS, 100 ml</t>
  </si>
  <si>
    <t>CIHODNSPDM</t>
  </si>
  <si>
    <t>Otsu-NS, 250 ml</t>
  </si>
  <si>
    <t>CISODNSPDM</t>
  </si>
  <si>
    <t>Otsu-NS, 500 ml</t>
  </si>
  <si>
    <t>CIPTNRHPDM</t>
  </si>
  <si>
    <t>Otsu-RL, 500 ml</t>
  </si>
  <si>
    <t>CIPTLRHPDM</t>
  </si>
  <si>
    <t>Sterile Water for Irrigation, 1000 ml</t>
  </si>
  <si>
    <t>CIY15MRPDM</t>
  </si>
  <si>
    <t>Otsu-NS, 1000 ml</t>
  </si>
  <si>
    <t>CIY15NRPDM</t>
  </si>
  <si>
    <t>Otsu-Manitol 20, 500 ml</t>
  </si>
  <si>
    <t>CIPMN2TPDM</t>
  </si>
  <si>
    <t>Otsu-Mannitol 20, 250 ml</t>
  </si>
  <si>
    <t>CISMN21PDM</t>
  </si>
  <si>
    <t>MARTOS-10, 500 ml</t>
  </si>
  <si>
    <t>CIPMAR2PDM</t>
  </si>
  <si>
    <t>CIPTNRHPSG</t>
  </si>
  <si>
    <t>TOTAL PLABOTTLE</t>
  </si>
  <si>
    <t>SB I</t>
  </si>
  <si>
    <t>BFLUID 1000 ml</t>
  </si>
  <si>
    <t>BFLUID 500 ml</t>
  </si>
  <si>
    <t>Aminoleban Injection 500 ml</t>
  </si>
  <si>
    <t>AMIPAREN, 500 ml</t>
  </si>
  <si>
    <t>Kidmin, 200 ml</t>
  </si>
  <si>
    <t>PAN-AMIN G, 500 ml</t>
  </si>
  <si>
    <t>OTSULIP 20%</t>
  </si>
  <si>
    <t>CIGSOL21DM</t>
  </si>
  <si>
    <t>Parafusion - Paracetamol 100ml</t>
  </si>
  <si>
    <t>CIGSPRC1DM</t>
  </si>
  <si>
    <t>Physio 140</t>
  </si>
  <si>
    <t>CIGSP140DM</t>
  </si>
  <si>
    <t>CIGSPA11MY</t>
  </si>
  <si>
    <t>CIGSAL11HK</t>
  </si>
  <si>
    <t>CIGDBF11HK</t>
  </si>
  <si>
    <t>CIGDBF11TL</t>
  </si>
  <si>
    <t>CIGDBF52MN</t>
  </si>
  <si>
    <t>CIGDBF52MY</t>
  </si>
  <si>
    <t>CIGDBF12DM</t>
  </si>
  <si>
    <t>CIGDBF52DM</t>
  </si>
  <si>
    <t>CIGSAL22DM</t>
  </si>
  <si>
    <t>CIGSAM22DM</t>
  </si>
  <si>
    <t>PRO-HES 130 (SB)</t>
  </si>
  <si>
    <t>CIGSH131DM</t>
  </si>
  <si>
    <t>CIGSKD22DM</t>
  </si>
  <si>
    <t>Pan Amin G 500 ml</t>
  </si>
  <si>
    <t>CIGSPA12DM</t>
  </si>
  <si>
    <t>B Fluid 1000ml</t>
  </si>
  <si>
    <t>CIGDBF12ID</t>
  </si>
  <si>
    <t>B Fluid 1000 ml</t>
  </si>
  <si>
    <t>CIGDBF12PP</t>
  </si>
  <si>
    <t>CIGDBF1NVT</t>
  </si>
  <si>
    <t>Bfluid 500ml</t>
  </si>
  <si>
    <t>CIGDBF52ID</t>
  </si>
  <si>
    <t>CIGDBF52PP</t>
  </si>
  <si>
    <t>CIGSAL22MN</t>
  </si>
  <si>
    <t>CIGSAL22MY</t>
  </si>
  <si>
    <t>CIGSKD22MN</t>
  </si>
  <si>
    <t>Kidmin 200 ml</t>
  </si>
  <si>
    <t>CIGSKD22MY</t>
  </si>
  <si>
    <t>TOTAL SB I</t>
  </si>
  <si>
    <t>PLASTIC AMPOULE</t>
  </si>
  <si>
    <t>Otsu-NS, 10 ml</t>
  </si>
  <si>
    <t>CIU9N0PNDM</t>
  </si>
  <si>
    <t>CIU9N1PNDM</t>
  </si>
  <si>
    <t>Otsu-WI, 10 ml</t>
  </si>
  <si>
    <t>CIUWI0PNDM</t>
  </si>
  <si>
    <t>Otsu-WI, 25 ml</t>
  </si>
  <si>
    <t>CIUOWIPNDM</t>
  </si>
  <si>
    <t>OGB-WI, 25 ml</t>
  </si>
  <si>
    <t>CIUGOWIPDM</t>
  </si>
  <si>
    <t>Otsu-MGSO4 20, 25 ml</t>
  </si>
  <si>
    <t>CIUM21PNDM</t>
  </si>
  <si>
    <t>Otsu-MGSO4 40, 25 ml</t>
  </si>
  <si>
    <t>CIUM41PNDM</t>
  </si>
  <si>
    <t>Otsu-D40, 25 ml</t>
  </si>
  <si>
    <t>CIU4D1PNDM</t>
  </si>
  <si>
    <t>Otsu-KCl 7.46, 25 ml</t>
  </si>
  <si>
    <t>CIU7K1PNDM</t>
  </si>
  <si>
    <t>MEYLON 84 - BP, 25 ml</t>
  </si>
  <si>
    <t>CIU8M1PNDM</t>
  </si>
  <si>
    <t>TOTAL PLASTIC AMPOULE</t>
  </si>
  <si>
    <t>SB II</t>
  </si>
  <si>
    <t>KA-EN 3B 500 ml(SB)</t>
  </si>
  <si>
    <t>CIKKN3BNDM</t>
  </si>
  <si>
    <t>Asering 500 ml (SB)</t>
  </si>
  <si>
    <t>CIKASERNDM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</si>
  <si>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</si>
  <si>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</si>
  <si>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</si>
  <si>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</si>
  <si>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</si>
  <si>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</si>
  <si>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</si>
  <si>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</si>
  <si>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</si>
  <si>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</si>
  <si>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</si>
  <si>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</si>
  <si>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</si>
  <si>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</si>
  <si>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</si>
  <si>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</si>
  <si>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</si>
  <si>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</si>
  <si>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</si>
  <si>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</si>
  <si>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</si>
  <si>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</si>
  <si>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KA-EN 1B 500 ml</t>
  </si>
  <si>
    <t>CIKKN1BNDM</t>
  </si>
  <si>
    <t>KA-EN 3A 500 ml</t>
  </si>
  <si>
    <t>CIKKN3ANDM</t>
  </si>
  <si>
    <t>KA-EN 4A 500 ml</t>
  </si>
  <si>
    <t>CIKKN4ANDM</t>
  </si>
  <si>
    <t>KA-EN 4B 500 ml</t>
  </si>
  <si>
    <t>CIKKN4BNDM</t>
  </si>
  <si>
    <t>KA-EN MG3 500 ml</t>
  </si>
  <si>
    <t>CIKKMG3NDM</t>
  </si>
  <si>
    <t>TOTAL SB II</t>
  </si>
  <si>
    <t>TD - TABLET</t>
  </si>
  <si>
    <t>Tablet Mini Meptin</t>
  </si>
  <si>
    <t>TMTMNMPNDM</t>
  </si>
  <si>
    <t>Tablet Meptin</t>
  </si>
  <si>
    <t>TMTMPTNNDM</t>
  </si>
  <si>
    <t>M U C O S T A</t>
  </si>
  <si>
    <t>TMTMUCOLDM</t>
  </si>
  <si>
    <t>TMTJN15NDM</t>
  </si>
  <si>
    <t>TMTJN30NDM</t>
  </si>
  <si>
    <t>TMTJN15NPP</t>
  </si>
  <si>
    <t>TMTJN30NPP</t>
  </si>
  <si>
    <t>Pletaal 100 Gr</t>
  </si>
  <si>
    <t>TMTPLT12DM</t>
  </si>
  <si>
    <t>Pletaal Tablet 50 Gr</t>
  </si>
  <si>
    <t>TMTPLT51DM</t>
  </si>
  <si>
    <t>TMTJN30NTL</t>
  </si>
  <si>
    <t>TOTAL TD - TABLET</t>
  </si>
  <si>
    <t>TD SYRUP</t>
  </si>
  <si>
    <t>Abilify OS 60 ml</t>
  </si>
  <si>
    <t>TMTABS6NDM</t>
  </si>
  <si>
    <t>TOTAL TD SYRUP</t>
  </si>
  <si>
    <t>TD REPACKING</t>
  </si>
  <si>
    <t>Pletaal 100 mg SR capsule</t>
  </si>
  <si>
    <t>TMTPLSR1DM</t>
  </si>
  <si>
    <t>Abilify 5 Mg</t>
  </si>
  <si>
    <t>TMTAB051DM</t>
  </si>
  <si>
    <t>Abilify 10 Mg.</t>
  </si>
  <si>
    <t>TMTAB101DM</t>
  </si>
  <si>
    <t>Abilify 15 Mg</t>
  </si>
  <si>
    <t>TMTAB151DM</t>
  </si>
  <si>
    <t>Abilify Discmelt 10 mg (import from KOP)</t>
  </si>
  <si>
    <t>TMTAD10NDM</t>
  </si>
  <si>
    <t>Abilify Discmelt 15 mg (import from KOP)</t>
  </si>
  <si>
    <t>TMTAD15NDM</t>
  </si>
  <si>
    <t>Abilify Maintena 300 mg</t>
  </si>
  <si>
    <t>TMTAMN3NDM</t>
  </si>
  <si>
    <t>Abilify Maintena 400 mg</t>
  </si>
  <si>
    <t>TMTAMN4NDM</t>
  </si>
  <si>
    <t>Meptin UDV 30ug</t>
  </si>
  <si>
    <t>TMTMUD32DM</t>
  </si>
  <si>
    <t>Meptin UDV 50ug</t>
  </si>
  <si>
    <t>TMTMUD52DM</t>
  </si>
  <si>
    <t>Samsca Tablet 15 mg</t>
  </si>
  <si>
    <t>TMTMSMC2DM</t>
  </si>
  <si>
    <t>Ubit Tablet</t>
  </si>
  <si>
    <t>TMTMUBT2DM</t>
  </si>
  <si>
    <t>Iclusig</t>
  </si>
  <si>
    <t>TMTIC15NDM</t>
  </si>
  <si>
    <t>Deltyba</t>
  </si>
  <si>
    <t>TMTDLTBNDM</t>
  </si>
  <si>
    <t>Rexulti 0.5 mg</t>
  </si>
  <si>
    <t>TMTRX05NDM</t>
  </si>
  <si>
    <t>Rexulti 1 mg</t>
  </si>
  <si>
    <t>TMTRX10NDM</t>
  </si>
  <si>
    <t>Rexulti 2 mg</t>
  </si>
  <si>
    <t>TMTRX20NDM</t>
  </si>
  <si>
    <t>Rexulti 3 mg</t>
  </si>
  <si>
    <t>TMTRX30NDM</t>
  </si>
  <si>
    <t>Rexulti 4 mg</t>
  </si>
  <si>
    <t>TMTRX40NDM</t>
  </si>
  <si>
    <t>Busulfex</t>
  </si>
  <si>
    <t>TMTBSLFNDM</t>
  </si>
  <si>
    <t>TOTAL TD REPACKING</t>
  </si>
  <si>
    <t>MD - IV SET</t>
  </si>
  <si>
    <t>OI-24</t>
  </si>
  <si>
    <t>CIFOI243DM</t>
  </si>
  <si>
    <t>OI-44</t>
  </si>
  <si>
    <t>CIFOI443DM</t>
  </si>
  <si>
    <t>OI-64</t>
  </si>
  <si>
    <t>CIFOI643DM</t>
  </si>
  <si>
    <t>Otsu 3 Way</t>
  </si>
  <si>
    <t>CIFO3WSNDM</t>
  </si>
  <si>
    <t>Otsu Y Set</t>
  </si>
  <si>
    <t>CIFOITY3DM</t>
  </si>
  <si>
    <t>OI-34</t>
  </si>
  <si>
    <t>CIFOI343DM</t>
  </si>
  <si>
    <t>OB-1</t>
  </si>
  <si>
    <t>CIFOIB13DM</t>
  </si>
  <si>
    <t>TI*PI200X</t>
  </si>
  <si>
    <t>CIFTTP2XDM</t>
  </si>
  <si>
    <t>TI*PI300X</t>
  </si>
  <si>
    <t>CIFTTP3XDM</t>
  </si>
  <si>
    <t>TI*PI300XN01</t>
  </si>
  <si>
    <t>CIFTTP3NDM</t>
  </si>
  <si>
    <t>TI*PI300XY01</t>
  </si>
  <si>
    <t>CIFTTP3YDM</t>
  </si>
  <si>
    <t>SA*PI300XN01</t>
  </si>
  <si>
    <t>CIFTSP3NDM</t>
  </si>
  <si>
    <t>TOTAL MD - IV SET</t>
  </si>
  <si>
    <t>Breath Collection Bag (Blue)</t>
  </si>
  <si>
    <t>TMFOIUB1DM</t>
  </si>
  <si>
    <t>ENTERAL NUTRITION</t>
  </si>
  <si>
    <t>BLENDERA MF</t>
  </si>
  <si>
    <t>CINFBL11DM</t>
  </si>
  <si>
    <t>CINFNMU4DM</t>
  </si>
  <si>
    <t>Pan Enteral Baru</t>
  </si>
  <si>
    <t>CINFPAN4DM</t>
  </si>
  <si>
    <t>PROTEN COKLAT</t>
  </si>
  <si>
    <t>CINFPK22DM</t>
  </si>
  <si>
    <t>PROTEN VANILLA</t>
  </si>
  <si>
    <t>CINFPN12DM</t>
  </si>
  <si>
    <t>PROTEN GOLD COKLAT</t>
  </si>
  <si>
    <t>CINFPRC3DM</t>
  </si>
  <si>
    <t>PROTEN GOLD VANILA</t>
  </si>
  <si>
    <t>CINFPRV3DM</t>
  </si>
  <si>
    <t>ProEnteral</t>
  </si>
  <si>
    <t>CINFMTVNDM</t>
  </si>
  <si>
    <t>ProEnteral Kid</t>
  </si>
  <si>
    <t>CINFEKVNDM</t>
  </si>
  <si>
    <t>GOLD-ENTERAL Jr.</t>
  </si>
  <si>
    <t>CINFGEVNDM</t>
  </si>
  <si>
    <t>NEO MUNE</t>
  </si>
  <si>
    <t>Proten Gold Vanilla New Formula</t>
  </si>
  <si>
    <t>CINFPRV3PK</t>
  </si>
  <si>
    <t>TOTAL ENTERAL NUTRITION</t>
  </si>
  <si>
    <t>MERCHANDISE</t>
  </si>
  <si>
    <t>OGB NS TMWB</t>
  </si>
  <si>
    <t>CIPGRUSEDM</t>
  </si>
  <si>
    <t>OGB RL TMWB</t>
  </si>
  <si>
    <t>CIPGRARIDM</t>
  </si>
  <si>
    <t>URINE BAG</t>
  </si>
  <si>
    <t>CIFOIUR2DM</t>
  </si>
  <si>
    <t>TOTAL MERCHANDISE</t>
  </si>
  <si>
    <t>GRAND TOTAL</t>
  </si>
  <si>
    <t>PT. OTSUKA INDONESIA - Plant Management</t>
  </si>
  <si>
    <t>Destination: DOMESTIC &amp; EXPORT SALES</t>
  </si>
  <si>
    <t>Code 1</t>
  </si>
  <si>
    <t>Dest</t>
  </si>
  <si>
    <t>Fact</t>
  </si>
  <si>
    <t>DOM</t>
  </si>
  <si>
    <t>TM-WB</t>
  </si>
  <si>
    <t>SUB TOTAL</t>
  </si>
  <si>
    <t>LVP-PLA</t>
  </si>
  <si>
    <t>0.9%Sod. Chloride 500 mL</t>
  </si>
  <si>
    <t>EXP</t>
  </si>
  <si>
    <t>LVP-SB</t>
  </si>
  <si>
    <t xml:space="preserve">B Fluid 1000 ml </t>
  </si>
  <si>
    <t xml:space="preserve">B Fluid 500 ml </t>
  </si>
  <si>
    <t>BFluid 500 ml</t>
  </si>
  <si>
    <t>Aminoleban Injection Single Bag 500 ml</t>
  </si>
  <si>
    <t xml:space="preserve">Aminoleban 500 ml </t>
  </si>
  <si>
    <t>KIDMIN, 200 ML (MONGOLIA)</t>
  </si>
  <si>
    <t>NSVP</t>
  </si>
  <si>
    <t>Otsu-NS, 25 ml</t>
  </si>
  <si>
    <t>EN</t>
  </si>
  <si>
    <t>MD IV-SET</t>
  </si>
  <si>
    <t>MD</t>
  </si>
  <si>
    <t>TD-SYR</t>
  </si>
  <si>
    <t>Jinarc 15 mg</t>
  </si>
  <si>
    <t>TD-TAB</t>
  </si>
  <si>
    <t>Jinarc 30 mg</t>
  </si>
  <si>
    <t>TD-Rep</t>
  </si>
  <si>
    <t>TD-REP</t>
  </si>
  <si>
    <t>PRODUCTION VOLUME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</si>
  <si>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</si>
  <si>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</si>
  <si>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</si>
  <si>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</si>
  <si>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</si>
  <si>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</si>
  <si>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</si>
  <si>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</si>
  <si>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</si>
  <si>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</si>
  <si>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</si>
  <si>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</si>
  <si>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</si>
  <si>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 &amp; PRODUCTION VOLUME BUDGET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</si>
</sst>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8" fillId="0" borderId="0" xfId="0" applyFont="1"/>
    <xf numFmtId="0" fontId="19" fillId="0" borderId="0" xfId="0" applyFont="1" applyAlignment="1">
      <alignment vertical="center"/>
    </xf>
    <xf numFmtId="164" fontId="20" fillId="0" borderId="0" xfId="1" applyNumberFormat="1" applyFont="1" applyFill="1" applyAlignment="1">
      <alignment vertical="center"/>
    </xf>
    <xf numFmtId="0" fontId="21" fillId="0" borderId="0" xfId="0" applyFont="1"/>
    <xf numFmtId="0" fontId="18" fillId="0" borderId="0" xfId="0" applyFont="1" applyAlignment="1">
      <alignment vertical="center"/>
    </xf>
    <xf numFmtId="3" fontId="21" fillId="0" borderId="0" xfId="0" applyNumberFormat="1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4" fontId="21" fillId="0" borderId="0" xfId="1" applyNumberFormat="1" applyFont="1" applyFill="1" applyAlignment="1">
      <alignment vertical="center"/>
    </xf>
    <xf numFmtId="0" fontId="19" fillId="34" borderId="12" xfId="0" applyFont="1" applyFill="1" applyBorder="1" applyAlignment="1">
      <alignment horizontal="left" vertical="center"/>
    </xf>
    <xf numFmtId="0" fontId="19" fillId="34" borderId="12" xfId="0" applyFont="1" applyFill="1" applyBorder="1" applyAlignment="1">
      <alignment horizontal="left" vertical="center" shrinkToFit="1"/>
    </xf>
    <xf numFmtId="0" fontId="16" fillId="0" borderId="14" xfId="0" applyFont="1" applyBorder="1" applyAlignment="1">
      <alignment horizontal="center" vertical="center" wrapText="1"/>
    </xf>
    <xf numFmtId="3" fontId="0" fillId="35" borderId="14" xfId="0" applyNumberFormat="1" applyFill="1" applyBorder="1" applyAlignment="1">
      <alignment wrapText="1"/>
    </xf>
    <xf numFmtId="0" fontId="24" fillId="0" borderId="0" xfId="0" applyFont="1" applyAlignment="1">
      <alignment wrapText="1"/>
    </xf>
    <xf numFmtId="0" fontId="0" fillId="36" borderId="0" xfId="0" applyFill="1" applyAlignment="1">
      <alignment wrapText="1"/>
    </xf>
    <xf numFmtId="0" fontId="25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9" fillId="0" borderId="10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164" fontId="19" fillId="34" borderId="14" xfId="1" applyNumberFormat="1" applyFont="1" applyFill="1" applyBorder="1" applyAlignment="1">
      <alignment horizontal="center" vertical="center"/>
    </xf>
    <xf numFmtId="3" fontId="26" fillId="35" borderId="15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right"/>
    </xf>
    <xf numFmtId="17" fontId="20" fillId="0" borderId="0" xfId="0" applyNumberFormat="1" applyFont="1" applyFill="1" applyBorder="1" applyAlignment="1">
      <alignment horizontal="right"/>
    </xf>
    <xf numFmtId="0" fontId="16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wrapText="1"/>
    </xf>
    <xf numFmtId="0" fontId="19" fillId="34" borderId="18" xfId="0" applyFont="1" applyFill="1" applyBorder="1" applyAlignment="1">
      <alignment horizontal="centerContinuous" vertical="center"/>
    </xf>
    <xf numFmtId="0" fontId="19" fillId="34" borderId="19" xfId="0" applyFont="1" applyFill="1" applyBorder="1" applyAlignment="1">
      <alignment horizontal="center" vertical="center"/>
    </xf>
    <xf numFmtId="164" fontId="23" fillId="0" borderId="15" xfId="1" applyNumberFormat="1" applyFont="1" applyFill="1" applyBorder="1"/>
    <xf numFmtId="164" fontId="19" fillId="35" borderId="15" xfId="1" applyNumberFormat="1" applyFont="1" applyFill="1" applyBorder="1"/>
    <xf numFmtId="164" fontId="19" fillId="35" borderId="16" xfId="1" applyNumberFormat="1" applyFont="1" applyFill="1" applyBorder="1"/>
    <xf numFmtId="164" fontId="23" fillId="0" borderId="17" xfId="1" applyNumberFormat="1" applyFont="1" applyFill="1" applyBorder="1"/>
    <xf numFmtId="0" fontId="0" fillId="0" borderId="0" xfId="0" applyFill="1"/>
    <xf numFmtId="0" fontId="0" fillId="37" borderId="0" xfId="0" applyFill="1" applyAlignment="1">
      <alignment wrapText="1"/>
    </xf>
    <xf numFmtId="164" fontId="23" fillId="37" borderId="15" xfId="1" applyNumberFormat="1" applyFont="1" applyFill="1" applyBorder="1"/>
    <xf numFmtId="0" fontId="0" fillId="37" borderId="0" xfId="0" applyFill="1"/>
    <xf numFmtId="3" fontId="16" fillId="0" borderId="0" xfId="0" applyNumberFormat="1" applyFont="1" applyAlignment="1">
      <alignment wrapText="1"/>
    </xf>
    <xf numFmtId="3" fontId="0" fillId="0" borderId="0" xfId="0" applyNumberFormat="1"/>
    <xf numFmtId="3" fontId="16" fillId="0" borderId="0" xfId="0" applyNumberFormat="1" applyFont="1" applyAlignment="1">
      <alignment horizontal="center" vertical="center" wrapText="1"/>
    </xf>
    <xf numFmtId="0" fontId="16" fillId="37" borderId="0" xfId="0" applyFont="1" applyFill="1" applyAlignment="1">
      <alignment wrapText="1"/>
    </xf>
    <xf numFmtId="3" fontId="16" fillId="37" borderId="0" xfId="0" applyNumberFormat="1" applyFont="1" applyFill="1" applyAlignment="1">
      <alignment wrapText="1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showGridLines="0" tabSelected="1" topLeftCell="C130" workbookViewId="0">
      <selection activeCell="O152" sqref="O152"/>
    </sheetView>
  </sheetViews>
  <sheetFormatPr defaultRowHeight="14.5" x14ac:dyDescent="0.35"/>
  <cols>
    <col min="1" max="1" width="34.90625" bestFit="1" customWidth="1"/>
    <col min="2" max="2" width="19.453125" bestFit="1" customWidth="1"/>
    <col min="3" max="10" width="9.90625" bestFit="1" customWidth="1"/>
    <col min="11" max="11" width="10.08984375" bestFit="1" customWidth="1"/>
    <col min="12" max="14" width="9.90625" bestFit="1" customWidth="1"/>
    <col min="15" max="15" width="20.6328125" style="42" customWidth="1"/>
  </cols>
  <sheetData>
    <row r="1" spans="1:15" x14ac:dyDescent="0.35">
      <c r="A1" s="1" t="s">
        <v>0</v>
      </c>
    </row>
    <row r="2" spans="1:15" x14ac:dyDescent="0.35">
      <c r="A2" s="1" t="s">
        <v>1</v>
      </c>
    </row>
    <row r="3" spans="1:15" x14ac:dyDescent="0.35">
      <c r="A3" s="1" t="s">
        <v>2</v>
      </c>
      <c r="B3" s="1" t="s">
        <v>3</v>
      </c>
    </row>
    <row r="6" spans="1:15" x14ac:dyDescent="0.3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43" t="s">
        <v>18</v>
      </c>
    </row>
    <row r="7" spans="1:15" ht="14.5" customHeight="1" x14ac:dyDescent="0.35">
      <c r="A7" s="29" t="s">
        <v>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x14ac:dyDescent="0.35">
      <c r="A8" s="1" t="s">
        <v>20</v>
      </c>
      <c r="B8" s="1" t="s">
        <v>21</v>
      </c>
      <c r="C8" s="1">
        <v>0</v>
      </c>
      <c r="D8" s="1">
        <v>105000</v>
      </c>
      <c r="E8" s="1">
        <v>105000</v>
      </c>
      <c r="F8" s="1">
        <v>0</v>
      </c>
      <c r="G8" s="1">
        <v>0</v>
      </c>
      <c r="H8" s="1">
        <v>105000</v>
      </c>
      <c r="I8" s="1">
        <v>0</v>
      </c>
      <c r="J8" s="1">
        <v>105000</v>
      </c>
      <c r="K8" s="1">
        <v>0</v>
      </c>
      <c r="L8" s="1">
        <v>0</v>
      </c>
      <c r="M8" s="1">
        <v>105000</v>
      </c>
      <c r="N8" s="1">
        <v>105000</v>
      </c>
      <c r="O8" s="41">
        <f>SUM(C8:N8)</f>
        <v>630000</v>
      </c>
    </row>
    <row r="9" spans="1:15" x14ac:dyDescent="0.35">
      <c r="A9" s="1" t="s">
        <v>22</v>
      </c>
      <c r="B9" s="1" t="s">
        <v>23</v>
      </c>
      <c r="C9" s="1">
        <v>0</v>
      </c>
      <c r="D9" s="1">
        <v>1680000</v>
      </c>
      <c r="E9" s="1">
        <v>2100000</v>
      </c>
      <c r="F9" s="1">
        <v>0</v>
      </c>
      <c r="G9" s="1">
        <v>2100000</v>
      </c>
      <c r="H9" s="1">
        <v>1890000</v>
      </c>
      <c r="I9" s="1">
        <v>0</v>
      </c>
      <c r="J9" s="1">
        <v>2310000</v>
      </c>
      <c r="K9" s="1">
        <v>1890000</v>
      </c>
      <c r="L9" s="1">
        <v>0</v>
      </c>
      <c r="M9" s="1">
        <v>2310000</v>
      </c>
      <c r="N9" s="1">
        <v>2520000</v>
      </c>
      <c r="O9" s="41">
        <f t="shared" ref="O9:O18" si="0">SUM(C9:N9)</f>
        <v>16800000</v>
      </c>
    </row>
    <row r="10" spans="1:15" x14ac:dyDescent="0.35">
      <c r="A10" s="1" t="s">
        <v>38</v>
      </c>
      <c r="B10" s="1" t="s">
        <v>39</v>
      </c>
      <c r="C10" s="1">
        <v>0</v>
      </c>
      <c r="D10" s="1">
        <v>0</v>
      </c>
      <c r="E10" s="1">
        <v>22700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41">
        <f t="shared" si="0"/>
        <v>22700</v>
      </c>
    </row>
    <row r="11" spans="1:15" x14ac:dyDescent="0.35">
      <c r="A11" s="1" t="s">
        <v>34</v>
      </c>
      <c r="B11" s="1" t="s">
        <v>35</v>
      </c>
      <c r="C11" s="1">
        <v>136200</v>
      </c>
      <c r="D11" s="1">
        <v>0</v>
      </c>
      <c r="E11" s="1">
        <v>136200</v>
      </c>
      <c r="F11" s="1">
        <v>0</v>
      </c>
      <c r="G11" s="1">
        <v>136200</v>
      </c>
      <c r="H11" s="1">
        <v>0</v>
      </c>
      <c r="I11" s="1">
        <v>136200</v>
      </c>
      <c r="J11" s="1">
        <v>0</v>
      </c>
      <c r="K11" s="1">
        <v>0</v>
      </c>
      <c r="L11" s="1">
        <v>136200</v>
      </c>
      <c r="M11" s="1">
        <v>0</v>
      </c>
      <c r="N11" s="1">
        <v>0</v>
      </c>
      <c r="O11" s="41">
        <f t="shared" si="0"/>
        <v>681000</v>
      </c>
    </row>
    <row r="12" spans="1:15" x14ac:dyDescent="0.35">
      <c r="A12" s="1" t="s">
        <v>28</v>
      </c>
      <c r="B12" s="1" t="s">
        <v>29</v>
      </c>
      <c r="C12" s="1">
        <v>0</v>
      </c>
      <c r="D12" s="1">
        <v>157000</v>
      </c>
      <c r="E12" s="1">
        <v>0</v>
      </c>
      <c r="F12" s="1">
        <v>0</v>
      </c>
      <c r="G12" s="1">
        <v>0</v>
      </c>
      <c r="H12" s="1">
        <v>0</v>
      </c>
      <c r="I12" s="1">
        <v>157000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41">
        <f t="shared" si="0"/>
        <v>314000</v>
      </c>
    </row>
    <row r="13" spans="1:15" x14ac:dyDescent="0.35">
      <c r="A13" s="1" t="s">
        <v>26</v>
      </c>
      <c r="B13" s="1" t="s">
        <v>27</v>
      </c>
      <c r="C13" s="1">
        <v>0</v>
      </c>
      <c r="D13" s="1">
        <v>0</v>
      </c>
      <c r="E13" s="1">
        <v>0</v>
      </c>
      <c r="F13" s="1">
        <v>139000</v>
      </c>
      <c r="G13" s="1">
        <v>0</v>
      </c>
      <c r="H13" s="1">
        <v>0</v>
      </c>
      <c r="I13" s="1">
        <v>0</v>
      </c>
      <c r="J13" s="1">
        <v>0</v>
      </c>
      <c r="K13" s="1">
        <v>157000</v>
      </c>
      <c r="L13" s="1">
        <v>0</v>
      </c>
      <c r="M13" s="1">
        <v>0</v>
      </c>
      <c r="N13" s="1">
        <v>0</v>
      </c>
      <c r="O13" s="41">
        <f t="shared" si="0"/>
        <v>296000</v>
      </c>
    </row>
    <row r="14" spans="1:15" x14ac:dyDescent="0.35">
      <c r="A14" s="1" t="s">
        <v>36</v>
      </c>
      <c r="B14" s="1" t="s">
        <v>37</v>
      </c>
      <c r="C14" s="1">
        <v>0</v>
      </c>
      <c r="D14" s="1">
        <v>136200</v>
      </c>
      <c r="E14" s="1">
        <v>0</v>
      </c>
      <c r="F14" s="1">
        <v>0</v>
      </c>
      <c r="G14" s="1">
        <v>0</v>
      </c>
      <c r="H14" s="1">
        <v>136200</v>
      </c>
      <c r="I14" s="1">
        <v>0</v>
      </c>
      <c r="J14" s="1">
        <v>0</v>
      </c>
      <c r="K14" s="1">
        <v>136200</v>
      </c>
      <c r="L14" s="1">
        <v>0</v>
      </c>
      <c r="M14" s="1">
        <v>0</v>
      </c>
      <c r="N14" s="1">
        <v>0</v>
      </c>
      <c r="O14" s="41">
        <f t="shared" si="0"/>
        <v>408600</v>
      </c>
    </row>
    <row r="15" spans="1:15" x14ac:dyDescent="0.35">
      <c r="A15" s="1" t="s">
        <v>24</v>
      </c>
      <c r="B15" s="1" t="s">
        <v>25</v>
      </c>
      <c r="C15" s="1">
        <v>0</v>
      </c>
      <c r="D15" s="1">
        <v>88000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88000</v>
      </c>
      <c r="L15" s="1">
        <v>0</v>
      </c>
      <c r="M15" s="1">
        <v>0</v>
      </c>
      <c r="N15" s="1">
        <v>0</v>
      </c>
      <c r="O15" s="41">
        <f t="shared" si="0"/>
        <v>176000</v>
      </c>
    </row>
    <row r="16" spans="1:15" x14ac:dyDescent="0.35">
      <c r="A16" s="1" t="s">
        <v>30</v>
      </c>
      <c r="B16" s="1" t="s">
        <v>31</v>
      </c>
      <c r="C16" s="1">
        <v>592800</v>
      </c>
      <c r="D16" s="1">
        <v>0</v>
      </c>
      <c r="E16" s="1">
        <v>0</v>
      </c>
      <c r="F16" s="1">
        <v>592800</v>
      </c>
      <c r="G16" s="1">
        <v>0</v>
      </c>
      <c r="H16" s="1">
        <v>0</v>
      </c>
      <c r="I16" s="1">
        <v>729600</v>
      </c>
      <c r="J16" s="1">
        <v>0</v>
      </c>
      <c r="K16" s="1">
        <v>0</v>
      </c>
      <c r="L16" s="1">
        <v>729600</v>
      </c>
      <c r="M16" s="1">
        <v>0</v>
      </c>
      <c r="N16" s="1">
        <v>0</v>
      </c>
      <c r="O16" s="41">
        <f t="shared" si="0"/>
        <v>2644800</v>
      </c>
    </row>
    <row r="17" spans="1:15" x14ac:dyDescent="0.35">
      <c r="A17" s="1" t="s">
        <v>32</v>
      </c>
      <c r="B17" s="1" t="s">
        <v>33</v>
      </c>
      <c r="C17" s="1">
        <v>684000</v>
      </c>
      <c r="D17" s="1">
        <v>0</v>
      </c>
      <c r="E17" s="1">
        <v>0</v>
      </c>
      <c r="F17" s="1">
        <v>547200</v>
      </c>
      <c r="G17" s="1">
        <v>0</v>
      </c>
      <c r="H17" s="1">
        <v>0</v>
      </c>
      <c r="I17" s="1">
        <v>684000</v>
      </c>
      <c r="J17" s="1">
        <v>0</v>
      </c>
      <c r="K17" s="1">
        <v>0</v>
      </c>
      <c r="L17" s="1">
        <v>684000</v>
      </c>
      <c r="M17" s="1">
        <v>0</v>
      </c>
      <c r="N17" s="1">
        <v>0</v>
      </c>
      <c r="O17" s="41">
        <f t="shared" si="0"/>
        <v>2599200</v>
      </c>
    </row>
    <row r="18" spans="1:15" x14ac:dyDescent="0.35">
      <c r="A18" s="1" t="s">
        <v>276</v>
      </c>
      <c r="B18" s="1" t="s">
        <v>40</v>
      </c>
      <c r="C18" s="1">
        <v>0</v>
      </c>
      <c r="D18" s="1">
        <v>0</v>
      </c>
      <c r="E18" s="1">
        <v>0</v>
      </c>
      <c r="F18" s="1">
        <v>18000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41">
        <f t="shared" si="0"/>
        <v>18000</v>
      </c>
    </row>
    <row r="19" spans="1:15" ht="14.5" customHeight="1" x14ac:dyDescent="0.35">
      <c r="A19" s="30" t="s">
        <v>41</v>
      </c>
      <c r="B19" s="30"/>
      <c r="C19" s="3">
        <f>SUM(C8:C18)</f>
        <v>1413000</v>
      </c>
      <c r="D19" s="4">
        <f t="shared" ref="D19:O35" si="1">SUM(D8:D18)</f>
        <v>2166200</v>
      </c>
      <c r="E19" s="4">
        <f t="shared" si="1"/>
        <v>2363900</v>
      </c>
      <c r="F19" s="4">
        <f t="shared" si="1"/>
        <v>1297000</v>
      </c>
      <c r="G19" s="4">
        <f t="shared" si="1"/>
        <v>2236200</v>
      </c>
      <c r="H19" s="4">
        <f t="shared" si="1"/>
        <v>2131200</v>
      </c>
      <c r="I19" s="4">
        <f t="shared" si="1"/>
        <v>1706800</v>
      </c>
      <c r="J19" s="4">
        <f t="shared" si="1"/>
        <v>2415000</v>
      </c>
      <c r="K19" s="4">
        <f t="shared" si="1"/>
        <v>2271200</v>
      </c>
      <c r="L19" s="4">
        <f t="shared" si="1"/>
        <v>1549800</v>
      </c>
      <c r="M19" s="4">
        <f t="shared" si="1"/>
        <v>2415000</v>
      </c>
      <c r="N19" s="4">
        <f t="shared" si="1"/>
        <v>2625000</v>
      </c>
      <c r="O19" s="41">
        <f t="shared" si="1"/>
        <v>24590300</v>
      </c>
    </row>
    <row r="20" spans="1:15" ht="14.5" customHeight="1" x14ac:dyDescent="0.35">
      <c r="A20" s="29" t="s">
        <v>42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</row>
    <row r="21" spans="1:15" x14ac:dyDescent="0.35">
      <c r="A21" s="1" t="s">
        <v>65</v>
      </c>
      <c r="B21" s="1" t="s">
        <v>66</v>
      </c>
      <c r="C21" s="1">
        <v>18900</v>
      </c>
      <c r="D21" s="1">
        <v>0</v>
      </c>
      <c r="E21" s="1">
        <v>18900</v>
      </c>
      <c r="F21" s="1">
        <v>0</v>
      </c>
      <c r="G21" s="1">
        <v>18900</v>
      </c>
      <c r="H21" s="1">
        <v>0</v>
      </c>
      <c r="I21" s="1">
        <v>18900</v>
      </c>
      <c r="J21" s="1">
        <v>0</v>
      </c>
      <c r="K21" s="1">
        <v>18900</v>
      </c>
      <c r="L21" s="1">
        <v>0</v>
      </c>
      <c r="M21" s="1">
        <v>0</v>
      </c>
      <c r="N21" s="1">
        <v>0</v>
      </c>
      <c r="O21" s="41">
        <f t="shared" ref="O21:O44" si="2">SUM(C21:N21)</f>
        <v>94500</v>
      </c>
    </row>
    <row r="22" spans="1:15" x14ac:dyDescent="0.35">
      <c r="A22" s="1" t="s">
        <v>43</v>
      </c>
      <c r="B22" s="1" t="s">
        <v>61</v>
      </c>
      <c r="C22" s="1">
        <v>0</v>
      </c>
      <c r="D22" s="1">
        <v>25800</v>
      </c>
      <c r="E22" s="1">
        <v>0</v>
      </c>
      <c r="F22" s="1">
        <v>0</v>
      </c>
      <c r="G22" s="1">
        <v>0</v>
      </c>
      <c r="H22" s="1">
        <v>21000</v>
      </c>
      <c r="I22" s="1">
        <v>0</v>
      </c>
      <c r="J22" s="1">
        <v>0</v>
      </c>
      <c r="K22" s="1">
        <v>0</v>
      </c>
      <c r="L22" s="1">
        <v>11000</v>
      </c>
      <c r="M22" s="1">
        <v>0</v>
      </c>
      <c r="N22" s="1">
        <v>0</v>
      </c>
      <c r="O22" s="41">
        <f t="shared" si="2"/>
        <v>57800</v>
      </c>
    </row>
    <row r="23" spans="1:15" x14ac:dyDescent="0.35">
      <c r="A23" s="1" t="s">
        <v>44</v>
      </c>
      <c r="B23" s="1" t="s">
        <v>62</v>
      </c>
      <c r="C23" s="1">
        <v>50400</v>
      </c>
      <c r="D23" s="1">
        <v>11700</v>
      </c>
      <c r="E23" s="1">
        <v>47640</v>
      </c>
      <c r="F23" s="1">
        <v>115800</v>
      </c>
      <c r="G23" s="1">
        <v>113400</v>
      </c>
      <c r="H23" s="1">
        <v>35400</v>
      </c>
      <c r="I23" s="1">
        <v>87840</v>
      </c>
      <c r="J23" s="1">
        <v>151800</v>
      </c>
      <c r="K23" s="1">
        <v>113400</v>
      </c>
      <c r="L23" s="1">
        <v>88040</v>
      </c>
      <c r="M23" s="1">
        <v>138600</v>
      </c>
      <c r="N23" s="1">
        <v>210200</v>
      </c>
      <c r="O23" s="41">
        <f t="shared" si="2"/>
        <v>1164220</v>
      </c>
    </row>
    <row r="24" spans="1:15" x14ac:dyDescent="0.35">
      <c r="A24" s="1" t="s">
        <v>45</v>
      </c>
      <c r="B24" s="1" t="s">
        <v>63</v>
      </c>
      <c r="C24" s="1">
        <v>0</v>
      </c>
      <c r="D24" s="1">
        <v>6300</v>
      </c>
      <c r="E24" s="1">
        <v>0</v>
      </c>
      <c r="F24" s="1">
        <v>15100</v>
      </c>
      <c r="G24" s="1">
        <v>11600</v>
      </c>
      <c r="H24" s="1">
        <v>0</v>
      </c>
      <c r="I24" s="1">
        <v>5400</v>
      </c>
      <c r="J24" s="1">
        <v>0</v>
      </c>
      <c r="K24" s="1">
        <v>15100</v>
      </c>
      <c r="L24" s="1">
        <v>0</v>
      </c>
      <c r="M24" s="1">
        <v>0</v>
      </c>
      <c r="N24" s="1">
        <v>11600</v>
      </c>
      <c r="O24" s="41">
        <f t="shared" si="2"/>
        <v>65100</v>
      </c>
    </row>
    <row r="25" spans="1:15" x14ac:dyDescent="0.35">
      <c r="A25" s="1" t="s">
        <v>46</v>
      </c>
      <c r="B25" s="1" t="s">
        <v>64</v>
      </c>
      <c r="C25" s="1">
        <v>9300</v>
      </c>
      <c r="D25" s="1">
        <v>0</v>
      </c>
      <c r="E25" s="1">
        <v>9300</v>
      </c>
      <c r="F25" s="1">
        <v>0</v>
      </c>
      <c r="G25" s="1">
        <v>0</v>
      </c>
      <c r="H25" s="1">
        <v>9300</v>
      </c>
      <c r="I25" s="1">
        <v>0</v>
      </c>
      <c r="J25" s="1">
        <v>0</v>
      </c>
      <c r="K25" s="1">
        <v>9300</v>
      </c>
      <c r="L25" s="1">
        <v>0</v>
      </c>
      <c r="M25" s="1">
        <v>0</v>
      </c>
      <c r="N25" s="1">
        <v>9300</v>
      </c>
      <c r="O25" s="41">
        <f t="shared" si="2"/>
        <v>46500</v>
      </c>
    </row>
    <row r="26" spans="1:15" x14ac:dyDescent="0.35">
      <c r="A26" s="1" t="s">
        <v>47</v>
      </c>
      <c r="B26" s="1" t="s">
        <v>67</v>
      </c>
      <c r="C26" s="1">
        <v>70000</v>
      </c>
      <c r="D26" s="1">
        <v>0</v>
      </c>
      <c r="E26" s="1">
        <v>69800</v>
      </c>
      <c r="F26" s="1">
        <v>0</v>
      </c>
      <c r="G26" s="1">
        <v>65400</v>
      </c>
      <c r="H26" s="1">
        <v>0</v>
      </c>
      <c r="I26" s="1">
        <v>62000</v>
      </c>
      <c r="J26" s="1">
        <v>0</v>
      </c>
      <c r="K26" s="1">
        <v>87800</v>
      </c>
      <c r="L26" s="1">
        <v>0</v>
      </c>
      <c r="M26" s="1">
        <v>67600</v>
      </c>
      <c r="N26" s="1">
        <v>0</v>
      </c>
      <c r="O26" s="41">
        <f t="shared" si="2"/>
        <v>422600</v>
      </c>
    </row>
    <row r="27" spans="1:15" x14ac:dyDescent="0.35">
      <c r="A27" s="1" t="s">
        <v>53</v>
      </c>
      <c r="B27" s="1" t="s">
        <v>54</v>
      </c>
      <c r="C27" s="1">
        <v>18900</v>
      </c>
      <c r="D27" s="1">
        <v>0</v>
      </c>
      <c r="E27" s="1">
        <v>18900</v>
      </c>
      <c r="F27" s="1">
        <v>0</v>
      </c>
      <c r="G27" s="1">
        <v>18900</v>
      </c>
      <c r="H27" s="1">
        <v>0</v>
      </c>
      <c r="I27" s="1">
        <v>18900</v>
      </c>
      <c r="J27" s="1">
        <v>0</v>
      </c>
      <c r="K27" s="1">
        <v>0</v>
      </c>
      <c r="L27" s="1">
        <v>18900</v>
      </c>
      <c r="M27" s="1">
        <v>0</v>
      </c>
      <c r="N27" s="1">
        <v>0</v>
      </c>
      <c r="O27" s="41">
        <f t="shared" si="2"/>
        <v>94500</v>
      </c>
    </row>
    <row r="28" spans="1:15" x14ac:dyDescent="0.35">
      <c r="A28" s="1" t="s">
        <v>48</v>
      </c>
      <c r="B28" s="1" t="s">
        <v>69</v>
      </c>
      <c r="C28" s="1">
        <v>0</v>
      </c>
      <c r="D28" s="1">
        <v>9300</v>
      </c>
      <c r="E28" s="1">
        <v>0</v>
      </c>
      <c r="F28" s="1">
        <v>0</v>
      </c>
      <c r="G28" s="1">
        <v>0</v>
      </c>
      <c r="H28" s="1">
        <v>9300</v>
      </c>
      <c r="I28" s="1">
        <v>0</v>
      </c>
      <c r="J28" s="1">
        <v>0</v>
      </c>
      <c r="K28" s="1">
        <v>9300</v>
      </c>
      <c r="L28" s="1">
        <v>0</v>
      </c>
      <c r="M28" s="1">
        <v>0</v>
      </c>
      <c r="N28" s="1">
        <v>0</v>
      </c>
      <c r="O28" s="41">
        <f t="shared" si="2"/>
        <v>27900</v>
      </c>
    </row>
    <row r="29" spans="1:15" x14ac:dyDescent="0.35">
      <c r="A29" s="1" t="s">
        <v>51</v>
      </c>
      <c r="B29" s="1" t="s">
        <v>52</v>
      </c>
      <c r="C29" s="1">
        <v>61600</v>
      </c>
      <c r="D29" s="1">
        <v>0</v>
      </c>
      <c r="E29" s="1">
        <v>52800</v>
      </c>
      <c r="F29" s="1">
        <v>0</v>
      </c>
      <c r="G29" s="1">
        <v>88000</v>
      </c>
      <c r="H29" s="1">
        <v>0</v>
      </c>
      <c r="I29" s="1">
        <v>0</v>
      </c>
      <c r="J29" s="1">
        <v>52800</v>
      </c>
      <c r="K29" s="1">
        <v>0</v>
      </c>
      <c r="L29" s="1">
        <v>0</v>
      </c>
      <c r="M29" s="1">
        <v>26400</v>
      </c>
      <c r="N29" s="1">
        <v>0</v>
      </c>
      <c r="O29" s="41">
        <f t="shared" si="2"/>
        <v>281600</v>
      </c>
    </row>
    <row r="30" spans="1:15" x14ac:dyDescent="0.35">
      <c r="A30" s="1" t="s">
        <v>279</v>
      </c>
      <c r="B30" s="1" t="s">
        <v>57</v>
      </c>
      <c r="C30" s="1">
        <v>0</v>
      </c>
      <c r="D30" s="1">
        <v>7000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8000</v>
      </c>
      <c r="M30" s="1">
        <v>0</v>
      </c>
      <c r="N30" s="1">
        <v>0</v>
      </c>
      <c r="O30" s="41">
        <f t="shared" si="2"/>
        <v>15000</v>
      </c>
    </row>
    <row r="31" spans="1:15" x14ac:dyDescent="0.35">
      <c r="A31" s="1" t="s">
        <v>70</v>
      </c>
      <c r="B31" s="1" t="s">
        <v>71</v>
      </c>
      <c r="C31" s="1">
        <v>0</v>
      </c>
      <c r="D31" s="1">
        <v>6200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41">
        <f t="shared" si="2"/>
        <v>6200</v>
      </c>
    </row>
    <row r="32" spans="1:15" x14ac:dyDescent="0.35">
      <c r="A32" s="1" t="s">
        <v>279</v>
      </c>
      <c r="B32" s="1" t="s">
        <v>73</v>
      </c>
      <c r="C32" s="1">
        <v>0</v>
      </c>
      <c r="D32" s="1">
        <v>16000</v>
      </c>
      <c r="E32" s="1">
        <v>0</v>
      </c>
      <c r="F32" s="1">
        <v>0</v>
      </c>
      <c r="G32" s="1">
        <v>0</v>
      </c>
      <c r="H32" s="1">
        <v>15000</v>
      </c>
      <c r="I32" s="1">
        <v>0</v>
      </c>
      <c r="J32" s="1">
        <v>0</v>
      </c>
      <c r="K32" s="1">
        <v>0</v>
      </c>
      <c r="L32" s="1">
        <v>13000</v>
      </c>
      <c r="M32" s="1">
        <v>0</v>
      </c>
      <c r="N32" s="1">
        <v>0</v>
      </c>
      <c r="O32" s="41">
        <f t="shared" si="2"/>
        <v>44000</v>
      </c>
    </row>
    <row r="33" spans="1:15" x14ac:dyDescent="0.35">
      <c r="A33" s="1" t="s">
        <v>72</v>
      </c>
      <c r="B33" s="1" t="s">
        <v>58</v>
      </c>
      <c r="C33" s="1">
        <v>0</v>
      </c>
      <c r="D33" s="1">
        <v>77000</v>
      </c>
      <c r="E33" s="1">
        <v>0</v>
      </c>
      <c r="F33" s="1">
        <v>0</v>
      </c>
      <c r="G33" s="1">
        <v>0</v>
      </c>
      <c r="H33" s="1">
        <v>60000</v>
      </c>
      <c r="I33" s="1">
        <v>0</v>
      </c>
      <c r="J33" s="1">
        <v>0</v>
      </c>
      <c r="K33" s="1">
        <v>0</v>
      </c>
      <c r="L33" s="1">
        <v>27200</v>
      </c>
      <c r="M33" s="1">
        <v>0</v>
      </c>
      <c r="N33" s="1">
        <v>0</v>
      </c>
      <c r="O33" s="41">
        <f t="shared" si="2"/>
        <v>164200</v>
      </c>
    </row>
    <row r="34" spans="1:15" x14ac:dyDescent="0.35">
      <c r="A34" s="1" t="s">
        <v>70</v>
      </c>
      <c r="B34" s="1" t="s">
        <v>74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800</v>
      </c>
      <c r="M34" s="1">
        <v>0</v>
      </c>
      <c r="N34" s="1">
        <v>0</v>
      </c>
      <c r="O34" s="41">
        <f t="shared" si="2"/>
        <v>800</v>
      </c>
    </row>
    <row r="35" spans="1:15" x14ac:dyDescent="0.35">
      <c r="A35" s="1" t="s">
        <v>75</v>
      </c>
      <c r="B35" s="1" t="s">
        <v>76</v>
      </c>
      <c r="C35" s="1">
        <v>0</v>
      </c>
      <c r="D35" s="1">
        <v>0</v>
      </c>
      <c r="E35" s="1">
        <v>15360</v>
      </c>
      <c r="F35" s="1">
        <v>0</v>
      </c>
      <c r="G35" s="1">
        <v>0</v>
      </c>
      <c r="H35" s="1">
        <v>0</v>
      </c>
      <c r="I35" s="1">
        <v>15360</v>
      </c>
      <c r="J35" s="1">
        <v>0</v>
      </c>
      <c r="K35" s="1">
        <v>0</v>
      </c>
      <c r="L35" s="1">
        <v>15360</v>
      </c>
      <c r="M35" s="1">
        <v>0</v>
      </c>
      <c r="N35" s="1">
        <v>4000</v>
      </c>
      <c r="O35" s="41">
        <f t="shared" si="2"/>
        <v>50080</v>
      </c>
    </row>
    <row r="36" spans="1:15" x14ac:dyDescent="0.35">
      <c r="A36" s="1" t="s">
        <v>75</v>
      </c>
      <c r="B36" s="1" t="s">
        <v>59</v>
      </c>
      <c r="C36" s="1">
        <v>0</v>
      </c>
      <c r="D36" s="1">
        <v>0</v>
      </c>
      <c r="E36" s="1">
        <v>0</v>
      </c>
      <c r="F36" s="1">
        <v>48000</v>
      </c>
      <c r="G36" s="1">
        <v>0</v>
      </c>
      <c r="H36" s="1">
        <v>0</v>
      </c>
      <c r="I36" s="1">
        <v>48000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41">
        <f t="shared" si="2"/>
        <v>96000</v>
      </c>
    </row>
    <row r="37" spans="1:15" x14ac:dyDescent="0.35">
      <c r="A37" s="1" t="s">
        <v>280</v>
      </c>
      <c r="B37" s="1" t="s">
        <v>77</v>
      </c>
      <c r="C37" s="1">
        <v>0</v>
      </c>
      <c r="D37" s="1">
        <v>13500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12000</v>
      </c>
      <c r="K37" s="1">
        <v>0</v>
      </c>
      <c r="L37" s="1">
        <v>10000</v>
      </c>
      <c r="M37" s="1">
        <v>0</v>
      </c>
      <c r="N37" s="1">
        <v>0</v>
      </c>
      <c r="O37" s="41">
        <f t="shared" si="2"/>
        <v>35500</v>
      </c>
    </row>
    <row r="38" spans="1:15" x14ac:dyDescent="0.35">
      <c r="A38" s="1" t="s">
        <v>281</v>
      </c>
      <c r="B38" s="1" t="s">
        <v>60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15000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41">
        <f t="shared" si="2"/>
        <v>15000</v>
      </c>
    </row>
    <row r="39" spans="1:15" x14ac:dyDescent="0.35">
      <c r="A39" s="1" t="s">
        <v>282</v>
      </c>
      <c r="B39" s="1" t="s">
        <v>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9300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41">
        <f t="shared" si="2"/>
        <v>9300</v>
      </c>
    </row>
    <row r="40" spans="1:15" x14ac:dyDescent="0.35">
      <c r="A40" s="1" t="s">
        <v>283</v>
      </c>
      <c r="B40" s="1" t="s">
        <v>78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19000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41">
        <f t="shared" si="2"/>
        <v>19000</v>
      </c>
    </row>
    <row r="41" spans="1:15" x14ac:dyDescent="0.35">
      <c r="A41" s="1" t="s">
        <v>45</v>
      </c>
      <c r="B41" s="1" t="s">
        <v>79</v>
      </c>
      <c r="C41" s="1">
        <v>0</v>
      </c>
      <c r="D41" s="1">
        <v>3000</v>
      </c>
      <c r="E41" s="1">
        <v>0</v>
      </c>
      <c r="F41" s="1">
        <v>3500</v>
      </c>
      <c r="G41" s="1">
        <v>7000</v>
      </c>
      <c r="H41" s="1">
        <v>0</v>
      </c>
      <c r="I41" s="1">
        <v>3500</v>
      </c>
      <c r="J41" s="1">
        <v>0</v>
      </c>
      <c r="K41" s="1">
        <v>3500</v>
      </c>
      <c r="L41" s="1">
        <v>0</v>
      </c>
      <c r="M41" s="1">
        <v>0</v>
      </c>
      <c r="N41" s="1">
        <v>7000</v>
      </c>
      <c r="O41" s="41">
        <f t="shared" si="2"/>
        <v>27500</v>
      </c>
    </row>
    <row r="42" spans="1:15" x14ac:dyDescent="0.35">
      <c r="A42" s="1" t="s">
        <v>284</v>
      </c>
      <c r="B42" s="1" t="s">
        <v>80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10000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41">
        <f t="shared" si="2"/>
        <v>10000</v>
      </c>
    </row>
    <row r="43" spans="1:15" x14ac:dyDescent="0.35">
      <c r="A43" s="1" t="s">
        <v>81</v>
      </c>
      <c r="B43" s="1" t="s">
        <v>82</v>
      </c>
      <c r="C43" s="1">
        <v>2000</v>
      </c>
      <c r="D43" s="1">
        <v>0</v>
      </c>
      <c r="E43" s="1">
        <v>2200</v>
      </c>
      <c r="F43" s="1">
        <v>0</v>
      </c>
      <c r="G43" s="1">
        <v>6600</v>
      </c>
      <c r="H43" s="1">
        <v>0</v>
      </c>
      <c r="I43" s="1">
        <v>0</v>
      </c>
      <c r="J43" s="1">
        <v>0</v>
      </c>
      <c r="K43" s="1">
        <v>2200</v>
      </c>
      <c r="L43" s="1">
        <v>0</v>
      </c>
      <c r="M43" s="1">
        <v>4400</v>
      </c>
      <c r="N43" s="1">
        <v>0</v>
      </c>
      <c r="O43" s="41">
        <f t="shared" si="2"/>
        <v>17400</v>
      </c>
    </row>
    <row r="44" spans="1:15" x14ac:dyDescent="0.35">
      <c r="A44" s="1" t="s">
        <v>68</v>
      </c>
      <c r="B44" s="1" t="s">
        <v>55</v>
      </c>
      <c r="C44" s="1">
        <v>0</v>
      </c>
      <c r="D44" s="1">
        <v>74400</v>
      </c>
      <c r="E44" s="1">
        <v>0</v>
      </c>
      <c r="F44" s="1">
        <v>0</v>
      </c>
      <c r="G44" s="1">
        <v>0</v>
      </c>
      <c r="H44" s="1">
        <v>83700</v>
      </c>
      <c r="I44" s="1">
        <v>0</v>
      </c>
      <c r="J44" s="1">
        <v>0</v>
      </c>
      <c r="K44" s="1">
        <v>0</v>
      </c>
      <c r="L44" s="1">
        <v>55800</v>
      </c>
      <c r="M44" s="1">
        <v>0</v>
      </c>
      <c r="N44" s="1">
        <v>0</v>
      </c>
      <c r="O44" s="41">
        <f t="shared" si="2"/>
        <v>213900</v>
      </c>
    </row>
    <row r="45" spans="1:15" ht="14.5" customHeight="1" x14ac:dyDescent="0.35">
      <c r="A45" s="30" t="s">
        <v>83</v>
      </c>
      <c r="B45" s="30"/>
      <c r="C45" s="3">
        <f>SUM(C21:C44)</f>
        <v>231100</v>
      </c>
      <c r="D45" s="4">
        <f t="shared" ref="D45:O45" si="3">SUM(D21:D44)</f>
        <v>250200</v>
      </c>
      <c r="E45" s="4">
        <f t="shared" si="3"/>
        <v>234900</v>
      </c>
      <c r="F45" s="4">
        <f t="shared" si="3"/>
        <v>182400</v>
      </c>
      <c r="G45" s="4">
        <f t="shared" si="3"/>
        <v>329800</v>
      </c>
      <c r="H45" s="4">
        <f t="shared" si="3"/>
        <v>258000</v>
      </c>
      <c r="I45" s="4">
        <f t="shared" si="3"/>
        <v>288900</v>
      </c>
      <c r="J45" s="4">
        <f t="shared" si="3"/>
        <v>216600</v>
      </c>
      <c r="K45" s="4">
        <f t="shared" si="3"/>
        <v>259500</v>
      </c>
      <c r="L45" s="4">
        <f t="shared" si="3"/>
        <v>248100</v>
      </c>
      <c r="M45" s="4">
        <f t="shared" si="3"/>
        <v>237000</v>
      </c>
      <c r="N45" s="4">
        <f t="shared" si="3"/>
        <v>242100</v>
      </c>
      <c r="O45" s="41">
        <f t="shared" si="3"/>
        <v>2978600</v>
      </c>
    </row>
    <row r="46" spans="1:15" ht="14.5" customHeight="1" x14ac:dyDescent="0.35">
      <c r="A46" s="29" t="s">
        <v>84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5">
      <c r="A47" s="1" t="s">
        <v>98</v>
      </c>
      <c r="B47" s="1" t="s">
        <v>99</v>
      </c>
      <c r="C47" s="1">
        <v>424000</v>
      </c>
      <c r="D47" s="1">
        <v>424000</v>
      </c>
      <c r="E47" s="1">
        <v>212000</v>
      </c>
      <c r="F47" s="1">
        <v>212000</v>
      </c>
      <c r="G47" s="1">
        <v>424000</v>
      </c>
      <c r="H47" s="1">
        <v>212000</v>
      </c>
      <c r="I47" s="1">
        <v>212000</v>
      </c>
      <c r="J47" s="1">
        <v>424000</v>
      </c>
      <c r="K47" s="1">
        <v>212000</v>
      </c>
      <c r="L47" s="1">
        <v>424000</v>
      </c>
      <c r="M47" s="1">
        <v>212000</v>
      </c>
      <c r="N47" s="1">
        <v>212000</v>
      </c>
      <c r="O47" s="41">
        <f t="shared" ref="O47:O56" si="4">SUM(C47:N47)</f>
        <v>3604000</v>
      </c>
    </row>
    <row r="48" spans="1:15" x14ac:dyDescent="0.35">
      <c r="A48" s="1" t="s">
        <v>100</v>
      </c>
      <c r="B48" s="1" t="s">
        <v>101</v>
      </c>
      <c r="C48" s="1">
        <v>424000</v>
      </c>
      <c r="D48" s="1">
        <v>212000</v>
      </c>
      <c r="E48" s="1">
        <v>212000</v>
      </c>
      <c r="F48" s="1">
        <v>212000</v>
      </c>
      <c r="G48" s="1">
        <v>0</v>
      </c>
      <c r="H48" s="1">
        <v>212000</v>
      </c>
      <c r="I48" s="1">
        <v>212000</v>
      </c>
      <c r="J48" s="1">
        <v>212000</v>
      </c>
      <c r="K48" s="1">
        <v>212000</v>
      </c>
      <c r="L48" s="1">
        <v>212000</v>
      </c>
      <c r="M48" s="1">
        <v>0</v>
      </c>
      <c r="N48" s="1">
        <v>212000</v>
      </c>
      <c r="O48" s="41">
        <f t="shared" si="4"/>
        <v>2332000</v>
      </c>
    </row>
    <row r="49" spans="1:15" x14ac:dyDescent="0.35">
      <c r="A49" s="1" t="s">
        <v>102</v>
      </c>
      <c r="B49" s="1" t="s">
        <v>103</v>
      </c>
      <c r="C49" s="1">
        <v>0</v>
      </c>
      <c r="D49" s="1">
        <v>0</v>
      </c>
      <c r="E49" s="1">
        <v>0</v>
      </c>
      <c r="F49" s="1">
        <v>212000</v>
      </c>
      <c r="G49" s="1">
        <v>0</v>
      </c>
      <c r="H49" s="1">
        <v>0</v>
      </c>
      <c r="I49" s="1">
        <v>0</v>
      </c>
      <c r="J49" s="1">
        <v>0</v>
      </c>
      <c r="K49" s="1">
        <v>212000</v>
      </c>
      <c r="L49" s="1">
        <v>0</v>
      </c>
      <c r="M49" s="1">
        <v>0</v>
      </c>
      <c r="N49" s="1">
        <v>0</v>
      </c>
      <c r="O49" s="41">
        <f t="shared" si="4"/>
        <v>424000</v>
      </c>
    </row>
    <row r="50" spans="1:15" x14ac:dyDescent="0.35">
      <c r="A50" s="1" t="s">
        <v>85</v>
      </c>
      <c r="B50" s="1" t="s">
        <v>86</v>
      </c>
      <c r="C50" s="1">
        <v>0</v>
      </c>
      <c r="D50" s="1">
        <v>166000</v>
      </c>
      <c r="E50" s="1">
        <v>0</v>
      </c>
      <c r="F50" s="1">
        <v>0</v>
      </c>
      <c r="G50" s="1">
        <v>0</v>
      </c>
      <c r="H50" s="1">
        <v>249000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41">
        <f t="shared" si="4"/>
        <v>415000</v>
      </c>
    </row>
    <row r="51" spans="1:15" x14ac:dyDescent="0.35">
      <c r="A51" s="1" t="s">
        <v>286</v>
      </c>
      <c r="B51" s="1" t="s">
        <v>87</v>
      </c>
      <c r="C51" s="1">
        <v>424000</v>
      </c>
      <c r="D51" s="1">
        <v>424000</v>
      </c>
      <c r="E51" s="1">
        <v>424000</v>
      </c>
      <c r="F51" s="1">
        <v>212000</v>
      </c>
      <c r="G51" s="1">
        <v>424000</v>
      </c>
      <c r="H51" s="1">
        <v>212000</v>
      </c>
      <c r="I51" s="1">
        <v>424000</v>
      </c>
      <c r="J51" s="1">
        <v>424000</v>
      </c>
      <c r="K51" s="1">
        <v>424000</v>
      </c>
      <c r="L51" s="1">
        <v>424000</v>
      </c>
      <c r="M51" s="1">
        <v>424000</v>
      </c>
      <c r="N51" s="1">
        <v>212000</v>
      </c>
      <c r="O51" s="41">
        <f t="shared" si="4"/>
        <v>4452000</v>
      </c>
    </row>
    <row r="52" spans="1:15" x14ac:dyDescent="0.35">
      <c r="A52" s="1" t="s">
        <v>92</v>
      </c>
      <c r="B52" s="1" t="s">
        <v>93</v>
      </c>
      <c r="C52" s="1">
        <v>1710000</v>
      </c>
      <c r="D52" s="1">
        <v>1368000</v>
      </c>
      <c r="E52" s="1">
        <v>1824000</v>
      </c>
      <c r="F52" s="1">
        <v>1368000</v>
      </c>
      <c r="G52" s="1">
        <v>1824000</v>
      </c>
      <c r="H52" s="1">
        <v>1368000</v>
      </c>
      <c r="I52" s="1">
        <v>2394000</v>
      </c>
      <c r="J52" s="1">
        <v>1824000</v>
      </c>
      <c r="K52" s="1">
        <v>1824000</v>
      </c>
      <c r="L52" s="1">
        <v>2052000</v>
      </c>
      <c r="M52" s="1">
        <v>2280000</v>
      </c>
      <c r="N52" s="1">
        <v>1938000</v>
      </c>
      <c r="O52" s="41">
        <f t="shared" si="4"/>
        <v>21774000</v>
      </c>
    </row>
    <row r="53" spans="1:15" x14ac:dyDescent="0.35">
      <c r="A53" s="1" t="s">
        <v>94</v>
      </c>
      <c r="B53" s="1" t="s">
        <v>95</v>
      </c>
      <c r="C53" s="1">
        <v>70000</v>
      </c>
      <c r="D53" s="1">
        <v>70000</v>
      </c>
      <c r="E53" s="1">
        <v>0</v>
      </c>
      <c r="F53" s="1">
        <v>70000</v>
      </c>
      <c r="G53" s="1">
        <v>0</v>
      </c>
      <c r="H53" s="1">
        <v>70000</v>
      </c>
      <c r="I53" s="1">
        <v>70000</v>
      </c>
      <c r="J53" s="1">
        <v>0</v>
      </c>
      <c r="K53" s="1">
        <v>70000</v>
      </c>
      <c r="L53" s="1">
        <v>0</v>
      </c>
      <c r="M53" s="1">
        <v>0</v>
      </c>
      <c r="N53" s="1">
        <v>70000</v>
      </c>
      <c r="O53" s="41">
        <f t="shared" si="4"/>
        <v>490000</v>
      </c>
    </row>
    <row r="54" spans="1:15" x14ac:dyDescent="0.35">
      <c r="A54" s="1" t="s">
        <v>96</v>
      </c>
      <c r="B54" s="1" t="s">
        <v>97</v>
      </c>
      <c r="C54" s="1">
        <v>140000</v>
      </c>
      <c r="D54" s="1">
        <v>70000</v>
      </c>
      <c r="E54" s="1">
        <v>140000</v>
      </c>
      <c r="F54" s="1">
        <v>70000</v>
      </c>
      <c r="G54" s="1">
        <v>0</v>
      </c>
      <c r="H54" s="1">
        <v>70000</v>
      </c>
      <c r="I54" s="1">
        <v>70000</v>
      </c>
      <c r="J54" s="1">
        <v>140000</v>
      </c>
      <c r="K54" s="1">
        <v>70000</v>
      </c>
      <c r="L54" s="1">
        <v>140000</v>
      </c>
      <c r="M54" s="1">
        <v>0</v>
      </c>
      <c r="N54" s="1">
        <v>70000</v>
      </c>
      <c r="O54" s="41">
        <f t="shared" si="4"/>
        <v>980000</v>
      </c>
    </row>
    <row r="55" spans="1:15" x14ac:dyDescent="0.35">
      <c r="A55" s="1" t="s">
        <v>90</v>
      </c>
      <c r="B55" s="1" t="s">
        <v>91</v>
      </c>
      <c r="C55" s="1">
        <v>342000</v>
      </c>
      <c r="D55" s="1">
        <v>570000</v>
      </c>
      <c r="E55" s="1">
        <v>912000</v>
      </c>
      <c r="F55" s="1">
        <v>570000</v>
      </c>
      <c r="G55" s="1">
        <v>798000</v>
      </c>
      <c r="H55" s="1">
        <v>798000</v>
      </c>
      <c r="I55" s="1">
        <v>1026000</v>
      </c>
      <c r="J55" s="1">
        <v>798000</v>
      </c>
      <c r="K55" s="1">
        <v>798000</v>
      </c>
      <c r="L55" s="1">
        <v>1026000</v>
      </c>
      <c r="M55" s="1">
        <v>912000</v>
      </c>
      <c r="N55" s="1">
        <v>1026000</v>
      </c>
      <c r="O55" s="41">
        <f t="shared" si="4"/>
        <v>9576000</v>
      </c>
    </row>
    <row r="56" spans="1:15" x14ac:dyDescent="0.35">
      <c r="A56" s="1" t="s">
        <v>88</v>
      </c>
      <c r="B56" s="1" t="s">
        <v>89</v>
      </c>
      <c r="C56" s="1">
        <v>0</v>
      </c>
      <c r="D56" s="1">
        <v>249000</v>
      </c>
      <c r="E56" s="1">
        <v>0</v>
      </c>
      <c r="F56" s="1">
        <v>0</v>
      </c>
      <c r="G56" s="1">
        <v>0</v>
      </c>
      <c r="H56" s="1">
        <v>332000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41">
        <f t="shared" si="4"/>
        <v>581000</v>
      </c>
    </row>
    <row r="57" spans="1:15" ht="14.5" customHeight="1" x14ac:dyDescent="0.35">
      <c r="A57" s="30" t="s">
        <v>104</v>
      </c>
      <c r="B57" s="30"/>
      <c r="C57" s="3">
        <f>SUM(C47:C56)</f>
        <v>3534000</v>
      </c>
      <c r="D57" s="4">
        <f t="shared" ref="D57:O57" si="5">SUM(D47:D56)</f>
        <v>3553000</v>
      </c>
      <c r="E57" s="4">
        <f t="shared" si="5"/>
        <v>3724000</v>
      </c>
      <c r="F57" s="4">
        <f t="shared" si="5"/>
        <v>2926000</v>
      </c>
      <c r="G57" s="4">
        <f t="shared" si="5"/>
        <v>3470000</v>
      </c>
      <c r="H57" s="4">
        <f t="shared" si="5"/>
        <v>3523000</v>
      </c>
      <c r="I57" s="4">
        <f t="shared" si="5"/>
        <v>4408000</v>
      </c>
      <c r="J57" s="4">
        <f t="shared" si="5"/>
        <v>3822000</v>
      </c>
      <c r="K57" s="4">
        <f t="shared" si="5"/>
        <v>3822000</v>
      </c>
      <c r="L57" s="4">
        <f t="shared" si="5"/>
        <v>4278000</v>
      </c>
      <c r="M57" s="4">
        <f t="shared" si="5"/>
        <v>3828000</v>
      </c>
      <c r="N57" s="4">
        <f t="shared" si="5"/>
        <v>3740000</v>
      </c>
      <c r="O57" s="41">
        <f t="shared" si="5"/>
        <v>44628000</v>
      </c>
    </row>
    <row r="58" spans="1:15" ht="14.5" customHeight="1" x14ac:dyDescent="0.35">
      <c r="A58" s="29" t="s">
        <v>105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1:15" x14ac:dyDescent="0.35">
      <c r="A59" s="1" t="s">
        <v>108</v>
      </c>
      <c r="B59" s="1" t="s">
        <v>109</v>
      </c>
      <c r="C59" s="1">
        <v>794500</v>
      </c>
      <c r="D59" s="1">
        <v>794500</v>
      </c>
      <c r="E59" s="1">
        <v>567500</v>
      </c>
      <c r="F59" s="1">
        <v>567500</v>
      </c>
      <c r="G59" s="1">
        <v>567500</v>
      </c>
      <c r="H59" s="1">
        <v>794500</v>
      </c>
      <c r="I59" s="1">
        <v>794500</v>
      </c>
      <c r="J59" s="1">
        <v>794500</v>
      </c>
      <c r="K59" s="1">
        <v>794500</v>
      </c>
      <c r="L59" s="1">
        <v>567500</v>
      </c>
      <c r="M59" s="1">
        <v>681000</v>
      </c>
      <c r="N59" s="1">
        <v>908000</v>
      </c>
      <c r="O59" s="41">
        <f t="shared" ref="O59:O76" si="6">SUM(C59:N59)</f>
        <v>8626000</v>
      </c>
    </row>
    <row r="60" spans="1:15" x14ac:dyDescent="0.35">
      <c r="A60" s="1" t="s">
        <v>140</v>
      </c>
      <c r="B60" s="1" t="s">
        <v>141</v>
      </c>
      <c r="C60" s="1">
        <v>0</v>
      </c>
      <c r="D60" s="1">
        <v>0</v>
      </c>
      <c r="E60" s="1">
        <v>45400</v>
      </c>
      <c r="F60" s="1">
        <v>0</v>
      </c>
      <c r="G60" s="1">
        <v>0</v>
      </c>
      <c r="H60" s="1">
        <v>45400</v>
      </c>
      <c r="I60" s="1">
        <v>0</v>
      </c>
      <c r="J60" s="1">
        <v>0</v>
      </c>
      <c r="K60" s="1">
        <v>0</v>
      </c>
      <c r="L60" s="1">
        <v>45400</v>
      </c>
      <c r="M60" s="1">
        <v>0</v>
      </c>
      <c r="N60" s="1">
        <v>0</v>
      </c>
      <c r="O60" s="41">
        <f t="shared" si="6"/>
        <v>136200</v>
      </c>
    </row>
    <row r="61" spans="1:15" x14ac:dyDescent="0.35">
      <c r="A61" s="1" t="s">
        <v>132</v>
      </c>
      <c r="B61" s="1" t="s">
        <v>133</v>
      </c>
      <c r="C61" s="1">
        <v>227000</v>
      </c>
      <c r="D61" s="1">
        <v>113500</v>
      </c>
      <c r="E61" s="1">
        <v>113500</v>
      </c>
      <c r="F61" s="1">
        <v>113500</v>
      </c>
      <c r="G61" s="1">
        <v>113500</v>
      </c>
      <c r="H61" s="1">
        <v>113500</v>
      </c>
      <c r="I61" s="1">
        <v>113500</v>
      </c>
      <c r="J61" s="1">
        <v>113500</v>
      </c>
      <c r="K61" s="1">
        <v>113500</v>
      </c>
      <c r="L61" s="1">
        <v>113500</v>
      </c>
      <c r="M61" s="1">
        <v>113500</v>
      </c>
      <c r="N61" s="1">
        <v>113500</v>
      </c>
      <c r="O61" s="41">
        <f t="shared" si="6"/>
        <v>1475500</v>
      </c>
    </row>
    <row r="62" spans="1:15" x14ac:dyDescent="0.35">
      <c r="A62" s="1" t="s">
        <v>134</v>
      </c>
      <c r="B62" s="1" t="s">
        <v>135</v>
      </c>
      <c r="C62" s="1">
        <v>113500</v>
      </c>
      <c r="D62" s="1">
        <v>0</v>
      </c>
      <c r="E62" s="1">
        <v>113500</v>
      </c>
      <c r="F62" s="1">
        <v>113500</v>
      </c>
      <c r="G62" s="1">
        <v>0</v>
      </c>
      <c r="H62" s="1">
        <v>113500</v>
      </c>
      <c r="I62" s="1">
        <v>113500</v>
      </c>
      <c r="J62" s="1">
        <v>0</v>
      </c>
      <c r="K62" s="1">
        <v>113500</v>
      </c>
      <c r="L62" s="1">
        <v>0</v>
      </c>
      <c r="M62" s="1">
        <v>113500</v>
      </c>
      <c r="N62" s="1">
        <v>0</v>
      </c>
      <c r="O62" s="41">
        <f t="shared" si="6"/>
        <v>794500</v>
      </c>
    </row>
    <row r="63" spans="1:15" x14ac:dyDescent="0.35">
      <c r="A63" s="1" t="s">
        <v>106</v>
      </c>
      <c r="B63" s="1" t="s">
        <v>107</v>
      </c>
      <c r="C63" s="1">
        <v>340500</v>
      </c>
      <c r="D63" s="1">
        <v>227000</v>
      </c>
      <c r="E63" s="1">
        <v>340500</v>
      </c>
      <c r="F63" s="1">
        <v>340500</v>
      </c>
      <c r="G63" s="1">
        <v>227000</v>
      </c>
      <c r="H63" s="1">
        <v>227000</v>
      </c>
      <c r="I63" s="1">
        <v>340500</v>
      </c>
      <c r="J63" s="1">
        <v>340500</v>
      </c>
      <c r="K63" s="1">
        <v>227000</v>
      </c>
      <c r="L63" s="1">
        <v>340500</v>
      </c>
      <c r="M63" s="1">
        <v>340500</v>
      </c>
      <c r="N63" s="1">
        <v>227000</v>
      </c>
      <c r="O63" s="41">
        <f t="shared" si="6"/>
        <v>3518500</v>
      </c>
    </row>
    <row r="64" spans="1:15" x14ac:dyDescent="0.35">
      <c r="A64" s="1" t="s">
        <v>136</v>
      </c>
      <c r="B64" s="1" t="s">
        <v>137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11350</v>
      </c>
      <c r="M64" s="1">
        <v>0</v>
      </c>
      <c r="N64" s="1">
        <v>0</v>
      </c>
      <c r="O64" s="41">
        <f t="shared" si="6"/>
        <v>11350</v>
      </c>
    </row>
    <row r="65" spans="1:15" x14ac:dyDescent="0.35">
      <c r="A65" s="1" t="s">
        <v>138</v>
      </c>
      <c r="B65" s="1" t="s">
        <v>139</v>
      </c>
      <c r="C65" s="1">
        <v>0</v>
      </c>
      <c r="D65" s="1">
        <v>0</v>
      </c>
      <c r="E65" s="1">
        <v>0</v>
      </c>
      <c r="F65" s="1">
        <v>0</v>
      </c>
      <c r="G65" s="1">
        <v>45400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45400</v>
      </c>
      <c r="O65" s="41">
        <f t="shared" si="6"/>
        <v>90800</v>
      </c>
    </row>
    <row r="66" spans="1:15" x14ac:dyDescent="0.35">
      <c r="A66" s="1" t="s">
        <v>130</v>
      </c>
      <c r="B66" s="1" t="s">
        <v>131</v>
      </c>
      <c r="C66" s="1">
        <v>113500</v>
      </c>
      <c r="D66" s="1">
        <v>113500</v>
      </c>
      <c r="E66" s="1">
        <v>0</v>
      </c>
      <c r="F66" s="1">
        <v>0</v>
      </c>
      <c r="G66" s="1">
        <v>113500</v>
      </c>
      <c r="H66" s="1">
        <v>113500</v>
      </c>
      <c r="I66" s="1">
        <v>113500</v>
      </c>
      <c r="J66" s="1">
        <v>0</v>
      </c>
      <c r="K66" s="1">
        <v>113500</v>
      </c>
      <c r="L66" s="1">
        <v>113500</v>
      </c>
      <c r="M66" s="1">
        <v>113500</v>
      </c>
      <c r="N66" s="1">
        <v>0</v>
      </c>
      <c r="O66" s="41">
        <f t="shared" si="6"/>
        <v>908000</v>
      </c>
    </row>
    <row r="67" spans="1:15" x14ac:dyDescent="0.35">
      <c r="A67" s="1" t="s">
        <v>114</v>
      </c>
      <c r="B67" s="1" t="s">
        <v>115</v>
      </c>
      <c r="C67" s="1">
        <v>0</v>
      </c>
      <c r="D67" s="1">
        <v>113500</v>
      </c>
      <c r="E67" s="1">
        <v>0</v>
      </c>
      <c r="F67" s="1">
        <v>0</v>
      </c>
      <c r="G67" s="1">
        <v>0</v>
      </c>
      <c r="H67" s="1">
        <v>113500</v>
      </c>
      <c r="I67" s="1">
        <v>0</v>
      </c>
      <c r="J67" s="1">
        <v>0</v>
      </c>
      <c r="K67" s="1">
        <v>0</v>
      </c>
      <c r="L67" s="1">
        <v>113500</v>
      </c>
      <c r="M67" s="1">
        <v>0</v>
      </c>
      <c r="N67" s="1">
        <v>0</v>
      </c>
      <c r="O67" s="41">
        <f t="shared" si="6"/>
        <v>340500</v>
      </c>
    </row>
    <row r="68" spans="1:15" x14ac:dyDescent="0.35">
      <c r="A68" s="1" t="s">
        <v>116</v>
      </c>
      <c r="B68" s="1" t="s">
        <v>117</v>
      </c>
      <c r="C68" s="1">
        <v>0</v>
      </c>
      <c r="D68" s="1">
        <v>0</v>
      </c>
      <c r="E68" s="1">
        <v>0</v>
      </c>
      <c r="F68" s="1">
        <v>113500</v>
      </c>
      <c r="G68" s="1">
        <v>0</v>
      </c>
      <c r="H68" s="1">
        <v>0</v>
      </c>
      <c r="I68" s="1">
        <v>0</v>
      </c>
      <c r="J68" s="1">
        <v>0</v>
      </c>
      <c r="K68" s="1">
        <v>113500</v>
      </c>
      <c r="L68" s="1">
        <v>0</v>
      </c>
      <c r="M68" s="1">
        <v>0</v>
      </c>
      <c r="N68" s="1">
        <v>113500</v>
      </c>
      <c r="O68" s="41">
        <f t="shared" si="6"/>
        <v>340500</v>
      </c>
    </row>
    <row r="69" spans="1:15" x14ac:dyDescent="0.35">
      <c r="A69" s="1" t="s">
        <v>112</v>
      </c>
      <c r="B69" s="1" t="s">
        <v>113</v>
      </c>
      <c r="C69" s="1">
        <v>340500</v>
      </c>
      <c r="D69" s="1">
        <v>454000</v>
      </c>
      <c r="E69" s="1">
        <v>454000</v>
      </c>
      <c r="F69" s="1">
        <v>454000</v>
      </c>
      <c r="G69" s="1">
        <v>454000</v>
      </c>
      <c r="H69" s="1">
        <v>454000</v>
      </c>
      <c r="I69" s="1">
        <v>454000</v>
      </c>
      <c r="J69" s="1">
        <v>567500</v>
      </c>
      <c r="K69" s="1">
        <v>340500</v>
      </c>
      <c r="L69" s="1">
        <v>454000</v>
      </c>
      <c r="M69" s="1">
        <v>454000</v>
      </c>
      <c r="N69" s="1">
        <v>454000</v>
      </c>
      <c r="O69" s="41">
        <f t="shared" si="6"/>
        <v>5334500</v>
      </c>
    </row>
    <row r="70" spans="1:15" x14ac:dyDescent="0.35">
      <c r="A70" s="1" t="s">
        <v>110</v>
      </c>
      <c r="B70" s="1" t="s">
        <v>111</v>
      </c>
      <c r="C70" s="1">
        <v>340500</v>
      </c>
      <c r="D70" s="1">
        <v>227000</v>
      </c>
      <c r="E70" s="1">
        <v>340500</v>
      </c>
      <c r="F70" s="1">
        <v>227000</v>
      </c>
      <c r="G70" s="1">
        <v>454000</v>
      </c>
      <c r="H70" s="1">
        <v>227000</v>
      </c>
      <c r="I70" s="1">
        <v>340500</v>
      </c>
      <c r="J70" s="1">
        <v>340500</v>
      </c>
      <c r="K70" s="1">
        <v>227000</v>
      </c>
      <c r="L70" s="1">
        <v>340500</v>
      </c>
      <c r="M70" s="1">
        <v>340500</v>
      </c>
      <c r="N70" s="1">
        <v>227000</v>
      </c>
      <c r="O70" s="41">
        <f t="shared" si="6"/>
        <v>3632000</v>
      </c>
    </row>
    <row r="71" spans="1:15" x14ac:dyDescent="0.35">
      <c r="A71" s="1" t="s">
        <v>124</v>
      </c>
      <c r="B71" s="1" t="s">
        <v>125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22700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41">
        <f t="shared" si="6"/>
        <v>22700</v>
      </c>
    </row>
    <row r="72" spans="1:15" x14ac:dyDescent="0.35">
      <c r="A72" s="1" t="s">
        <v>128</v>
      </c>
      <c r="B72" s="1" t="s">
        <v>129</v>
      </c>
      <c r="C72" s="1">
        <v>0</v>
      </c>
      <c r="D72" s="1">
        <v>0</v>
      </c>
      <c r="E72" s="1">
        <v>0</v>
      </c>
      <c r="F72" s="1">
        <v>0</v>
      </c>
      <c r="G72" s="1">
        <v>22700</v>
      </c>
      <c r="H72" s="1">
        <v>0</v>
      </c>
      <c r="I72" s="1">
        <v>0</v>
      </c>
      <c r="J72" s="1">
        <v>0</v>
      </c>
      <c r="K72" s="1">
        <v>0</v>
      </c>
      <c r="L72" s="1">
        <v>22700</v>
      </c>
      <c r="M72" s="1">
        <v>0</v>
      </c>
      <c r="N72" s="1">
        <v>0</v>
      </c>
      <c r="O72" s="41">
        <f t="shared" si="6"/>
        <v>45400</v>
      </c>
    </row>
    <row r="73" spans="1:15" x14ac:dyDescent="0.35">
      <c r="A73" s="1" t="s">
        <v>126</v>
      </c>
      <c r="B73" s="1" t="s">
        <v>127</v>
      </c>
      <c r="C73" s="1">
        <v>0</v>
      </c>
      <c r="D73" s="1">
        <v>0</v>
      </c>
      <c r="E73" s="1">
        <v>0</v>
      </c>
      <c r="F73" s="1">
        <v>0</v>
      </c>
      <c r="G73" s="1">
        <v>22700</v>
      </c>
      <c r="H73" s="1">
        <v>0</v>
      </c>
      <c r="I73" s="1">
        <v>0</v>
      </c>
      <c r="J73" s="1">
        <v>0</v>
      </c>
      <c r="K73" s="1">
        <v>22700</v>
      </c>
      <c r="L73" s="1">
        <v>0</v>
      </c>
      <c r="M73" s="1">
        <v>0</v>
      </c>
      <c r="N73" s="1">
        <v>0</v>
      </c>
      <c r="O73" s="41">
        <f t="shared" si="6"/>
        <v>45400</v>
      </c>
    </row>
    <row r="74" spans="1:15" x14ac:dyDescent="0.35">
      <c r="A74" s="1" t="s">
        <v>120</v>
      </c>
      <c r="B74" s="1" t="s">
        <v>121</v>
      </c>
      <c r="C74" s="1">
        <v>0</v>
      </c>
      <c r="D74" s="1">
        <v>0</v>
      </c>
      <c r="E74" s="1">
        <v>0</v>
      </c>
      <c r="F74" s="1">
        <v>0</v>
      </c>
      <c r="G74" s="1">
        <v>113500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113500</v>
      </c>
      <c r="N74" s="1">
        <v>0</v>
      </c>
      <c r="O74" s="41">
        <f t="shared" si="6"/>
        <v>227000</v>
      </c>
    </row>
    <row r="75" spans="1:15" x14ac:dyDescent="0.35">
      <c r="A75" s="1" t="s">
        <v>122</v>
      </c>
      <c r="B75" s="1" t="s">
        <v>123</v>
      </c>
      <c r="C75" s="1">
        <v>0</v>
      </c>
      <c r="D75" s="1">
        <v>0</v>
      </c>
      <c r="E75" s="1">
        <v>45400</v>
      </c>
      <c r="F75" s="1">
        <v>0</v>
      </c>
      <c r="G75" s="1">
        <v>45400</v>
      </c>
      <c r="H75" s="1">
        <v>0</v>
      </c>
      <c r="I75" s="1">
        <v>0</v>
      </c>
      <c r="J75" s="1">
        <v>0</v>
      </c>
      <c r="K75" s="1">
        <v>45400</v>
      </c>
      <c r="L75" s="1">
        <v>0</v>
      </c>
      <c r="M75" s="1">
        <v>45400</v>
      </c>
      <c r="N75" s="1">
        <v>0</v>
      </c>
      <c r="O75" s="41">
        <f t="shared" si="6"/>
        <v>181600</v>
      </c>
    </row>
    <row r="76" spans="1:15" x14ac:dyDescent="0.35">
      <c r="A76" s="1" t="s">
        <v>118</v>
      </c>
      <c r="B76" s="1" t="s">
        <v>119</v>
      </c>
      <c r="C76" s="1">
        <v>0</v>
      </c>
      <c r="D76" s="1">
        <v>0</v>
      </c>
      <c r="E76" s="1">
        <v>0</v>
      </c>
      <c r="F76" s="1">
        <v>113500</v>
      </c>
      <c r="G76" s="1">
        <v>0</v>
      </c>
      <c r="H76" s="1">
        <v>0</v>
      </c>
      <c r="I76" s="1">
        <v>0</v>
      </c>
      <c r="J76" s="1">
        <v>113500</v>
      </c>
      <c r="K76" s="1">
        <v>0</v>
      </c>
      <c r="L76" s="1">
        <v>0</v>
      </c>
      <c r="M76" s="1">
        <v>0</v>
      </c>
      <c r="N76" s="1">
        <v>0</v>
      </c>
      <c r="O76" s="41">
        <f t="shared" si="6"/>
        <v>227000</v>
      </c>
    </row>
    <row r="77" spans="1:15" ht="14.5" customHeight="1" x14ac:dyDescent="0.35">
      <c r="A77" s="30" t="s">
        <v>142</v>
      </c>
      <c r="B77" s="30"/>
      <c r="C77" s="3">
        <f>SUM(C59:C76)</f>
        <v>2270000</v>
      </c>
      <c r="D77" s="4">
        <f t="shared" ref="D77:O77" si="7">SUM(D59:D76)</f>
        <v>2043000</v>
      </c>
      <c r="E77" s="4">
        <f t="shared" si="7"/>
        <v>2020300</v>
      </c>
      <c r="F77" s="4">
        <f t="shared" si="7"/>
        <v>2043000</v>
      </c>
      <c r="G77" s="4">
        <f t="shared" si="7"/>
        <v>2179200</v>
      </c>
      <c r="H77" s="4">
        <f t="shared" si="7"/>
        <v>2224600</v>
      </c>
      <c r="I77" s="4">
        <f t="shared" si="7"/>
        <v>2270000</v>
      </c>
      <c r="J77" s="4">
        <f t="shared" si="7"/>
        <v>2270000</v>
      </c>
      <c r="K77" s="4">
        <f t="shared" si="7"/>
        <v>2111100</v>
      </c>
      <c r="L77" s="4">
        <f t="shared" si="7"/>
        <v>2122450</v>
      </c>
      <c r="M77" s="4">
        <f t="shared" si="7"/>
        <v>2315400</v>
      </c>
      <c r="N77" s="4">
        <f t="shared" si="7"/>
        <v>2088400</v>
      </c>
      <c r="O77" s="41">
        <f t="shared" si="7"/>
        <v>25957450</v>
      </c>
    </row>
    <row r="78" spans="1:15" ht="14.5" customHeight="1" x14ac:dyDescent="0.35">
      <c r="A78" s="29" t="s">
        <v>143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  <row r="79" spans="1:15" x14ac:dyDescent="0.35">
      <c r="A79" s="1" t="s">
        <v>291</v>
      </c>
      <c r="B79" s="1" t="s">
        <v>150</v>
      </c>
      <c r="C79" s="1">
        <v>0</v>
      </c>
      <c r="D79" s="1">
        <v>0</v>
      </c>
      <c r="E79" s="1">
        <v>6000</v>
      </c>
      <c r="F79" s="1">
        <v>0</v>
      </c>
      <c r="G79" s="1">
        <v>0</v>
      </c>
      <c r="H79" s="1">
        <v>0</v>
      </c>
      <c r="I79" s="1">
        <v>1240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41">
        <f t="shared" ref="O79:O88" si="8">SUM(C79:N79)</f>
        <v>7240</v>
      </c>
    </row>
    <row r="80" spans="1:15" x14ac:dyDescent="0.35">
      <c r="A80" s="1" t="s">
        <v>293</v>
      </c>
      <c r="B80" s="1" t="s">
        <v>151</v>
      </c>
      <c r="C80" s="1">
        <v>0</v>
      </c>
      <c r="D80" s="1">
        <v>8520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3960</v>
      </c>
      <c r="K80" s="1">
        <v>0</v>
      </c>
      <c r="L80" s="1">
        <v>0</v>
      </c>
      <c r="M80" s="1">
        <v>1960</v>
      </c>
      <c r="N80" s="1">
        <v>0</v>
      </c>
      <c r="O80" s="41">
        <f t="shared" si="8"/>
        <v>14440</v>
      </c>
    </row>
    <row r="81" spans="1:15" x14ac:dyDescent="0.35">
      <c r="A81" s="1" t="s">
        <v>291</v>
      </c>
      <c r="B81" s="1" t="s">
        <v>152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760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41">
        <f t="shared" si="8"/>
        <v>760</v>
      </c>
    </row>
    <row r="82" spans="1:15" x14ac:dyDescent="0.35">
      <c r="A82" s="1" t="s">
        <v>293</v>
      </c>
      <c r="B82" s="1" t="s">
        <v>153</v>
      </c>
      <c r="C82" s="1">
        <v>0</v>
      </c>
      <c r="D82" s="1">
        <v>3480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3480</v>
      </c>
      <c r="K82" s="1">
        <v>0</v>
      </c>
      <c r="L82" s="1">
        <v>0</v>
      </c>
      <c r="M82" s="1">
        <v>3480</v>
      </c>
      <c r="N82" s="1">
        <v>0</v>
      </c>
      <c r="O82" s="41">
        <f t="shared" si="8"/>
        <v>10440</v>
      </c>
    </row>
    <row r="83" spans="1:15" x14ac:dyDescent="0.35">
      <c r="A83" s="1" t="s">
        <v>293</v>
      </c>
      <c r="B83" s="1" t="s">
        <v>158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4560</v>
      </c>
      <c r="K83" s="1">
        <v>0</v>
      </c>
      <c r="L83" s="1">
        <v>0</v>
      </c>
      <c r="M83" s="1">
        <v>4560</v>
      </c>
      <c r="N83" s="1">
        <v>0</v>
      </c>
      <c r="O83" s="41">
        <f t="shared" si="8"/>
        <v>9120</v>
      </c>
    </row>
    <row r="84" spans="1:15" x14ac:dyDescent="0.35">
      <c r="A84" s="1" t="s">
        <v>144</v>
      </c>
      <c r="B84" s="1" t="s">
        <v>145</v>
      </c>
      <c r="C84" s="1">
        <v>284000</v>
      </c>
      <c r="D84" s="1">
        <v>0</v>
      </c>
      <c r="E84" s="1">
        <v>0</v>
      </c>
      <c r="F84" s="1">
        <v>284000</v>
      </c>
      <c r="G84" s="1">
        <v>0</v>
      </c>
      <c r="H84" s="1">
        <v>284000</v>
      </c>
      <c r="I84" s="1">
        <v>0</v>
      </c>
      <c r="J84" s="1">
        <v>284000</v>
      </c>
      <c r="K84" s="1">
        <v>284000</v>
      </c>
      <c r="L84" s="1">
        <v>0</v>
      </c>
      <c r="M84" s="1">
        <v>284000</v>
      </c>
      <c r="N84" s="1">
        <v>284000</v>
      </c>
      <c r="O84" s="41">
        <f t="shared" si="8"/>
        <v>1988000</v>
      </c>
    </row>
    <row r="85" spans="1:15" x14ac:dyDescent="0.35">
      <c r="A85" s="1" t="s">
        <v>146</v>
      </c>
      <c r="B85" s="1" t="s">
        <v>147</v>
      </c>
      <c r="C85" s="1">
        <v>190000</v>
      </c>
      <c r="D85" s="1">
        <v>0</v>
      </c>
      <c r="E85" s="1">
        <v>0</v>
      </c>
      <c r="F85" s="1">
        <v>190000</v>
      </c>
      <c r="G85" s="1">
        <v>190000</v>
      </c>
      <c r="H85" s="1">
        <v>190000</v>
      </c>
      <c r="I85" s="1">
        <v>0</v>
      </c>
      <c r="J85" s="1">
        <v>0</v>
      </c>
      <c r="K85" s="1">
        <v>190000</v>
      </c>
      <c r="L85" s="1">
        <v>190000</v>
      </c>
      <c r="M85" s="1">
        <v>190000</v>
      </c>
      <c r="N85" s="1">
        <v>0</v>
      </c>
      <c r="O85" s="41">
        <f t="shared" si="8"/>
        <v>1330000</v>
      </c>
    </row>
    <row r="86" spans="1:15" x14ac:dyDescent="0.35">
      <c r="A86" s="1" t="s">
        <v>148</v>
      </c>
      <c r="B86" s="1" t="s">
        <v>149</v>
      </c>
      <c r="C86" s="1">
        <v>0</v>
      </c>
      <c r="D86" s="1">
        <v>1440000</v>
      </c>
      <c r="E86" s="1">
        <v>1152000</v>
      </c>
      <c r="F86" s="1">
        <v>0</v>
      </c>
      <c r="G86" s="1">
        <v>0</v>
      </c>
      <c r="H86" s="1">
        <v>0</v>
      </c>
      <c r="I86" s="1">
        <v>1440000</v>
      </c>
      <c r="J86" s="1">
        <v>1152000</v>
      </c>
      <c r="K86" s="1">
        <v>0</v>
      </c>
      <c r="L86" s="1">
        <v>0</v>
      </c>
      <c r="M86" s="1">
        <v>0</v>
      </c>
      <c r="N86" s="1">
        <v>0</v>
      </c>
      <c r="O86" s="41">
        <f t="shared" si="8"/>
        <v>5184000</v>
      </c>
    </row>
    <row r="87" spans="1:15" x14ac:dyDescent="0.35">
      <c r="A87" s="1" t="s">
        <v>154</v>
      </c>
      <c r="B87" s="1" t="s">
        <v>155</v>
      </c>
      <c r="C87" s="1">
        <v>384000</v>
      </c>
      <c r="D87" s="1">
        <v>0</v>
      </c>
      <c r="E87" s="1">
        <v>288000</v>
      </c>
      <c r="F87" s="1">
        <v>480000</v>
      </c>
      <c r="G87" s="1">
        <v>480000</v>
      </c>
      <c r="H87" s="1">
        <v>288000</v>
      </c>
      <c r="I87" s="1">
        <v>0</v>
      </c>
      <c r="J87" s="1">
        <v>0</v>
      </c>
      <c r="K87" s="1">
        <v>480000</v>
      </c>
      <c r="L87" s="1">
        <v>480000</v>
      </c>
      <c r="M87" s="1">
        <v>288000</v>
      </c>
      <c r="N87" s="1">
        <v>192000</v>
      </c>
      <c r="O87" s="41">
        <f t="shared" si="8"/>
        <v>3360000</v>
      </c>
    </row>
    <row r="88" spans="1:15" x14ac:dyDescent="0.35">
      <c r="A88" s="1" t="s">
        <v>156</v>
      </c>
      <c r="B88" s="1" t="s">
        <v>157</v>
      </c>
      <c r="C88" s="1">
        <v>192000</v>
      </c>
      <c r="D88" s="1">
        <v>0</v>
      </c>
      <c r="E88" s="1">
        <v>0</v>
      </c>
      <c r="F88" s="1">
        <v>192000</v>
      </c>
      <c r="G88" s="1">
        <v>192000</v>
      </c>
      <c r="H88" s="1">
        <v>192000</v>
      </c>
      <c r="I88" s="1">
        <v>0</v>
      </c>
      <c r="J88" s="1">
        <v>192000</v>
      </c>
      <c r="K88" s="1">
        <v>0</v>
      </c>
      <c r="L88" s="1">
        <v>192000</v>
      </c>
      <c r="M88" s="1">
        <v>0</v>
      </c>
      <c r="N88" s="1">
        <v>192000</v>
      </c>
      <c r="O88" s="41">
        <f t="shared" si="8"/>
        <v>1344000</v>
      </c>
    </row>
    <row r="89" spans="1:15" ht="14.5" customHeight="1" x14ac:dyDescent="0.35">
      <c r="A89" s="30" t="s">
        <v>159</v>
      </c>
      <c r="B89" s="30"/>
      <c r="C89" s="3">
        <f>SUM(C79:C88)</f>
        <v>1050000</v>
      </c>
      <c r="D89" s="4">
        <f t="shared" ref="D89:O89" si="9">SUM(D79:D88)</f>
        <v>1452000</v>
      </c>
      <c r="E89" s="4">
        <f t="shared" si="9"/>
        <v>1446000</v>
      </c>
      <c r="F89" s="4">
        <f t="shared" si="9"/>
        <v>1146000</v>
      </c>
      <c r="G89" s="4">
        <f t="shared" si="9"/>
        <v>862000</v>
      </c>
      <c r="H89" s="4">
        <f t="shared" si="9"/>
        <v>954000</v>
      </c>
      <c r="I89" s="4">
        <f t="shared" si="9"/>
        <v>1442000</v>
      </c>
      <c r="J89" s="4">
        <f t="shared" si="9"/>
        <v>1640000</v>
      </c>
      <c r="K89" s="4">
        <f t="shared" si="9"/>
        <v>954000</v>
      </c>
      <c r="L89" s="4">
        <f t="shared" si="9"/>
        <v>862000</v>
      </c>
      <c r="M89" s="4">
        <f t="shared" si="9"/>
        <v>772000</v>
      </c>
      <c r="N89" s="4">
        <f t="shared" si="9"/>
        <v>668000</v>
      </c>
      <c r="O89" s="41">
        <f t="shared" si="9"/>
        <v>13248000</v>
      </c>
    </row>
    <row r="90" spans="1:15" ht="14.5" customHeight="1" x14ac:dyDescent="0.35">
      <c r="A90" s="29" t="s">
        <v>160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</row>
    <row r="91" spans="1:15" x14ac:dyDescent="0.35">
      <c r="A91" s="1" t="s">
        <v>161</v>
      </c>
      <c r="B91" s="1" t="s">
        <v>162</v>
      </c>
      <c r="C91" s="1">
        <v>3360</v>
      </c>
      <c r="D91" s="1">
        <v>4200</v>
      </c>
      <c r="E91" s="1">
        <v>5040</v>
      </c>
      <c r="F91" s="1">
        <v>4200</v>
      </c>
      <c r="G91" s="1">
        <v>3360</v>
      </c>
      <c r="H91" s="1">
        <v>4200</v>
      </c>
      <c r="I91" s="1">
        <v>5880</v>
      </c>
      <c r="J91" s="1">
        <v>5880</v>
      </c>
      <c r="K91" s="1">
        <v>5880</v>
      </c>
      <c r="L91" s="1">
        <v>5040</v>
      </c>
      <c r="M91" s="1">
        <v>4200</v>
      </c>
      <c r="N91" s="1">
        <v>4200</v>
      </c>
      <c r="O91" s="41">
        <f t="shared" ref="O91" si="10">SUM(C91:N91)</f>
        <v>55440</v>
      </c>
    </row>
    <row r="92" spans="1:15" ht="14.5" customHeight="1" x14ac:dyDescent="0.35">
      <c r="A92" s="30" t="s">
        <v>163</v>
      </c>
      <c r="B92" s="30"/>
      <c r="C92" s="3">
        <f>SUM(C91)</f>
        <v>3360</v>
      </c>
      <c r="D92" s="4">
        <f t="shared" ref="D92:O92" si="11">SUM(D91)</f>
        <v>4200</v>
      </c>
      <c r="E92" s="4">
        <f t="shared" si="11"/>
        <v>5040</v>
      </c>
      <c r="F92" s="4">
        <f t="shared" si="11"/>
        <v>4200</v>
      </c>
      <c r="G92" s="4">
        <f t="shared" si="11"/>
        <v>3360</v>
      </c>
      <c r="H92" s="4">
        <f t="shared" si="11"/>
        <v>4200</v>
      </c>
      <c r="I92" s="4">
        <f t="shared" si="11"/>
        <v>5880</v>
      </c>
      <c r="J92" s="4">
        <f t="shared" si="11"/>
        <v>5880</v>
      </c>
      <c r="K92" s="4">
        <f t="shared" si="11"/>
        <v>5880</v>
      </c>
      <c r="L92" s="4">
        <f t="shared" si="11"/>
        <v>5040</v>
      </c>
      <c r="M92" s="4">
        <f t="shared" si="11"/>
        <v>4200</v>
      </c>
      <c r="N92" s="4">
        <f t="shared" si="11"/>
        <v>4200</v>
      </c>
      <c r="O92" s="41">
        <f t="shared" si="11"/>
        <v>55440</v>
      </c>
    </row>
    <row r="93" spans="1:15" ht="14.5" customHeight="1" x14ac:dyDescent="0.35">
      <c r="A93" s="29" t="s">
        <v>164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</row>
    <row r="94" spans="1:15" x14ac:dyDescent="0.35">
      <c r="A94" s="1" t="s">
        <v>167</v>
      </c>
      <c r="B94" s="1" t="s">
        <v>168</v>
      </c>
      <c r="C94" s="1">
        <v>14000</v>
      </c>
      <c r="D94" s="1">
        <v>14000</v>
      </c>
      <c r="E94" s="1">
        <v>14000</v>
      </c>
      <c r="F94" s="1">
        <v>14000</v>
      </c>
      <c r="G94" s="1">
        <v>14000</v>
      </c>
      <c r="H94" s="1">
        <v>0</v>
      </c>
      <c r="I94" s="1">
        <v>28000</v>
      </c>
      <c r="J94" s="1">
        <v>14000</v>
      </c>
      <c r="K94" s="1">
        <v>14000</v>
      </c>
      <c r="L94" s="1">
        <v>0</v>
      </c>
      <c r="M94" s="1">
        <v>14000</v>
      </c>
      <c r="N94" s="1">
        <v>14000</v>
      </c>
      <c r="O94" s="41">
        <f t="shared" ref="O94:O113" si="12">SUM(C94:N94)</f>
        <v>154000</v>
      </c>
    </row>
    <row r="95" spans="1:15" x14ac:dyDescent="0.35">
      <c r="A95" s="1" t="s">
        <v>169</v>
      </c>
      <c r="B95" s="1" t="s">
        <v>170</v>
      </c>
      <c r="C95" s="1">
        <v>28000</v>
      </c>
      <c r="D95" s="1">
        <v>0</v>
      </c>
      <c r="E95" s="1">
        <v>28000</v>
      </c>
      <c r="F95" s="1">
        <v>0</v>
      </c>
      <c r="G95" s="1">
        <v>28000</v>
      </c>
      <c r="H95" s="1">
        <v>0</v>
      </c>
      <c r="I95" s="1">
        <v>14000</v>
      </c>
      <c r="J95" s="1">
        <v>28000</v>
      </c>
      <c r="K95" s="1">
        <v>0</v>
      </c>
      <c r="L95" s="1">
        <v>28000</v>
      </c>
      <c r="M95" s="1">
        <v>0</v>
      </c>
      <c r="N95" s="1">
        <v>28000</v>
      </c>
      <c r="O95" s="41">
        <f t="shared" si="12"/>
        <v>182000</v>
      </c>
    </row>
    <row r="96" spans="1:15" x14ac:dyDescent="0.35">
      <c r="A96" s="1" t="s">
        <v>171</v>
      </c>
      <c r="B96" s="1" t="s">
        <v>172</v>
      </c>
      <c r="C96" s="1">
        <v>0</v>
      </c>
      <c r="D96" s="1">
        <v>14000</v>
      </c>
      <c r="E96" s="1">
        <v>0</v>
      </c>
      <c r="F96" s="1">
        <v>14000</v>
      </c>
      <c r="G96" s="1">
        <v>0</v>
      </c>
      <c r="H96" s="1">
        <v>0</v>
      </c>
      <c r="I96" s="1">
        <v>14000</v>
      </c>
      <c r="J96" s="1">
        <v>0</v>
      </c>
      <c r="K96" s="1">
        <v>14000</v>
      </c>
      <c r="L96" s="1">
        <v>0</v>
      </c>
      <c r="M96" s="1">
        <v>14000</v>
      </c>
      <c r="N96" s="1">
        <v>0</v>
      </c>
      <c r="O96" s="41">
        <f t="shared" si="12"/>
        <v>70000</v>
      </c>
    </row>
    <row r="97" spans="1:15" ht="29" x14ac:dyDescent="0.35">
      <c r="A97" s="1" t="s">
        <v>173</v>
      </c>
      <c r="B97" s="1" t="s">
        <v>174</v>
      </c>
      <c r="C97" s="1">
        <v>13200</v>
      </c>
      <c r="D97" s="1">
        <v>13200</v>
      </c>
      <c r="E97" s="1">
        <v>0</v>
      </c>
      <c r="F97" s="1">
        <v>26400</v>
      </c>
      <c r="G97" s="1">
        <v>0</v>
      </c>
      <c r="H97" s="1">
        <v>13200</v>
      </c>
      <c r="I97" s="1">
        <v>13200</v>
      </c>
      <c r="J97" s="1">
        <v>26400</v>
      </c>
      <c r="K97" s="1">
        <v>0</v>
      </c>
      <c r="L97" s="1">
        <v>0</v>
      </c>
      <c r="M97" s="1">
        <v>26400</v>
      </c>
      <c r="N97" s="1">
        <v>0</v>
      </c>
      <c r="O97" s="41">
        <f t="shared" si="12"/>
        <v>132000</v>
      </c>
    </row>
    <row r="98" spans="1:15" ht="29" x14ac:dyDescent="0.35">
      <c r="A98" s="1" t="s">
        <v>175</v>
      </c>
      <c r="B98" s="1" t="s">
        <v>176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13200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41">
        <f t="shared" si="12"/>
        <v>13200</v>
      </c>
    </row>
    <row r="99" spans="1:15" x14ac:dyDescent="0.35">
      <c r="A99" s="1" t="s">
        <v>177</v>
      </c>
      <c r="B99" s="1" t="s">
        <v>178</v>
      </c>
      <c r="C99" s="1">
        <v>0</v>
      </c>
      <c r="D99" s="1">
        <v>256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256</v>
      </c>
      <c r="K99" s="1">
        <v>0</v>
      </c>
      <c r="L99" s="1">
        <v>0</v>
      </c>
      <c r="M99" s="1">
        <v>0</v>
      </c>
      <c r="N99" s="1">
        <v>0</v>
      </c>
      <c r="O99" s="41">
        <f t="shared" si="12"/>
        <v>512</v>
      </c>
    </row>
    <row r="100" spans="1:15" x14ac:dyDescent="0.35">
      <c r="A100" s="1" t="s">
        <v>179</v>
      </c>
      <c r="B100" s="1" t="s">
        <v>180</v>
      </c>
      <c r="C100" s="1">
        <v>0</v>
      </c>
      <c r="D100" s="1">
        <v>0</v>
      </c>
      <c r="E100" s="1">
        <v>960</v>
      </c>
      <c r="F100" s="1">
        <v>0</v>
      </c>
      <c r="G100" s="1">
        <v>0</v>
      </c>
      <c r="H100" s="1">
        <v>960</v>
      </c>
      <c r="I100" s="1">
        <v>0</v>
      </c>
      <c r="J100" s="1">
        <v>960</v>
      </c>
      <c r="K100" s="1">
        <v>0</v>
      </c>
      <c r="L100" s="1">
        <v>960</v>
      </c>
      <c r="M100" s="1">
        <v>0</v>
      </c>
      <c r="N100" s="1">
        <v>480</v>
      </c>
      <c r="O100" s="41">
        <f t="shared" si="12"/>
        <v>4320</v>
      </c>
    </row>
    <row r="101" spans="1:15" x14ac:dyDescent="0.35">
      <c r="A101" s="1" t="s">
        <v>203</v>
      </c>
      <c r="B101" s="1" t="s">
        <v>204</v>
      </c>
      <c r="C101" s="1">
        <v>0</v>
      </c>
      <c r="D101" s="1">
        <v>0</v>
      </c>
      <c r="E101" s="1">
        <v>0</v>
      </c>
      <c r="F101" s="1">
        <v>0</v>
      </c>
      <c r="G101" s="1">
        <v>96</v>
      </c>
      <c r="H101" s="1">
        <v>0</v>
      </c>
      <c r="I101" s="1">
        <v>0</v>
      </c>
      <c r="J101" s="1">
        <v>0</v>
      </c>
      <c r="K101" s="1">
        <v>96</v>
      </c>
      <c r="L101" s="1">
        <v>0</v>
      </c>
      <c r="M101" s="1">
        <v>0</v>
      </c>
      <c r="N101" s="1">
        <v>96</v>
      </c>
      <c r="O101" s="41">
        <f t="shared" si="12"/>
        <v>288</v>
      </c>
    </row>
    <row r="102" spans="1:15" x14ac:dyDescent="0.35">
      <c r="A102" s="1" t="s">
        <v>191</v>
      </c>
      <c r="B102" s="1" t="s">
        <v>192</v>
      </c>
      <c r="C102" s="1">
        <v>0</v>
      </c>
      <c r="D102" s="1">
        <v>0</v>
      </c>
      <c r="E102" s="1">
        <v>201600</v>
      </c>
      <c r="F102" s="1">
        <v>0</v>
      </c>
      <c r="G102" s="1">
        <v>0</v>
      </c>
      <c r="H102" s="1">
        <v>230400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41">
        <f t="shared" si="12"/>
        <v>432000</v>
      </c>
    </row>
    <row r="103" spans="1:15" x14ac:dyDescent="0.35">
      <c r="A103" s="1" t="s">
        <v>189</v>
      </c>
      <c r="B103" s="1" t="s">
        <v>190</v>
      </c>
      <c r="C103" s="1">
        <v>0</v>
      </c>
      <c r="D103" s="1">
        <v>2400</v>
      </c>
      <c r="E103" s="1">
        <v>2400</v>
      </c>
      <c r="F103" s="1">
        <v>2400</v>
      </c>
      <c r="G103" s="1">
        <v>2400</v>
      </c>
      <c r="H103" s="1">
        <v>2400</v>
      </c>
      <c r="I103" s="1">
        <v>4800</v>
      </c>
      <c r="J103" s="1">
        <v>4800</v>
      </c>
      <c r="K103" s="1">
        <v>0</v>
      </c>
      <c r="L103" s="1">
        <v>4800</v>
      </c>
      <c r="M103" s="1">
        <v>4800</v>
      </c>
      <c r="N103" s="1">
        <v>2400</v>
      </c>
      <c r="O103" s="41">
        <f t="shared" si="12"/>
        <v>33600</v>
      </c>
    </row>
    <row r="104" spans="1:15" x14ac:dyDescent="0.35">
      <c r="A104" s="1" t="s">
        <v>185</v>
      </c>
      <c r="B104" s="1" t="s">
        <v>186</v>
      </c>
      <c r="C104" s="1">
        <v>23040</v>
      </c>
      <c r="D104" s="1">
        <v>17280</v>
      </c>
      <c r="E104" s="1">
        <v>17280</v>
      </c>
      <c r="F104" s="1">
        <v>17280</v>
      </c>
      <c r="G104" s="1">
        <v>23040</v>
      </c>
      <c r="H104" s="1">
        <v>11520</v>
      </c>
      <c r="I104" s="1">
        <v>17280</v>
      </c>
      <c r="J104" s="1">
        <v>17280</v>
      </c>
      <c r="K104" s="1">
        <v>23040</v>
      </c>
      <c r="L104" s="1">
        <v>17280</v>
      </c>
      <c r="M104" s="1">
        <v>17280</v>
      </c>
      <c r="N104" s="1">
        <v>17280</v>
      </c>
      <c r="O104" s="41">
        <f t="shared" si="12"/>
        <v>218880</v>
      </c>
    </row>
    <row r="105" spans="1:15" x14ac:dyDescent="0.35">
      <c r="A105" s="1" t="s">
        <v>187</v>
      </c>
      <c r="B105" s="1" t="s">
        <v>188</v>
      </c>
      <c r="C105" s="1">
        <v>1000</v>
      </c>
      <c r="D105" s="1">
        <v>0</v>
      </c>
      <c r="E105" s="1">
        <v>1000</v>
      </c>
      <c r="F105" s="1">
        <v>1000</v>
      </c>
      <c r="G105" s="1">
        <v>1000</v>
      </c>
      <c r="H105" s="1">
        <v>0</v>
      </c>
      <c r="I105" s="1">
        <v>1000</v>
      </c>
      <c r="J105" s="1">
        <v>1000</v>
      </c>
      <c r="K105" s="1">
        <v>1000</v>
      </c>
      <c r="L105" s="1">
        <v>0</v>
      </c>
      <c r="M105" s="1">
        <v>1000</v>
      </c>
      <c r="N105" s="1">
        <v>0</v>
      </c>
      <c r="O105" s="41">
        <f t="shared" si="12"/>
        <v>8000</v>
      </c>
    </row>
    <row r="106" spans="1:15" x14ac:dyDescent="0.35">
      <c r="A106" s="1" t="s">
        <v>181</v>
      </c>
      <c r="B106" s="1" t="s">
        <v>182</v>
      </c>
      <c r="C106" s="1">
        <v>0</v>
      </c>
      <c r="D106" s="1">
        <v>0</v>
      </c>
      <c r="E106" s="1">
        <v>21840</v>
      </c>
      <c r="F106" s="1">
        <v>0</v>
      </c>
      <c r="G106" s="1">
        <v>0</v>
      </c>
      <c r="H106" s="1">
        <v>21840</v>
      </c>
      <c r="I106" s="1">
        <v>0</v>
      </c>
      <c r="J106" s="1">
        <v>0</v>
      </c>
      <c r="K106" s="1">
        <v>0</v>
      </c>
      <c r="L106" s="1">
        <v>21840</v>
      </c>
      <c r="M106" s="1">
        <v>0</v>
      </c>
      <c r="N106" s="1">
        <v>0</v>
      </c>
      <c r="O106" s="41">
        <f t="shared" si="12"/>
        <v>65520</v>
      </c>
    </row>
    <row r="107" spans="1:15" x14ac:dyDescent="0.35">
      <c r="A107" s="1" t="s">
        <v>183</v>
      </c>
      <c r="B107" s="1" t="s">
        <v>184</v>
      </c>
      <c r="C107" s="1">
        <v>21840</v>
      </c>
      <c r="D107" s="1">
        <v>21840</v>
      </c>
      <c r="E107" s="1">
        <v>0</v>
      </c>
      <c r="F107" s="1">
        <v>21840</v>
      </c>
      <c r="G107" s="1">
        <v>21840</v>
      </c>
      <c r="H107" s="1">
        <v>21840</v>
      </c>
      <c r="I107" s="1">
        <v>21840</v>
      </c>
      <c r="J107" s="1">
        <v>21840</v>
      </c>
      <c r="K107" s="1">
        <v>21840</v>
      </c>
      <c r="L107" s="1">
        <v>21840</v>
      </c>
      <c r="M107" s="1">
        <v>21840</v>
      </c>
      <c r="N107" s="1">
        <v>21840</v>
      </c>
      <c r="O107" s="41">
        <f t="shared" si="12"/>
        <v>240240</v>
      </c>
    </row>
    <row r="108" spans="1:15" x14ac:dyDescent="0.35">
      <c r="A108" s="1" t="s">
        <v>165</v>
      </c>
      <c r="B108" s="1" t="s">
        <v>166</v>
      </c>
      <c r="C108" s="1">
        <v>324480</v>
      </c>
      <c r="D108" s="1">
        <v>336960</v>
      </c>
      <c r="E108" s="1">
        <v>124800</v>
      </c>
      <c r="F108" s="1">
        <v>361920</v>
      </c>
      <c r="G108" s="1">
        <v>312000</v>
      </c>
      <c r="H108" s="1">
        <v>212160</v>
      </c>
      <c r="I108" s="1">
        <v>324480</v>
      </c>
      <c r="J108" s="1">
        <v>324480</v>
      </c>
      <c r="K108" s="1">
        <v>336960</v>
      </c>
      <c r="L108" s="1">
        <v>324480</v>
      </c>
      <c r="M108" s="1">
        <v>336960</v>
      </c>
      <c r="N108" s="1">
        <v>336960</v>
      </c>
      <c r="O108" s="41">
        <f t="shared" si="12"/>
        <v>3656640</v>
      </c>
    </row>
    <row r="109" spans="1:15" x14ac:dyDescent="0.35">
      <c r="A109" s="1" t="s">
        <v>193</v>
      </c>
      <c r="B109" s="1" t="s">
        <v>194</v>
      </c>
      <c r="C109" s="1">
        <v>0</v>
      </c>
      <c r="D109" s="1">
        <v>0</v>
      </c>
      <c r="E109" s="1">
        <v>0</v>
      </c>
      <c r="F109" s="1">
        <v>0</v>
      </c>
      <c r="G109" s="1">
        <v>10000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10000</v>
      </c>
      <c r="O109" s="41">
        <f t="shared" si="12"/>
        <v>20000</v>
      </c>
    </row>
    <row r="110" spans="1:15" x14ac:dyDescent="0.35">
      <c r="A110" s="1" t="s">
        <v>195</v>
      </c>
      <c r="B110" s="1" t="s">
        <v>196</v>
      </c>
      <c r="C110" s="1">
        <v>10000</v>
      </c>
      <c r="D110" s="1">
        <v>0</v>
      </c>
      <c r="E110" s="1">
        <v>20000</v>
      </c>
      <c r="F110" s="1">
        <v>0</v>
      </c>
      <c r="G110" s="1">
        <v>20000</v>
      </c>
      <c r="H110" s="1">
        <v>20000</v>
      </c>
      <c r="I110" s="1">
        <v>0</v>
      </c>
      <c r="J110" s="1">
        <v>20000</v>
      </c>
      <c r="K110" s="1">
        <v>20000</v>
      </c>
      <c r="L110" s="1">
        <v>20000</v>
      </c>
      <c r="M110" s="1">
        <v>20000</v>
      </c>
      <c r="N110" s="1">
        <v>10000</v>
      </c>
      <c r="O110" s="41">
        <f t="shared" si="12"/>
        <v>160000</v>
      </c>
    </row>
    <row r="111" spans="1:15" x14ac:dyDescent="0.35">
      <c r="A111" s="1" t="s">
        <v>197</v>
      </c>
      <c r="B111" s="1" t="s">
        <v>198</v>
      </c>
      <c r="C111" s="1">
        <v>10000</v>
      </c>
      <c r="D111" s="1">
        <v>0</v>
      </c>
      <c r="E111" s="1">
        <v>20000</v>
      </c>
      <c r="F111" s="1">
        <v>0</v>
      </c>
      <c r="G111" s="1">
        <v>0</v>
      </c>
      <c r="H111" s="1">
        <v>20000</v>
      </c>
      <c r="I111" s="1">
        <v>0</v>
      </c>
      <c r="J111" s="1">
        <v>0</v>
      </c>
      <c r="K111" s="1">
        <v>20000</v>
      </c>
      <c r="L111" s="1">
        <v>0</v>
      </c>
      <c r="M111" s="1">
        <v>0</v>
      </c>
      <c r="N111" s="1">
        <v>10000</v>
      </c>
      <c r="O111" s="41">
        <f t="shared" si="12"/>
        <v>80000</v>
      </c>
    </row>
    <row r="112" spans="1:15" x14ac:dyDescent="0.35">
      <c r="A112" s="1" t="s">
        <v>199</v>
      </c>
      <c r="B112" s="1" t="s">
        <v>200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10000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41">
        <f t="shared" si="12"/>
        <v>10000</v>
      </c>
    </row>
    <row r="113" spans="1:15" x14ac:dyDescent="0.35">
      <c r="A113" s="1" t="s">
        <v>201</v>
      </c>
      <c r="B113" s="1" t="s">
        <v>202</v>
      </c>
      <c r="C113" s="1">
        <v>10000</v>
      </c>
      <c r="D113" s="1">
        <v>20000</v>
      </c>
      <c r="E113" s="1">
        <v>0</v>
      </c>
      <c r="F113" s="1">
        <v>0</v>
      </c>
      <c r="G113" s="1">
        <v>20000</v>
      </c>
      <c r="H113" s="1">
        <v>0</v>
      </c>
      <c r="I113" s="1">
        <v>20000</v>
      </c>
      <c r="J113" s="1">
        <v>0</v>
      </c>
      <c r="K113" s="1">
        <v>0</v>
      </c>
      <c r="L113" s="1">
        <v>20000</v>
      </c>
      <c r="M113" s="1">
        <v>0</v>
      </c>
      <c r="N113" s="1">
        <v>10000</v>
      </c>
      <c r="O113" s="41">
        <f t="shared" si="12"/>
        <v>100000</v>
      </c>
    </row>
    <row r="114" spans="1:15" ht="14.5" customHeight="1" x14ac:dyDescent="0.35">
      <c r="A114" s="30" t="s">
        <v>205</v>
      </c>
      <c r="B114" s="30"/>
      <c r="C114" s="3">
        <f>SUM(C94:C113)</f>
        <v>455560</v>
      </c>
      <c r="D114" s="4">
        <f t="shared" ref="D114:O114" si="13">SUM(D94:D113)</f>
        <v>439936</v>
      </c>
      <c r="E114" s="4">
        <f t="shared" si="13"/>
        <v>451880</v>
      </c>
      <c r="F114" s="4">
        <f t="shared" si="13"/>
        <v>458840</v>
      </c>
      <c r="G114" s="4">
        <f t="shared" si="13"/>
        <v>452376</v>
      </c>
      <c r="H114" s="4">
        <f t="shared" si="13"/>
        <v>564320</v>
      </c>
      <c r="I114" s="4">
        <f t="shared" si="13"/>
        <v>471800</v>
      </c>
      <c r="J114" s="4">
        <f t="shared" si="13"/>
        <v>459016</v>
      </c>
      <c r="K114" s="4">
        <f t="shared" si="13"/>
        <v>450936</v>
      </c>
      <c r="L114" s="4">
        <f t="shared" si="13"/>
        <v>459200</v>
      </c>
      <c r="M114" s="4">
        <f t="shared" si="13"/>
        <v>456280</v>
      </c>
      <c r="N114" s="4">
        <f t="shared" si="13"/>
        <v>461056</v>
      </c>
      <c r="O114" s="41">
        <f t="shared" si="13"/>
        <v>5581200</v>
      </c>
    </row>
    <row r="115" spans="1:15" ht="14.5" customHeight="1" x14ac:dyDescent="0.35">
      <c r="A115" s="29" t="s">
        <v>206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</row>
    <row r="116" spans="1:15" x14ac:dyDescent="0.35">
      <c r="A116" s="1" t="s">
        <v>207</v>
      </c>
      <c r="B116" s="1" t="s">
        <v>208</v>
      </c>
      <c r="C116" s="1">
        <v>20700</v>
      </c>
      <c r="D116" s="1">
        <v>41400</v>
      </c>
      <c r="E116" s="1">
        <v>20700</v>
      </c>
      <c r="F116" s="1">
        <v>20700</v>
      </c>
      <c r="G116" s="1">
        <v>41400</v>
      </c>
      <c r="H116" s="1">
        <v>62100</v>
      </c>
      <c r="I116" s="1">
        <v>41400</v>
      </c>
      <c r="J116" s="1">
        <v>20700</v>
      </c>
      <c r="K116" s="1">
        <v>20700</v>
      </c>
      <c r="L116" s="1">
        <v>41400</v>
      </c>
      <c r="M116" s="1">
        <v>20700</v>
      </c>
      <c r="N116" s="1">
        <v>0</v>
      </c>
      <c r="O116" s="41">
        <f t="shared" ref="O116:O126" si="14">SUM(C116:N116)</f>
        <v>351900</v>
      </c>
    </row>
    <row r="117" spans="1:15" x14ac:dyDescent="0.35">
      <c r="A117" s="1" t="s">
        <v>217</v>
      </c>
      <c r="B117" s="1" t="s">
        <v>218</v>
      </c>
      <c r="C117" s="1">
        <v>33200</v>
      </c>
      <c r="D117" s="1">
        <v>33200</v>
      </c>
      <c r="E117" s="1">
        <v>16600</v>
      </c>
      <c r="F117" s="1">
        <v>33200</v>
      </c>
      <c r="G117" s="1">
        <v>33200</v>
      </c>
      <c r="H117" s="1">
        <v>33200</v>
      </c>
      <c r="I117" s="1">
        <v>33200</v>
      </c>
      <c r="J117" s="1">
        <v>33200</v>
      </c>
      <c r="K117" s="1">
        <v>33200</v>
      </c>
      <c r="L117" s="1">
        <v>16600</v>
      </c>
      <c r="M117" s="1">
        <v>16600</v>
      </c>
      <c r="N117" s="1">
        <v>16600</v>
      </c>
      <c r="O117" s="41">
        <f t="shared" si="14"/>
        <v>332000</v>
      </c>
    </row>
    <row r="118" spans="1:15" x14ac:dyDescent="0.35">
      <c r="A118" s="1" t="s">
        <v>209</v>
      </c>
      <c r="B118" s="1" t="s">
        <v>210</v>
      </c>
      <c r="C118" s="1">
        <v>16000</v>
      </c>
      <c r="D118" s="1">
        <v>0</v>
      </c>
      <c r="E118" s="1">
        <v>0</v>
      </c>
      <c r="F118" s="1">
        <v>0</v>
      </c>
      <c r="G118" s="1">
        <v>16000</v>
      </c>
      <c r="H118" s="1">
        <v>0</v>
      </c>
      <c r="I118" s="1">
        <v>0</v>
      </c>
      <c r="J118" s="1">
        <v>16000</v>
      </c>
      <c r="K118" s="1">
        <v>0</v>
      </c>
      <c r="L118" s="1">
        <v>0</v>
      </c>
      <c r="M118" s="1">
        <v>0</v>
      </c>
      <c r="N118" s="1">
        <v>0</v>
      </c>
      <c r="O118" s="41">
        <f t="shared" si="14"/>
        <v>48000</v>
      </c>
    </row>
    <row r="119" spans="1:15" x14ac:dyDescent="0.35">
      <c r="A119" s="1" t="s">
        <v>211</v>
      </c>
      <c r="B119" s="1" t="s">
        <v>212</v>
      </c>
      <c r="C119" s="1">
        <v>16600</v>
      </c>
      <c r="D119" s="1">
        <v>16600</v>
      </c>
      <c r="E119" s="1">
        <v>16600</v>
      </c>
      <c r="F119" s="1">
        <v>16600</v>
      </c>
      <c r="G119" s="1">
        <v>33200</v>
      </c>
      <c r="H119" s="1">
        <v>33200</v>
      </c>
      <c r="I119" s="1">
        <v>16600</v>
      </c>
      <c r="J119" s="1">
        <v>16600</v>
      </c>
      <c r="K119" s="1">
        <v>33200</v>
      </c>
      <c r="L119" s="1">
        <v>0</v>
      </c>
      <c r="M119" s="1">
        <v>16600</v>
      </c>
      <c r="N119" s="1">
        <v>16600</v>
      </c>
      <c r="O119" s="41">
        <f t="shared" si="14"/>
        <v>232400</v>
      </c>
    </row>
    <row r="120" spans="1:15" x14ac:dyDescent="0.35">
      <c r="A120" s="1" t="s">
        <v>219</v>
      </c>
      <c r="B120" s="1" t="s">
        <v>220</v>
      </c>
      <c r="C120" s="1">
        <v>122400</v>
      </c>
      <c r="D120" s="1">
        <v>153000</v>
      </c>
      <c r="E120" s="1">
        <v>173400</v>
      </c>
      <c r="F120" s="1">
        <v>132600</v>
      </c>
      <c r="G120" s="1">
        <v>153000</v>
      </c>
      <c r="H120" s="1">
        <v>153000</v>
      </c>
      <c r="I120" s="1">
        <v>71400</v>
      </c>
      <c r="J120" s="1">
        <v>173400</v>
      </c>
      <c r="K120" s="1">
        <v>153000</v>
      </c>
      <c r="L120" s="1">
        <v>91800</v>
      </c>
      <c r="M120" s="1">
        <v>81600</v>
      </c>
      <c r="N120" s="1">
        <v>81600</v>
      </c>
      <c r="O120" s="41">
        <f t="shared" si="14"/>
        <v>1540200</v>
      </c>
    </row>
    <row r="121" spans="1:15" x14ac:dyDescent="0.35">
      <c r="A121" s="1" t="s">
        <v>215</v>
      </c>
      <c r="B121" s="1" t="s">
        <v>216</v>
      </c>
      <c r="C121" s="1">
        <v>255000</v>
      </c>
      <c r="D121" s="1">
        <v>300000</v>
      </c>
      <c r="E121" s="1">
        <v>300000</v>
      </c>
      <c r="F121" s="1">
        <v>210000</v>
      </c>
      <c r="G121" s="1">
        <v>240000</v>
      </c>
      <c r="H121" s="1">
        <v>225000</v>
      </c>
      <c r="I121" s="1">
        <v>165000</v>
      </c>
      <c r="J121" s="1">
        <v>300000</v>
      </c>
      <c r="K121" s="1">
        <v>270000</v>
      </c>
      <c r="L121" s="1">
        <v>165000</v>
      </c>
      <c r="M121" s="1">
        <v>135000</v>
      </c>
      <c r="N121" s="1">
        <v>180000</v>
      </c>
      <c r="O121" s="41">
        <f t="shared" si="14"/>
        <v>2745000</v>
      </c>
    </row>
    <row r="122" spans="1:15" x14ac:dyDescent="0.35">
      <c r="A122" s="1" t="s">
        <v>221</v>
      </c>
      <c r="B122" s="1" t="s">
        <v>222</v>
      </c>
      <c r="C122" s="1">
        <v>8000</v>
      </c>
      <c r="D122" s="1">
        <v>0</v>
      </c>
      <c r="E122" s="1">
        <v>0</v>
      </c>
      <c r="F122" s="1">
        <v>8000</v>
      </c>
      <c r="G122" s="1">
        <v>0</v>
      </c>
      <c r="H122" s="1">
        <v>0</v>
      </c>
      <c r="I122" s="1">
        <v>0</v>
      </c>
      <c r="J122" s="1">
        <v>0</v>
      </c>
      <c r="K122" s="1">
        <v>8000</v>
      </c>
      <c r="L122" s="1">
        <v>0</v>
      </c>
      <c r="M122" s="1">
        <v>0</v>
      </c>
      <c r="N122" s="1">
        <v>0</v>
      </c>
      <c r="O122" s="41">
        <f t="shared" si="14"/>
        <v>24000</v>
      </c>
    </row>
    <row r="123" spans="1:15" x14ac:dyDescent="0.35">
      <c r="A123" s="1" t="s">
        <v>223</v>
      </c>
      <c r="B123" s="1" t="s">
        <v>224</v>
      </c>
      <c r="C123" s="1">
        <v>16000</v>
      </c>
      <c r="D123" s="1">
        <v>0</v>
      </c>
      <c r="E123" s="1">
        <v>0</v>
      </c>
      <c r="F123" s="1">
        <v>16000</v>
      </c>
      <c r="G123" s="1">
        <v>0</v>
      </c>
      <c r="H123" s="1">
        <v>0</v>
      </c>
      <c r="I123" s="1">
        <v>0</v>
      </c>
      <c r="J123" s="1">
        <v>0</v>
      </c>
      <c r="K123" s="1">
        <v>8000</v>
      </c>
      <c r="L123" s="1">
        <v>0</v>
      </c>
      <c r="M123" s="1">
        <v>0</v>
      </c>
      <c r="N123" s="1">
        <v>0</v>
      </c>
      <c r="O123" s="41">
        <f t="shared" si="14"/>
        <v>40000</v>
      </c>
    </row>
    <row r="124" spans="1:15" x14ac:dyDescent="0.35">
      <c r="A124" s="1" t="s">
        <v>225</v>
      </c>
      <c r="B124" s="1" t="s">
        <v>226</v>
      </c>
      <c r="C124" s="1">
        <v>8000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8000</v>
      </c>
      <c r="L124" s="1">
        <v>0</v>
      </c>
      <c r="M124" s="1">
        <v>0</v>
      </c>
      <c r="N124" s="1">
        <v>0</v>
      </c>
      <c r="O124" s="41">
        <f t="shared" si="14"/>
        <v>16000</v>
      </c>
    </row>
    <row r="125" spans="1:15" x14ac:dyDescent="0.35">
      <c r="A125" s="1" t="s">
        <v>227</v>
      </c>
      <c r="B125" s="1" t="s">
        <v>228</v>
      </c>
      <c r="C125" s="1">
        <v>8000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8000</v>
      </c>
      <c r="L125" s="1">
        <v>0</v>
      </c>
      <c r="M125" s="1">
        <v>0</v>
      </c>
      <c r="N125" s="1">
        <v>0</v>
      </c>
      <c r="O125" s="41">
        <f t="shared" si="14"/>
        <v>16000</v>
      </c>
    </row>
    <row r="126" spans="1:15" x14ac:dyDescent="0.35">
      <c r="A126" s="1" t="s">
        <v>229</v>
      </c>
      <c r="B126" s="1" t="s">
        <v>230</v>
      </c>
      <c r="C126" s="1">
        <v>8000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41">
        <f t="shared" si="14"/>
        <v>8000</v>
      </c>
    </row>
    <row r="127" spans="1:15" ht="14.5" customHeight="1" x14ac:dyDescent="0.35">
      <c r="A127" s="30" t="s">
        <v>231</v>
      </c>
      <c r="B127" s="30"/>
      <c r="C127" s="3">
        <f>SUM(C116:C126)</f>
        <v>511900</v>
      </c>
      <c r="D127" s="4">
        <f t="shared" ref="D127:O127" si="15">SUM(D116:D126)</f>
        <v>544200</v>
      </c>
      <c r="E127" s="4">
        <f t="shared" si="15"/>
        <v>527300</v>
      </c>
      <c r="F127" s="4">
        <f t="shared" si="15"/>
        <v>437100</v>
      </c>
      <c r="G127" s="4">
        <f t="shared" si="15"/>
        <v>516800</v>
      </c>
      <c r="H127" s="4">
        <f t="shared" si="15"/>
        <v>506500</v>
      </c>
      <c r="I127" s="4">
        <f t="shared" si="15"/>
        <v>327600</v>
      </c>
      <c r="J127" s="4">
        <f t="shared" si="15"/>
        <v>559900</v>
      </c>
      <c r="K127" s="4">
        <f t="shared" si="15"/>
        <v>542100</v>
      </c>
      <c r="L127" s="4">
        <f t="shared" si="15"/>
        <v>314800</v>
      </c>
      <c r="M127" s="4">
        <f t="shared" si="15"/>
        <v>270500</v>
      </c>
      <c r="N127" s="4">
        <f t="shared" si="15"/>
        <v>294800</v>
      </c>
      <c r="O127" s="41">
        <f t="shared" si="15"/>
        <v>5353500</v>
      </c>
    </row>
    <row r="128" spans="1:15" ht="14.5" customHeight="1" x14ac:dyDescent="0.35">
      <c r="A128" s="29" t="s">
        <v>234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</row>
    <row r="129" spans="1:15" x14ac:dyDescent="0.35">
      <c r="A129" s="1" t="s">
        <v>250</v>
      </c>
      <c r="B129" s="1" t="s">
        <v>251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99600</v>
      </c>
      <c r="I129" s="1">
        <v>99600</v>
      </c>
      <c r="J129" s="1">
        <v>99600</v>
      </c>
      <c r="K129" s="1">
        <v>19920</v>
      </c>
      <c r="L129" s="1">
        <v>69720</v>
      </c>
      <c r="M129" s="1">
        <v>219120</v>
      </c>
      <c r="N129" s="1">
        <v>89640</v>
      </c>
      <c r="O129" s="41">
        <f t="shared" ref="O129:O136" si="16">SUM(C129:N129)</f>
        <v>697200</v>
      </c>
    </row>
    <row r="130" spans="1:15" x14ac:dyDescent="0.35">
      <c r="A130" s="1" t="s">
        <v>252</v>
      </c>
      <c r="B130" s="1" t="s">
        <v>253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139440</v>
      </c>
      <c r="L130" s="1">
        <v>99600</v>
      </c>
      <c r="M130" s="1">
        <v>0</v>
      </c>
      <c r="N130" s="1">
        <v>19920</v>
      </c>
      <c r="O130" s="41">
        <f t="shared" si="16"/>
        <v>258960</v>
      </c>
    </row>
    <row r="131" spans="1:15" x14ac:dyDescent="0.35">
      <c r="A131" s="1" t="s">
        <v>248</v>
      </c>
      <c r="B131" s="1" t="s">
        <v>249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29880</v>
      </c>
      <c r="L131" s="1">
        <v>29880</v>
      </c>
      <c r="M131" s="1">
        <v>29880</v>
      </c>
      <c r="N131" s="1">
        <v>29880</v>
      </c>
      <c r="O131" s="41">
        <f t="shared" si="16"/>
        <v>119520</v>
      </c>
    </row>
    <row r="132" spans="1:15" x14ac:dyDescent="0.35">
      <c r="A132" s="1" t="s">
        <v>240</v>
      </c>
      <c r="B132" s="1" t="s">
        <v>241</v>
      </c>
      <c r="C132" s="1">
        <v>0</v>
      </c>
      <c r="D132" s="1">
        <v>29880</v>
      </c>
      <c r="E132" s="1">
        <v>0</v>
      </c>
      <c r="F132" s="1">
        <v>0</v>
      </c>
      <c r="G132" s="1">
        <v>29880</v>
      </c>
      <c r="H132" s="1">
        <v>0</v>
      </c>
      <c r="I132" s="1">
        <v>29880</v>
      </c>
      <c r="J132" s="1">
        <v>0</v>
      </c>
      <c r="K132" s="1">
        <v>39840</v>
      </c>
      <c r="L132" s="1">
        <v>0</v>
      </c>
      <c r="M132" s="1">
        <v>0</v>
      </c>
      <c r="N132" s="1">
        <v>0</v>
      </c>
      <c r="O132" s="41">
        <f t="shared" si="16"/>
        <v>129480</v>
      </c>
    </row>
    <row r="133" spans="1:15" x14ac:dyDescent="0.35">
      <c r="A133" s="1" t="s">
        <v>242</v>
      </c>
      <c r="B133" s="1" t="s">
        <v>243</v>
      </c>
      <c r="C133" s="1">
        <v>89640</v>
      </c>
      <c r="D133" s="1">
        <v>89640</v>
      </c>
      <c r="E133" s="1">
        <v>99600</v>
      </c>
      <c r="F133" s="1">
        <v>179280</v>
      </c>
      <c r="G133" s="1">
        <v>159360</v>
      </c>
      <c r="H133" s="1">
        <v>149400</v>
      </c>
      <c r="I133" s="1">
        <v>99600</v>
      </c>
      <c r="J133" s="1">
        <v>129480</v>
      </c>
      <c r="K133" s="1">
        <v>109560</v>
      </c>
      <c r="L133" s="1">
        <v>99600</v>
      </c>
      <c r="M133" s="1">
        <v>69720</v>
      </c>
      <c r="N133" s="1">
        <v>99600</v>
      </c>
      <c r="O133" s="41">
        <f t="shared" si="16"/>
        <v>1374480</v>
      </c>
    </row>
    <row r="134" spans="1:15" x14ac:dyDescent="0.35">
      <c r="A134" s="1" t="s">
        <v>244</v>
      </c>
      <c r="B134" s="1" t="s">
        <v>245</v>
      </c>
      <c r="C134" s="1">
        <v>29880</v>
      </c>
      <c r="D134" s="1">
        <v>0</v>
      </c>
      <c r="E134" s="1">
        <v>29880</v>
      </c>
      <c r="F134" s="1">
        <v>0</v>
      </c>
      <c r="G134" s="1">
        <v>29880</v>
      </c>
      <c r="H134" s="1">
        <v>0</v>
      </c>
      <c r="I134" s="1">
        <v>29880</v>
      </c>
      <c r="J134" s="1">
        <v>0</v>
      </c>
      <c r="K134" s="1">
        <v>19920</v>
      </c>
      <c r="L134" s="1">
        <v>0</v>
      </c>
      <c r="M134" s="1">
        <v>29880</v>
      </c>
      <c r="N134" s="1">
        <v>0</v>
      </c>
      <c r="O134" s="41">
        <f t="shared" si="16"/>
        <v>169320</v>
      </c>
    </row>
    <row r="135" spans="1:15" x14ac:dyDescent="0.35">
      <c r="A135" s="1" t="s">
        <v>246</v>
      </c>
      <c r="B135" s="1" t="s">
        <v>247</v>
      </c>
      <c r="C135" s="1">
        <v>79680</v>
      </c>
      <c r="D135" s="1">
        <v>79680</v>
      </c>
      <c r="E135" s="1">
        <v>69720</v>
      </c>
      <c r="F135" s="1">
        <v>89640</v>
      </c>
      <c r="G135" s="1">
        <v>79360</v>
      </c>
      <c r="H135" s="1">
        <v>149400</v>
      </c>
      <c r="I135" s="1">
        <v>69720</v>
      </c>
      <c r="J135" s="1">
        <v>79680</v>
      </c>
      <c r="K135" s="1">
        <v>59760</v>
      </c>
      <c r="L135" s="1">
        <v>79360</v>
      </c>
      <c r="M135" s="1">
        <v>49800</v>
      </c>
      <c r="N135" s="1">
        <v>79680</v>
      </c>
      <c r="O135" s="41">
        <f t="shared" si="16"/>
        <v>965480</v>
      </c>
    </row>
    <row r="136" spans="1:15" x14ac:dyDescent="0.35">
      <c r="A136" s="1" t="s">
        <v>255</v>
      </c>
      <c r="B136" s="1" t="s">
        <v>256</v>
      </c>
      <c r="C136" s="1">
        <v>0</v>
      </c>
      <c r="D136" s="1">
        <v>0</v>
      </c>
      <c r="E136" s="1">
        <v>0</v>
      </c>
      <c r="F136" s="1">
        <v>0</v>
      </c>
      <c r="G136" s="1">
        <v>80000</v>
      </c>
      <c r="H136" s="1">
        <v>0</v>
      </c>
      <c r="I136" s="1">
        <v>0</v>
      </c>
      <c r="J136" s="1">
        <v>0</v>
      </c>
      <c r="K136" s="1">
        <v>0</v>
      </c>
      <c r="L136" s="1">
        <v>80000</v>
      </c>
      <c r="M136" s="1">
        <v>0</v>
      </c>
      <c r="N136" s="1">
        <v>0</v>
      </c>
      <c r="O136" s="41">
        <f t="shared" si="16"/>
        <v>160000</v>
      </c>
    </row>
    <row r="137" spans="1:15" ht="14.5" customHeight="1" x14ac:dyDescent="0.35">
      <c r="A137" s="30" t="s">
        <v>257</v>
      </c>
      <c r="B137" s="30"/>
      <c r="C137" s="3">
        <f>SUM(C129:C136)</f>
        <v>199200</v>
      </c>
      <c r="D137" s="4">
        <f t="shared" ref="D137:O137" si="17">SUM(D129:D136)</f>
        <v>199200</v>
      </c>
      <c r="E137" s="4">
        <f t="shared" si="17"/>
        <v>199200</v>
      </c>
      <c r="F137" s="4">
        <f t="shared" si="17"/>
        <v>268920</v>
      </c>
      <c r="G137" s="4">
        <f t="shared" si="17"/>
        <v>378480</v>
      </c>
      <c r="H137" s="4">
        <f t="shared" si="17"/>
        <v>398400</v>
      </c>
      <c r="I137" s="4">
        <f t="shared" si="17"/>
        <v>328680</v>
      </c>
      <c r="J137" s="4">
        <f t="shared" si="17"/>
        <v>308760</v>
      </c>
      <c r="K137" s="4">
        <f t="shared" si="17"/>
        <v>418320</v>
      </c>
      <c r="L137" s="4">
        <f t="shared" si="17"/>
        <v>458160</v>
      </c>
      <c r="M137" s="4">
        <f t="shared" si="17"/>
        <v>398400</v>
      </c>
      <c r="N137" s="4">
        <f t="shared" si="17"/>
        <v>318720</v>
      </c>
      <c r="O137" s="41">
        <f t="shared" si="17"/>
        <v>3874440</v>
      </c>
    </row>
    <row r="138" spans="1:15" ht="14.5" customHeight="1" x14ac:dyDescent="0.35">
      <c r="A138" s="29" t="s">
        <v>258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</row>
    <row r="139" spans="1:15" x14ac:dyDescent="0.35">
      <c r="A139" s="1" t="s">
        <v>261</v>
      </c>
      <c r="B139" s="1" t="s">
        <v>262</v>
      </c>
      <c r="C139" s="1">
        <v>3500000</v>
      </c>
      <c r="D139" s="1">
        <v>3500000</v>
      </c>
      <c r="E139" s="1">
        <v>3500000</v>
      </c>
      <c r="F139" s="1">
        <v>3500000</v>
      </c>
      <c r="G139" s="1">
        <v>3500000</v>
      </c>
      <c r="H139" s="1">
        <v>3500000</v>
      </c>
      <c r="I139" s="1">
        <v>3500000</v>
      </c>
      <c r="J139" s="1">
        <v>3500000</v>
      </c>
      <c r="K139" s="1">
        <v>4000000</v>
      </c>
      <c r="L139" s="1">
        <v>3000000</v>
      </c>
      <c r="M139" s="1">
        <v>2500000</v>
      </c>
      <c r="N139" s="1">
        <v>3000000</v>
      </c>
      <c r="O139" s="41">
        <f t="shared" ref="O139:O147" si="18">SUM(C139:N139)</f>
        <v>40500000</v>
      </c>
    </row>
    <row r="140" spans="1:15" x14ac:dyDescent="0.35">
      <c r="A140" s="1" t="s">
        <v>259</v>
      </c>
      <c r="B140" s="1" t="s">
        <v>260</v>
      </c>
      <c r="C140" s="1">
        <v>2500000</v>
      </c>
      <c r="D140" s="1">
        <v>2500000</v>
      </c>
      <c r="E140" s="1">
        <v>2500000</v>
      </c>
      <c r="F140" s="1">
        <v>2500000</v>
      </c>
      <c r="G140" s="1">
        <v>2500000</v>
      </c>
      <c r="H140" s="1">
        <v>2500000</v>
      </c>
      <c r="I140" s="1">
        <v>2500000</v>
      </c>
      <c r="J140" s="1">
        <v>2500000</v>
      </c>
      <c r="K140" s="1">
        <v>2000000</v>
      </c>
      <c r="L140" s="1">
        <v>2000000</v>
      </c>
      <c r="M140" s="1">
        <v>2000000</v>
      </c>
      <c r="N140" s="1">
        <v>1500000</v>
      </c>
      <c r="O140" s="41">
        <f t="shared" si="18"/>
        <v>27500000</v>
      </c>
    </row>
    <row r="141" spans="1:15" x14ac:dyDescent="0.35">
      <c r="A141" s="1" t="s">
        <v>49</v>
      </c>
      <c r="B141" s="1" t="s">
        <v>50</v>
      </c>
      <c r="C141" s="1">
        <v>0</v>
      </c>
      <c r="D141" s="1">
        <v>3000</v>
      </c>
      <c r="E141" s="1">
        <v>0</v>
      </c>
      <c r="F141" s="1">
        <v>0</v>
      </c>
      <c r="G141" s="1">
        <v>0</v>
      </c>
      <c r="H141" s="1">
        <v>3000</v>
      </c>
      <c r="I141" s="1">
        <v>0</v>
      </c>
      <c r="J141" s="1">
        <v>0</v>
      </c>
      <c r="K141" s="1">
        <v>0</v>
      </c>
      <c r="L141" s="1">
        <v>0</v>
      </c>
      <c r="M141" s="1">
        <v>3000</v>
      </c>
      <c r="N141" s="1">
        <v>0</v>
      </c>
      <c r="O141" s="41">
        <f t="shared" si="18"/>
        <v>9000</v>
      </c>
    </row>
    <row r="142" spans="1:15" x14ac:dyDescent="0.35">
      <c r="A142" s="1" t="s">
        <v>235</v>
      </c>
      <c r="B142" s="1" t="s">
        <v>236</v>
      </c>
      <c r="C142" s="1">
        <v>0</v>
      </c>
      <c r="D142" s="1">
        <v>0</v>
      </c>
      <c r="E142" s="1">
        <v>0</v>
      </c>
      <c r="F142" s="1">
        <v>14400</v>
      </c>
      <c r="G142" s="1">
        <v>0</v>
      </c>
      <c r="H142" s="1">
        <v>0</v>
      </c>
      <c r="I142" s="1">
        <v>0</v>
      </c>
      <c r="J142" s="1">
        <v>14400</v>
      </c>
      <c r="K142" s="1">
        <v>0</v>
      </c>
      <c r="L142" s="1">
        <v>0</v>
      </c>
      <c r="M142" s="1">
        <v>0</v>
      </c>
      <c r="N142" s="1">
        <v>0</v>
      </c>
      <c r="O142" s="41">
        <f t="shared" si="18"/>
        <v>28800</v>
      </c>
    </row>
    <row r="143" spans="1:15" x14ac:dyDescent="0.35">
      <c r="A143" s="1" t="s">
        <v>254</v>
      </c>
      <c r="B143" s="1" t="s">
        <v>237</v>
      </c>
      <c r="C143" s="1">
        <v>0</v>
      </c>
      <c r="D143" s="1">
        <v>0</v>
      </c>
      <c r="E143" s="1">
        <v>0</v>
      </c>
      <c r="F143" s="1">
        <v>64800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64800</v>
      </c>
      <c r="M143" s="1">
        <v>0</v>
      </c>
      <c r="N143" s="1">
        <v>0</v>
      </c>
      <c r="O143" s="41">
        <f t="shared" si="18"/>
        <v>129600</v>
      </c>
    </row>
    <row r="144" spans="1:15" x14ac:dyDescent="0.35">
      <c r="A144" s="1" t="s">
        <v>238</v>
      </c>
      <c r="B144" s="1" t="s">
        <v>239</v>
      </c>
      <c r="C144" s="1">
        <v>0</v>
      </c>
      <c r="D144" s="1">
        <v>0</v>
      </c>
      <c r="E144" s="1">
        <v>200000</v>
      </c>
      <c r="F144" s="1">
        <v>0</v>
      </c>
      <c r="G144" s="1">
        <v>0</v>
      </c>
      <c r="H144" s="1">
        <v>200000</v>
      </c>
      <c r="I144" s="1">
        <v>0</v>
      </c>
      <c r="J144" s="1">
        <v>0</v>
      </c>
      <c r="K144" s="1">
        <v>200000</v>
      </c>
      <c r="L144" s="1">
        <v>0</v>
      </c>
      <c r="M144" s="1">
        <v>0</v>
      </c>
      <c r="N144" s="1">
        <v>0</v>
      </c>
      <c r="O144" s="41">
        <f t="shared" si="18"/>
        <v>600000</v>
      </c>
    </row>
    <row r="145" spans="1:15" x14ac:dyDescent="0.35">
      <c r="A145" s="1" t="s">
        <v>213</v>
      </c>
      <c r="B145" s="1" t="s">
        <v>214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50000</v>
      </c>
      <c r="L145" s="1">
        <v>0</v>
      </c>
      <c r="M145" s="1">
        <v>0</v>
      </c>
      <c r="N145" s="1">
        <v>0</v>
      </c>
      <c r="O145" s="41">
        <f t="shared" si="18"/>
        <v>50000</v>
      </c>
    </row>
    <row r="146" spans="1:15" x14ac:dyDescent="0.35">
      <c r="A146" s="1" t="s">
        <v>263</v>
      </c>
      <c r="B146" s="1" t="s">
        <v>264</v>
      </c>
      <c r="C146" s="1">
        <v>150000</v>
      </c>
      <c r="D146" s="1">
        <v>150000</v>
      </c>
      <c r="E146" s="1">
        <v>0</v>
      </c>
      <c r="F146" s="1">
        <v>150000</v>
      </c>
      <c r="G146" s="1">
        <v>150000</v>
      </c>
      <c r="H146" s="1">
        <v>150000</v>
      </c>
      <c r="I146" s="1">
        <v>0</v>
      </c>
      <c r="J146" s="1">
        <v>150000</v>
      </c>
      <c r="K146" s="1">
        <v>150000</v>
      </c>
      <c r="L146" s="1">
        <v>200000</v>
      </c>
      <c r="M146" s="1">
        <v>0</v>
      </c>
      <c r="N146" s="1">
        <v>0</v>
      </c>
      <c r="O146" s="41">
        <f t="shared" si="18"/>
        <v>1250000</v>
      </c>
    </row>
    <row r="147" spans="1:15" x14ac:dyDescent="0.35">
      <c r="A147" s="1" t="s">
        <v>232</v>
      </c>
      <c r="B147" s="1" t="s">
        <v>233</v>
      </c>
      <c r="C147" s="1">
        <v>0</v>
      </c>
      <c r="D147" s="1">
        <v>0</v>
      </c>
      <c r="E147" s="1">
        <v>0</v>
      </c>
      <c r="F147" s="1">
        <v>6000</v>
      </c>
      <c r="G147" s="1">
        <v>0</v>
      </c>
      <c r="H147" s="1">
        <v>0</v>
      </c>
      <c r="I147" s="1">
        <v>0</v>
      </c>
      <c r="J147" s="1">
        <v>6000</v>
      </c>
      <c r="K147" s="1">
        <v>0</v>
      </c>
      <c r="L147" s="1">
        <v>0</v>
      </c>
      <c r="M147" s="1">
        <v>0</v>
      </c>
      <c r="N147" s="1">
        <v>4000</v>
      </c>
      <c r="O147" s="41">
        <f t="shared" si="18"/>
        <v>16000</v>
      </c>
    </row>
    <row r="148" spans="1:15" ht="14.5" customHeight="1" x14ac:dyDescent="0.35">
      <c r="A148" s="30" t="s">
        <v>265</v>
      </c>
      <c r="B148" s="30"/>
      <c r="C148" s="3">
        <f>SUM(C139:C147)</f>
        <v>6150000</v>
      </c>
      <c r="D148" s="4">
        <f t="shared" ref="D148:O148" si="19">SUM(D139:D147)</f>
        <v>6153000</v>
      </c>
      <c r="E148" s="4">
        <f t="shared" si="19"/>
        <v>6200000</v>
      </c>
      <c r="F148" s="4">
        <f t="shared" si="19"/>
        <v>6235200</v>
      </c>
      <c r="G148" s="4">
        <f t="shared" si="19"/>
        <v>6150000</v>
      </c>
      <c r="H148" s="4">
        <f t="shared" si="19"/>
        <v>6353000</v>
      </c>
      <c r="I148" s="4">
        <f t="shared" si="19"/>
        <v>6000000</v>
      </c>
      <c r="J148" s="4">
        <f t="shared" si="19"/>
        <v>6170400</v>
      </c>
      <c r="K148" s="4">
        <f t="shared" si="19"/>
        <v>6400000</v>
      </c>
      <c r="L148" s="4">
        <f t="shared" si="19"/>
        <v>5264800</v>
      </c>
      <c r="M148" s="4">
        <f t="shared" si="19"/>
        <v>4503000</v>
      </c>
      <c r="N148" s="4">
        <f t="shared" si="19"/>
        <v>4504000</v>
      </c>
      <c r="O148" s="41">
        <f t="shared" si="19"/>
        <v>70083400</v>
      </c>
    </row>
    <row r="149" spans="1:15" s="40" customFormat="1" ht="14.5" customHeight="1" x14ac:dyDescent="0.35">
      <c r="A149" s="44" t="s">
        <v>266</v>
      </c>
      <c r="B149" s="44"/>
      <c r="C149" s="45">
        <f>C148+C137+C127+C114+C92+C89+C77+C57+C45+C19</f>
        <v>15818120</v>
      </c>
      <c r="D149" s="45">
        <f t="shared" ref="D149:O149" si="20">D148+D137+D127+D114+D92+D89+D77+D57+D45+D19</f>
        <v>16804936</v>
      </c>
      <c r="E149" s="45">
        <f t="shared" si="20"/>
        <v>17172520</v>
      </c>
      <c r="F149" s="45">
        <f t="shared" si="20"/>
        <v>14998660</v>
      </c>
      <c r="G149" s="45">
        <f t="shared" si="20"/>
        <v>16578216</v>
      </c>
      <c r="H149" s="45">
        <f t="shared" si="20"/>
        <v>16917220</v>
      </c>
      <c r="I149" s="45">
        <f t="shared" si="20"/>
        <v>17249660</v>
      </c>
      <c r="J149" s="45">
        <f t="shared" si="20"/>
        <v>17867556</v>
      </c>
      <c r="K149" s="45">
        <f t="shared" si="20"/>
        <v>17235036</v>
      </c>
      <c r="L149" s="45">
        <f t="shared" si="20"/>
        <v>15562350</v>
      </c>
      <c r="M149" s="45">
        <f t="shared" si="20"/>
        <v>15199780</v>
      </c>
      <c r="N149" s="45">
        <f t="shared" si="20"/>
        <v>14946276</v>
      </c>
      <c r="O149" s="45">
        <f t="shared" si="20"/>
        <v>196350330</v>
      </c>
    </row>
    <row r="150" spans="1:15" x14ac:dyDescent="0.35">
      <c r="O150" s="42">
        <f>WP!O142</f>
        <v>196350330</v>
      </c>
    </row>
    <row r="151" spans="1:15" x14ac:dyDescent="0.35">
      <c r="O151" s="42">
        <f>O149-O150</f>
        <v>0</v>
      </c>
    </row>
  </sheetData>
  <mergeCells count="21">
    <mergeCell ref="A57:B57"/>
    <mergeCell ref="A7:O7"/>
    <mergeCell ref="A19:B19"/>
    <mergeCell ref="A20:O20"/>
    <mergeCell ref="A45:B45"/>
    <mergeCell ref="A46:O46"/>
    <mergeCell ref="A58:O58"/>
    <mergeCell ref="A77:B77"/>
    <mergeCell ref="A78:O78"/>
    <mergeCell ref="A89:B89"/>
    <mergeCell ref="A90:O90"/>
    <mergeCell ref="A92:B92"/>
    <mergeCell ref="A93:O93"/>
    <mergeCell ref="A114:B114"/>
    <mergeCell ref="A115:O115"/>
    <mergeCell ref="A127:B127"/>
    <mergeCell ref="A128:O128"/>
    <mergeCell ref="A137:B137"/>
    <mergeCell ref="A138:O138"/>
    <mergeCell ref="A148:B148"/>
    <mergeCell ref="A149:B149"/>
  </mergeCells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2"/>
  <sheetViews>
    <sheetView topLeftCell="A125" workbookViewId="0">
      <selection activeCell="O143" sqref="O143"/>
    </sheetView>
  </sheetViews>
  <sheetFormatPr defaultRowHeight="14.5" x14ac:dyDescent="0.35"/>
  <cols>
    <col min="1" max="1" width="16.7265625" customWidth="1"/>
    <col min="2" max="2" width="16.1796875" customWidth="1"/>
    <col min="3" max="3" width="9.54296875" customWidth="1"/>
    <col min="4" max="11" width="8.90625" bestFit="1" customWidth="1"/>
    <col min="12" max="12" width="11.08984375" bestFit="1" customWidth="1"/>
    <col min="13" max="13" width="8.90625" bestFit="1" customWidth="1"/>
    <col min="14" max="14" width="9.90625" bestFit="1" customWidth="1"/>
    <col min="15" max="15" width="12" bestFit="1" customWidth="1"/>
  </cols>
  <sheetData>
    <row r="1" spans="1:18" x14ac:dyDescent="0.35">
      <c r="A1" s="5" t="s">
        <v>267</v>
      </c>
      <c r="B1" s="6"/>
      <c r="C1" s="7"/>
      <c r="D1" s="7"/>
      <c r="E1" s="7"/>
      <c r="F1" s="7"/>
      <c r="G1" s="7"/>
      <c r="H1" s="7"/>
      <c r="I1" s="7"/>
      <c r="J1" s="7"/>
      <c r="K1" s="7"/>
      <c r="L1" s="8"/>
      <c r="P1" s="7"/>
      <c r="Q1" s="7"/>
    </row>
    <row r="2" spans="1:18" x14ac:dyDescent="0.35">
      <c r="A2" s="9" t="s">
        <v>310</v>
      </c>
      <c r="B2" s="6"/>
      <c r="C2" s="7"/>
      <c r="D2" s="7"/>
      <c r="E2" s="7"/>
      <c r="F2" s="7"/>
      <c r="G2" s="7"/>
      <c r="H2" s="7"/>
      <c r="I2" s="7"/>
      <c r="J2" s="27"/>
      <c r="K2" s="28"/>
      <c r="L2" s="10"/>
      <c r="P2" s="7"/>
      <c r="Q2" s="7"/>
    </row>
    <row r="3" spans="1:18" x14ac:dyDescent="0.35">
      <c r="A3" s="9" t="s">
        <v>268</v>
      </c>
      <c r="B3" s="6"/>
      <c r="C3" s="7"/>
      <c r="D3" s="7"/>
      <c r="E3" s="7"/>
      <c r="F3" s="7"/>
      <c r="G3" s="7"/>
      <c r="H3" s="7"/>
      <c r="I3" s="7"/>
      <c r="J3" s="27"/>
      <c r="K3" s="28"/>
      <c r="L3" s="8"/>
      <c r="P3" s="7"/>
      <c r="Q3" s="7"/>
    </row>
    <row r="4" spans="1:18" x14ac:dyDescent="0.35">
      <c r="A4" s="11"/>
      <c r="B4" s="12"/>
      <c r="C4" s="13"/>
      <c r="D4" s="13"/>
      <c r="E4" s="13"/>
      <c r="F4" s="13"/>
      <c r="G4" s="13"/>
      <c r="H4" s="13"/>
      <c r="I4" s="13"/>
      <c r="J4" s="13"/>
      <c r="K4" s="13"/>
      <c r="L4" s="8"/>
      <c r="P4" s="13"/>
      <c r="Q4" s="13"/>
    </row>
    <row r="6" spans="1:18" x14ac:dyDescent="0.35">
      <c r="A6" s="14"/>
      <c r="B6" s="15"/>
      <c r="C6" s="22" t="s">
        <v>296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  <c r="Q6" s="31"/>
      <c r="R6" s="32"/>
    </row>
    <row r="7" spans="1:18" x14ac:dyDescent="0.35">
      <c r="A7" s="16" t="s">
        <v>4</v>
      </c>
      <c r="B7" s="16" t="s">
        <v>269</v>
      </c>
      <c r="C7" s="25" t="s">
        <v>297</v>
      </c>
      <c r="D7" s="25" t="s">
        <v>298</v>
      </c>
      <c r="E7" s="25" t="s">
        <v>299</v>
      </c>
      <c r="F7" s="25" t="s">
        <v>300</v>
      </c>
      <c r="G7" s="25" t="s">
        <v>301</v>
      </c>
      <c r="H7" s="25" t="s">
        <v>302</v>
      </c>
      <c r="I7" s="25" t="s">
        <v>303</v>
      </c>
      <c r="J7" s="25" t="s">
        <v>304</v>
      </c>
      <c r="K7" s="25" t="s">
        <v>305</v>
      </c>
      <c r="L7" s="25" t="s">
        <v>306</v>
      </c>
      <c r="M7" s="25" t="s">
        <v>307</v>
      </c>
      <c r="N7" s="25" t="s">
        <v>308</v>
      </c>
      <c r="O7" s="25" t="s">
        <v>309</v>
      </c>
      <c r="Q7" s="16" t="s">
        <v>270</v>
      </c>
      <c r="R7" s="16" t="s">
        <v>271</v>
      </c>
    </row>
    <row r="8" spans="1:18" s="40" customFormat="1" x14ac:dyDescent="0.35">
      <c r="A8" s="38" t="s">
        <v>261</v>
      </c>
      <c r="B8" s="38" t="s">
        <v>262</v>
      </c>
      <c r="C8" s="39">
        <v>3500000</v>
      </c>
      <c r="D8" s="39">
        <v>3500000</v>
      </c>
      <c r="E8" s="39">
        <v>3500000</v>
      </c>
      <c r="F8" s="39">
        <v>3500000</v>
      </c>
      <c r="G8" s="39">
        <v>3500000</v>
      </c>
      <c r="H8" s="39">
        <v>3500000</v>
      </c>
      <c r="I8" s="39">
        <v>3500000</v>
      </c>
      <c r="J8" s="39">
        <v>3500000</v>
      </c>
      <c r="K8" s="39">
        <v>4000000</v>
      </c>
      <c r="L8" s="39">
        <v>3000000</v>
      </c>
      <c r="M8" s="39">
        <v>2500000</v>
      </c>
      <c r="N8" s="39">
        <v>3000000</v>
      </c>
      <c r="O8" s="39">
        <v>40500000</v>
      </c>
      <c r="Q8" s="38" t="s">
        <v>272</v>
      </c>
      <c r="R8" s="38" t="s">
        <v>273</v>
      </c>
    </row>
    <row r="9" spans="1:18" s="40" customFormat="1" x14ac:dyDescent="0.35">
      <c r="A9" s="38" t="s">
        <v>259</v>
      </c>
      <c r="B9" s="38" t="s">
        <v>260</v>
      </c>
      <c r="C9" s="39">
        <v>2500000</v>
      </c>
      <c r="D9" s="39">
        <v>2500000</v>
      </c>
      <c r="E9" s="39">
        <v>2500000</v>
      </c>
      <c r="F9" s="39">
        <v>2500000</v>
      </c>
      <c r="G9" s="39">
        <v>2500000</v>
      </c>
      <c r="H9" s="39">
        <v>2500000</v>
      </c>
      <c r="I9" s="39">
        <v>2500000</v>
      </c>
      <c r="J9" s="39">
        <v>2500000</v>
      </c>
      <c r="K9" s="39">
        <v>2000000</v>
      </c>
      <c r="L9" s="39">
        <v>2000000</v>
      </c>
      <c r="M9" s="39">
        <v>2000000</v>
      </c>
      <c r="N9" s="39">
        <v>1500000</v>
      </c>
      <c r="O9" s="39">
        <v>27500000</v>
      </c>
      <c r="Q9" s="38" t="s">
        <v>272</v>
      </c>
      <c r="R9" s="38" t="s">
        <v>273</v>
      </c>
    </row>
    <row r="10" spans="1:18" ht="29" x14ac:dyDescent="0.35">
      <c r="A10" s="17"/>
      <c r="B10" s="17"/>
      <c r="C10" s="34">
        <v>6000000</v>
      </c>
      <c r="D10" s="34">
        <v>6000000</v>
      </c>
      <c r="E10" s="34">
        <v>6000000</v>
      </c>
      <c r="F10" s="34">
        <v>6000000</v>
      </c>
      <c r="G10" s="34">
        <v>6000000</v>
      </c>
      <c r="H10" s="34">
        <v>6000000</v>
      </c>
      <c r="I10" s="34">
        <v>6000000</v>
      </c>
      <c r="J10" s="34">
        <v>6000000</v>
      </c>
      <c r="K10" s="34">
        <v>6000000</v>
      </c>
      <c r="L10" s="34">
        <v>5000000</v>
      </c>
      <c r="M10" s="34">
        <v>4500000</v>
      </c>
      <c r="N10" s="34">
        <v>4500000</v>
      </c>
      <c r="O10" s="34">
        <v>68000000</v>
      </c>
      <c r="Q10" s="17"/>
      <c r="R10" s="17" t="s">
        <v>274</v>
      </c>
    </row>
    <row r="11" spans="1:18" x14ac:dyDescent="0.35">
      <c r="A11" s="1" t="s">
        <v>20</v>
      </c>
      <c r="B11" s="1" t="s">
        <v>21</v>
      </c>
      <c r="C11" s="33">
        <v>0</v>
      </c>
      <c r="D11" s="33">
        <v>105000</v>
      </c>
      <c r="E11" s="33">
        <v>105000</v>
      </c>
      <c r="F11" s="33">
        <v>0</v>
      </c>
      <c r="G11" s="33">
        <v>0</v>
      </c>
      <c r="H11" s="33">
        <v>105000</v>
      </c>
      <c r="I11" s="33">
        <v>0</v>
      </c>
      <c r="J11" s="33">
        <v>105000</v>
      </c>
      <c r="K11" s="33">
        <v>0</v>
      </c>
      <c r="L11" s="33">
        <v>0</v>
      </c>
      <c r="M11" s="33">
        <v>105000</v>
      </c>
      <c r="N11" s="33">
        <v>105000</v>
      </c>
      <c r="O11" s="33">
        <v>630000</v>
      </c>
      <c r="Q11" s="1" t="s">
        <v>272</v>
      </c>
      <c r="R11" s="1" t="s">
        <v>275</v>
      </c>
    </row>
    <row r="12" spans="1:18" x14ac:dyDescent="0.35">
      <c r="A12" s="1" t="s">
        <v>22</v>
      </c>
      <c r="B12" s="1" t="s">
        <v>23</v>
      </c>
      <c r="C12" s="33">
        <v>0</v>
      </c>
      <c r="D12" s="33">
        <v>1680000</v>
      </c>
      <c r="E12" s="33">
        <v>2100000</v>
      </c>
      <c r="F12" s="33">
        <v>0</v>
      </c>
      <c r="G12" s="33">
        <v>2100000</v>
      </c>
      <c r="H12" s="33">
        <v>1890000</v>
      </c>
      <c r="I12" s="33">
        <v>0</v>
      </c>
      <c r="J12" s="33">
        <v>2310000</v>
      </c>
      <c r="K12" s="33">
        <v>1890000</v>
      </c>
      <c r="L12" s="33">
        <v>0</v>
      </c>
      <c r="M12" s="33">
        <v>2310000</v>
      </c>
      <c r="N12" s="33">
        <v>2520000</v>
      </c>
      <c r="O12" s="33">
        <v>16800000</v>
      </c>
      <c r="Q12" s="1" t="s">
        <v>272</v>
      </c>
      <c r="R12" s="1" t="s">
        <v>275</v>
      </c>
    </row>
    <row r="13" spans="1:18" ht="29" x14ac:dyDescent="0.35">
      <c r="A13" s="1" t="s">
        <v>38</v>
      </c>
      <c r="B13" s="1" t="s">
        <v>39</v>
      </c>
      <c r="C13" s="33">
        <v>0</v>
      </c>
      <c r="D13" s="33">
        <v>0</v>
      </c>
      <c r="E13" s="33">
        <v>22700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22700</v>
      </c>
      <c r="Q13" s="1" t="s">
        <v>272</v>
      </c>
      <c r="R13" s="1" t="s">
        <v>275</v>
      </c>
    </row>
    <row r="14" spans="1:18" ht="29" x14ac:dyDescent="0.35">
      <c r="A14" s="1" t="s">
        <v>34</v>
      </c>
      <c r="B14" s="1" t="s">
        <v>35</v>
      </c>
      <c r="C14" s="33">
        <v>136200</v>
      </c>
      <c r="D14" s="33">
        <v>0</v>
      </c>
      <c r="E14" s="33">
        <v>136200</v>
      </c>
      <c r="F14" s="33">
        <v>0</v>
      </c>
      <c r="G14" s="33">
        <v>136200</v>
      </c>
      <c r="H14" s="33">
        <v>0</v>
      </c>
      <c r="I14" s="33">
        <v>136200</v>
      </c>
      <c r="J14" s="33">
        <v>0</v>
      </c>
      <c r="K14" s="33">
        <v>0</v>
      </c>
      <c r="L14" s="33">
        <v>136200</v>
      </c>
      <c r="M14" s="33">
        <v>0</v>
      </c>
      <c r="N14" s="33">
        <v>0</v>
      </c>
      <c r="O14" s="33">
        <v>681000</v>
      </c>
      <c r="Q14" s="1" t="s">
        <v>272</v>
      </c>
      <c r="R14" s="1" t="s">
        <v>275</v>
      </c>
    </row>
    <row r="15" spans="1:18" x14ac:dyDescent="0.35">
      <c r="A15" s="1" t="s">
        <v>28</v>
      </c>
      <c r="B15" s="1" t="s">
        <v>29</v>
      </c>
      <c r="C15" s="33">
        <v>0</v>
      </c>
      <c r="D15" s="33">
        <v>157000</v>
      </c>
      <c r="E15" s="33">
        <v>0</v>
      </c>
      <c r="F15" s="33">
        <v>0</v>
      </c>
      <c r="G15" s="33">
        <v>0</v>
      </c>
      <c r="H15" s="33">
        <v>0</v>
      </c>
      <c r="I15" s="33">
        <v>157000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314000</v>
      </c>
      <c r="Q15" s="1" t="s">
        <v>272</v>
      </c>
      <c r="R15" s="1" t="s">
        <v>275</v>
      </c>
    </row>
    <row r="16" spans="1:18" x14ac:dyDescent="0.35">
      <c r="A16" s="1" t="s">
        <v>26</v>
      </c>
      <c r="B16" s="1" t="s">
        <v>27</v>
      </c>
      <c r="C16" s="33">
        <v>0</v>
      </c>
      <c r="D16" s="33">
        <v>0</v>
      </c>
      <c r="E16" s="33">
        <v>0</v>
      </c>
      <c r="F16" s="33">
        <v>139000</v>
      </c>
      <c r="G16" s="33">
        <v>0</v>
      </c>
      <c r="H16" s="33">
        <v>0</v>
      </c>
      <c r="I16" s="33">
        <v>0</v>
      </c>
      <c r="J16" s="33">
        <v>0</v>
      </c>
      <c r="K16" s="33">
        <v>157000</v>
      </c>
      <c r="L16" s="33">
        <v>0</v>
      </c>
      <c r="M16" s="33">
        <v>0</v>
      </c>
      <c r="N16" s="33">
        <v>0</v>
      </c>
      <c r="O16" s="33">
        <v>296000</v>
      </c>
      <c r="Q16" s="1" t="s">
        <v>272</v>
      </c>
      <c r="R16" s="1" t="s">
        <v>275</v>
      </c>
    </row>
    <row r="17" spans="1:18" ht="29" x14ac:dyDescent="0.35">
      <c r="A17" s="1" t="s">
        <v>36</v>
      </c>
      <c r="B17" s="1" t="s">
        <v>37</v>
      </c>
      <c r="C17" s="33">
        <v>0</v>
      </c>
      <c r="D17" s="33">
        <v>136200</v>
      </c>
      <c r="E17" s="33">
        <v>0</v>
      </c>
      <c r="F17" s="33">
        <v>0</v>
      </c>
      <c r="G17" s="33">
        <v>0</v>
      </c>
      <c r="H17" s="33">
        <v>136200</v>
      </c>
      <c r="I17" s="33">
        <v>0</v>
      </c>
      <c r="J17" s="33">
        <v>0</v>
      </c>
      <c r="K17" s="33">
        <v>136200</v>
      </c>
      <c r="L17" s="33">
        <v>0</v>
      </c>
      <c r="M17" s="33">
        <v>0</v>
      </c>
      <c r="N17" s="33">
        <v>0</v>
      </c>
      <c r="O17" s="33">
        <v>408600</v>
      </c>
      <c r="Q17" s="1" t="s">
        <v>272</v>
      </c>
      <c r="R17" s="1" t="s">
        <v>275</v>
      </c>
    </row>
    <row r="18" spans="1:18" x14ac:dyDescent="0.35">
      <c r="A18" s="1" t="s">
        <v>24</v>
      </c>
      <c r="B18" s="1" t="s">
        <v>25</v>
      </c>
      <c r="C18" s="33">
        <v>0</v>
      </c>
      <c r="D18" s="33">
        <v>88000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88000</v>
      </c>
      <c r="L18" s="33">
        <v>0</v>
      </c>
      <c r="M18" s="33">
        <v>0</v>
      </c>
      <c r="N18" s="33">
        <v>0</v>
      </c>
      <c r="O18" s="33">
        <v>176000</v>
      </c>
      <c r="Q18" s="1" t="s">
        <v>272</v>
      </c>
      <c r="R18" s="1" t="s">
        <v>275</v>
      </c>
    </row>
    <row r="19" spans="1:18" ht="29" x14ac:dyDescent="0.35">
      <c r="A19" s="1" t="s">
        <v>30</v>
      </c>
      <c r="B19" s="1" t="s">
        <v>31</v>
      </c>
      <c r="C19" s="33">
        <v>592800</v>
      </c>
      <c r="D19" s="33">
        <v>0</v>
      </c>
      <c r="E19" s="33">
        <v>0</v>
      </c>
      <c r="F19" s="33">
        <v>592800</v>
      </c>
      <c r="G19" s="33">
        <v>0</v>
      </c>
      <c r="H19" s="33">
        <v>0</v>
      </c>
      <c r="I19" s="33">
        <v>729600</v>
      </c>
      <c r="J19" s="33">
        <v>0</v>
      </c>
      <c r="K19" s="33">
        <v>0</v>
      </c>
      <c r="L19" s="33">
        <v>729600</v>
      </c>
      <c r="M19" s="33">
        <v>0</v>
      </c>
      <c r="N19" s="33">
        <v>0</v>
      </c>
      <c r="O19" s="33">
        <v>2644800</v>
      </c>
      <c r="Q19" s="1" t="s">
        <v>272</v>
      </c>
      <c r="R19" s="1" t="s">
        <v>275</v>
      </c>
    </row>
    <row r="20" spans="1:18" x14ac:dyDescent="0.35">
      <c r="A20" s="1" t="s">
        <v>32</v>
      </c>
      <c r="B20" s="1" t="s">
        <v>33</v>
      </c>
      <c r="C20" s="33">
        <v>684000</v>
      </c>
      <c r="D20" s="33">
        <v>0</v>
      </c>
      <c r="E20" s="33">
        <v>0</v>
      </c>
      <c r="F20" s="33">
        <v>547200</v>
      </c>
      <c r="G20" s="33">
        <v>0</v>
      </c>
      <c r="H20" s="33">
        <v>0</v>
      </c>
      <c r="I20" s="33">
        <v>684000</v>
      </c>
      <c r="J20" s="33">
        <v>0</v>
      </c>
      <c r="K20" s="33">
        <v>0</v>
      </c>
      <c r="L20" s="33">
        <v>684000</v>
      </c>
      <c r="M20" s="33">
        <v>0</v>
      </c>
      <c r="N20" s="33">
        <v>0</v>
      </c>
      <c r="O20" s="33">
        <v>2599200</v>
      </c>
      <c r="Q20" s="1" t="s">
        <v>272</v>
      </c>
      <c r="R20" s="1" t="s">
        <v>275</v>
      </c>
    </row>
    <row r="21" spans="1:18" ht="29" x14ac:dyDescent="0.35">
      <c r="A21" s="1" t="s">
        <v>276</v>
      </c>
      <c r="B21" s="1" t="s">
        <v>40</v>
      </c>
      <c r="C21" s="33">
        <v>0</v>
      </c>
      <c r="D21" s="33">
        <v>0</v>
      </c>
      <c r="E21" s="33">
        <v>0</v>
      </c>
      <c r="F21" s="33">
        <v>18000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18000</v>
      </c>
      <c r="Q21" s="1" t="s">
        <v>277</v>
      </c>
      <c r="R21" s="1" t="s">
        <v>275</v>
      </c>
    </row>
    <row r="22" spans="1:18" ht="29" x14ac:dyDescent="0.35">
      <c r="A22" s="17"/>
      <c r="B22" s="17"/>
      <c r="C22" s="34">
        <v>1413000</v>
      </c>
      <c r="D22" s="34">
        <v>2166200</v>
      </c>
      <c r="E22" s="34">
        <v>2363900</v>
      </c>
      <c r="F22" s="34">
        <v>1297000</v>
      </c>
      <c r="G22" s="34">
        <v>2236200</v>
      </c>
      <c r="H22" s="34">
        <v>2131200</v>
      </c>
      <c r="I22" s="34">
        <v>1706800</v>
      </c>
      <c r="J22" s="34">
        <v>2415000</v>
      </c>
      <c r="K22" s="34">
        <v>2271200</v>
      </c>
      <c r="L22" s="34">
        <v>1549800</v>
      </c>
      <c r="M22" s="34">
        <v>2415000</v>
      </c>
      <c r="N22" s="34">
        <v>2625000</v>
      </c>
      <c r="O22" s="34">
        <v>24590300</v>
      </c>
      <c r="Q22" s="17"/>
      <c r="R22" s="17" t="s">
        <v>274</v>
      </c>
    </row>
    <row r="23" spans="1:18" s="40" customFormat="1" x14ac:dyDescent="0.35">
      <c r="A23" s="38" t="s">
        <v>49</v>
      </c>
      <c r="B23" s="38" t="s">
        <v>50</v>
      </c>
      <c r="C23" s="39">
        <v>0</v>
      </c>
      <c r="D23" s="39">
        <v>3000</v>
      </c>
      <c r="E23" s="39">
        <v>0</v>
      </c>
      <c r="F23" s="39">
        <v>0</v>
      </c>
      <c r="G23" s="39">
        <v>0</v>
      </c>
      <c r="H23" s="39">
        <v>3000</v>
      </c>
      <c r="I23" s="39">
        <v>0</v>
      </c>
      <c r="J23" s="39">
        <v>0</v>
      </c>
      <c r="K23" s="39">
        <v>0</v>
      </c>
      <c r="L23" s="39">
        <v>0</v>
      </c>
      <c r="M23" s="39">
        <v>3000</v>
      </c>
      <c r="N23" s="39">
        <v>0</v>
      </c>
      <c r="O23" s="39">
        <v>9000</v>
      </c>
      <c r="Q23" s="38" t="s">
        <v>272</v>
      </c>
      <c r="R23" s="38" t="s">
        <v>278</v>
      </c>
    </row>
    <row r="24" spans="1:18" s="37" customFormat="1" x14ac:dyDescent="0.35">
      <c r="A24" s="21" t="s">
        <v>65</v>
      </c>
      <c r="B24" s="21" t="s">
        <v>66</v>
      </c>
      <c r="C24" s="33">
        <v>18900</v>
      </c>
      <c r="D24" s="33">
        <v>0</v>
      </c>
      <c r="E24" s="33">
        <v>18900</v>
      </c>
      <c r="F24" s="33">
        <v>0</v>
      </c>
      <c r="G24" s="33">
        <v>18900</v>
      </c>
      <c r="H24" s="33">
        <v>0</v>
      </c>
      <c r="I24" s="33">
        <v>18900</v>
      </c>
      <c r="J24" s="33">
        <v>0</v>
      </c>
      <c r="K24" s="33">
        <v>18900</v>
      </c>
      <c r="L24" s="33">
        <v>0</v>
      </c>
      <c r="M24" s="33">
        <v>0</v>
      </c>
      <c r="N24" s="33">
        <v>0</v>
      </c>
      <c r="O24" s="33">
        <v>94500</v>
      </c>
      <c r="Q24" s="21" t="s">
        <v>272</v>
      </c>
      <c r="R24" s="21" t="s">
        <v>278</v>
      </c>
    </row>
    <row r="25" spans="1:18" x14ac:dyDescent="0.35">
      <c r="A25" s="1" t="s">
        <v>43</v>
      </c>
      <c r="B25" s="21" t="s">
        <v>61</v>
      </c>
      <c r="C25" s="33">
        <v>0</v>
      </c>
      <c r="D25" s="33">
        <v>25800</v>
      </c>
      <c r="E25" s="33">
        <v>0</v>
      </c>
      <c r="F25" s="33">
        <v>0</v>
      </c>
      <c r="G25" s="33">
        <v>0</v>
      </c>
      <c r="H25" s="33">
        <v>21000</v>
      </c>
      <c r="I25" s="33">
        <v>0</v>
      </c>
      <c r="J25" s="33">
        <v>0</v>
      </c>
      <c r="K25" s="33">
        <v>0</v>
      </c>
      <c r="L25" s="33">
        <v>11000</v>
      </c>
      <c r="M25" s="33">
        <v>0</v>
      </c>
      <c r="N25" s="33">
        <v>0</v>
      </c>
      <c r="O25" s="33">
        <v>57800</v>
      </c>
      <c r="Q25" s="1" t="s">
        <v>272</v>
      </c>
      <c r="R25" s="1" t="s">
        <v>278</v>
      </c>
    </row>
    <row r="26" spans="1:18" x14ac:dyDescent="0.35">
      <c r="A26" s="1" t="s">
        <v>44</v>
      </c>
      <c r="B26" s="21" t="s">
        <v>62</v>
      </c>
      <c r="C26" s="33">
        <v>50400</v>
      </c>
      <c r="D26" s="33">
        <v>11700</v>
      </c>
      <c r="E26" s="33">
        <v>47640</v>
      </c>
      <c r="F26" s="33">
        <v>115800</v>
      </c>
      <c r="G26" s="33">
        <v>113400</v>
      </c>
      <c r="H26" s="33">
        <v>35400</v>
      </c>
      <c r="I26" s="33">
        <v>87840</v>
      </c>
      <c r="J26" s="33">
        <v>151800</v>
      </c>
      <c r="K26" s="33">
        <v>113400</v>
      </c>
      <c r="L26" s="33">
        <v>88040</v>
      </c>
      <c r="M26" s="33">
        <v>138600</v>
      </c>
      <c r="N26" s="33">
        <v>210200</v>
      </c>
      <c r="O26" s="33">
        <v>1164220</v>
      </c>
      <c r="Q26" s="1" t="s">
        <v>272</v>
      </c>
      <c r="R26" s="1" t="s">
        <v>278</v>
      </c>
    </row>
    <row r="27" spans="1:18" ht="29" x14ac:dyDescent="0.35">
      <c r="A27" s="1" t="s">
        <v>45</v>
      </c>
      <c r="B27" s="21" t="s">
        <v>63</v>
      </c>
      <c r="C27" s="33">
        <v>0</v>
      </c>
      <c r="D27" s="33">
        <v>6300</v>
      </c>
      <c r="E27" s="33">
        <v>0</v>
      </c>
      <c r="F27" s="33">
        <v>15100</v>
      </c>
      <c r="G27" s="33">
        <v>11600</v>
      </c>
      <c r="H27" s="33">
        <v>0</v>
      </c>
      <c r="I27" s="33">
        <v>5400</v>
      </c>
      <c r="J27" s="33">
        <v>0</v>
      </c>
      <c r="K27" s="33">
        <v>15100</v>
      </c>
      <c r="L27" s="33">
        <v>0</v>
      </c>
      <c r="M27" s="33">
        <v>0</v>
      </c>
      <c r="N27" s="33">
        <v>11600</v>
      </c>
      <c r="O27" s="33">
        <v>65100</v>
      </c>
      <c r="Q27" s="1" t="s">
        <v>272</v>
      </c>
      <c r="R27" s="1" t="s">
        <v>278</v>
      </c>
    </row>
    <row r="28" spans="1:18" x14ac:dyDescent="0.35">
      <c r="A28" s="1" t="s">
        <v>46</v>
      </c>
      <c r="B28" s="21" t="s">
        <v>64</v>
      </c>
      <c r="C28" s="33">
        <v>9300</v>
      </c>
      <c r="D28" s="33">
        <v>0</v>
      </c>
      <c r="E28" s="33">
        <v>9300</v>
      </c>
      <c r="F28" s="33">
        <v>0</v>
      </c>
      <c r="G28" s="33">
        <v>0</v>
      </c>
      <c r="H28" s="33">
        <v>9300</v>
      </c>
      <c r="I28" s="33">
        <v>0</v>
      </c>
      <c r="J28" s="33">
        <v>0</v>
      </c>
      <c r="K28" s="33">
        <v>9300</v>
      </c>
      <c r="L28" s="33">
        <v>0</v>
      </c>
      <c r="M28" s="33">
        <v>0</v>
      </c>
      <c r="N28" s="33">
        <v>9300</v>
      </c>
      <c r="O28" s="33">
        <v>46500</v>
      </c>
      <c r="Q28" s="1" t="s">
        <v>272</v>
      </c>
      <c r="R28" s="1" t="s">
        <v>278</v>
      </c>
    </row>
    <row r="29" spans="1:18" x14ac:dyDescent="0.35">
      <c r="A29" s="1" t="s">
        <v>47</v>
      </c>
      <c r="B29" s="21" t="s">
        <v>67</v>
      </c>
      <c r="C29" s="33">
        <v>70000</v>
      </c>
      <c r="D29" s="33">
        <v>0</v>
      </c>
      <c r="E29" s="33">
        <v>69800</v>
      </c>
      <c r="F29" s="33">
        <v>0</v>
      </c>
      <c r="G29" s="33">
        <v>65400</v>
      </c>
      <c r="H29" s="33">
        <v>0</v>
      </c>
      <c r="I29" s="33">
        <v>62000</v>
      </c>
      <c r="J29" s="33">
        <v>0</v>
      </c>
      <c r="K29" s="33">
        <v>87800</v>
      </c>
      <c r="L29" s="33">
        <v>0</v>
      </c>
      <c r="M29" s="33">
        <v>67600</v>
      </c>
      <c r="N29" s="33">
        <v>0</v>
      </c>
      <c r="O29" s="33">
        <v>422600</v>
      </c>
      <c r="Q29" s="1" t="s">
        <v>272</v>
      </c>
      <c r="R29" s="1" t="s">
        <v>278</v>
      </c>
    </row>
    <row r="30" spans="1:18" x14ac:dyDescent="0.35">
      <c r="A30" s="1" t="s">
        <v>53</v>
      </c>
      <c r="B30" s="21" t="s">
        <v>54</v>
      </c>
      <c r="C30" s="33">
        <v>18900</v>
      </c>
      <c r="D30" s="33">
        <v>0</v>
      </c>
      <c r="E30" s="33">
        <v>18900</v>
      </c>
      <c r="F30" s="33">
        <v>0</v>
      </c>
      <c r="G30" s="33">
        <v>18900</v>
      </c>
      <c r="H30" s="33">
        <v>0</v>
      </c>
      <c r="I30" s="33">
        <v>18900</v>
      </c>
      <c r="J30" s="33">
        <v>0</v>
      </c>
      <c r="K30" s="33">
        <v>0</v>
      </c>
      <c r="L30" s="33">
        <v>18900</v>
      </c>
      <c r="M30" s="33">
        <v>0</v>
      </c>
      <c r="N30" s="33">
        <v>0</v>
      </c>
      <c r="O30" s="33">
        <v>94500</v>
      </c>
      <c r="Q30" s="1" t="s">
        <v>272</v>
      </c>
      <c r="R30" s="1" t="s">
        <v>278</v>
      </c>
    </row>
    <row r="31" spans="1:18" ht="29" x14ac:dyDescent="0.35">
      <c r="A31" s="1" t="s">
        <v>48</v>
      </c>
      <c r="B31" s="21" t="s">
        <v>69</v>
      </c>
      <c r="C31" s="33">
        <v>0</v>
      </c>
      <c r="D31" s="33">
        <v>9300</v>
      </c>
      <c r="E31" s="33">
        <v>0</v>
      </c>
      <c r="F31" s="33">
        <v>0</v>
      </c>
      <c r="G31" s="33">
        <v>0</v>
      </c>
      <c r="H31" s="33">
        <v>9300</v>
      </c>
      <c r="I31" s="33">
        <v>0</v>
      </c>
      <c r="J31" s="33">
        <v>0</v>
      </c>
      <c r="K31" s="33">
        <v>9300</v>
      </c>
      <c r="L31" s="33">
        <v>0</v>
      </c>
      <c r="M31" s="33">
        <v>0</v>
      </c>
      <c r="N31" s="33">
        <v>0</v>
      </c>
      <c r="O31" s="33">
        <v>27900</v>
      </c>
      <c r="Q31" s="1" t="s">
        <v>272</v>
      </c>
      <c r="R31" s="1" t="s">
        <v>278</v>
      </c>
    </row>
    <row r="32" spans="1:18" ht="43.5" x14ac:dyDescent="0.35">
      <c r="A32" s="1" t="s">
        <v>51</v>
      </c>
      <c r="B32" s="21" t="s">
        <v>52</v>
      </c>
      <c r="C32" s="33">
        <v>61600</v>
      </c>
      <c r="D32" s="33">
        <v>0</v>
      </c>
      <c r="E32" s="33">
        <v>52800</v>
      </c>
      <c r="F32" s="33">
        <v>0</v>
      </c>
      <c r="G32" s="33">
        <v>88000</v>
      </c>
      <c r="H32" s="33">
        <v>0</v>
      </c>
      <c r="I32" s="33">
        <v>0</v>
      </c>
      <c r="J32" s="33">
        <v>52800</v>
      </c>
      <c r="K32" s="33">
        <v>0</v>
      </c>
      <c r="L32" s="33">
        <v>0</v>
      </c>
      <c r="M32" s="33">
        <v>26400</v>
      </c>
      <c r="N32" s="33">
        <v>0</v>
      </c>
      <c r="O32" s="33">
        <v>281600</v>
      </c>
      <c r="Q32" s="1" t="s">
        <v>272</v>
      </c>
      <c r="R32" s="1" t="s">
        <v>278</v>
      </c>
    </row>
    <row r="33" spans="1:18" x14ac:dyDescent="0.35">
      <c r="A33" s="1" t="s">
        <v>279</v>
      </c>
      <c r="B33" s="21" t="s">
        <v>57</v>
      </c>
      <c r="C33" s="33">
        <v>0</v>
      </c>
      <c r="D33" s="33">
        <v>7000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8000</v>
      </c>
      <c r="M33" s="33">
        <v>0</v>
      </c>
      <c r="N33" s="33">
        <v>0</v>
      </c>
      <c r="O33" s="33">
        <v>15000</v>
      </c>
      <c r="Q33" s="1" t="s">
        <v>277</v>
      </c>
      <c r="R33" s="1" t="s">
        <v>278</v>
      </c>
    </row>
    <row r="34" spans="1:18" x14ac:dyDescent="0.35">
      <c r="A34" s="1" t="s">
        <v>70</v>
      </c>
      <c r="B34" s="21" t="s">
        <v>71</v>
      </c>
      <c r="C34" s="33">
        <v>0</v>
      </c>
      <c r="D34" s="33">
        <v>6200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6200</v>
      </c>
      <c r="Q34" s="1" t="s">
        <v>277</v>
      </c>
      <c r="R34" s="1" t="s">
        <v>278</v>
      </c>
    </row>
    <row r="35" spans="1:18" x14ac:dyDescent="0.35">
      <c r="A35" s="1" t="s">
        <v>279</v>
      </c>
      <c r="B35" s="21" t="s">
        <v>73</v>
      </c>
      <c r="C35" s="33">
        <v>0</v>
      </c>
      <c r="D35" s="33">
        <v>16000</v>
      </c>
      <c r="E35" s="33">
        <v>0</v>
      </c>
      <c r="F35" s="33">
        <v>0</v>
      </c>
      <c r="G35" s="33">
        <v>0</v>
      </c>
      <c r="H35" s="33">
        <v>15000</v>
      </c>
      <c r="I35" s="33">
        <v>0</v>
      </c>
      <c r="J35" s="33">
        <v>0</v>
      </c>
      <c r="K35" s="33">
        <v>0</v>
      </c>
      <c r="L35" s="33">
        <v>13000</v>
      </c>
      <c r="M35" s="33">
        <v>0</v>
      </c>
      <c r="N35" s="33">
        <v>0</v>
      </c>
      <c r="O35" s="33">
        <v>44000</v>
      </c>
      <c r="Q35" s="1" t="s">
        <v>277</v>
      </c>
      <c r="R35" s="1" t="s">
        <v>278</v>
      </c>
    </row>
    <row r="36" spans="1:18" x14ac:dyDescent="0.35">
      <c r="A36" s="1" t="s">
        <v>72</v>
      </c>
      <c r="B36" s="21" t="s">
        <v>58</v>
      </c>
      <c r="C36" s="33">
        <v>0</v>
      </c>
      <c r="D36" s="33">
        <v>77000</v>
      </c>
      <c r="E36" s="33">
        <v>0</v>
      </c>
      <c r="F36" s="33">
        <v>0</v>
      </c>
      <c r="G36" s="33">
        <v>0</v>
      </c>
      <c r="H36" s="33">
        <v>60000</v>
      </c>
      <c r="I36" s="33">
        <v>0</v>
      </c>
      <c r="J36" s="33">
        <v>0</v>
      </c>
      <c r="K36" s="33">
        <v>0</v>
      </c>
      <c r="L36" s="33">
        <v>27200</v>
      </c>
      <c r="M36" s="33">
        <v>0</v>
      </c>
      <c r="N36" s="33">
        <v>0</v>
      </c>
      <c r="O36" s="33">
        <v>164200</v>
      </c>
      <c r="Q36" s="1" t="s">
        <v>277</v>
      </c>
      <c r="R36" s="1" t="s">
        <v>278</v>
      </c>
    </row>
    <row r="37" spans="1:18" x14ac:dyDescent="0.35">
      <c r="A37" s="1" t="s">
        <v>70</v>
      </c>
      <c r="B37" s="21" t="s">
        <v>74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800</v>
      </c>
      <c r="M37" s="33">
        <v>0</v>
      </c>
      <c r="N37" s="33">
        <v>0</v>
      </c>
      <c r="O37" s="33">
        <v>800</v>
      </c>
      <c r="Q37" s="1" t="s">
        <v>277</v>
      </c>
      <c r="R37" s="1" t="s">
        <v>278</v>
      </c>
    </row>
    <row r="38" spans="1:18" x14ac:dyDescent="0.35">
      <c r="A38" s="1" t="s">
        <v>75</v>
      </c>
      <c r="B38" s="21" t="s">
        <v>76</v>
      </c>
      <c r="C38" s="33">
        <v>0</v>
      </c>
      <c r="D38" s="33">
        <v>0</v>
      </c>
      <c r="E38" s="33">
        <v>15360</v>
      </c>
      <c r="F38" s="33">
        <v>0</v>
      </c>
      <c r="G38" s="33">
        <v>0</v>
      </c>
      <c r="H38" s="33">
        <v>0</v>
      </c>
      <c r="I38" s="33">
        <v>15360</v>
      </c>
      <c r="J38" s="33">
        <v>0</v>
      </c>
      <c r="K38" s="33">
        <v>0</v>
      </c>
      <c r="L38" s="33">
        <v>15360</v>
      </c>
      <c r="M38" s="33">
        <v>0</v>
      </c>
      <c r="N38" s="33">
        <v>4000</v>
      </c>
      <c r="O38" s="33">
        <v>50080</v>
      </c>
      <c r="Q38" s="1" t="s">
        <v>277</v>
      </c>
      <c r="R38" s="1" t="s">
        <v>278</v>
      </c>
    </row>
    <row r="39" spans="1:18" x14ac:dyDescent="0.35">
      <c r="A39" s="1" t="s">
        <v>75</v>
      </c>
      <c r="B39" s="21" t="s">
        <v>59</v>
      </c>
      <c r="C39" s="33">
        <v>0</v>
      </c>
      <c r="D39" s="33">
        <v>0</v>
      </c>
      <c r="E39" s="33">
        <v>0</v>
      </c>
      <c r="F39" s="33">
        <v>48000</v>
      </c>
      <c r="G39" s="33">
        <v>0</v>
      </c>
      <c r="H39" s="33">
        <v>0</v>
      </c>
      <c r="I39" s="33">
        <v>48000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96000</v>
      </c>
      <c r="Q39" s="1" t="s">
        <v>277</v>
      </c>
      <c r="R39" s="1" t="s">
        <v>278</v>
      </c>
    </row>
    <row r="40" spans="1:18" x14ac:dyDescent="0.35">
      <c r="A40" s="1" t="s">
        <v>280</v>
      </c>
      <c r="B40" s="21" t="s">
        <v>77</v>
      </c>
      <c r="C40" s="33">
        <v>0</v>
      </c>
      <c r="D40" s="33">
        <v>13500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12000</v>
      </c>
      <c r="K40" s="33">
        <v>0</v>
      </c>
      <c r="L40" s="33">
        <v>10000</v>
      </c>
      <c r="M40" s="33">
        <v>0</v>
      </c>
      <c r="N40" s="33">
        <v>0</v>
      </c>
      <c r="O40" s="33">
        <v>35500</v>
      </c>
      <c r="Q40" s="1" t="s">
        <v>277</v>
      </c>
      <c r="R40" s="1" t="s">
        <v>278</v>
      </c>
    </row>
    <row r="41" spans="1:18" x14ac:dyDescent="0.35">
      <c r="A41" s="1" t="s">
        <v>281</v>
      </c>
      <c r="B41" s="21" t="s">
        <v>60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15000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15000</v>
      </c>
      <c r="Q41" s="1" t="s">
        <v>277</v>
      </c>
      <c r="R41" s="1" t="s">
        <v>278</v>
      </c>
    </row>
    <row r="42" spans="1:18" ht="43.5" x14ac:dyDescent="0.35">
      <c r="A42" s="1" t="s">
        <v>282</v>
      </c>
      <c r="B42" s="21" t="s">
        <v>56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9300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9300</v>
      </c>
      <c r="Q42" s="1" t="s">
        <v>277</v>
      </c>
      <c r="R42" s="1" t="s">
        <v>278</v>
      </c>
    </row>
    <row r="43" spans="1:18" ht="29" x14ac:dyDescent="0.35">
      <c r="A43" s="1" t="s">
        <v>283</v>
      </c>
      <c r="B43" s="21" t="s">
        <v>78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19000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19000</v>
      </c>
      <c r="Q43" s="1" t="s">
        <v>277</v>
      </c>
      <c r="R43" s="1" t="s">
        <v>278</v>
      </c>
    </row>
    <row r="44" spans="1:18" ht="29" x14ac:dyDescent="0.35">
      <c r="A44" s="1" t="s">
        <v>45</v>
      </c>
      <c r="B44" s="21" t="s">
        <v>79</v>
      </c>
      <c r="C44" s="33">
        <v>0</v>
      </c>
      <c r="D44" s="33">
        <v>3000</v>
      </c>
      <c r="E44" s="33">
        <v>0</v>
      </c>
      <c r="F44" s="33">
        <v>3500</v>
      </c>
      <c r="G44" s="33">
        <v>7000</v>
      </c>
      <c r="H44" s="33">
        <v>0</v>
      </c>
      <c r="I44" s="33">
        <v>3500</v>
      </c>
      <c r="J44" s="33">
        <v>0</v>
      </c>
      <c r="K44" s="33">
        <v>3500</v>
      </c>
      <c r="L44" s="33">
        <v>0</v>
      </c>
      <c r="M44" s="33">
        <v>0</v>
      </c>
      <c r="N44" s="33">
        <v>7000</v>
      </c>
      <c r="O44" s="33">
        <v>27500</v>
      </c>
      <c r="Q44" s="1" t="s">
        <v>277</v>
      </c>
      <c r="R44" s="1" t="s">
        <v>278</v>
      </c>
    </row>
    <row r="45" spans="1:18" ht="29" x14ac:dyDescent="0.35">
      <c r="A45" s="1" t="s">
        <v>284</v>
      </c>
      <c r="B45" s="21" t="s">
        <v>80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10000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10000</v>
      </c>
      <c r="Q45" s="1" t="s">
        <v>277</v>
      </c>
      <c r="R45" s="1" t="s">
        <v>278</v>
      </c>
    </row>
    <row r="46" spans="1:18" x14ac:dyDescent="0.35">
      <c r="A46" s="1" t="s">
        <v>81</v>
      </c>
      <c r="B46" s="21" t="s">
        <v>82</v>
      </c>
      <c r="C46" s="33">
        <v>2000</v>
      </c>
      <c r="D46" s="33">
        <v>0</v>
      </c>
      <c r="E46" s="33">
        <v>2200</v>
      </c>
      <c r="F46" s="33">
        <v>0</v>
      </c>
      <c r="G46" s="33">
        <v>6600</v>
      </c>
      <c r="H46" s="33">
        <v>0</v>
      </c>
      <c r="I46" s="33">
        <v>0</v>
      </c>
      <c r="J46" s="33">
        <v>0</v>
      </c>
      <c r="K46" s="33">
        <v>2200</v>
      </c>
      <c r="L46" s="33">
        <v>0</v>
      </c>
      <c r="M46" s="33">
        <v>4400</v>
      </c>
      <c r="N46" s="33">
        <v>0</v>
      </c>
      <c r="O46" s="33">
        <v>17400</v>
      </c>
      <c r="Q46" s="1" t="s">
        <v>277</v>
      </c>
      <c r="R46" s="1" t="s">
        <v>278</v>
      </c>
    </row>
    <row r="47" spans="1:18" x14ac:dyDescent="0.35">
      <c r="A47" s="1" t="s">
        <v>68</v>
      </c>
      <c r="B47" s="21" t="s">
        <v>55</v>
      </c>
      <c r="C47" s="33">
        <v>0</v>
      </c>
      <c r="D47" s="33">
        <v>74400</v>
      </c>
      <c r="E47" s="33">
        <v>0</v>
      </c>
      <c r="F47" s="33">
        <v>0</v>
      </c>
      <c r="G47" s="33">
        <v>0</v>
      </c>
      <c r="H47" s="33">
        <v>83700</v>
      </c>
      <c r="I47" s="33">
        <v>0</v>
      </c>
      <c r="J47" s="33">
        <v>0</v>
      </c>
      <c r="K47" s="33">
        <v>0</v>
      </c>
      <c r="L47" s="33">
        <v>55800</v>
      </c>
      <c r="M47" s="33">
        <v>0</v>
      </c>
      <c r="N47" s="33">
        <v>0</v>
      </c>
      <c r="O47" s="33">
        <v>213900</v>
      </c>
      <c r="Q47" s="1" t="s">
        <v>277</v>
      </c>
      <c r="R47" s="1" t="s">
        <v>278</v>
      </c>
    </row>
    <row r="48" spans="1:18" ht="29" x14ac:dyDescent="0.35">
      <c r="A48" s="17"/>
      <c r="B48" s="17"/>
      <c r="C48" s="35">
        <v>231100</v>
      </c>
      <c r="D48" s="35">
        <v>253200</v>
      </c>
      <c r="E48" s="35">
        <v>234900</v>
      </c>
      <c r="F48" s="35">
        <v>182400</v>
      </c>
      <c r="G48" s="35">
        <v>329800</v>
      </c>
      <c r="H48" s="35">
        <v>261000</v>
      </c>
      <c r="I48" s="35">
        <v>288900</v>
      </c>
      <c r="J48" s="35">
        <v>216600</v>
      </c>
      <c r="K48" s="35">
        <v>259500</v>
      </c>
      <c r="L48" s="35">
        <v>248100</v>
      </c>
      <c r="M48" s="35">
        <v>240000</v>
      </c>
      <c r="N48" s="35">
        <v>242100</v>
      </c>
      <c r="O48" s="35">
        <v>2987600</v>
      </c>
      <c r="Q48" s="17"/>
      <c r="R48" s="17" t="s">
        <v>274</v>
      </c>
    </row>
    <row r="49" spans="1:18" ht="29" x14ac:dyDescent="0.35">
      <c r="A49" s="1" t="s">
        <v>108</v>
      </c>
      <c r="B49" s="1" t="s">
        <v>109</v>
      </c>
      <c r="C49" s="33">
        <v>794500</v>
      </c>
      <c r="D49" s="33">
        <v>794500</v>
      </c>
      <c r="E49" s="33">
        <v>567500</v>
      </c>
      <c r="F49" s="33">
        <v>567500</v>
      </c>
      <c r="G49" s="33">
        <v>567500</v>
      </c>
      <c r="H49" s="33">
        <v>794500</v>
      </c>
      <c r="I49" s="33">
        <v>794500</v>
      </c>
      <c r="J49" s="33">
        <v>794500</v>
      </c>
      <c r="K49" s="33">
        <v>794500</v>
      </c>
      <c r="L49" s="33">
        <v>567500</v>
      </c>
      <c r="M49" s="33">
        <v>681000</v>
      </c>
      <c r="N49" s="33">
        <v>908000</v>
      </c>
      <c r="O49" s="33">
        <v>8626000</v>
      </c>
      <c r="Q49" s="1" t="s">
        <v>272</v>
      </c>
      <c r="R49" s="1" t="s">
        <v>105</v>
      </c>
    </row>
    <row r="50" spans="1:18" x14ac:dyDescent="0.35">
      <c r="A50" s="1" t="s">
        <v>140</v>
      </c>
      <c r="B50" s="1" t="s">
        <v>141</v>
      </c>
      <c r="C50" s="33">
        <v>0</v>
      </c>
      <c r="D50" s="33">
        <v>0</v>
      </c>
      <c r="E50" s="33">
        <v>45400</v>
      </c>
      <c r="F50" s="33">
        <v>0</v>
      </c>
      <c r="G50" s="33">
        <v>0</v>
      </c>
      <c r="H50" s="33">
        <v>45400</v>
      </c>
      <c r="I50" s="33">
        <v>0</v>
      </c>
      <c r="J50" s="33">
        <v>0</v>
      </c>
      <c r="K50" s="33">
        <v>0</v>
      </c>
      <c r="L50" s="33">
        <v>45400</v>
      </c>
      <c r="M50" s="33">
        <v>0</v>
      </c>
      <c r="N50" s="33">
        <v>0</v>
      </c>
      <c r="O50" s="33">
        <v>136200</v>
      </c>
      <c r="Q50" s="1" t="s">
        <v>272</v>
      </c>
      <c r="R50" s="1" t="s">
        <v>105</v>
      </c>
    </row>
    <row r="51" spans="1:18" x14ac:dyDescent="0.35">
      <c r="A51" s="1" t="s">
        <v>132</v>
      </c>
      <c r="B51" s="1" t="s">
        <v>133</v>
      </c>
      <c r="C51" s="33">
        <v>227000</v>
      </c>
      <c r="D51" s="33">
        <v>113500</v>
      </c>
      <c r="E51" s="33">
        <v>113500</v>
      </c>
      <c r="F51" s="33">
        <v>113500</v>
      </c>
      <c r="G51" s="33">
        <v>113500</v>
      </c>
      <c r="H51" s="33">
        <v>113500</v>
      </c>
      <c r="I51" s="33">
        <v>113500</v>
      </c>
      <c r="J51" s="33">
        <v>113500</v>
      </c>
      <c r="K51" s="33">
        <v>113500</v>
      </c>
      <c r="L51" s="33">
        <v>113500</v>
      </c>
      <c r="M51" s="33">
        <v>113500</v>
      </c>
      <c r="N51" s="33">
        <v>113500</v>
      </c>
      <c r="O51" s="33">
        <v>1475500</v>
      </c>
      <c r="Q51" s="1" t="s">
        <v>272</v>
      </c>
      <c r="R51" s="1" t="s">
        <v>105</v>
      </c>
    </row>
    <row r="52" spans="1:18" x14ac:dyDescent="0.35">
      <c r="A52" s="1" t="s">
        <v>134</v>
      </c>
      <c r="B52" s="1" t="s">
        <v>135</v>
      </c>
      <c r="C52" s="33">
        <v>113500</v>
      </c>
      <c r="D52" s="33">
        <v>0</v>
      </c>
      <c r="E52" s="33">
        <v>113500</v>
      </c>
      <c r="F52" s="33">
        <v>113500</v>
      </c>
      <c r="G52" s="33">
        <v>0</v>
      </c>
      <c r="H52" s="33">
        <v>113500</v>
      </c>
      <c r="I52" s="33">
        <v>113500</v>
      </c>
      <c r="J52" s="33">
        <v>0</v>
      </c>
      <c r="K52" s="33">
        <v>113500</v>
      </c>
      <c r="L52" s="33">
        <v>0</v>
      </c>
      <c r="M52" s="33">
        <v>113500</v>
      </c>
      <c r="N52" s="33">
        <v>0</v>
      </c>
      <c r="O52" s="33">
        <v>794500</v>
      </c>
      <c r="Q52" s="1" t="s">
        <v>272</v>
      </c>
      <c r="R52" s="1" t="s">
        <v>105</v>
      </c>
    </row>
    <row r="53" spans="1:18" ht="29" x14ac:dyDescent="0.35">
      <c r="A53" s="1" t="s">
        <v>106</v>
      </c>
      <c r="B53" s="1" t="s">
        <v>107</v>
      </c>
      <c r="C53" s="33">
        <v>340500</v>
      </c>
      <c r="D53" s="33">
        <v>227000</v>
      </c>
      <c r="E53" s="33">
        <v>340500</v>
      </c>
      <c r="F53" s="33">
        <v>340500</v>
      </c>
      <c r="G53" s="33">
        <v>227000</v>
      </c>
      <c r="H53" s="33">
        <v>227000</v>
      </c>
      <c r="I53" s="33">
        <v>340500</v>
      </c>
      <c r="J53" s="33">
        <v>340500</v>
      </c>
      <c r="K53" s="33">
        <v>227000</v>
      </c>
      <c r="L53" s="33">
        <v>340500</v>
      </c>
      <c r="M53" s="33">
        <v>340500</v>
      </c>
      <c r="N53" s="33">
        <v>227000</v>
      </c>
      <c r="O53" s="33">
        <v>3518500</v>
      </c>
      <c r="Q53" s="1" t="s">
        <v>272</v>
      </c>
      <c r="R53" s="1" t="s">
        <v>105</v>
      </c>
    </row>
    <row r="54" spans="1:18" x14ac:dyDescent="0.35">
      <c r="A54" s="1" t="s">
        <v>136</v>
      </c>
      <c r="B54" s="1" t="s">
        <v>137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11350</v>
      </c>
      <c r="M54" s="33">
        <v>0</v>
      </c>
      <c r="N54" s="33">
        <v>0</v>
      </c>
      <c r="O54" s="33">
        <v>11350</v>
      </c>
      <c r="Q54" s="1" t="s">
        <v>272</v>
      </c>
      <c r="R54" s="1" t="s">
        <v>105</v>
      </c>
    </row>
    <row r="55" spans="1:18" x14ac:dyDescent="0.35">
      <c r="A55" s="1" t="s">
        <v>138</v>
      </c>
      <c r="B55" s="1" t="s">
        <v>139</v>
      </c>
      <c r="C55" s="33">
        <v>0</v>
      </c>
      <c r="D55" s="33">
        <v>0</v>
      </c>
      <c r="E55" s="33">
        <v>0</v>
      </c>
      <c r="F55" s="33">
        <v>0</v>
      </c>
      <c r="G55" s="33">
        <v>45400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45400</v>
      </c>
      <c r="O55" s="33">
        <v>90800</v>
      </c>
      <c r="Q55" s="1" t="s">
        <v>272</v>
      </c>
      <c r="R55" s="1" t="s">
        <v>105</v>
      </c>
    </row>
    <row r="56" spans="1:18" ht="29" x14ac:dyDescent="0.35">
      <c r="A56" s="1" t="s">
        <v>130</v>
      </c>
      <c r="B56" s="1" t="s">
        <v>131</v>
      </c>
      <c r="C56" s="33">
        <v>113500</v>
      </c>
      <c r="D56" s="33">
        <v>113500</v>
      </c>
      <c r="E56" s="33">
        <v>0</v>
      </c>
      <c r="F56" s="33">
        <v>0</v>
      </c>
      <c r="G56" s="33">
        <v>113500</v>
      </c>
      <c r="H56" s="33">
        <v>113500</v>
      </c>
      <c r="I56" s="33">
        <v>113500</v>
      </c>
      <c r="J56" s="33">
        <v>0</v>
      </c>
      <c r="K56" s="33">
        <v>113500</v>
      </c>
      <c r="L56" s="33">
        <v>113500</v>
      </c>
      <c r="M56" s="33">
        <v>113500</v>
      </c>
      <c r="N56" s="33">
        <v>0</v>
      </c>
      <c r="O56" s="33">
        <v>908000</v>
      </c>
      <c r="Q56" s="1" t="s">
        <v>272</v>
      </c>
      <c r="R56" s="1" t="s">
        <v>105</v>
      </c>
    </row>
    <row r="57" spans="1:18" ht="29" x14ac:dyDescent="0.35">
      <c r="A57" s="18" t="s">
        <v>114</v>
      </c>
      <c r="B57" s="1" t="s">
        <v>115</v>
      </c>
      <c r="C57" s="33">
        <v>0</v>
      </c>
      <c r="D57" s="33">
        <v>113500</v>
      </c>
      <c r="E57" s="33">
        <v>0</v>
      </c>
      <c r="F57" s="33">
        <v>0</v>
      </c>
      <c r="G57" s="33">
        <v>0</v>
      </c>
      <c r="H57" s="33">
        <v>113500</v>
      </c>
      <c r="I57" s="33">
        <v>0</v>
      </c>
      <c r="J57" s="33">
        <v>0</v>
      </c>
      <c r="K57" s="33">
        <v>0</v>
      </c>
      <c r="L57" s="33">
        <v>113500</v>
      </c>
      <c r="M57" s="33">
        <v>0</v>
      </c>
      <c r="N57" s="33">
        <v>0</v>
      </c>
      <c r="O57" s="33">
        <v>340500</v>
      </c>
      <c r="Q57" s="1" t="s">
        <v>272</v>
      </c>
      <c r="R57" s="1" t="s">
        <v>105</v>
      </c>
    </row>
    <row r="58" spans="1:18" ht="29" x14ac:dyDescent="0.35">
      <c r="A58" s="1" t="s">
        <v>116</v>
      </c>
      <c r="B58" s="1" t="s">
        <v>117</v>
      </c>
      <c r="C58" s="33">
        <v>0</v>
      </c>
      <c r="D58" s="33">
        <v>0</v>
      </c>
      <c r="E58" s="33">
        <v>0</v>
      </c>
      <c r="F58" s="33">
        <v>113500</v>
      </c>
      <c r="G58" s="33">
        <v>0</v>
      </c>
      <c r="H58" s="33">
        <v>0</v>
      </c>
      <c r="I58" s="33">
        <v>0</v>
      </c>
      <c r="J58" s="33">
        <v>0</v>
      </c>
      <c r="K58" s="33">
        <v>113500</v>
      </c>
      <c r="L58" s="33">
        <v>0</v>
      </c>
      <c r="M58" s="33">
        <v>0</v>
      </c>
      <c r="N58" s="33">
        <v>113500</v>
      </c>
      <c r="O58" s="33">
        <v>340500</v>
      </c>
      <c r="Q58" s="1" t="s">
        <v>272</v>
      </c>
      <c r="R58" s="1" t="s">
        <v>105</v>
      </c>
    </row>
    <row r="59" spans="1:18" ht="29" x14ac:dyDescent="0.35">
      <c r="A59" s="1" t="s">
        <v>112</v>
      </c>
      <c r="B59" s="1" t="s">
        <v>113</v>
      </c>
      <c r="C59" s="33">
        <v>340500</v>
      </c>
      <c r="D59" s="33">
        <v>454000</v>
      </c>
      <c r="E59" s="33">
        <v>454000</v>
      </c>
      <c r="F59" s="33">
        <v>454000</v>
      </c>
      <c r="G59" s="33">
        <v>454000</v>
      </c>
      <c r="H59" s="33">
        <v>454000</v>
      </c>
      <c r="I59" s="33">
        <v>454000</v>
      </c>
      <c r="J59" s="33">
        <v>567500</v>
      </c>
      <c r="K59" s="33">
        <v>340500</v>
      </c>
      <c r="L59" s="33">
        <v>454000</v>
      </c>
      <c r="M59" s="33">
        <v>454000</v>
      </c>
      <c r="N59" s="33">
        <v>454000</v>
      </c>
      <c r="O59" s="33">
        <v>5334500</v>
      </c>
      <c r="Q59" s="1" t="s">
        <v>272</v>
      </c>
      <c r="R59" s="1" t="s">
        <v>105</v>
      </c>
    </row>
    <row r="60" spans="1:18" ht="29" x14ac:dyDescent="0.35">
      <c r="A60" s="1" t="s">
        <v>110</v>
      </c>
      <c r="B60" s="1" t="s">
        <v>111</v>
      </c>
      <c r="C60" s="33">
        <v>340500</v>
      </c>
      <c r="D60" s="33">
        <v>227000</v>
      </c>
      <c r="E60" s="33">
        <v>340500</v>
      </c>
      <c r="F60" s="33">
        <v>227000</v>
      </c>
      <c r="G60" s="33">
        <v>454000</v>
      </c>
      <c r="H60" s="33">
        <v>227000</v>
      </c>
      <c r="I60" s="33">
        <v>340500</v>
      </c>
      <c r="J60" s="33">
        <v>340500</v>
      </c>
      <c r="K60" s="33">
        <v>227000</v>
      </c>
      <c r="L60" s="33">
        <v>340500</v>
      </c>
      <c r="M60" s="33">
        <v>340500</v>
      </c>
      <c r="N60" s="33">
        <v>227000</v>
      </c>
      <c r="O60" s="33">
        <v>3632000</v>
      </c>
      <c r="Q60" s="1" t="s">
        <v>272</v>
      </c>
      <c r="R60" s="1" t="s">
        <v>105</v>
      </c>
    </row>
    <row r="61" spans="1:18" ht="29" x14ac:dyDescent="0.35">
      <c r="A61" s="1" t="s">
        <v>124</v>
      </c>
      <c r="B61" s="1" t="s">
        <v>125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22700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22700</v>
      </c>
      <c r="Q61" s="1" t="s">
        <v>272</v>
      </c>
      <c r="R61" s="1" t="s">
        <v>105</v>
      </c>
    </row>
    <row r="62" spans="1:18" ht="29" x14ac:dyDescent="0.35">
      <c r="A62" s="1" t="s">
        <v>128</v>
      </c>
      <c r="B62" s="1" t="s">
        <v>129</v>
      </c>
      <c r="C62" s="33">
        <v>0</v>
      </c>
      <c r="D62" s="33">
        <v>0</v>
      </c>
      <c r="E62" s="33">
        <v>0</v>
      </c>
      <c r="F62" s="33">
        <v>0</v>
      </c>
      <c r="G62" s="33">
        <v>22700</v>
      </c>
      <c r="H62" s="33">
        <v>0</v>
      </c>
      <c r="I62" s="33">
        <v>0</v>
      </c>
      <c r="J62" s="33">
        <v>0</v>
      </c>
      <c r="K62" s="33">
        <v>0</v>
      </c>
      <c r="L62" s="33">
        <v>22700</v>
      </c>
      <c r="M62" s="33">
        <v>0</v>
      </c>
      <c r="N62" s="33">
        <v>0</v>
      </c>
      <c r="O62" s="33">
        <v>45400</v>
      </c>
      <c r="Q62" s="1" t="s">
        <v>272</v>
      </c>
      <c r="R62" s="1" t="s">
        <v>105</v>
      </c>
    </row>
    <row r="63" spans="1:18" ht="29" x14ac:dyDescent="0.35">
      <c r="A63" s="1" t="s">
        <v>126</v>
      </c>
      <c r="B63" s="1" t="s">
        <v>127</v>
      </c>
      <c r="C63" s="33">
        <v>0</v>
      </c>
      <c r="D63" s="33">
        <v>0</v>
      </c>
      <c r="E63" s="33">
        <v>0</v>
      </c>
      <c r="F63" s="33">
        <v>0</v>
      </c>
      <c r="G63" s="33">
        <v>22700</v>
      </c>
      <c r="H63" s="33">
        <v>0</v>
      </c>
      <c r="I63" s="33">
        <v>0</v>
      </c>
      <c r="J63" s="33">
        <v>0</v>
      </c>
      <c r="K63" s="33">
        <v>22700</v>
      </c>
      <c r="L63" s="33">
        <v>0</v>
      </c>
      <c r="M63" s="33">
        <v>0</v>
      </c>
      <c r="N63" s="33">
        <v>0</v>
      </c>
      <c r="O63" s="33">
        <v>45400</v>
      </c>
      <c r="Q63" s="1" t="s">
        <v>272</v>
      </c>
      <c r="R63" s="1" t="s">
        <v>105</v>
      </c>
    </row>
    <row r="64" spans="1:18" ht="29" x14ac:dyDescent="0.35">
      <c r="A64" s="1" t="s">
        <v>120</v>
      </c>
      <c r="B64" s="1" t="s">
        <v>121</v>
      </c>
      <c r="C64" s="33">
        <v>0</v>
      </c>
      <c r="D64" s="33">
        <v>0</v>
      </c>
      <c r="E64" s="33">
        <v>0</v>
      </c>
      <c r="F64" s="33">
        <v>0</v>
      </c>
      <c r="G64" s="33">
        <v>113500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113500</v>
      </c>
      <c r="N64" s="33">
        <v>0</v>
      </c>
      <c r="O64" s="33">
        <v>227000</v>
      </c>
      <c r="Q64" s="1" t="s">
        <v>272</v>
      </c>
      <c r="R64" s="1" t="s">
        <v>105</v>
      </c>
    </row>
    <row r="65" spans="1:18" ht="29" x14ac:dyDescent="0.35">
      <c r="A65" s="1" t="s">
        <v>122</v>
      </c>
      <c r="B65" s="1" t="s">
        <v>123</v>
      </c>
      <c r="C65" s="33">
        <v>0</v>
      </c>
      <c r="D65" s="33">
        <v>0</v>
      </c>
      <c r="E65" s="33">
        <v>45400</v>
      </c>
      <c r="F65" s="33">
        <v>0</v>
      </c>
      <c r="G65" s="33">
        <v>45400</v>
      </c>
      <c r="H65" s="33">
        <v>0</v>
      </c>
      <c r="I65" s="33">
        <v>0</v>
      </c>
      <c r="J65" s="33">
        <v>0</v>
      </c>
      <c r="K65" s="33">
        <v>45400</v>
      </c>
      <c r="L65" s="33">
        <v>0</v>
      </c>
      <c r="M65" s="33">
        <v>45400</v>
      </c>
      <c r="N65" s="33">
        <v>0</v>
      </c>
      <c r="O65" s="33">
        <v>181600</v>
      </c>
      <c r="Q65" s="1" t="s">
        <v>272</v>
      </c>
      <c r="R65" s="1" t="s">
        <v>105</v>
      </c>
    </row>
    <row r="66" spans="1:18" ht="29" x14ac:dyDescent="0.35">
      <c r="A66" s="1" t="s">
        <v>118</v>
      </c>
      <c r="B66" s="1" t="s">
        <v>119</v>
      </c>
      <c r="C66" s="33">
        <v>0</v>
      </c>
      <c r="D66" s="33">
        <v>0</v>
      </c>
      <c r="E66" s="33">
        <v>0</v>
      </c>
      <c r="F66" s="33">
        <v>113500</v>
      </c>
      <c r="G66" s="33">
        <v>0</v>
      </c>
      <c r="H66" s="33">
        <v>0</v>
      </c>
      <c r="I66" s="33">
        <v>0</v>
      </c>
      <c r="J66" s="33">
        <v>113500</v>
      </c>
      <c r="K66" s="33">
        <v>0</v>
      </c>
      <c r="L66" s="33">
        <v>0</v>
      </c>
      <c r="M66" s="33">
        <v>0</v>
      </c>
      <c r="N66" s="33">
        <v>0</v>
      </c>
      <c r="O66" s="33">
        <v>227000</v>
      </c>
      <c r="Q66" s="1" t="s">
        <v>272</v>
      </c>
      <c r="R66" s="1" t="s">
        <v>105</v>
      </c>
    </row>
    <row r="67" spans="1:18" ht="29" x14ac:dyDescent="0.35">
      <c r="A67" s="17"/>
      <c r="B67" s="17"/>
      <c r="C67" s="34">
        <v>2270000</v>
      </c>
      <c r="D67" s="34">
        <v>2043000</v>
      </c>
      <c r="E67" s="34">
        <v>2020300</v>
      </c>
      <c r="F67" s="34">
        <v>2043000</v>
      </c>
      <c r="G67" s="34">
        <v>2179200</v>
      </c>
      <c r="H67" s="34">
        <v>2224600</v>
      </c>
      <c r="I67" s="34">
        <v>2270000</v>
      </c>
      <c r="J67" s="34">
        <v>2270000</v>
      </c>
      <c r="K67" s="34">
        <v>2111100</v>
      </c>
      <c r="L67" s="34">
        <v>2122450</v>
      </c>
      <c r="M67" s="34">
        <v>2315400</v>
      </c>
      <c r="N67" s="34">
        <v>2088400</v>
      </c>
      <c r="O67" s="34">
        <v>25957450</v>
      </c>
      <c r="Q67" s="17"/>
      <c r="R67" s="17" t="s">
        <v>274</v>
      </c>
    </row>
    <row r="68" spans="1:18" x14ac:dyDescent="0.35">
      <c r="A68" s="1" t="s">
        <v>98</v>
      </c>
      <c r="B68" s="1" t="s">
        <v>99</v>
      </c>
      <c r="C68" s="33">
        <v>424000</v>
      </c>
      <c r="D68" s="33">
        <v>424000</v>
      </c>
      <c r="E68" s="33">
        <v>212000</v>
      </c>
      <c r="F68" s="33">
        <v>212000</v>
      </c>
      <c r="G68" s="33">
        <v>424000</v>
      </c>
      <c r="H68" s="33">
        <v>212000</v>
      </c>
      <c r="I68" s="33">
        <v>212000</v>
      </c>
      <c r="J68" s="33">
        <v>424000</v>
      </c>
      <c r="K68" s="33">
        <v>212000</v>
      </c>
      <c r="L68" s="33">
        <v>424000</v>
      </c>
      <c r="M68" s="33">
        <v>212000</v>
      </c>
      <c r="N68" s="33">
        <v>212000</v>
      </c>
      <c r="O68" s="33">
        <v>3604000</v>
      </c>
      <c r="Q68" s="1" t="s">
        <v>272</v>
      </c>
      <c r="R68" s="1" t="s">
        <v>285</v>
      </c>
    </row>
    <row r="69" spans="1:18" ht="29" x14ac:dyDescent="0.35">
      <c r="A69" s="1" t="s">
        <v>100</v>
      </c>
      <c r="B69" s="1" t="s">
        <v>101</v>
      </c>
      <c r="C69" s="33">
        <v>424000</v>
      </c>
      <c r="D69" s="33">
        <v>212000</v>
      </c>
      <c r="E69" s="33">
        <v>212000</v>
      </c>
      <c r="F69" s="33">
        <v>212000</v>
      </c>
      <c r="G69" s="33">
        <v>0</v>
      </c>
      <c r="H69" s="33">
        <v>212000</v>
      </c>
      <c r="I69" s="33">
        <v>212000</v>
      </c>
      <c r="J69" s="33">
        <v>212000</v>
      </c>
      <c r="K69" s="33">
        <v>212000</v>
      </c>
      <c r="L69" s="33">
        <v>212000</v>
      </c>
      <c r="M69" s="33">
        <v>0</v>
      </c>
      <c r="N69" s="33">
        <v>212000</v>
      </c>
      <c r="O69" s="33">
        <v>2332000</v>
      </c>
      <c r="Q69" s="1" t="s">
        <v>272</v>
      </c>
      <c r="R69" s="1" t="s">
        <v>285</v>
      </c>
    </row>
    <row r="70" spans="1:18" ht="29" x14ac:dyDescent="0.35">
      <c r="A70" s="1" t="s">
        <v>102</v>
      </c>
      <c r="B70" s="1" t="s">
        <v>103</v>
      </c>
      <c r="C70" s="33">
        <v>0</v>
      </c>
      <c r="D70" s="33">
        <v>0</v>
      </c>
      <c r="E70" s="33">
        <v>0</v>
      </c>
      <c r="F70" s="33">
        <v>212000</v>
      </c>
      <c r="G70" s="33">
        <v>0</v>
      </c>
      <c r="H70" s="33">
        <v>0</v>
      </c>
      <c r="I70" s="33">
        <v>0</v>
      </c>
      <c r="J70" s="33">
        <v>0</v>
      </c>
      <c r="K70" s="33">
        <v>212000</v>
      </c>
      <c r="L70" s="33">
        <v>0</v>
      </c>
      <c r="M70" s="33">
        <v>0</v>
      </c>
      <c r="N70" s="33">
        <v>0</v>
      </c>
      <c r="O70" s="33">
        <v>424000</v>
      </c>
      <c r="Q70" s="1" t="s">
        <v>272</v>
      </c>
      <c r="R70" s="1" t="s">
        <v>285</v>
      </c>
    </row>
    <row r="71" spans="1:18" x14ac:dyDescent="0.35">
      <c r="A71" s="1" t="s">
        <v>85</v>
      </c>
      <c r="B71" s="1" t="s">
        <v>86</v>
      </c>
      <c r="C71" s="33">
        <v>0</v>
      </c>
      <c r="D71" s="33">
        <v>166000</v>
      </c>
      <c r="E71" s="33">
        <v>0</v>
      </c>
      <c r="F71" s="33">
        <v>0</v>
      </c>
      <c r="G71" s="33">
        <v>0</v>
      </c>
      <c r="H71" s="33">
        <v>249000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415000</v>
      </c>
      <c r="Q71" s="1" t="s">
        <v>272</v>
      </c>
      <c r="R71" s="1" t="s">
        <v>285</v>
      </c>
    </row>
    <row r="72" spans="1:18" x14ac:dyDescent="0.35">
      <c r="A72" s="1" t="s">
        <v>286</v>
      </c>
      <c r="B72" s="1" t="s">
        <v>87</v>
      </c>
      <c r="C72" s="33">
        <v>424000</v>
      </c>
      <c r="D72" s="33">
        <v>424000</v>
      </c>
      <c r="E72" s="33">
        <v>424000</v>
      </c>
      <c r="F72" s="33">
        <v>212000</v>
      </c>
      <c r="G72" s="33">
        <v>424000</v>
      </c>
      <c r="H72" s="33">
        <v>212000</v>
      </c>
      <c r="I72" s="33">
        <v>424000</v>
      </c>
      <c r="J72" s="33">
        <v>424000</v>
      </c>
      <c r="K72" s="33">
        <v>424000</v>
      </c>
      <c r="L72" s="33">
        <v>424000</v>
      </c>
      <c r="M72" s="33">
        <v>424000</v>
      </c>
      <c r="N72" s="33">
        <v>212000</v>
      </c>
      <c r="O72" s="33">
        <v>4452000</v>
      </c>
      <c r="Q72" s="1" t="s">
        <v>272</v>
      </c>
      <c r="R72" s="1" t="s">
        <v>285</v>
      </c>
    </row>
    <row r="73" spans="1:18" x14ac:dyDescent="0.35">
      <c r="A73" s="1" t="s">
        <v>92</v>
      </c>
      <c r="B73" s="1" t="s">
        <v>93</v>
      </c>
      <c r="C73" s="33">
        <v>1710000</v>
      </c>
      <c r="D73" s="33">
        <v>1368000</v>
      </c>
      <c r="E73" s="33">
        <v>1824000</v>
      </c>
      <c r="F73" s="33">
        <v>1368000</v>
      </c>
      <c r="G73" s="33">
        <v>1824000</v>
      </c>
      <c r="H73" s="33">
        <v>1368000</v>
      </c>
      <c r="I73" s="33">
        <v>2394000</v>
      </c>
      <c r="J73" s="33">
        <v>1824000</v>
      </c>
      <c r="K73" s="33">
        <v>1824000</v>
      </c>
      <c r="L73" s="33">
        <v>2052000</v>
      </c>
      <c r="M73" s="33">
        <v>2280000</v>
      </c>
      <c r="N73" s="33">
        <v>1938000</v>
      </c>
      <c r="O73" s="33">
        <v>21774000</v>
      </c>
      <c r="Q73" s="1" t="s">
        <v>272</v>
      </c>
      <c r="R73" s="1" t="s">
        <v>285</v>
      </c>
    </row>
    <row r="74" spans="1:18" ht="29" x14ac:dyDescent="0.35">
      <c r="A74" s="1" t="s">
        <v>94</v>
      </c>
      <c r="B74" s="1" t="s">
        <v>95</v>
      </c>
      <c r="C74" s="33">
        <v>70000</v>
      </c>
      <c r="D74" s="33">
        <v>70000</v>
      </c>
      <c r="E74" s="33">
        <v>0</v>
      </c>
      <c r="F74" s="33">
        <v>70000</v>
      </c>
      <c r="G74" s="33">
        <v>0</v>
      </c>
      <c r="H74" s="33">
        <v>70000</v>
      </c>
      <c r="I74" s="33">
        <v>70000</v>
      </c>
      <c r="J74" s="33">
        <v>0</v>
      </c>
      <c r="K74" s="33">
        <v>70000</v>
      </c>
      <c r="L74" s="33">
        <v>0</v>
      </c>
      <c r="M74" s="33">
        <v>0</v>
      </c>
      <c r="N74" s="33">
        <v>70000</v>
      </c>
      <c r="O74" s="33">
        <v>490000</v>
      </c>
      <c r="Q74" s="1" t="s">
        <v>272</v>
      </c>
      <c r="R74" s="1" t="s">
        <v>285</v>
      </c>
    </row>
    <row r="75" spans="1:18" ht="29" x14ac:dyDescent="0.35">
      <c r="A75" s="1" t="s">
        <v>96</v>
      </c>
      <c r="B75" s="1" t="s">
        <v>97</v>
      </c>
      <c r="C75" s="33">
        <v>140000</v>
      </c>
      <c r="D75" s="33">
        <v>70000</v>
      </c>
      <c r="E75" s="33">
        <v>140000</v>
      </c>
      <c r="F75" s="33">
        <v>70000</v>
      </c>
      <c r="G75" s="33">
        <v>0</v>
      </c>
      <c r="H75" s="33">
        <v>70000</v>
      </c>
      <c r="I75" s="33">
        <v>70000</v>
      </c>
      <c r="J75" s="33">
        <v>140000</v>
      </c>
      <c r="K75" s="33">
        <v>70000</v>
      </c>
      <c r="L75" s="33">
        <v>140000</v>
      </c>
      <c r="M75" s="33">
        <v>0</v>
      </c>
      <c r="N75" s="33">
        <v>70000</v>
      </c>
      <c r="O75" s="33">
        <v>980000</v>
      </c>
      <c r="Q75" s="1" t="s">
        <v>272</v>
      </c>
      <c r="R75" s="1" t="s">
        <v>285</v>
      </c>
    </row>
    <row r="76" spans="1:18" x14ac:dyDescent="0.35">
      <c r="A76" s="1" t="s">
        <v>90</v>
      </c>
      <c r="B76" s="1" t="s">
        <v>91</v>
      </c>
      <c r="C76" s="33">
        <v>342000</v>
      </c>
      <c r="D76" s="33">
        <v>570000</v>
      </c>
      <c r="E76" s="33">
        <v>912000</v>
      </c>
      <c r="F76" s="33">
        <v>570000</v>
      </c>
      <c r="G76" s="33">
        <v>798000</v>
      </c>
      <c r="H76" s="33">
        <v>798000</v>
      </c>
      <c r="I76" s="33">
        <v>1026000</v>
      </c>
      <c r="J76" s="33">
        <v>798000</v>
      </c>
      <c r="K76" s="33">
        <v>798000</v>
      </c>
      <c r="L76" s="33">
        <v>1026000</v>
      </c>
      <c r="M76" s="33">
        <v>912000</v>
      </c>
      <c r="N76" s="33">
        <v>1026000</v>
      </c>
      <c r="O76" s="33">
        <v>9576000</v>
      </c>
      <c r="Q76" s="1" t="s">
        <v>272</v>
      </c>
      <c r="R76" s="1" t="s">
        <v>285</v>
      </c>
    </row>
    <row r="77" spans="1:18" x14ac:dyDescent="0.35">
      <c r="A77" s="1" t="s">
        <v>88</v>
      </c>
      <c r="B77" s="1" t="s">
        <v>89</v>
      </c>
      <c r="C77" s="33">
        <v>0</v>
      </c>
      <c r="D77" s="33">
        <v>249000</v>
      </c>
      <c r="E77" s="33">
        <v>0</v>
      </c>
      <c r="F77" s="33">
        <v>0</v>
      </c>
      <c r="G77" s="33">
        <v>0</v>
      </c>
      <c r="H77" s="33">
        <v>332000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581000</v>
      </c>
      <c r="Q77" s="1" t="s">
        <v>272</v>
      </c>
      <c r="R77" s="1" t="s">
        <v>285</v>
      </c>
    </row>
    <row r="78" spans="1:18" ht="29" x14ac:dyDescent="0.35">
      <c r="A78" s="17"/>
      <c r="B78" s="17"/>
      <c r="C78" s="26">
        <v>3534000</v>
      </c>
      <c r="D78" s="26">
        <v>3553000</v>
      </c>
      <c r="E78" s="26">
        <v>3724000</v>
      </c>
      <c r="F78" s="26">
        <v>2926000</v>
      </c>
      <c r="G78" s="26">
        <v>3470000</v>
      </c>
      <c r="H78" s="26">
        <v>3523000</v>
      </c>
      <c r="I78" s="26">
        <v>4408000</v>
      </c>
      <c r="J78" s="26">
        <v>3822000</v>
      </c>
      <c r="K78" s="26">
        <v>3822000</v>
      </c>
      <c r="L78" s="26">
        <v>4278000</v>
      </c>
      <c r="M78" s="26">
        <v>3828000</v>
      </c>
      <c r="N78" s="26">
        <v>3740000</v>
      </c>
      <c r="O78" s="26">
        <v>44628000</v>
      </c>
      <c r="Q78" s="17"/>
      <c r="R78" s="17" t="s">
        <v>274</v>
      </c>
    </row>
    <row r="79" spans="1:18" s="40" customFormat="1" x14ac:dyDescent="0.35">
      <c r="A79" s="38" t="s">
        <v>235</v>
      </c>
      <c r="B79" s="38" t="s">
        <v>236</v>
      </c>
      <c r="C79" s="39">
        <v>0</v>
      </c>
      <c r="D79" s="39">
        <v>0</v>
      </c>
      <c r="E79" s="39">
        <v>0</v>
      </c>
      <c r="F79" s="39">
        <v>14400</v>
      </c>
      <c r="G79" s="39">
        <v>0</v>
      </c>
      <c r="H79" s="39">
        <v>0</v>
      </c>
      <c r="I79" s="39">
        <v>0</v>
      </c>
      <c r="J79" s="39">
        <v>14400</v>
      </c>
      <c r="K79" s="39">
        <v>0</v>
      </c>
      <c r="L79" s="39">
        <v>0</v>
      </c>
      <c r="M79" s="39">
        <v>0</v>
      </c>
      <c r="N79" s="39">
        <v>0</v>
      </c>
      <c r="O79" s="39">
        <v>28800</v>
      </c>
      <c r="Q79" s="38" t="s">
        <v>272</v>
      </c>
      <c r="R79" s="38" t="s">
        <v>287</v>
      </c>
    </row>
    <row r="80" spans="1:18" s="40" customFormat="1" x14ac:dyDescent="0.35">
      <c r="A80" s="38" t="s">
        <v>254</v>
      </c>
      <c r="B80" s="38" t="s">
        <v>237</v>
      </c>
      <c r="C80" s="39">
        <v>0</v>
      </c>
      <c r="D80" s="39">
        <v>0</v>
      </c>
      <c r="E80" s="39">
        <v>0</v>
      </c>
      <c r="F80" s="39">
        <v>64800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64800</v>
      </c>
      <c r="M80" s="39">
        <v>0</v>
      </c>
      <c r="N80" s="39">
        <v>0</v>
      </c>
      <c r="O80" s="39">
        <v>129600</v>
      </c>
      <c r="Q80" s="38" t="s">
        <v>272</v>
      </c>
      <c r="R80" s="38" t="s">
        <v>287</v>
      </c>
    </row>
    <row r="81" spans="1:18" s="40" customFormat="1" x14ac:dyDescent="0.35">
      <c r="A81" s="38" t="s">
        <v>238</v>
      </c>
      <c r="B81" s="38" t="s">
        <v>239</v>
      </c>
      <c r="C81" s="39">
        <v>0</v>
      </c>
      <c r="D81" s="39">
        <v>0</v>
      </c>
      <c r="E81" s="39">
        <v>200000</v>
      </c>
      <c r="F81" s="39">
        <v>0</v>
      </c>
      <c r="G81" s="39">
        <v>0</v>
      </c>
      <c r="H81" s="39">
        <v>200000</v>
      </c>
      <c r="I81" s="39">
        <v>0</v>
      </c>
      <c r="J81" s="39">
        <v>0</v>
      </c>
      <c r="K81" s="39">
        <v>200000</v>
      </c>
      <c r="L81" s="39">
        <v>0</v>
      </c>
      <c r="M81" s="39">
        <v>0</v>
      </c>
      <c r="N81" s="39">
        <v>0</v>
      </c>
      <c r="O81" s="39">
        <v>600000</v>
      </c>
      <c r="Q81" s="38" t="s">
        <v>272</v>
      </c>
      <c r="R81" s="38" t="s">
        <v>287</v>
      </c>
    </row>
    <row r="82" spans="1:18" x14ac:dyDescent="0.35">
      <c r="A82" s="1" t="s">
        <v>250</v>
      </c>
      <c r="B82" s="1" t="s">
        <v>251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99600</v>
      </c>
      <c r="I82" s="33">
        <v>99600</v>
      </c>
      <c r="J82" s="33">
        <v>99600</v>
      </c>
      <c r="K82" s="33">
        <v>19920</v>
      </c>
      <c r="L82" s="33">
        <v>69720</v>
      </c>
      <c r="M82" s="33">
        <v>219120</v>
      </c>
      <c r="N82" s="33">
        <v>89640</v>
      </c>
      <c r="O82" s="33">
        <v>697200</v>
      </c>
      <c r="Q82" s="1" t="s">
        <v>272</v>
      </c>
      <c r="R82" s="1" t="s">
        <v>287</v>
      </c>
    </row>
    <row r="83" spans="1:18" x14ac:dyDescent="0.35">
      <c r="A83" s="1" t="s">
        <v>252</v>
      </c>
      <c r="B83" s="1" t="s">
        <v>253</v>
      </c>
      <c r="C83" s="33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139440</v>
      </c>
      <c r="L83" s="33">
        <v>99600</v>
      </c>
      <c r="M83" s="33">
        <v>0</v>
      </c>
      <c r="N83" s="33">
        <v>19920</v>
      </c>
      <c r="O83" s="33">
        <v>258960</v>
      </c>
      <c r="Q83" s="1" t="s">
        <v>272</v>
      </c>
      <c r="R83" s="1" t="s">
        <v>287</v>
      </c>
    </row>
    <row r="84" spans="1:18" x14ac:dyDescent="0.35">
      <c r="A84" s="1" t="s">
        <v>248</v>
      </c>
      <c r="B84" s="1" t="s">
        <v>249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29880</v>
      </c>
      <c r="L84" s="33">
        <v>29880</v>
      </c>
      <c r="M84" s="33">
        <v>29880</v>
      </c>
      <c r="N84" s="33">
        <v>29880</v>
      </c>
      <c r="O84" s="33">
        <v>119520</v>
      </c>
      <c r="Q84" s="1" t="s">
        <v>272</v>
      </c>
      <c r="R84" s="1" t="s">
        <v>287</v>
      </c>
    </row>
    <row r="85" spans="1:18" x14ac:dyDescent="0.35">
      <c r="A85" s="1" t="s">
        <v>240</v>
      </c>
      <c r="B85" s="1" t="s">
        <v>241</v>
      </c>
      <c r="C85" s="33">
        <v>0</v>
      </c>
      <c r="D85" s="33">
        <v>29880</v>
      </c>
      <c r="E85" s="33">
        <v>0</v>
      </c>
      <c r="F85" s="33">
        <v>0</v>
      </c>
      <c r="G85" s="33">
        <v>29880</v>
      </c>
      <c r="H85" s="33">
        <v>0</v>
      </c>
      <c r="I85" s="33">
        <v>29880</v>
      </c>
      <c r="J85" s="33">
        <v>0</v>
      </c>
      <c r="K85" s="33">
        <v>39840</v>
      </c>
      <c r="L85" s="33">
        <v>0</v>
      </c>
      <c r="M85" s="33">
        <v>0</v>
      </c>
      <c r="N85" s="33">
        <v>0</v>
      </c>
      <c r="O85" s="33">
        <v>129480</v>
      </c>
      <c r="Q85" s="1" t="s">
        <v>272</v>
      </c>
      <c r="R85" s="1" t="s">
        <v>287</v>
      </c>
    </row>
    <row r="86" spans="1:18" x14ac:dyDescent="0.35">
      <c r="A86" s="1" t="s">
        <v>242</v>
      </c>
      <c r="B86" s="1" t="s">
        <v>243</v>
      </c>
      <c r="C86" s="33">
        <v>89640</v>
      </c>
      <c r="D86" s="33">
        <v>89640</v>
      </c>
      <c r="E86" s="33">
        <v>99600</v>
      </c>
      <c r="F86" s="33">
        <v>179280</v>
      </c>
      <c r="G86" s="33">
        <v>159360</v>
      </c>
      <c r="H86" s="33">
        <v>149400</v>
      </c>
      <c r="I86" s="33">
        <v>99600</v>
      </c>
      <c r="J86" s="33">
        <v>129480</v>
      </c>
      <c r="K86" s="33">
        <v>109560</v>
      </c>
      <c r="L86" s="33">
        <v>99600</v>
      </c>
      <c r="M86" s="33">
        <v>69720</v>
      </c>
      <c r="N86" s="33">
        <v>99600</v>
      </c>
      <c r="O86" s="33">
        <v>1374480</v>
      </c>
      <c r="Q86" s="1" t="s">
        <v>272</v>
      </c>
      <c r="R86" s="1" t="s">
        <v>287</v>
      </c>
    </row>
    <row r="87" spans="1:18" ht="29" x14ac:dyDescent="0.35">
      <c r="A87" s="1" t="s">
        <v>244</v>
      </c>
      <c r="B87" s="1" t="s">
        <v>245</v>
      </c>
      <c r="C87" s="33">
        <v>29880</v>
      </c>
      <c r="D87" s="33">
        <v>0</v>
      </c>
      <c r="E87" s="33">
        <v>29880</v>
      </c>
      <c r="F87" s="33">
        <v>0</v>
      </c>
      <c r="G87" s="33">
        <v>29880</v>
      </c>
      <c r="H87" s="33">
        <v>0</v>
      </c>
      <c r="I87" s="33">
        <v>29880</v>
      </c>
      <c r="J87" s="33">
        <v>0</v>
      </c>
      <c r="K87" s="33">
        <v>19920</v>
      </c>
      <c r="L87" s="33">
        <v>0</v>
      </c>
      <c r="M87" s="33">
        <v>29880</v>
      </c>
      <c r="N87" s="33">
        <v>0</v>
      </c>
      <c r="O87" s="33">
        <v>169320</v>
      </c>
      <c r="Q87" s="1" t="s">
        <v>272</v>
      </c>
      <c r="R87" s="1" t="s">
        <v>287</v>
      </c>
    </row>
    <row r="88" spans="1:18" ht="29" x14ac:dyDescent="0.35">
      <c r="A88" s="1" t="s">
        <v>246</v>
      </c>
      <c r="B88" s="1" t="s">
        <v>247</v>
      </c>
      <c r="C88" s="33">
        <v>79680</v>
      </c>
      <c r="D88" s="33">
        <v>79680</v>
      </c>
      <c r="E88" s="33">
        <v>69720</v>
      </c>
      <c r="F88" s="33">
        <v>89640</v>
      </c>
      <c r="G88" s="33">
        <v>79360</v>
      </c>
      <c r="H88" s="33">
        <v>149400</v>
      </c>
      <c r="I88" s="33">
        <v>69720</v>
      </c>
      <c r="J88" s="33">
        <v>79680</v>
      </c>
      <c r="K88" s="33">
        <v>59760</v>
      </c>
      <c r="L88" s="33">
        <v>79360</v>
      </c>
      <c r="M88" s="33">
        <v>49800</v>
      </c>
      <c r="N88" s="33">
        <v>79680</v>
      </c>
      <c r="O88" s="33">
        <v>965480</v>
      </c>
      <c r="Q88" s="1" t="s">
        <v>272</v>
      </c>
      <c r="R88" s="1" t="s">
        <v>287</v>
      </c>
    </row>
    <row r="89" spans="1:18" ht="43.5" x14ac:dyDescent="0.35">
      <c r="A89" s="1" t="s">
        <v>255</v>
      </c>
      <c r="B89" s="19" t="s">
        <v>256</v>
      </c>
      <c r="C89" s="33">
        <v>0</v>
      </c>
      <c r="D89" s="33">
        <v>0</v>
      </c>
      <c r="E89" s="33">
        <v>0</v>
      </c>
      <c r="F89" s="33">
        <v>0</v>
      </c>
      <c r="G89" s="33">
        <v>80000</v>
      </c>
      <c r="H89" s="33">
        <v>0</v>
      </c>
      <c r="I89" s="33">
        <v>0</v>
      </c>
      <c r="J89" s="33">
        <v>0</v>
      </c>
      <c r="K89" s="33">
        <v>0</v>
      </c>
      <c r="L89" s="33">
        <v>80000</v>
      </c>
      <c r="M89" s="33">
        <v>0</v>
      </c>
      <c r="N89" s="33">
        <v>0</v>
      </c>
      <c r="O89" s="33">
        <v>160000</v>
      </c>
      <c r="Q89" s="1" t="s">
        <v>277</v>
      </c>
      <c r="R89" s="1" t="s">
        <v>287</v>
      </c>
    </row>
    <row r="90" spans="1:18" ht="29" x14ac:dyDescent="0.35">
      <c r="A90" s="17"/>
      <c r="B90" s="17"/>
      <c r="C90" s="34">
        <v>199200</v>
      </c>
      <c r="D90" s="34">
        <v>199200</v>
      </c>
      <c r="E90" s="34">
        <v>399200</v>
      </c>
      <c r="F90" s="34">
        <v>348120</v>
      </c>
      <c r="G90" s="34">
        <v>378480</v>
      </c>
      <c r="H90" s="34">
        <v>598400</v>
      </c>
      <c r="I90" s="34">
        <v>328680</v>
      </c>
      <c r="J90" s="34">
        <v>323160</v>
      </c>
      <c r="K90" s="34">
        <v>618320</v>
      </c>
      <c r="L90" s="34">
        <v>522960</v>
      </c>
      <c r="M90" s="34">
        <v>398400</v>
      </c>
      <c r="N90" s="34">
        <v>318720</v>
      </c>
      <c r="O90" s="34">
        <v>4632840</v>
      </c>
      <c r="Q90" s="17"/>
      <c r="R90" s="17" t="s">
        <v>274</v>
      </c>
    </row>
    <row r="91" spans="1:18" s="40" customFormat="1" ht="29" x14ac:dyDescent="0.35">
      <c r="A91" s="38" t="s">
        <v>213</v>
      </c>
      <c r="B91" s="38" t="s">
        <v>214</v>
      </c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39">
        <v>50000</v>
      </c>
      <c r="L91" s="39">
        <v>0</v>
      </c>
      <c r="M91" s="39">
        <v>0</v>
      </c>
      <c r="N91" s="39">
        <v>0</v>
      </c>
      <c r="O91" s="39">
        <v>50000</v>
      </c>
      <c r="Q91" s="38" t="s">
        <v>272</v>
      </c>
      <c r="R91" s="38" t="s">
        <v>288</v>
      </c>
    </row>
    <row r="92" spans="1:18" s="40" customFormat="1" ht="29" x14ac:dyDescent="0.35">
      <c r="A92" s="38" t="s">
        <v>263</v>
      </c>
      <c r="B92" s="38" t="s">
        <v>264</v>
      </c>
      <c r="C92" s="39">
        <v>150000</v>
      </c>
      <c r="D92" s="39">
        <v>150000</v>
      </c>
      <c r="E92" s="39">
        <v>0</v>
      </c>
      <c r="F92" s="39">
        <v>150000</v>
      </c>
      <c r="G92" s="39">
        <v>150000</v>
      </c>
      <c r="H92" s="39">
        <v>150000</v>
      </c>
      <c r="I92" s="39">
        <v>0</v>
      </c>
      <c r="J92" s="39">
        <v>150000</v>
      </c>
      <c r="K92" s="39">
        <v>150000</v>
      </c>
      <c r="L92" s="39">
        <v>200000</v>
      </c>
      <c r="M92" s="39">
        <v>0</v>
      </c>
      <c r="N92" s="39">
        <v>0</v>
      </c>
      <c r="O92" s="39">
        <v>1250000</v>
      </c>
      <c r="Q92" s="38" t="s">
        <v>272</v>
      </c>
      <c r="R92" s="38" t="s">
        <v>288</v>
      </c>
    </row>
    <row r="93" spans="1:18" ht="29" x14ac:dyDescent="0.35">
      <c r="A93" s="1" t="s">
        <v>207</v>
      </c>
      <c r="B93" s="1" t="s">
        <v>208</v>
      </c>
      <c r="C93" s="33">
        <v>20700</v>
      </c>
      <c r="D93" s="33">
        <v>41400</v>
      </c>
      <c r="E93" s="33">
        <v>20700</v>
      </c>
      <c r="F93" s="33">
        <v>20700</v>
      </c>
      <c r="G93" s="33">
        <v>41400</v>
      </c>
      <c r="H93" s="33">
        <v>62100</v>
      </c>
      <c r="I93" s="33">
        <v>41400</v>
      </c>
      <c r="J93" s="33">
        <v>20700</v>
      </c>
      <c r="K93" s="33">
        <v>20700</v>
      </c>
      <c r="L93" s="33">
        <v>41400</v>
      </c>
      <c r="M93" s="33">
        <v>20700</v>
      </c>
      <c r="N93" s="33">
        <v>0</v>
      </c>
      <c r="O93" s="33">
        <v>351900</v>
      </c>
      <c r="Q93" s="1" t="s">
        <v>272</v>
      </c>
      <c r="R93" s="1" t="s">
        <v>288</v>
      </c>
    </row>
    <row r="94" spans="1:18" ht="29" x14ac:dyDescent="0.35">
      <c r="A94" s="1" t="s">
        <v>217</v>
      </c>
      <c r="B94" s="1" t="s">
        <v>218</v>
      </c>
      <c r="C94" s="33">
        <v>33200</v>
      </c>
      <c r="D94" s="33">
        <v>33200</v>
      </c>
      <c r="E94" s="33">
        <v>16600</v>
      </c>
      <c r="F94" s="33">
        <v>33200</v>
      </c>
      <c r="G94" s="33">
        <v>33200</v>
      </c>
      <c r="H94" s="33">
        <v>33200</v>
      </c>
      <c r="I94" s="33">
        <v>33200</v>
      </c>
      <c r="J94" s="33">
        <v>33200</v>
      </c>
      <c r="K94" s="33">
        <v>33200</v>
      </c>
      <c r="L94" s="33">
        <v>16600</v>
      </c>
      <c r="M94" s="33">
        <v>16600</v>
      </c>
      <c r="N94" s="33">
        <v>16600</v>
      </c>
      <c r="O94" s="33">
        <v>332000</v>
      </c>
      <c r="Q94" s="1" t="s">
        <v>272</v>
      </c>
      <c r="R94" s="1" t="s">
        <v>288</v>
      </c>
    </row>
    <row r="95" spans="1:18" ht="29" x14ac:dyDescent="0.35">
      <c r="A95" s="1" t="s">
        <v>209</v>
      </c>
      <c r="B95" s="1" t="s">
        <v>210</v>
      </c>
      <c r="C95" s="33">
        <v>16000</v>
      </c>
      <c r="D95" s="33">
        <v>0</v>
      </c>
      <c r="E95" s="33">
        <v>0</v>
      </c>
      <c r="F95" s="33">
        <v>0</v>
      </c>
      <c r="G95" s="33">
        <v>16000</v>
      </c>
      <c r="H95" s="33">
        <v>0</v>
      </c>
      <c r="I95" s="33">
        <v>0</v>
      </c>
      <c r="J95" s="33">
        <v>16000</v>
      </c>
      <c r="K95" s="33">
        <v>0</v>
      </c>
      <c r="L95" s="33">
        <v>0</v>
      </c>
      <c r="M95" s="33">
        <v>0</v>
      </c>
      <c r="N95" s="33">
        <v>0</v>
      </c>
      <c r="O95" s="33">
        <v>48000</v>
      </c>
      <c r="Q95" s="1" t="s">
        <v>272</v>
      </c>
      <c r="R95" s="1" t="s">
        <v>288</v>
      </c>
    </row>
    <row r="96" spans="1:18" ht="29" x14ac:dyDescent="0.35">
      <c r="A96" s="1" t="s">
        <v>211</v>
      </c>
      <c r="B96" s="1" t="s">
        <v>212</v>
      </c>
      <c r="C96" s="33">
        <v>16600</v>
      </c>
      <c r="D96" s="33">
        <v>16600</v>
      </c>
      <c r="E96" s="33">
        <v>16600</v>
      </c>
      <c r="F96" s="33">
        <v>16600</v>
      </c>
      <c r="G96" s="33">
        <v>33200</v>
      </c>
      <c r="H96" s="33">
        <v>33200</v>
      </c>
      <c r="I96" s="33">
        <v>16600</v>
      </c>
      <c r="J96" s="33">
        <v>16600</v>
      </c>
      <c r="K96" s="33">
        <v>33200</v>
      </c>
      <c r="L96" s="33">
        <v>0</v>
      </c>
      <c r="M96" s="33">
        <v>16600</v>
      </c>
      <c r="N96" s="33">
        <v>16600</v>
      </c>
      <c r="O96" s="33">
        <v>232400</v>
      </c>
      <c r="Q96" s="1" t="s">
        <v>272</v>
      </c>
      <c r="R96" s="1" t="s">
        <v>288</v>
      </c>
    </row>
    <row r="97" spans="1:18" ht="29" x14ac:dyDescent="0.35">
      <c r="A97" s="1" t="s">
        <v>219</v>
      </c>
      <c r="B97" s="1" t="s">
        <v>220</v>
      </c>
      <c r="C97" s="33">
        <v>122400</v>
      </c>
      <c r="D97" s="33">
        <v>153000</v>
      </c>
      <c r="E97" s="33">
        <v>173400</v>
      </c>
      <c r="F97" s="33">
        <v>132600</v>
      </c>
      <c r="G97" s="33">
        <v>153000</v>
      </c>
      <c r="H97" s="33">
        <v>153000</v>
      </c>
      <c r="I97" s="33">
        <v>71400</v>
      </c>
      <c r="J97" s="33">
        <v>173400</v>
      </c>
      <c r="K97" s="33">
        <v>153000</v>
      </c>
      <c r="L97" s="33">
        <v>91800</v>
      </c>
      <c r="M97" s="33">
        <v>81600</v>
      </c>
      <c r="N97" s="33">
        <v>81600</v>
      </c>
      <c r="O97" s="33">
        <v>1540200</v>
      </c>
      <c r="Q97" s="1" t="s">
        <v>272</v>
      </c>
      <c r="R97" s="1" t="s">
        <v>288</v>
      </c>
    </row>
    <row r="98" spans="1:18" ht="29" x14ac:dyDescent="0.35">
      <c r="A98" s="1" t="s">
        <v>215</v>
      </c>
      <c r="B98" s="1" t="s">
        <v>216</v>
      </c>
      <c r="C98" s="33">
        <v>255000</v>
      </c>
      <c r="D98" s="33">
        <v>300000</v>
      </c>
      <c r="E98" s="33">
        <v>300000</v>
      </c>
      <c r="F98" s="33">
        <v>210000</v>
      </c>
      <c r="G98" s="33">
        <v>240000</v>
      </c>
      <c r="H98" s="33">
        <v>225000</v>
      </c>
      <c r="I98" s="33">
        <v>165000</v>
      </c>
      <c r="J98" s="33">
        <v>300000</v>
      </c>
      <c r="K98" s="33">
        <v>270000</v>
      </c>
      <c r="L98" s="33">
        <v>165000</v>
      </c>
      <c r="M98" s="33">
        <v>135000</v>
      </c>
      <c r="N98" s="33">
        <v>180000</v>
      </c>
      <c r="O98" s="33">
        <v>2745000</v>
      </c>
      <c r="Q98" s="1" t="s">
        <v>272</v>
      </c>
      <c r="R98" s="1" t="s">
        <v>288</v>
      </c>
    </row>
    <row r="99" spans="1:18" ht="29" x14ac:dyDescent="0.35">
      <c r="A99" s="20" t="s">
        <v>221</v>
      </c>
      <c r="B99" s="20" t="s">
        <v>222</v>
      </c>
      <c r="C99" s="33">
        <v>8000</v>
      </c>
      <c r="D99" s="33">
        <v>0</v>
      </c>
      <c r="E99" s="33">
        <v>0</v>
      </c>
      <c r="F99" s="33">
        <v>8000</v>
      </c>
      <c r="G99" s="33">
        <v>0</v>
      </c>
      <c r="H99" s="33">
        <v>0</v>
      </c>
      <c r="I99" s="33">
        <v>0</v>
      </c>
      <c r="J99" s="33">
        <v>0</v>
      </c>
      <c r="K99" s="33">
        <v>8000</v>
      </c>
      <c r="L99" s="33">
        <v>0</v>
      </c>
      <c r="M99" s="33">
        <v>0</v>
      </c>
      <c r="N99" s="33">
        <v>0</v>
      </c>
      <c r="O99" s="33">
        <v>24000</v>
      </c>
      <c r="Q99" s="20" t="s">
        <v>272</v>
      </c>
      <c r="R99" s="20" t="s">
        <v>288</v>
      </c>
    </row>
    <row r="100" spans="1:18" ht="29" x14ac:dyDescent="0.35">
      <c r="A100" s="20" t="s">
        <v>223</v>
      </c>
      <c r="B100" s="20" t="s">
        <v>224</v>
      </c>
      <c r="C100" s="33">
        <v>16000</v>
      </c>
      <c r="D100" s="33">
        <v>0</v>
      </c>
      <c r="E100" s="33">
        <v>0</v>
      </c>
      <c r="F100" s="33">
        <v>16000</v>
      </c>
      <c r="G100" s="33">
        <v>0</v>
      </c>
      <c r="H100" s="33">
        <v>0</v>
      </c>
      <c r="I100" s="33">
        <v>0</v>
      </c>
      <c r="J100" s="33">
        <v>0</v>
      </c>
      <c r="K100" s="33">
        <v>8000</v>
      </c>
      <c r="L100" s="33">
        <v>0</v>
      </c>
      <c r="M100" s="33">
        <v>0</v>
      </c>
      <c r="N100" s="33">
        <v>0</v>
      </c>
      <c r="O100" s="33">
        <v>40000</v>
      </c>
      <c r="Q100" s="20" t="s">
        <v>272</v>
      </c>
      <c r="R100" s="20" t="s">
        <v>288</v>
      </c>
    </row>
    <row r="101" spans="1:18" ht="29" x14ac:dyDescent="0.35">
      <c r="A101" s="20" t="s">
        <v>225</v>
      </c>
      <c r="B101" s="20" t="s">
        <v>226</v>
      </c>
      <c r="C101" s="33">
        <v>8000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8000</v>
      </c>
      <c r="L101" s="33">
        <v>0</v>
      </c>
      <c r="M101" s="33">
        <v>0</v>
      </c>
      <c r="N101" s="33">
        <v>0</v>
      </c>
      <c r="O101" s="33">
        <v>16000</v>
      </c>
      <c r="Q101" s="20" t="s">
        <v>272</v>
      </c>
      <c r="R101" s="20" t="s">
        <v>288</v>
      </c>
    </row>
    <row r="102" spans="1:18" ht="29" x14ac:dyDescent="0.35">
      <c r="A102" s="20" t="s">
        <v>227</v>
      </c>
      <c r="B102" s="20" t="s">
        <v>228</v>
      </c>
      <c r="C102" s="33">
        <v>8000</v>
      </c>
      <c r="D102" s="33">
        <v>0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8000</v>
      </c>
      <c r="L102" s="33">
        <v>0</v>
      </c>
      <c r="M102" s="33">
        <v>0</v>
      </c>
      <c r="N102" s="33">
        <v>0</v>
      </c>
      <c r="O102" s="33">
        <v>16000</v>
      </c>
      <c r="Q102" s="20" t="s">
        <v>272</v>
      </c>
      <c r="R102" s="20" t="s">
        <v>288</v>
      </c>
    </row>
    <row r="103" spans="1:18" ht="29" x14ac:dyDescent="0.35">
      <c r="A103" s="20" t="s">
        <v>229</v>
      </c>
      <c r="B103" s="20" t="s">
        <v>230</v>
      </c>
      <c r="C103" s="33">
        <v>8000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>
        <v>8000</v>
      </c>
      <c r="Q103" s="20" t="s">
        <v>272</v>
      </c>
      <c r="R103" s="20" t="s">
        <v>288</v>
      </c>
    </row>
    <row r="104" spans="1:18" ht="29" x14ac:dyDescent="0.35">
      <c r="A104" s="17"/>
      <c r="B104" s="17"/>
      <c r="C104" s="34">
        <v>661900</v>
      </c>
      <c r="D104" s="34">
        <v>694200</v>
      </c>
      <c r="E104" s="34">
        <v>527300</v>
      </c>
      <c r="F104" s="34">
        <v>587100</v>
      </c>
      <c r="G104" s="34">
        <v>666800</v>
      </c>
      <c r="H104" s="34">
        <v>656500</v>
      </c>
      <c r="I104" s="34">
        <v>327600</v>
      </c>
      <c r="J104" s="34">
        <v>709900</v>
      </c>
      <c r="K104" s="34">
        <v>742100</v>
      </c>
      <c r="L104" s="34">
        <v>514800</v>
      </c>
      <c r="M104" s="34">
        <v>270500</v>
      </c>
      <c r="N104" s="34">
        <v>294800</v>
      </c>
      <c r="O104" s="34">
        <v>6653500</v>
      </c>
      <c r="Q104" s="17"/>
      <c r="R104" s="17" t="s">
        <v>274</v>
      </c>
    </row>
    <row r="105" spans="1:18" s="40" customFormat="1" ht="29" x14ac:dyDescent="0.35">
      <c r="A105" s="38" t="s">
        <v>232</v>
      </c>
      <c r="B105" s="38" t="s">
        <v>233</v>
      </c>
      <c r="C105" s="39">
        <v>0</v>
      </c>
      <c r="D105" s="39">
        <v>0</v>
      </c>
      <c r="E105" s="39">
        <v>0</v>
      </c>
      <c r="F105" s="39">
        <v>6000</v>
      </c>
      <c r="G105" s="39">
        <v>0</v>
      </c>
      <c r="H105" s="39">
        <v>0</v>
      </c>
      <c r="I105" s="39">
        <v>0</v>
      </c>
      <c r="J105" s="39">
        <v>6000</v>
      </c>
      <c r="K105" s="39">
        <v>0</v>
      </c>
      <c r="L105" s="39">
        <v>0</v>
      </c>
      <c r="M105" s="39">
        <v>0</v>
      </c>
      <c r="N105" s="39">
        <v>4000</v>
      </c>
      <c r="O105" s="39">
        <v>16000</v>
      </c>
      <c r="Q105" s="38" t="s">
        <v>272</v>
      </c>
      <c r="R105" s="38" t="s">
        <v>289</v>
      </c>
    </row>
    <row r="106" spans="1:18" ht="29" x14ac:dyDescent="0.35">
      <c r="A106" s="17"/>
      <c r="B106" s="17"/>
      <c r="C106" s="34">
        <v>0</v>
      </c>
      <c r="D106" s="34">
        <v>0</v>
      </c>
      <c r="E106" s="34">
        <v>0</v>
      </c>
      <c r="F106" s="34">
        <v>6000</v>
      </c>
      <c r="G106" s="34">
        <v>0</v>
      </c>
      <c r="H106" s="34">
        <v>0</v>
      </c>
      <c r="I106" s="34">
        <v>0</v>
      </c>
      <c r="J106" s="34">
        <v>6000</v>
      </c>
      <c r="K106" s="34">
        <v>0</v>
      </c>
      <c r="L106" s="34">
        <v>0</v>
      </c>
      <c r="M106" s="34">
        <v>0</v>
      </c>
      <c r="N106" s="34">
        <v>4000</v>
      </c>
      <c r="O106" s="34">
        <v>16000</v>
      </c>
      <c r="Q106" s="17"/>
      <c r="R106" s="17" t="s">
        <v>274</v>
      </c>
    </row>
    <row r="107" spans="1:18" x14ac:dyDescent="0.35">
      <c r="A107" s="1" t="s">
        <v>161</v>
      </c>
      <c r="B107" s="1" t="s">
        <v>162</v>
      </c>
      <c r="C107" s="33">
        <v>3360</v>
      </c>
      <c r="D107" s="33">
        <v>4200</v>
      </c>
      <c r="E107" s="33">
        <v>5040</v>
      </c>
      <c r="F107" s="33">
        <v>4200</v>
      </c>
      <c r="G107" s="33">
        <v>3360</v>
      </c>
      <c r="H107" s="33">
        <v>4200</v>
      </c>
      <c r="I107" s="33">
        <v>5880</v>
      </c>
      <c r="J107" s="33">
        <v>5880</v>
      </c>
      <c r="K107" s="33">
        <v>5880</v>
      </c>
      <c r="L107" s="33">
        <v>5040</v>
      </c>
      <c r="M107" s="33">
        <v>4200</v>
      </c>
      <c r="N107" s="33">
        <v>4200</v>
      </c>
      <c r="O107" s="33">
        <v>55440</v>
      </c>
      <c r="Q107" s="1" t="s">
        <v>272</v>
      </c>
      <c r="R107" s="1" t="s">
        <v>290</v>
      </c>
    </row>
    <row r="108" spans="1:18" ht="29" x14ac:dyDescent="0.35">
      <c r="A108" s="17"/>
      <c r="B108" s="17"/>
      <c r="C108" s="34">
        <v>3360</v>
      </c>
      <c r="D108" s="34">
        <v>4200</v>
      </c>
      <c r="E108" s="34">
        <v>5040</v>
      </c>
      <c r="F108" s="34">
        <v>4200</v>
      </c>
      <c r="G108" s="34">
        <v>3360</v>
      </c>
      <c r="H108" s="34">
        <v>4200</v>
      </c>
      <c r="I108" s="34">
        <v>5880</v>
      </c>
      <c r="J108" s="34">
        <v>5880</v>
      </c>
      <c r="K108" s="34">
        <v>5880</v>
      </c>
      <c r="L108" s="34">
        <v>5040</v>
      </c>
      <c r="M108" s="34">
        <v>4200</v>
      </c>
      <c r="N108" s="34">
        <v>4200</v>
      </c>
      <c r="O108" s="34">
        <v>55440</v>
      </c>
      <c r="Q108" s="17"/>
      <c r="R108" s="17" t="s">
        <v>274</v>
      </c>
    </row>
    <row r="109" spans="1:18" x14ac:dyDescent="0.35">
      <c r="A109" s="1" t="s">
        <v>291</v>
      </c>
      <c r="B109" s="1" t="s">
        <v>150</v>
      </c>
      <c r="C109" s="33">
        <v>0</v>
      </c>
      <c r="D109" s="33">
        <v>0</v>
      </c>
      <c r="E109" s="33">
        <v>6000</v>
      </c>
      <c r="F109" s="33">
        <v>0</v>
      </c>
      <c r="G109" s="33">
        <v>0</v>
      </c>
      <c r="H109" s="33">
        <v>0</v>
      </c>
      <c r="I109" s="33">
        <v>1240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7240</v>
      </c>
      <c r="Q109" s="1" t="s">
        <v>272</v>
      </c>
      <c r="R109" s="1" t="s">
        <v>292</v>
      </c>
    </row>
    <row r="110" spans="1:18" x14ac:dyDescent="0.35">
      <c r="A110" s="1" t="s">
        <v>293</v>
      </c>
      <c r="B110" s="1" t="s">
        <v>151</v>
      </c>
      <c r="C110" s="33">
        <v>0</v>
      </c>
      <c r="D110" s="33">
        <v>8520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3960</v>
      </c>
      <c r="K110" s="33">
        <v>0</v>
      </c>
      <c r="L110" s="33">
        <v>0</v>
      </c>
      <c r="M110" s="33">
        <v>1960</v>
      </c>
      <c r="N110" s="33">
        <v>0</v>
      </c>
      <c r="O110" s="33">
        <v>14440</v>
      </c>
      <c r="Q110" s="1" t="s">
        <v>272</v>
      </c>
      <c r="R110" s="1" t="s">
        <v>292</v>
      </c>
    </row>
    <row r="111" spans="1:18" x14ac:dyDescent="0.35">
      <c r="A111" s="1" t="s">
        <v>291</v>
      </c>
      <c r="B111" s="1" t="s">
        <v>152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760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760</v>
      </c>
      <c r="Q111" s="1" t="s">
        <v>277</v>
      </c>
      <c r="R111" s="1" t="s">
        <v>292</v>
      </c>
    </row>
    <row r="112" spans="1:18" x14ac:dyDescent="0.35">
      <c r="A112" s="1" t="s">
        <v>293</v>
      </c>
      <c r="B112" s="1" t="s">
        <v>153</v>
      </c>
      <c r="C112" s="33">
        <v>0</v>
      </c>
      <c r="D112" s="33">
        <v>3480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3480</v>
      </c>
      <c r="K112" s="33">
        <v>0</v>
      </c>
      <c r="L112" s="33">
        <v>0</v>
      </c>
      <c r="M112" s="33">
        <v>3480</v>
      </c>
      <c r="N112" s="33">
        <v>0</v>
      </c>
      <c r="O112" s="33">
        <v>10440</v>
      </c>
      <c r="Q112" s="1" t="s">
        <v>277</v>
      </c>
      <c r="R112" s="1" t="s">
        <v>292</v>
      </c>
    </row>
    <row r="113" spans="1:18" x14ac:dyDescent="0.35">
      <c r="A113" s="1" t="s">
        <v>293</v>
      </c>
      <c r="B113" s="1" t="s">
        <v>158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4560</v>
      </c>
      <c r="K113" s="33">
        <v>0</v>
      </c>
      <c r="L113" s="33">
        <v>0</v>
      </c>
      <c r="M113" s="33">
        <v>4560</v>
      </c>
      <c r="N113" s="33">
        <v>0</v>
      </c>
      <c r="O113" s="33">
        <v>9120</v>
      </c>
      <c r="Q113" s="1" t="s">
        <v>277</v>
      </c>
      <c r="R113" s="1" t="s">
        <v>292</v>
      </c>
    </row>
    <row r="114" spans="1:18" x14ac:dyDescent="0.35">
      <c r="A114" s="1" t="s">
        <v>144</v>
      </c>
      <c r="B114" s="1" t="s">
        <v>145</v>
      </c>
      <c r="C114" s="33">
        <v>284000</v>
      </c>
      <c r="D114" s="33">
        <v>0</v>
      </c>
      <c r="E114" s="33">
        <v>0</v>
      </c>
      <c r="F114" s="33">
        <v>284000</v>
      </c>
      <c r="G114" s="33">
        <v>0</v>
      </c>
      <c r="H114" s="33">
        <v>284000</v>
      </c>
      <c r="I114" s="33">
        <v>0</v>
      </c>
      <c r="J114" s="33">
        <v>284000</v>
      </c>
      <c r="K114" s="33">
        <v>284000</v>
      </c>
      <c r="L114" s="33">
        <v>0</v>
      </c>
      <c r="M114" s="33">
        <v>284000</v>
      </c>
      <c r="N114" s="33">
        <v>284000</v>
      </c>
      <c r="O114" s="33">
        <v>1988000</v>
      </c>
      <c r="Q114" s="1" t="s">
        <v>272</v>
      </c>
      <c r="R114" s="1" t="s">
        <v>292</v>
      </c>
    </row>
    <row r="115" spans="1:18" x14ac:dyDescent="0.35">
      <c r="A115" s="1" t="s">
        <v>146</v>
      </c>
      <c r="B115" s="1" t="s">
        <v>147</v>
      </c>
      <c r="C115" s="33">
        <v>190000</v>
      </c>
      <c r="D115" s="33">
        <v>0</v>
      </c>
      <c r="E115" s="33">
        <v>0</v>
      </c>
      <c r="F115" s="33">
        <v>190000</v>
      </c>
      <c r="G115" s="33">
        <v>190000</v>
      </c>
      <c r="H115" s="33">
        <v>190000</v>
      </c>
      <c r="I115" s="33">
        <v>0</v>
      </c>
      <c r="J115" s="33">
        <v>0</v>
      </c>
      <c r="K115" s="33">
        <v>190000</v>
      </c>
      <c r="L115" s="33">
        <v>190000</v>
      </c>
      <c r="M115" s="33">
        <v>190000</v>
      </c>
      <c r="N115" s="33">
        <v>0</v>
      </c>
      <c r="O115" s="33">
        <v>1330000</v>
      </c>
      <c r="Q115" s="1" t="s">
        <v>272</v>
      </c>
      <c r="R115" s="1" t="s">
        <v>292</v>
      </c>
    </row>
    <row r="116" spans="1:18" x14ac:dyDescent="0.35">
      <c r="A116" s="1" t="s">
        <v>148</v>
      </c>
      <c r="B116" s="1" t="s">
        <v>149</v>
      </c>
      <c r="C116" s="33">
        <v>0</v>
      </c>
      <c r="D116" s="33">
        <v>1440000</v>
      </c>
      <c r="E116" s="33">
        <v>1152000</v>
      </c>
      <c r="F116" s="33">
        <v>0</v>
      </c>
      <c r="G116" s="33">
        <v>0</v>
      </c>
      <c r="H116" s="33">
        <v>0</v>
      </c>
      <c r="I116" s="33">
        <v>1440000</v>
      </c>
      <c r="J116" s="33">
        <v>1152000</v>
      </c>
      <c r="K116" s="33">
        <v>0</v>
      </c>
      <c r="L116" s="33">
        <v>0</v>
      </c>
      <c r="M116" s="33">
        <v>0</v>
      </c>
      <c r="N116" s="33">
        <v>0</v>
      </c>
      <c r="O116" s="33">
        <v>5184000</v>
      </c>
      <c r="Q116" s="1" t="s">
        <v>272</v>
      </c>
      <c r="R116" s="1" t="s">
        <v>292</v>
      </c>
    </row>
    <row r="117" spans="1:18" x14ac:dyDescent="0.35">
      <c r="A117" s="1" t="s">
        <v>154</v>
      </c>
      <c r="B117" s="1" t="s">
        <v>155</v>
      </c>
      <c r="C117" s="33">
        <v>384000</v>
      </c>
      <c r="D117" s="33">
        <v>0</v>
      </c>
      <c r="E117" s="33">
        <v>288000</v>
      </c>
      <c r="F117" s="33">
        <v>480000</v>
      </c>
      <c r="G117" s="33">
        <v>480000</v>
      </c>
      <c r="H117" s="33">
        <v>288000</v>
      </c>
      <c r="I117" s="33">
        <v>0</v>
      </c>
      <c r="J117" s="33">
        <v>0</v>
      </c>
      <c r="K117" s="33">
        <v>480000</v>
      </c>
      <c r="L117" s="33">
        <v>480000</v>
      </c>
      <c r="M117" s="33">
        <v>288000</v>
      </c>
      <c r="N117" s="33">
        <v>192000</v>
      </c>
      <c r="O117" s="33">
        <v>3360000</v>
      </c>
      <c r="Q117" s="1" t="s">
        <v>272</v>
      </c>
      <c r="R117" s="1" t="s">
        <v>292</v>
      </c>
    </row>
    <row r="118" spans="1:18" ht="29" x14ac:dyDescent="0.35">
      <c r="A118" s="1" t="s">
        <v>156</v>
      </c>
      <c r="B118" s="1" t="s">
        <v>157</v>
      </c>
      <c r="C118" s="33">
        <v>192000</v>
      </c>
      <c r="D118" s="33">
        <v>0</v>
      </c>
      <c r="E118" s="33">
        <v>0</v>
      </c>
      <c r="F118" s="33">
        <v>192000</v>
      </c>
      <c r="G118" s="33">
        <v>192000</v>
      </c>
      <c r="H118" s="33">
        <v>192000</v>
      </c>
      <c r="I118" s="33">
        <v>0</v>
      </c>
      <c r="J118" s="33">
        <v>192000</v>
      </c>
      <c r="K118" s="33">
        <v>0</v>
      </c>
      <c r="L118" s="33">
        <v>192000</v>
      </c>
      <c r="M118" s="33">
        <v>0</v>
      </c>
      <c r="N118" s="33">
        <v>192000</v>
      </c>
      <c r="O118" s="33">
        <v>1344000</v>
      </c>
      <c r="Q118" s="1" t="s">
        <v>272</v>
      </c>
      <c r="R118" s="1" t="s">
        <v>292</v>
      </c>
    </row>
    <row r="119" spans="1:18" ht="29" x14ac:dyDescent="0.35">
      <c r="A119" s="17"/>
      <c r="B119" s="17"/>
      <c r="C119" s="34">
        <v>1050000</v>
      </c>
      <c r="D119" s="34">
        <v>1452000</v>
      </c>
      <c r="E119" s="34">
        <v>1446000</v>
      </c>
      <c r="F119" s="34">
        <v>1146000</v>
      </c>
      <c r="G119" s="34">
        <v>862000</v>
      </c>
      <c r="H119" s="34">
        <v>954000</v>
      </c>
      <c r="I119" s="34">
        <v>1442000</v>
      </c>
      <c r="J119" s="34">
        <v>1640000</v>
      </c>
      <c r="K119" s="34">
        <v>954000</v>
      </c>
      <c r="L119" s="34">
        <v>862000</v>
      </c>
      <c r="M119" s="34">
        <v>772000</v>
      </c>
      <c r="N119" s="34">
        <v>668000</v>
      </c>
      <c r="O119" s="34">
        <v>13248000</v>
      </c>
      <c r="Q119" s="17"/>
      <c r="R119" s="17" t="s">
        <v>274</v>
      </c>
    </row>
    <row r="120" spans="1:18" x14ac:dyDescent="0.35">
      <c r="A120" s="1" t="s">
        <v>167</v>
      </c>
      <c r="B120" s="1" t="s">
        <v>168</v>
      </c>
      <c r="C120" s="36">
        <v>14000</v>
      </c>
      <c r="D120" s="36">
        <v>14000</v>
      </c>
      <c r="E120" s="36">
        <v>14000</v>
      </c>
      <c r="F120" s="36">
        <v>14000</v>
      </c>
      <c r="G120" s="36">
        <v>14000</v>
      </c>
      <c r="H120" s="36">
        <v>0</v>
      </c>
      <c r="I120" s="36">
        <v>28000</v>
      </c>
      <c r="J120" s="36">
        <v>14000</v>
      </c>
      <c r="K120" s="36">
        <v>14000</v>
      </c>
      <c r="L120" s="36">
        <v>0</v>
      </c>
      <c r="M120" s="36">
        <v>14000</v>
      </c>
      <c r="N120" s="36">
        <v>14000</v>
      </c>
      <c r="O120" s="36">
        <v>154000</v>
      </c>
      <c r="Q120" s="1" t="s">
        <v>272</v>
      </c>
      <c r="R120" s="1" t="s">
        <v>294</v>
      </c>
    </row>
    <row r="121" spans="1:18" x14ac:dyDescent="0.35">
      <c r="A121" s="1" t="s">
        <v>169</v>
      </c>
      <c r="B121" s="1" t="s">
        <v>170</v>
      </c>
      <c r="C121" s="36">
        <v>28000</v>
      </c>
      <c r="D121" s="36">
        <v>0</v>
      </c>
      <c r="E121" s="36">
        <v>28000</v>
      </c>
      <c r="F121" s="36">
        <v>0</v>
      </c>
      <c r="G121" s="36">
        <v>28000</v>
      </c>
      <c r="H121" s="36">
        <v>0</v>
      </c>
      <c r="I121" s="36">
        <v>14000</v>
      </c>
      <c r="J121" s="36">
        <v>28000</v>
      </c>
      <c r="K121" s="36">
        <v>0</v>
      </c>
      <c r="L121" s="36">
        <v>28000</v>
      </c>
      <c r="M121" s="36">
        <v>0</v>
      </c>
      <c r="N121" s="36">
        <v>28000</v>
      </c>
      <c r="O121" s="36">
        <v>182000</v>
      </c>
      <c r="Q121" s="1" t="s">
        <v>272</v>
      </c>
      <c r="R121" s="1" t="s">
        <v>294</v>
      </c>
    </row>
    <row r="122" spans="1:18" x14ac:dyDescent="0.35">
      <c r="A122" s="1" t="s">
        <v>171</v>
      </c>
      <c r="B122" s="1" t="s">
        <v>172</v>
      </c>
      <c r="C122" s="36">
        <v>0</v>
      </c>
      <c r="D122" s="36">
        <v>14000</v>
      </c>
      <c r="E122" s="36">
        <v>0</v>
      </c>
      <c r="F122" s="36">
        <v>14000</v>
      </c>
      <c r="G122" s="36">
        <v>0</v>
      </c>
      <c r="H122" s="36">
        <v>0</v>
      </c>
      <c r="I122" s="36">
        <v>14000</v>
      </c>
      <c r="J122" s="36">
        <v>0</v>
      </c>
      <c r="K122" s="36">
        <v>14000</v>
      </c>
      <c r="L122" s="36">
        <v>0</v>
      </c>
      <c r="M122" s="36">
        <v>14000</v>
      </c>
      <c r="N122" s="36">
        <v>0</v>
      </c>
      <c r="O122" s="36">
        <v>70000</v>
      </c>
      <c r="Q122" s="1" t="s">
        <v>272</v>
      </c>
      <c r="R122" s="1" t="s">
        <v>295</v>
      </c>
    </row>
    <row r="123" spans="1:18" ht="43.5" x14ac:dyDescent="0.35">
      <c r="A123" s="1" t="s">
        <v>173</v>
      </c>
      <c r="B123" s="1" t="s">
        <v>174</v>
      </c>
      <c r="C123" s="36">
        <v>13200</v>
      </c>
      <c r="D123" s="36">
        <v>13200</v>
      </c>
      <c r="E123" s="36">
        <v>0</v>
      </c>
      <c r="F123" s="36">
        <v>26400</v>
      </c>
      <c r="G123" s="36">
        <v>0</v>
      </c>
      <c r="H123" s="36">
        <v>13200</v>
      </c>
      <c r="I123" s="36">
        <v>13200</v>
      </c>
      <c r="J123" s="36">
        <v>26400</v>
      </c>
      <c r="K123" s="36">
        <v>0</v>
      </c>
      <c r="L123" s="36">
        <v>0</v>
      </c>
      <c r="M123" s="36">
        <v>26400</v>
      </c>
      <c r="N123" s="36">
        <v>0</v>
      </c>
      <c r="O123" s="36">
        <v>132000</v>
      </c>
      <c r="Q123" s="1" t="s">
        <v>272</v>
      </c>
      <c r="R123" s="1" t="s">
        <v>295</v>
      </c>
    </row>
    <row r="124" spans="1:18" ht="43.5" x14ac:dyDescent="0.35">
      <c r="A124" s="1" t="s">
        <v>175</v>
      </c>
      <c r="B124" s="1" t="s">
        <v>176</v>
      </c>
      <c r="C124" s="36">
        <v>0</v>
      </c>
      <c r="D124" s="36">
        <v>0</v>
      </c>
      <c r="E124" s="36">
        <v>0</v>
      </c>
      <c r="F124" s="36">
        <v>0</v>
      </c>
      <c r="G124" s="36">
        <v>0</v>
      </c>
      <c r="H124" s="36">
        <v>0</v>
      </c>
      <c r="I124" s="36">
        <v>13200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13200</v>
      </c>
      <c r="Q124" s="1" t="s">
        <v>272</v>
      </c>
      <c r="R124" s="1" t="s">
        <v>295</v>
      </c>
    </row>
    <row r="125" spans="1:18" ht="29" x14ac:dyDescent="0.35">
      <c r="A125" s="1" t="s">
        <v>177</v>
      </c>
      <c r="B125" s="1" t="s">
        <v>178</v>
      </c>
      <c r="C125" s="36">
        <v>0</v>
      </c>
      <c r="D125" s="36">
        <v>256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256</v>
      </c>
      <c r="K125" s="36">
        <v>0</v>
      </c>
      <c r="L125" s="36">
        <v>0</v>
      </c>
      <c r="M125" s="36">
        <v>0</v>
      </c>
      <c r="N125" s="36">
        <v>0</v>
      </c>
      <c r="O125" s="36">
        <v>512</v>
      </c>
      <c r="Q125" s="1" t="s">
        <v>272</v>
      </c>
      <c r="R125" s="1" t="s">
        <v>295</v>
      </c>
    </row>
    <row r="126" spans="1:18" ht="29" x14ac:dyDescent="0.35">
      <c r="A126" s="1" t="s">
        <v>179</v>
      </c>
      <c r="B126" s="1" t="s">
        <v>180</v>
      </c>
      <c r="C126" s="36">
        <v>0</v>
      </c>
      <c r="D126" s="36">
        <v>0</v>
      </c>
      <c r="E126" s="36">
        <v>960</v>
      </c>
      <c r="F126" s="36">
        <v>0</v>
      </c>
      <c r="G126" s="36">
        <v>0</v>
      </c>
      <c r="H126" s="36">
        <v>960</v>
      </c>
      <c r="I126" s="36">
        <v>0</v>
      </c>
      <c r="J126" s="36">
        <v>960</v>
      </c>
      <c r="K126" s="36">
        <v>0</v>
      </c>
      <c r="L126" s="36">
        <v>960</v>
      </c>
      <c r="M126" s="36">
        <v>0</v>
      </c>
      <c r="N126" s="36">
        <v>480</v>
      </c>
      <c r="O126" s="36">
        <v>4320</v>
      </c>
      <c r="Q126" s="1" t="s">
        <v>272</v>
      </c>
      <c r="R126" s="1" t="s">
        <v>295</v>
      </c>
    </row>
    <row r="127" spans="1:18" x14ac:dyDescent="0.35">
      <c r="A127" s="1" t="s">
        <v>203</v>
      </c>
      <c r="B127" s="1" t="s">
        <v>204</v>
      </c>
      <c r="C127" s="36">
        <v>0</v>
      </c>
      <c r="D127" s="36">
        <v>0</v>
      </c>
      <c r="E127" s="36">
        <v>0</v>
      </c>
      <c r="F127" s="36">
        <v>0</v>
      </c>
      <c r="G127" s="36">
        <v>96</v>
      </c>
      <c r="H127" s="36">
        <v>0</v>
      </c>
      <c r="I127" s="36">
        <v>0</v>
      </c>
      <c r="J127" s="36">
        <v>0</v>
      </c>
      <c r="K127" s="36">
        <v>96</v>
      </c>
      <c r="L127" s="36">
        <v>0</v>
      </c>
      <c r="M127" s="36">
        <v>0</v>
      </c>
      <c r="N127" s="36">
        <v>96</v>
      </c>
      <c r="O127" s="36">
        <v>288</v>
      </c>
      <c r="Q127" s="1" t="s">
        <v>272</v>
      </c>
      <c r="R127" s="1" t="s">
        <v>295</v>
      </c>
    </row>
    <row r="128" spans="1:18" x14ac:dyDescent="0.35">
      <c r="A128" s="1" t="s">
        <v>191</v>
      </c>
      <c r="B128" s="1" t="s">
        <v>192</v>
      </c>
      <c r="C128" s="36">
        <v>0</v>
      </c>
      <c r="D128" s="36">
        <v>0</v>
      </c>
      <c r="E128" s="36">
        <v>201600</v>
      </c>
      <c r="F128" s="36">
        <v>0</v>
      </c>
      <c r="G128" s="36">
        <v>0</v>
      </c>
      <c r="H128" s="36">
        <v>230400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432000</v>
      </c>
      <c r="Q128" s="1" t="s">
        <v>272</v>
      </c>
      <c r="R128" s="1" t="s">
        <v>295</v>
      </c>
    </row>
    <row r="129" spans="1:18" x14ac:dyDescent="0.35">
      <c r="A129" s="1" t="s">
        <v>189</v>
      </c>
      <c r="B129" s="1" t="s">
        <v>190</v>
      </c>
      <c r="C129" s="36">
        <v>0</v>
      </c>
      <c r="D129" s="36">
        <v>2400</v>
      </c>
      <c r="E129" s="36">
        <v>2400</v>
      </c>
      <c r="F129" s="36">
        <v>2400</v>
      </c>
      <c r="G129" s="36">
        <v>2400</v>
      </c>
      <c r="H129" s="36">
        <v>2400</v>
      </c>
      <c r="I129" s="36">
        <v>4800</v>
      </c>
      <c r="J129" s="36">
        <v>4800</v>
      </c>
      <c r="K129" s="36">
        <v>0</v>
      </c>
      <c r="L129" s="36">
        <v>4800</v>
      </c>
      <c r="M129" s="36">
        <v>4800</v>
      </c>
      <c r="N129" s="36">
        <v>2400</v>
      </c>
      <c r="O129" s="36">
        <v>33600</v>
      </c>
      <c r="Q129" s="1" t="s">
        <v>272</v>
      </c>
      <c r="R129" s="1" t="s">
        <v>295</v>
      </c>
    </row>
    <row r="130" spans="1:18" ht="29" x14ac:dyDescent="0.35">
      <c r="A130" s="1" t="s">
        <v>185</v>
      </c>
      <c r="B130" s="1" t="s">
        <v>186</v>
      </c>
      <c r="C130" s="36">
        <v>23040</v>
      </c>
      <c r="D130" s="36">
        <v>17280</v>
      </c>
      <c r="E130" s="36">
        <v>17280</v>
      </c>
      <c r="F130" s="36">
        <v>17280</v>
      </c>
      <c r="G130" s="36">
        <v>23040</v>
      </c>
      <c r="H130" s="36">
        <v>11520</v>
      </c>
      <c r="I130" s="36">
        <v>17280</v>
      </c>
      <c r="J130" s="36">
        <v>17280</v>
      </c>
      <c r="K130" s="36">
        <v>23040</v>
      </c>
      <c r="L130" s="36">
        <v>17280</v>
      </c>
      <c r="M130" s="36">
        <v>17280</v>
      </c>
      <c r="N130" s="36">
        <v>17280</v>
      </c>
      <c r="O130" s="36">
        <v>218880</v>
      </c>
      <c r="Q130" s="1" t="s">
        <v>272</v>
      </c>
      <c r="R130" s="1" t="s">
        <v>294</v>
      </c>
    </row>
    <row r="131" spans="1:18" x14ac:dyDescent="0.35">
      <c r="A131" s="1" t="s">
        <v>187</v>
      </c>
      <c r="B131" s="1" t="s">
        <v>188</v>
      </c>
      <c r="C131" s="36">
        <v>1000</v>
      </c>
      <c r="D131" s="36">
        <v>0</v>
      </c>
      <c r="E131" s="36">
        <v>1000</v>
      </c>
      <c r="F131" s="36">
        <v>1000</v>
      </c>
      <c r="G131" s="36">
        <v>1000</v>
      </c>
      <c r="H131" s="36">
        <v>0</v>
      </c>
      <c r="I131" s="36">
        <v>1000</v>
      </c>
      <c r="J131" s="36">
        <v>1000</v>
      </c>
      <c r="K131" s="36">
        <v>1000</v>
      </c>
      <c r="L131" s="36">
        <v>0</v>
      </c>
      <c r="M131" s="36">
        <v>1000</v>
      </c>
      <c r="N131" s="36">
        <v>0</v>
      </c>
      <c r="O131" s="36">
        <v>8000</v>
      </c>
      <c r="Q131" s="1" t="s">
        <v>272</v>
      </c>
      <c r="R131" s="1" t="s">
        <v>294</v>
      </c>
    </row>
    <row r="132" spans="1:18" x14ac:dyDescent="0.35">
      <c r="A132" s="1" t="s">
        <v>181</v>
      </c>
      <c r="B132" s="1" t="s">
        <v>182</v>
      </c>
      <c r="C132" s="36">
        <v>0</v>
      </c>
      <c r="D132" s="36">
        <v>0</v>
      </c>
      <c r="E132" s="36">
        <v>21840</v>
      </c>
      <c r="F132" s="36">
        <v>0</v>
      </c>
      <c r="G132" s="36">
        <v>0</v>
      </c>
      <c r="H132" s="36">
        <v>21840</v>
      </c>
      <c r="I132" s="36">
        <v>0</v>
      </c>
      <c r="J132" s="36">
        <v>0</v>
      </c>
      <c r="K132" s="36">
        <v>0</v>
      </c>
      <c r="L132" s="36">
        <v>21840</v>
      </c>
      <c r="M132" s="36">
        <v>0</v>
      </c>
      <c r="N132" s="36">
        <v>0</v>
      </c>
      <c r="O132" s="36">
        <v>65520</v>
      </c>
      <c r="Q132" s="1" t="s">
        <v>272</v>
      </c>
      <c r="R132" s="1" t="s">
        <v>295</v>
      </c>
    </row>
    <row r="133" spans="1:18" x14ac:dyDescent="0.35">
      <c r="A133" s="1" t="s">
        <v>183</v>
      </c>
      <c r="B133" s="1" t="s">
        <v>184</v>
      </c>
      <c r="C133" s="36">
        <v>21840</v>
      </c>
      <c r="D133" s="36">
        <v>21840</v>
      </c>
      <c r="E133" s="36">
        <v>0</v>
      </c>
      <c r="F133" s="36">
        <v>21840</v>
      </c>
      <c r="G133" s="36">
        <v>21840</v>
      </c>
      <c r="H133" s="36">
        <v>21840</v>
      </c>
      <c r="I133" s="36">
        <v>21840</v>
      </c>
      <c r="J133" s="36">
        <v>21840</v>
      </c>
      <c r="K133" s="36">
        <v>21840</v>
      </c>
      <c r="L133" s="36">
        <v>21840</v>
      </c>
      <c r="M133" s="36">
        <v>21840</v>
      </c>
      <c r="N133" s="36">
        <v>21840</v>
      </c>
      <c r="O133" s="36">
        <v>240240</v>
      </c>
      <c r="Q133" s="1" t="s">
        <v>272</v>
      </c>
      <c r="R133" s="1" t="s">
        <v>295</v>
      </c>
    </row>
    <row r="134" spans="1:18" ht="29" x14ac:dyDescent="0.35">
      <c r="A134" s="1" t="s">
        <v>165</v>
      </c>
      <c r="B134" s="1" t="s">
        <v>166</v>
      </c>
      <c r="C134" s="36">
        <v>324480</v>
      </c>
      <c r="D134" s="36">
        <v>336960</v>
      </c>
      <c r="E134" s="36">
        <v>124800</v>
      </c>
      <c r="F134" s="36">
        <v>361920</v>
      </c>
      <c r="G134" s="36">
        <v>312000</v>
      </c>
      <c r="H134" s="36">
        <v>212160</v>
      </c>
      <c r="I134" s="36">
        <v>324480</v>
      </c>
      <c r="J134" s="36">
        <v>324480</v>
      </c>
      <c r="K134" s="36">
        <v>336960</v>
      </c>
      <c r="L134" s="36">
        <v>324480</v>
      </c>
      <c r="M134" s="36">
        <v>336960</v>
      </c>
      <c r="N134" s="36">
        <v>336960</v>
      </c>
      <c r="O134" s="36">
        <v>3656640</v>
      </c>
      <c r="Q134" s="1" t="s">
        <v>272</v>
      </c>
      <c r="R134" s="1" t="s">
        <v>295</v>
      </c>
    </row>
    <row r="135" spans="1:18" x14ac:dyDescent="0.35">
      <c r="A135" s="1" t="s">
        <v>193</v>
      </c>
      <c r="B135" s="1" t="s">
        <v>194</v>
      </c>
      <c r="C135" s="36">
        <v>0</v>
      </c>
      <c r="D135" s="36">
        <v>0</v>
      </c>
      <c r="E135" s="36">
        <v>0</v>
      </c>
      <c r="F135" s="36">
        <v>0</v>
      </c>
      <c r="G135" s="36">
        <v>10000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10000</v>
      </c>
      <c r="O135" s="36">
        <v>20000</v>
      </c>
      <c r="Q135" s="1" t="s">
        <v>272</v>
      </c>
      <c r="R135" s="1" t="s">
        <v>295</v>
      </c>
    </row>
    <row r="136" spans="1:18" x14ac:dyDescent="0.35">
      <c r="A136" s="1" t="s">
        <v>195</v>
      </c>
      <c r="B136" s="1" t="s">
        <v>196</v>
      </c>
      <c r="C136" s="36">
        <v>10000</v>
      </c>
      <c r="D136" s="36">
        <v>0</v>
      </c>
      <c r="E136" s="36">
        <v>20000</v>
      </c>
      <c r="F136" s="36">
        <v>0</v>
      </c>
      <c r="G136" s="36">
        <v>20000</v>
      </c>
      <c r="H136" s="36">
        <v>20000</v>
      </c>
      <c r="I136" s="36">
        <v>0</v>
      </c>
      <c r="J136" s="36">
        <v>20000</v>
      </c>
      <c r="K136" s="36">
        <v>20000</v>
      </c>
      <c r="L136" s="36">
        <v>20000</v>
      </c>
      <c r="M136" s="36">
        <v>20000</v>
      </c>
      <c r="N136" s="36">
        <v>10000</v>
      </c>
      <c r="O136" s="36">
        <v>160000</v>
      </c>
      <c r="Q136" s="1" t="s">
        <v>272</v>
      </c>
      <c r="R136" s="1" t="s">
        <v>295</v>
      </c>
    </row>
    <row r="137" spans="1:18" x14ac:dyDescent="0.35">
      <c r="A137" s="1" t="s">
        <v>197</v>
      </c>
      <c r="B137" s="1" t="s">
        <v>198</v>
      </c>
      <c r="C137" s="36">
        <v>10000</v>
      </c>
      <c r="D137" s="36">
        <v>0</v>
      </c>
      <c r="E137" s="36">
        <v>20000</v>
      </c>
      <c r="F137" s="36">
        <v>0</v>
      </c>
      <c r="G137" s="36">
        <v>0</v>
      </c>
      <c r="H137" s="36">
        <v>20000</v>
      </c>
      <c r="I137" s="36">
        <v>0</v>
      </c>
      <c r="J137" s="36">
        <v>0</v>
      </c>
      <c r="K137" s="36">
        <v>20000</v>
      </c>
      <c r="L137" s="36">
        <v>0</v>
      </c>
      <c r="M137" s="36">
        <v>0</v>
      </c>
      <c r="N137" s="36">
        <v>10000</v>
      </c>
      <c r="O137" s="36">
        <v>80000</v>
      </c>
      <c r="Q137" s="1" t="s">
        <v>272</v>
      </c>
      <c r="R137" s="1" t="s">
        <v>295</v>
      </c>
    </row>
    <row r="138" spans="1:18" x14ac:dyDescent="0.35">
      <c r="A138" s="1" t="s">
        <v>199</v>
      </c>
      <c r="B138" s="1" t="s">
        <v>200</v>
      </c>
      <c r="C138" s="36">
        <v>0</v>
      </c>
      <c r="D138" s="36">
        <v>0</v>
      </c>
      <c r="E138" s="36">
        <v>0</v>
      </c>
      <c r="F138" s="36">
        <v>0</v>
      </c>
      <c r="G138" s="36">
        <v>0</v>
      </c>
      <c r="H138" s="36">
        <v>10000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10000</v>
      </c>
      <c r="Q138" s="1" t="s">
        <v>272</v>
      </c>
      <c r="R138" s="1" t="s">
        <v>295</v>
      </c>
    </row>
    <row r="139" spans="1:18" x14ac:dyDescent="0.35">
      <c r="A139" s="1" t="s">
        <v>201</v>
      </c>
      <c r="B139" s="1" t="s">
        <v>202</v>
      </c>
      <c r="C139" s="36">
        <v>10000</v>
      </c>
      <c r="D139" s="36">
        <v>20000</v>
      </c>
      <c r="E139" s="36">
        <v>0</v>
      </c>
      <c r="F139" s="36">
        <v>0</v>
      </c>
      <c r="G139" s="36">
        <v>20000</v>
      </c>
      <c r="H139" s="36">
        <v>0</v>
      </c>
      <c r="I139" s="36">
        <v>20000</v>
      </c>
      <c r="J139" s="36">
        <v>0</v>
      </c>
      <c r="K139" s="36">
        <v>0</v>
      </c>
      <c r="L139" s="36">
        <v>20000</v>
      </c>
      <c r="M139" s="36">
        <v>0</v>
      </c>
      <c r="N139" s="36">
        <v>10000</v>
      </c>
      <c r="O139" s="36">
        <v>100000</v>
      </c>
      <c r="Q139" s="1" t="s">
        <v>272</v>
      </c>
      <c r="R139" s="1" t="s">
        <v>295</v>
      </c>
    </row>
    <row r="140" spans="1:18" ht="29" x14ac:dyDescent="0.35">
      <c r="A140" s="17"/>
      <c r="B140" s="17"/>
      <c r="C140" s="34">
        <v>455560</v>
      </c>
      <c r="D140" s="34">
        <v>439936</v>
      </c>
      <c r="E140" s="34">
        <v>451880</v>
      </c>
      <c r="F140" s="34">
        <v>458840</v>
      </c>
      <c r="G140" s="34">
        <v>452376</v>
      </c>
      <c r="H140" s="34">
        <v>564320</v>
      </c>
      <c r="I140" s="34">
        <v>471800</v>
      </c>
      <c r="J140" s="34">
        <v>459016</v>
      </c>
      <c r="K140" s="34">
        <v>450936</v>
      </c>
      <c r="L140" s="34">
        <v>459200</v>
      </c>
      <c r="M140" s="34">
        <v>456280</v>
      </c>
      <c r="N140" s="34">
        <v>461056</v>
      </c>
      <c r="O140" s="34">
        <v>5581200</v>
      </c>
      <c r="Q140" s="17"/>
      <c r="R140" s="17" t="s">
        <v>274</v>
      </c>
    </row>
    <row r="141" spans="1:18" x14ac:dyDescent="0.35">
      <c r="A141" s="4" t="s">
        <v>266</v>
      </c>
      <c r="B141" s="4"/>
      <c r="C141" s="4"/>
      <c r="D141" s="4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8" x14ac:dyDescent="0.35">
      <c r="O142" s="46">
        <f>SUM(O8:O141)/2</f>
        <v>196350330</v>
      </c>
    </row>
  </sheetData>
  <conditionalFormatting sqref="Q79:Q89 Q91:Q103 Q23:Q47">
    <cfRule type="containsText" dxfId="3" priority="10" operator="containsText" text="EXP">
      <formula>NOT(ISERROR(SEARCH("EXP",Q23)))</formula>
    </cfRule>
  </conditionalFormatting>
  <conditionalFormatting sqref="A6">
    <cfRule type="cellIs" dxfId="2" priority="4" operator="equal">
      <formula>"XX"</formula>
    </cfRule>
  </conditionalFormatting>
  <conditionalFormatting sqref="Q107 Q109:Q118 Q105 Q68:Q77 Q49:Q66 Q11:Q21 Q8:Q9">
    <cfRule type="containsText" dxfId="1" priority="3" operator="containsText" text="EXP">
      <formula>NOT(ISERROR(SEARCH("EXP",Q8)))</formula>
    </cfRule>
  </conditionalFormatting>
  <conditionalFormatting sqref="Q120:Q139">
    <cfRule type="containsText" dxfId="0" priority="1" operator="containsText" text="EXP">
      <formula>NOT(ISERROR(SEARCH("EXP",Q120)))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WP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Noviani</dc:creator>
  <cp:lastModifiedBy>Ema Noviani</cp:lastModifiedBy>
  <dcterms:created xsi:type="dcterms:W3CDTF">2024-07-13T23:20:15Z</dcterms:created>
  <dcterms:modified xsi:type="dcterms:W3CDTF">2024-07-15T01:02:57Z</dcterms:modified>
</cp:coreProperties>
</file>