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BUDGET\2025\Budget 2025\TEMPLATE\"/>
    </mc:Choice>
  </mc:AlternateContent>
  <xr:revisionPtr revIDLastSave="0" documentId="13_ncr:1_{02491BE7-2948-4909-B9C6-856359E0489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ownload" sheetId="3" r:id="rId1"/>
    <sheet name="Template" sheetId="1" r:id="rId2"/>
    <sheet name="WP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" i="1" l="1"/>
  <c r="Q42" i="3" s="1" a="1"/>
  <c r="Q42" i="3" s="1"/>
  <c r="R42" i="3" s="1"/>
  <c r="Q49" i="3" a="1"/>
  <c r="Q49" i="3" s="1"/>
  <c r="R49" i="3" s="1"/>
  <c r="Q48" i="3" a="1"/>
  <c r="Q48" i="3" s="1"/>
  <c r="R48" i="3" s="1"/>
  <c r="Q44" i="3" a="1"/>
  <c r="Q44" i="3" s="1"/>
  <c r="R44" i="3" s="1"/>
  <c r="Q43" i="3" a="1"/>
  <c r="Q43" i="3" s="1"/>
  <c r="R43" i="3" s="1"/>
  <c r="Q37" i="3" a="1"/>
  <c r="Q37" i="3" s="1"/>
  <c r="R37" i="3" s="1"/>
  <c r="Q36" i="3" a="1"/>
  <c r="Q36" i="3" s="1"/>
  <c r="R36" i="3" s="1"/>
  <c r="Q32" i="3" a="1"/>
  <c r="Q32" i="3" s="1"/>
  <c r="R32" i="3" s="1"/>
  <c r="Q31" i="3" a="1"/>
  <c r="Q31" i="3" s="1"/>
  <c r="R31" i="3" s="1"/>
  <c r="Q25" i="3" a="1"/>
  <c r="Q25" i="3" s="1"/>
  <c r="R25" i="3" s="1"/>
  <c r="Q24" i="3" a="1"/>
  <c r="Q24" i="3" s="1"/>
  <c r="R24" i="3" s="1"/>
  <c r="Q20" i="3" a="1"/>
  <c r="Q20" i="3" s="1"/>
  <c r="R20" i="3" s="1"/>
  <c r="Q19" i="3" a="1"/>
  <c r="Q19" i="3" s="1"/>
  <c r="R19" i="3" s="1"/>
  <c r="Q13" i="3" a="1"/>
  <c r="Q13" i="3" s="1"/>
  <c r="R13" i="3" s="1"/>
  <c r="Q12" i="3" a="1"/>
  <c r="Q12" i="3" s="1"/>
  <c r="R12" i="3" s="1"/>
  <c r="Q8" i="3" a="1"/>
  <c r="Q8" i="3" s="1"/>
  <c r="R8" i="3" s="1"/>
  <c r="O142" i="2"/>
  <c r="Q125" i="3" a="1"/>
  <c r="Q125" i="3" s="1"/>
  <c r="R125" i="3" s="1"/>
  <c r="Q120" i="3" a="1"/>
  <c r="Q120" i="3" s="1"/>
  <c r="R120" i="3" s="1"/>
  <c r="Q63" i="3" a="1"/>
  <c r="Q63" i="3" s="1"/>
  <c r="R63" i="3" s="1"/>
  <c r="Q106" i="3" a="1"/>
  <c r="Q106" i="3" s="1"/>
  <c r="R106" i="3" s="1"/>
  <c r="N10" i="1"/>
  <c r="M10" i="1"/>
  <c r="L10" i="1"/>
  <c r="K10" i="1"/>
  <c r="J10" i="1"/>
  <c r="I10" i="1"/>
  <c r="H10" i="1"/>
  <c r="G10" i="1"/>
  <c r="F10" i="1"/>
  <c r="E10" i="1"/>
  <c r="D10" i="1"/>
  <c r="C10" i="1"/>
  <c r="Q95" i="3" l="1" a="1"/>
  <c r="Q95" i="3" s="1"/>
  <c r="R95" i="3" s="1"/>
  <c r="Q96" i="3" a="1"/>
  <c r="Q96" i="3" s="1"/>
  <c r="R96" i="3" s="1"/>
  <c r="Q97" i="3" a="1"/>
  <c r="Q97" i="3" s="1"/>
  <c r="R97" i="3" s="1"/>
  <c r="Q62" i="3" a="1"/>
  <c r="Q62" i="3" s="1"/>
  <c r="R62" i="3" s="1"/>
  <c r="Q87" i="3" a="1"/>
  <c r="Q87" i="3" s="1"/>
  <c r="R87" i="3" s="1"/>
  <c r="Q100" i="3" a="1"/>
  <c r="Q100" i="3" s="1"/>
  <c r="R100" i="3" s="1"/>
  <c r="Q77" i="3" a="1"/>
  <c r="Q77" i="3" s="1"/>
  <c r="R77" i="3" s="1"/>
  <c r="Q66" i="3" a="1"/>
  <c r="Q66" i="3" s="1"/>
  <c r="R66" i="3" s="1"/>
  <c r="Q78" i="3" a="1"/>
  <c r="Q78" i="3" s="1"/>
  <c r="R78" i="3" s="1"/>
  <c r="Q90" i="3" a="1"/>
  <c r="Q90" i="3" s="1"/>
  <c r="R90" i="3" s="1"/>
  <c r="Q102" i="3" a="1"/>
  <c r="Q102" i="3" s="1"/>
  <c r="R102" i="3" s="1"/>
  <c r="Q116" i="3" a="1"/>
  <c r="Q116" i="3" s="1"/>
  <c r="R116" i="3" s="1"/>
  <c r="Q128" i="3" a="1"/>
  <c r="Q128" i="3" s="1"/>
  <c r="R128" i="3" s="1"/>
  <c r="Q71" i="3" a="1"/>
  <c r="Q71" i="3" s="1"/>
  <c r="R71" i="3" s="1"/>
  <c r="Q107" i="3" a="1"/>
  <c r="Q107" i="3" s="1"/>
  <c r="R107" i="3" s="1"/>
  <c r="Q72" i="3" a="1"/>
  <c r="Q72" i="3" s="1"/>
  <c r="R72" i="3" s="1"/>
  <c r="Q110" i="3" a="1"/>
  <c r="Q110" i="3" s="1"/>
  <c r="R110" i="3" s="1"/>
  <c r="Q73" i="3" a="1"/>
  <c r="Q73" i="3" s="1"/>
  <c r="R73" i="3" s="1"/>
  <c r="Q111" i="3" a="1"/>
  <c r="Q111" i="3" s="1"/>
  <c r="R111" i="3" s="1"/>
  <c r="Q86" i="3" a="1"/>
  <c r="Q86" i="3" s="1"/>
  <c r="R86" i="3" s="1"/>
  <c r="Q112" i="3" a="1"/>
  <c r="Q112" i="3" s="1"/>
  <c r="R112" i="3" s="1"/>
  <c r="Q99" i="3" a="1"/>
  <c r="Q99" i="3" s="1"/>
  <c r="R99" i="3" s="1"/>
  <c r="Q113" i="3" a="1"/>
  <c r="Q113" i="3" s="1"/>
  <c r="R113" i="3" s="1"/>
  <c r="Q64" i="3" a="1"/>
  <c r="Q64" i="3" s="1"/>
  <c r="R64" i="3" s="1"/>
  <c r="Q88" i="3" a="1"/>
  <c r="Q88" i="3" s="1"/>
  <c r="R88" i="3" s="1"/>
  <c r="Q114" i="3" a="1"/>
  <c r="Q114" i="3" s="1"/>
  <c r="R114" i="3" s="1"/>
  <c r="Q65" i="3" a="1"/>
  <c r="Q65" i="3" s="1"/>
  <c r="R65" i="3" s="1"/>
  <c r="Q101" i="3" a="1"/>
  <c r="Q101" i="3" s="1"/>
  <c r="R101" i="3" s="1"/>
  <c r="Q127" i="3" a="1"/>
  <c r="Q127" i="3" s="1"/>
  <c r="R127" i="3" s="1"/>
  <c r="Q67" i="3" a="1"/>
  <c r="Q67" i="3" s="1"/>
  <c r="R67" i="3" s="1"/>
  <c r="Q79" i="3" a="1"/>
  <c r="Q79" i="3" s="1"/>
  <c r="R79" i="3" s="1"/>
  <c r="Q103" i="3" a="1"/>
  <c r="Q103" i="3" s="1"/>
  <c r="R103" i="3" s="1"/>
  <c r="Q129" i="3" a="1"/>
  <c r="Q129" i="3" s="1"/>
  <c r="R129" i="3" s="1"/>
  <c r="Q56" i="3" a="1"/>
  <c r="Q56" i="3" s="1"/>
  <c r="R56" i="3" s="1"/>
  <c r="Q68" i="3" a="1"/>
  <c r="Q68" i="3" s="1"/>
  <c r="R68" i="3" s="1"/>
  <c r="Q80" i="3" a="1"/>
  <c r="Q80" i="3" s="1"/>
  <c r="R80" i="3" s="1"/>
  <c r="Q92" i="3" a="1"/>
  <c r="Q92" i="3" s="1"/>
  <c r="R92" i="3" s="1"/>
  <c r="Q104" i="3" a="1"/>
  <c r="Q104" i="3" s="1"/>
  <c r="R104" i="3" s="1"/>
  <c r="Q118" i="3" a="1"/>
  <c r="Q118" i="3" s="1"/>
  <c r="R118" i="3" s="1"/>
  <c r="Q130" i="3" a="1"/>
  <c r="Q130" i="3" s="1"/>
  <c r="R130" i="3" s="1"/>
  <c r="Q59" i="3" a="1"/>
  <c r="Q59" i="3" s="1"/>
  <c r="R59" i="3" s="1"/>
  <c r="Q121" i="3" a="1"/>
  <c r="Q121" i="3" s="1"/>
  <c r="R121" i="3" s="1"/>
  <c r="Q60" i="3" a="1"/>
  <c r="Q60" i="3" s="1"/>
  <c r="R60" i="3" s="1"/>
  <c r="Q122" i="3" a="1"/>
  <c r="Q122" i="3" s="1"/>
  <c r="R122" i="3" s="1"/>
  <c r="Q61" i="3" a="1"/>
  <c r="Q61" i="3" s="1"/>
  <c r="R61" i="3" s="1"/>
  <c r="Q123" i="3" a="1"/>
  <c r="Q123" i="3" s="1"/>
  <c r="R123" i="3" s="1"/>
  <c r="Q74" i="3" a="1"/>
  <c r="Q74" i="3" s="1"/>
  <c r="R74" i="3" s="1"/>
  <c r="Q124" i="3" a="1"/>
  <c r="Q124" i="3" s="1"/>
  <c r="R124" i="3" s="1"/>
  <c r="Q75" i="3" a="1"/>
  <c r="Q75" i="3" s="1"/>
  <c r="R75" i="3" s="1"/>
  <c r="Q76" i="3" a="1"/>
  <c r="Q76" i="3" s="1"/>
  <c r="R76" i="3" s="1"/>
  <c r="Q126" i="3" a="1"/>
  <c r="Q126" i="3" s="1"/>
  <c r="R126" i="3" s="1"/>
  <c r="Q89" i="3" a="1"/>
  <c r="Q89" i="3" s="1"/>
  <c r="R89" i="3" s="1"/>
  <c r="Q115" i="3" a="1"/>
  <c r="Q115" i="3" s="1"/>
  <c r="R115" i="3" s="1"/>
  <c r="Q91" i="3" a="1"/>
  <c r="Q91" i="3" s="1"/>
  <c r="R91" i="3" s="1"/>
  <c r="Q117" i="3" a="1"/>
  <c r="Q117" i="3" s="1"/>
  <c r="R117" i="3" s="1"/>
  <c r="Q57" i="3" a="1"/>
  <c r="Q57" i="3" s="1"/>
  <c r="R57" i="3" s="1"/>
  <c r="Q69" i="3" a="1"/>
  <c r="Q69" i="3" s="1"/>
  <c r="R69" i="3" s="1"/>
  <c r="Q81" i="3" a="1"/>
  <c r="Q81" i="3" s="1"/>
  <c r="R81" i="3" s="1"/>
  <c r="Q93" i="3" a="1"/>
  <c r="Q93" i="3" s="1"/>
  <c r="R93" i="3" s="1"/>
  <c r="Q105" i="3" a="1"/>
  <c r="Q105" i="3" s="1"/>
  <c r="R105" i="3" s="1"/>
  <c r="Q119" i="3" a="1"/>
  <c r="Q119" i="3" s="1"/>
  <c r="R119" i="3" s="1"/>
  <c r="Q131" i="3" a="1"/>
  <c r="Q131" i="3" s="1"/>
  <c r="R131" i="3" s="1"/>
  <c r="Q83" i="3" a="1"/>
  <c r="Q83" i="3" s="1"/>
  <c r="R83" i="3" s="1"/>
  <c r="Q84" i="3" a="1"/>
  <c r="Q84" i="3" s="1"/>
  <c r="R84" i="3" s="1"/>
  <c r="Q85" i="3" a="1"/>
  <c r="Q85" i="3" s="1"/>
  <c r="R85" i="3" s="1"/>
  <c r="Q98" i="3" a="1"/>
  <c r="Q98" i="3" s="1"/>
  <c r="R98" i="3" s="1"/>
  <c r="Q58" i="3" a="1"/>
  <c r="Q58" i="3" s="1"/>
  <c r="R58" i="3" s="1"/>
  <c r="Q70" i="3" a="1"/>
  <c r="Q70" i="3" s="1"/>
  <c r="R70" i="3" s="1"/>
  <c r="Q82" i="3" a="1"/>
  <c r="Q82" i="3" s="1"/>
  <c r="R82" i="3" s="1"/>
  <c r="Q94" i="3" a="1"/>
  <c r="Q94" i="3" s="1"/>
  <c r="R94" i="3" s="1"/>
  <c r="Q9" i="3" a="1"/>
  <c r="Q9" i="3" s="1"/>
  <c r="R9" i="3" s="1"/>
  <c r="Q21" i="3" a="1"/>
  <c r="Q21" i="3" s="1"/>
  <c r="R21" i="3" s="1"/>
  <c r="Q33" i="3" a="1"/>
  <c r="Q33" i="3" s="1"/>
  <c r="R33" i="3" s="1"/>
  <c r="Q45" i="3" a="1"/>
  <c r="Q45" i="3" s="1"/>
  <c r="R45" i="3" s="1"/>
  <c r="Q10" i="3" a="1"/>
  <c r="Q10" i="3" s="1"/>
  <c r="R10" i="3" s="1"/>
  <c r="Q22" i="3" a="1"/>
  <c r="Q22" i="3" s="1"/>
  <c r="R22" i="3" s="1"/>
  <c r="Q34" i="3" a="1"/>
  <c r="Q34" i="3" s="1"/>
  <c r="R34" i="3" s="1"/>
  <c r="Q46" i="3" a="1"/>
  <c r="Q46" i="3" s="1"/>
  <c r="R46" i="3" s="1"/>
  <c r="Q11" i="3" a="1"/>
  <c r="Q11" i="3" s="1"/>
  <c r="R11" i="3" s="1"/>
  <c r="Q23" i="3" a="1"/>
  <c r="Q23" i="3" s="1"/>
  <c r="R23" i="3" s="1"/>
  <c r="Q35" i="3" a="1"/>
  <c r="Q35" i="3" s="1"/>
  <c r="R35" i="3" s="1"/>
  <c r="Q47" i="3" a="1"/>
  <c r="Q47" i="3" s="1"/>
  <c r="R47" i="3" s="1"/>
  <c r="Q14" i="3" a="1"/>
  <c r="Q14" i="3" s="1"/>
  <c r="R14" i="3" s="1"/>
  <c r="Q26" i="3" a="1"/>
  <c r="Q26" i="3" s="1"/>
  <c r="R26" i="3" s="1"/>
  <c r="Q38" i="3" a="1"/>
  <c r="Q38" i="3" s="1"/>
  <c r="R38" i="3" s="1"/>
  <c r="Q50" i="3" a="1"/>
  <c r="Q50" i="3" s="1"/>
  <c r="R50" i="3" s="1"/>
  <c r="Q15" i="3" a="1"/>
  <c r="Q15" i="3" s="1"/>
  <c r="R15" i="3" s="1"/>
  <c r="Q27" i="3" a="1"/>
  <c r="Q27" i="3" s="1"/>
  <c r="R27" i="3" s="1"/>
  <c r="Q39" i="3" a="1"/>
  <c r="Q39" i="3" s="1"/>
  <c r="R39" i="3" s="1"/>
  <c r="Q51" i="3" a="1"/>
  <c r="Q51" i="3" s="1"/>
  <c r="R51" i="3" s="1"/>
  <c r="Q16" i="3" a="1"/>
  <c r="Q16" i="3" s="1"/>
  <c r="R16" i="3" s="1"/>
  <c r="Q28" i="3" a="1"/>
  <c r="Q28" i="3" s="1"/>
  <c r="R28" i="3" s="1"/>
  <c r="Q40" i="3" a="1"/>
  <c r="Q40" i="3" s="1"/>
  <c r="R40" i="3" s="1"/>
  <c r="Q52" i="3" a="1"/>
  <c r="Q52" i="3" s="1"/>
  <c r="R52" i="3" s="1"/>
  <c r="Q17" i="3" a="1"/>
  <c r="Q17" i="3" s="1"/>
  <c r="R17" i="3" s="1"/>
  <c r="Q29" i="3" a="1"/>
  <c r="Q29" i="3" s="1"/>
  <c r="R29" i="3" s="1"/>
  <c r="Q41" i="3" a="1"/>
  <c r="Q41" i="3" s="1"/>
  <c r="R41" i="3" s="1"/>
  <c r="Q53" i="3" a="1"/>
  <c r="Q53" i="3" s="1"/>
  <c r="R53" i="3" s="1"/>
  <c r="Q18" i="3" a="1"/>
  <c r="Q18" i="3" s="1"/>
  <c r="R18" i="3" s="1"/>
  <c r="Q30" i="3" a="1"/>
  <c r="Q30" i="3" s="1"/>
  <c r="R30" i="3" s="1"/>
  <c r="O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<sst xmlns="http://schemas.openxmlformats.org/spreadsheetml/2006/main" count="1111" uniqueCount="602">
  <si>
    <t>PT Otsuka Indonesia</t>
  </si>
  <si>
    <t>Actual and Estimate Quantity Sales</t>
  </si>
  <si>
    <t>Print date</t>
  </si>
  <si>
    <t>: 14/7/2024 @ 6:18:42</t>
  </si>
  <si>
    <t>Product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</si>
  <si>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</si>
  <si>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</si>
  <si>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</si>
  <si>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</si>
  <si>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</si>
  <si>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</si>
  <si>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</si>
  <si>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</si>
  <si>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</si>
  <si>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</si>
  <si>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</si>
  <si>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</si>
  <si>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</si>
  <si>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</si>
  <si>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PLABOTTLE</t>
  </si>
  <si>
    <t>Otsu-D5, 100 ml</t>
  </si>
  <si>
    <t>CIHODD5PDM</t>
  </si>
  <si>
    <t>Otsu-NS, 100 ml</t>
  </si>
  <si>
    <t>CIHODNSPDM</t>
  </si>
  <si>
    <t>Otsu-NS, 250 ml</t>
  </si>
  <si>
    <t>CISODNSPDM</t>
  </si>
  <si>
    <t>Otsu-NS, 500 ml</t>
  </si>
  <si>
    <t>CIPTNRHPDM</t>
  </si>
  <si>
    <t>Otsu-RL, 500 ml</t>
  </si>
  <si>
    <t>CIPTLRHPDM</t>
  </si>
  <si>
    <t>Sterile Water for Irrigation, 1000 ml</t>
  </si>
  <si>
    <t>CIY15MRPDM</t>
  </si>
  <si>
    <t>Otsu-NS, 1000 ml</t>
  </si>
  <si>
    <t>CIY15NRPDM</t>
  </si>
  <si>
    <t>Otsu-Manitol 20, 500 ml</t>
  </si>
  <si>
    <t>CIPMN2TPDM</t>
  </si>
  <si>
    <t>Otsu-Mannitol 20, 250 ml</t>
  </si>
  <si>
    <t>CISMN21PDM</t>
  </si>
  <si>
    <t>MARTOS-10, 500 ml</t>
  </si>
  <si>
    <t>CIPMAR2PDM</t>
  </si>
  <si>
    <t>CIPTNRHPSG</t>
  </si>
  <si>
    <t>TOTAL PLABOTTLE</t>
  </si>
  <si>
    <t>SB I</t>
  </si>
  <si>
    <t>BFLUID 1000 ml</t>
  </si>
  <si>
    <t>BFLUID 500 ml</t>
  </si>
  <si>
    <t>Aminoleban Injection 500 ml</t>
  </si>
  <si>
    <t>AMIPAREN, 500 ml</t>
  </si>
  <si>
    <t>Kidmin, 200 ml</t>
  </si>
  <si>
    <t>PAN-AMIN G, 500 ml</t>
  </si>
  <si>
    <t>OTSULIP 20%</t>
  </si>
  <si>
    <t>CIGSOL21DM</t>
  </si>
  <si>
    <t>Parafusion - Paracetamol 100ml</t>
  </si>
  <si>
    <t>CIGSPRC1DM</t>
  </si>
  <si>
    <t>Physio 140</t>
  </si>
  <si>
    <t>CIGSP140DM</t>
  </si>
  <si>
    <t>CIGSPA11MY</t>
  </si>
  <si>
    <t>CIGSAL11HK</t>
  </si>
  <si>
    <t>CIGDBF11HK</t>
  </si>
  <si>
    <t>CIGDBF11TL</t>
  </si>
  <si>
    <t>CIGDBF52MN</t>
  </si>
  <si>
    <t>CIGDBF52MY</t>
  </si>
  <si>
    <t>CIGDBF12DM</t>
  </si>
  <si>
    <t>CIGDBF52DM</t>
  </si>
  <si>
    <t>CIGSAL22DM</t>
  </si>
  <si>
    <t>CIGSAM22DM</t>
  </si>
  <si>
    <t>PRO-HES 130 (SB)</t>
  </si>
  <si>
    <t>CIGSH131DM</t>
  </si>
  <si>
    <t>CIGSKD22DM</t>
  </si>
  <si>
    <t>Pan Amin G 500 ml</t>
  </si>
  <si>
    <t>CIGSPA12DM</t>
  </si>
  <si>
    <t>B Fluid 1000ml</t>
  </si>
  <si>
    <t>CIGDBF12ID</t>
  </si>
  <si>
    <t>B Fluid 1000 ml</t>
  </si>
  <si>
    <t>CIGDBF12PP</t>
  </si>
  <si>
    <t>CIGDBF1NVT</t>
  </si>
  <si>
    <t>Bfluid 500ml</t>
  </si>
  <si>
    <t>CIGDBF52ID</t>
  </si>
  <si>
    <t>CIGDBF52PP</t>
  </si>
  <si>
    <t>CIGSAL22MN</t>
  </si>
  <si>
    <t>CIGSAL22MY</t>
  </si>
  <si>
    <t>CIGSKD22MN</t>
  </si>
  <si>
    <t>Kidmin 200 ml</t>
  </si>
  <si>
    <t>CIGSKD22MY</t>
  </si>
  <si>
    <t>TOTAL SB I</t>
  </si>
  <si>
    <t>PLASTIC AMPOULE</t>
  </si>
  <si>
    <t>Otsu-NS, 10 ml</t>
  </si>
  <si>
    <t>CIU9N0PNDM</t>
  </si>
  <si>
    <t>CIU9N1PNDM</t>
  </si>
  <si>
    <t>Otsu-WI, 10 ml</t>
  </si>
  <si>
    <t>CIUWI0PNDM</t>
  </si>
  <si>
    <t>Otsu-WI, 25 ml</t>
  </si>
  <si>
    <t>CIUOWIPNDM</t>
  </si>
  <si>
    <t>OGB-WI, 25 ml</t>
  </si>
  <si>
    <t>CIUGOWIPDM</t>
  </si>
  <si>
    <t>Otsu-MGSO4 20, 25 ml</t>
  </si>
  <si>
    <t>CIUM21PNDM</t>
  </si>
  <si>
    <t>Otsu-MGSO4 40, 25 ml</t>
  </si>
  <si>
    <t>CIUM41PNDM</t>
  </si>
  <si>
    <t>Otsu-D40, 25 ml</t>
  </si>
  <si>
    <t>CIU4D1PNDM</t>
  </si>
  <si>
    <t>Otsu-KCl 7.46, 25 ml</t>
  </si>
  <si>
    <t>CIU7K1PNDM</t>
  </si>
  <si>
    <t>MEYLON 84 - BP, 25 ml</t>
  </si>
  <si>
    <t>CIU8M1PNDM</t>
  </si>
  <si>
    <t>TOTAL PLASTIC AMPOULE</t>
  </si>
  <si>
    <t>SB II</t>
  </si>
  <si>
    <t>KA-EN 3B 500 ml(SB)</t>
  </si>
  <si>
    <t>CIKKN3BNDM</t>
  </si>
  <si>
    <t>Asering 500 ml (SB)</t>
  </si>
  <si>
    <t>CIKASERNDM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</si>
  <si>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</si>
  <si>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</si>
  <si>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</si>
  <si>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</si>
  <si>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</si>
  <si>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</si>
  <si>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</si>
  <si>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</si>
  <si>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</si>
  <si>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</si>
  <si>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</si>
  <si>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</si>
  <si>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</si>
  <si>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</si>
  <si>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</si>
  <si>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</si>
  <si>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</si>
  <si>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</si>
  <si>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</si>
  <si>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</si>
  <si>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Otsu-Saline 3 500 ml (SB)</t>
  </si>
  <si>
    <t>CIKONS3NDM</t>
  </si>
  <si>
    <t>KA-EN 1B 500 ml</t>
  </si>
  <si>
    <t>CIKKN1BNDM</t>
  </si>
  <si>
    <t>KA-EN 3A 500 ml</t>
  </si>
  <si>
    <t>CIKKN3ANDM</t>
  </si>
  <si>
    <t>KA-EN 4A 500 ml</t>
  </si>
  <si>
    <t>CIKKN4ANDM</t>
  </si>
  <si>
    <t>KA-EN 4B 500 ml</t>
  </si>
  <si>
    <t>CIKKN4BNDM</t>
  </si>
  <si>
    <t>KA-EN MG3 500 ml</t>
  </si>
  <si>
    <t>CIKKMG3NDM</t>
  </si>
  <si>
    <t>TOTAL SB II</t>
  </si>
  <si>
    <t>TD - TABLET</t>
  </si>
  <si>
    <t>Tablet Mini Meptin</t>
  </si>
  <si>
    <t>TMTMNMPNDM</t>
  </si>
  <si>
    <t>Tablet Meptin</t>
  </si>
  <si>
    <t>TMTMPTNNDM</t>
  </si>
  <si>
    <t>M U C O S T A</t>
  </si>
  <si>
    <t>TMTMUCOLDM</t>
  </si>
  <si>
    <t>TMTJN15NDM</t>
  </si>
  <si>
    <t>TMTJN30NDM</t>
  </si>
  <si>
    <t>TMTJN15NPP</t>
  </si>
  <si>
    <t>TMTJN30NPP</t>
  </si>
  <si>
    <t>Pletaal 100 Gr</t>
  </si>
  <si>
    <t>TMTPLT12DM</t>
  </si>
  <si>
    <t>Pletaal Tablet 50 Gr</t>
  </si>
  <si>
    <t>TMTPLT51DM</t>
  </si>
  <si>
    <t>TMTJN30NTL</t>
  </si>
  <si>
    <t>TOTAL TD - TABLET</t>
  </si>
  <si>
    <t>TD SYRUP</t>
  </si>
  <si>
    <t>Abilify OS 60 ml</t>
  </si>
  <si>
    <t>TMTABS6NDM</t>
  </si>
  <si>
    <t>TOTAL TD SYRUP</t>
  </si>
  <si>
    <t>TD REPACKING</t>
  </si>
  <si>
    <t>Pletaal 100 mg SR capsule</t>
  </si>
  <si>
    <t>TMTPLSR1DM</t>
  </si>
  <si>
    <t>Abilify 5 Mg</t>
  </si>
  <si>
    <t>TMTAB051DM</t>
  </si>
  <si>
    <t>Abilify 10 Mg.</t>
  </si>
  <si>
    <t>TMTAB101DM</t>
  </si>
  <si>
    <t>Abilify 15 Mg</t>
  </si>
  <si>
    <t>TMTAB151DM</t>
  </si>
  <si>
    <t>Abilify Discmelt 10 mg (import from KOP)</t>
  </si>
  <si>
    <t>TMTAD10NDM</t>
  </si>
  <si>
    <t>Abilify Discmelt 15 mg (import from KOP)</t>
  </si>
  <si>
    <t>TMTAD15NDM</t>
  </si>
  <si>
    <t>Abilify Maintena 300 mg</t>
  </si>
  <si>
    <t>TMTAMN3NDM</t>
  </si>
  <si>
    <t>Abilify Maintena 400 mg</t>
  </si>
  <si>
    <t>TMTAMN4NDM</t>
  </si>
  <si>
    <t>Meptin UDV 30ug</t>
  </si>
  <si>
    <t>TMTMUD32DM</t>
  </si>
  <si>
    <t>Meptin UDV 50ug</t>
  </si>
  <si>
    <t>TMTMUD52DM</t>
  </si>
  <si>
    <t>Samsca Tablet 15 mg</t>
  </si>
  <si>
    <t>TMTMSMC2DM</t>
  </si>
  <si>
    <t>Ubit Tablet</t>
  </si>
  <si>
    <t>TMTMUBT2DM</t>
  </si>
  <si>
    <t>Iclusig</t>
  </si>
  <si>
    <t>TMTIC15NDM</t>
  </si>
  <si>
    <t>Deltyba</t>
  </si>
  <si>
    <t>TMTDLTBNDM</t>
  </si>
  <si>
    <t>Rexulti 0.5 mg</t>
  </si>
  <si>
    <t>TMTRX05NDM</t>
  </si>
  <si>
    <t>Rexulti 1 mg</t>
  </si>
  <si>
    <t>TMTRX10NDM</t>
  </si>
  <si>
    <t>Rexulti 2 mg</t>
  </si>
  <si>
    <t>TMTRX20NDM</t>
  </si>
  <si>
    <t>Rexulti 3 mg</t>
  </si>
  <si>
    <t>TMTRX30NDM</t>
  </si>
  <si>
    <t>Rexulti 4 mg</t>
  </si>
  <si>
    <t>TMTRX40NDM</t>
  </si>
  <si>
    <t>Busulfex</t>
  </si>
  <si>
    <t>TMTBSLFNDM</t>
  </si>
  <si>
    <t>TOTAL TD REPACKING</t>
  </si>
  <si>
    <t>MD - IV SET</t>
  </si>
  <si>
    <t>OI-24</t>
  </si>
  <si>
    <t>CIFOI243DM</t>
  </si>
  <si>
    <t>OI-44</t>
  </si>
  <si>
    <t>CIFOI443DM</t>
  </si>
  <si>
    <t>OI-64</t>
  </si>
  <si>
    <t>CIFOI643DM</t>
  </si>
  <si>
    <t>Otsu 3 Way</t>
  </si>
  <si>
    <t>CIFO3WSNDM</t>
  </si>
  <si>
    <t>Otsu Y Set</t>
  </si>
  <si>
    <t>CIFOITY3DM</t>
  </si>
  <si>
    <t>OI-34</t>
  </si>
  <si>
    <t>CIFOI343DM</t>
  </si>
  <si>
    <t>OB-1</t>
  </si>
  <si>
    <t>CIFOIB13DM</t>
  </si>
  <si>
    <t>TI*PI200X</t>
  </si>
  <si>
    <t>CIFTTP2XDM</t>
  </si>
  <si>
    <t>TI*PI300X</t>
  </si>
  <si>
    <t>CIFTTP3XDM</t>
  </si>
  <si>
    <t>TI*PI300XN01</t>
  </si>
  <si>
    <t>CIFTTP3NDM</t>
  </si>
  <si>
    <t>TI*PI300XY01</t>
  </si>
  <si>
    <t>CIFTTP3YDM</t>
  </si>
  <si>
    <t>SA*PI300XN01</t>
  </si>
  <si>
    <t>CIFTSP3NDM</t>
  </si>
  <si>
    <t>TOTAL MD - IV SET</t>
  </si>
  <si>
    <t>Breath Collection Bag (Blue)</t>
  </si>
  <si>
    <t>TMFOIUB1DM</t>
  </si>
  <si>
    <t>ENTERAL NUTRITION</t>
  </si>
  <si>
    <t>BLENDERA MF</t>
  </si>
  <si>
    <t>CINFBL11DM</t>
  </si>
  <si>
    <t>CINFNMU4DM</t>
  </si>
  <si>
    <t>Pan Enteral Baru</t>
  </si>
  <si>
    <t>CINFPAN4DM</t>
  </si>
  <si>
    <t>PROTEN COKLAT</t>
  </si>
  <si>
    <t>CINFPK22DM</t>
  </si>
  <si>
    <t>PROTEN VANILLA</t>
  </si>
  <si>
    <t>CINFPN12DM</t>
  </si>
  <si>
    <t>PROTEN GOLD COKLAT</t>
  </si>
  <si>
    <t>CINFPRC3DM</t>
  </si>
  <si>
    <t>PROTEN GOLD VANILA</t>
  </si>
  <si>
    <t>CINFPRV3DM</t>
  </si>
  <si>
    <t>ProEnteral</t>
  </si>
  <si>
    <t>CINFMTVNDM</t>
  </si>
  <si>
    <t>ProEnteral Kid</t>
  </si>
  <si>
    <t>CINFEKVNDM</t>
  </si>
  <si>
    <t>GOLD-ENTERAL Jr.</t>
  </si>
  <si>
    <t>CINFGEVNDM</t>
  </si>
  <si>
    <t>NEO MUNE</t>
  </si>
  <si>
    <t>Proten Gold Vanilla New Formula</t>
  </si>
  <si>
    <t>CINFPRV3PK</t>
  </si>
  <si>
    <t>TOTAL ENTERAL NUTRITION</t>
  </si>
  <si>
    <t>MERCHANDISE</t>
  </si>
  <si>
    <t>OGB NS TMWB</t>
  </si>
  <si>
    <t>CIPGRUSEDM</t>
  </si>
  <si>
    <t>OGB RL TMWB</t>
  </si>
  <si>
    <t>CIPGRARIDM</t>
  </si>
  <si>
    <t>URINE BAG</t>
  </si>
  <si>
    <t>CIFOIUR2DM</t>
  </si>
  <si>
    <t>TOTAL MERCHANDISE</t>
  </si>
  <si>
    <t>GRAND TOTAL</t>
  </si>
  <si>
    <t>PT. OTSUKA INDONESIA - Plant Management</t>
  </si>
  <si>
    <t>Destination: DOMESTIC &amp; EXPORT SALES</t>
  </si>
  <si>
    <t>Code 1</t>
  </si>
  <si>
    <t>Dest</t>
  </si>
  <si>
    <t>Fact</t>
  </si>
  <si>
    <t>DOM</t>
  </si>
  <si>
    <t>TM-WB</t>
  </si>
  <si>
    <t>SUB TOTAL</t>
  </si>
  <si>
    <t>LVP-PLA</t>
  </si>
  <si>
    <t>0.9%Sod. Chloride 500 mL</t>
  </si>
  <si>
    <t>EXP</t>
  </si>
  <si>
    <t>LVP-SB</t>
  </si>
  <si>
    <t xml:space="preserve">B Fluid 1000 ml </t>
  </si>
  <si>
    <t xml:space="preserve">B Fluid 500 ml </t>
  </si>
  <si>
    <t>BFluid 500 ml</t>
  </si>
  <si>
    <t>Aminoleban Injection Single Bag 500 ml</t>
  </si>
  <si>
    <t xml:space="preserve">Aminoleban 500 ml </t>
  </si>
  <si>
    <t>KIDMIN, 200 ML (MONGOLIA)</t>
  </si>
  <si>
    <t>NSVP</t>
  </si>
  <si>
    <t>Otsu-NS, 25 ml</t>
  </si>
  <si>
    <t>EN</t>
  </si>
  <si>
    <t>MD IV-SET</t>
  </si>
  <si>
    <t>MD</t>
  </si>
  <si>
    <t>TD-SYR</t>
  </si>
  <si>
    <t>Jinarc 15 mg</t>
  </si>
  <si>
    <t>TD-TAB</t>
  </si>
  <si>
    <t>Jinarc 30 mg</t>
  </si>
  <si>
    <t>TD-Rep</t>
  </si>
  <si>
    <t>TD-REP</t>
  </si>
  <si>
    <t>PRODUCTION VOLUME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</si>
  <si>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</si>
  <si>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</si>
  <si>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</si>
  <si>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</si>
  <si>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</si>
  <si>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</si>
  <si>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</si>
  <si>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</si>
  <si>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</si>
  <si>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</si>
  <si>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</si>
  <si>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</si>
  <si>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</si>
  <si>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SALES &amp; PRODUCTION VOLUME BUDGET 2025</t>
  </si>
  <si>
    <t>: 15/7/2024 @ 8:24:3</t>
  </si>
  <si>
    <t>OGB-D5, 100 ml</t>
  </si>
  <si>
    <t>CIHOGD5PDM</t>
  </si>
  <si>
    <t>OGB-NS, 100 ml</t>
  </si>
  <si>
    <t>CIHOGNSPDM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</si>
  <si>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</si>
  <si>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</si>
  <si>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</si>
  <si>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</si>
  <si>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</si>
  <si>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</si>
  <si>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</si>
  <si>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</si>
  <si>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</si>
  <si>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</si>
  <si>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</si>
  <si>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</si>
  <si>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</si>
  <si>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</si>
  <si>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</si>
  <si>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</si>
  <si>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Otsu-D5, NS, 500 ml</t>
  </si>
  <si>
    <t>CIPSKRUPDM</t>
  </si>
  <si>
    <t>Otsu-D10, 1/5 NS, 500 ml</t>
  </si>
  <si>
    <t>CIPS5RUPDM</t>
  </si>
  <si>
    <t>OGB D10, 1/5 NS, 500 ml</t>
  </si>
  <si>
    <t>CIPGS5RPDM</t>
  </si>
  <si>
    <t>OGB-NS, 500 ml</t>
  </si>
  <si>
    <t>CIPGNRHPDM</t>
  </si>
  <si>
    <t>OGB-RL, 500 ml</t>
  </si>
  <si>
    <t>CIPGLRHPDM</t>
  </si>
  <si>
    <t>Otsu-RD5, 500 ml</t>
  </si>
  <si>
    <t>CIPRDRUPDM</t>
  </si>
  <si>
    <t>Otsu-RLD5, 500 ml</t>
  </si>
  <si>
    <t>CIPRTRUPDM</t>
  </si>
  <si>
    <t>Otsu-RS, 500 ml</t>
  </si>
  <si>
    <t>CIPRRRUPDM</t>
  </si>
  <si>
    <t>Otsu-Saline 3, 500 ml</t>
  </si>
  <si>
    <t>CIPR3RUPDM</t>
  </si>
  <si>
    <t>Asering, 500 ml</t>
  </si>
  <si>
    <t>CIPASRUPDM</t>
  </si>
  <si>
    <t>OGB Asering (Ringer Acetate), 500 ml</t>
  </si>
  <si>
    <t>CIPGASRPDM</t>
  </si>
  <si>
    <t>Asering-5, 500 ml</t>
  </si>
  <si>
    <t>CIPAS5UPDM</t>
  </si>
  <si>
    <t>KA-EN 1B, 500 ml</t>
  </si>
  <si>
    <t>CIPK1BUPDM</t>
  </si>
  <si>
    <t>KA-EN 3A, 500 ml</t>
  </si>
  <si>
    <t>CIPK3AUPDM</t>
  </si>
  <si>
    <t>KA-EN 3B, 500 ml</t>
  </si>
  <si>
    <t>CIPK3BUPDM</t>
  </si>
  <si>
    <t>KA-EN 4A, 500 ml</t>
  </si>
  <si>
    <t>CIPKA4UPDM</t>
  </si>
  <si>
    <t>KA-EN 4B, 500 ml</t>
  </si>
  <si>
    <t>CIPKB4UPDM</t>
  </si>
  <si>
    <t>KA-EN MG3, 500 ml</t>
  </si>
  <si>
    <t>CIPKM3UPDM</t>
  </si>
  <si>
    <t>OGB Manitol 20%, 500 ml</t>
  </si>
  <si>
    <t>CIPGMN2PDM</t>
  </si>
  <si>
    <t>OGB Manitol 20%, 250 ml</t>
  </si>
  <si>
    <t>CISGMN2PDM</t>
  </si>
  <si>
    <t>Otsutran-40, 500 ml</t>
  </si>
  <si>
    <t>CIDTRL4PDM</t>
  </si>
  <si>
    <t>Potacol-R, 500 ml</t>
  </si>
  <si>
    <t>CIPHOT2PDM</t>
  </si>
  <si>
    <t>0.9%Sod. Chloride 500 ml - Singapore</t>
  </si>
  <si>
    <t>SODIUM CHLORIDE INFUSIntravena 3%</t>
  </si>
  <si>
    <t>CIPGR3UPDM</t>
  </si>
  <si>
    <t>SODIUN CHLORIDE 1000 ml (OGB)</t>
  </si>
  <si>
    <t>CIYG15NPDM</t>
  </si>
  <si>
    <t>COMPOUND SODIUM LACTATE SINGAPORE</t>
  </si>
  <si>
    <t>CIPHAMRPSG</t>
  </si>
  <si>
    <t>CIGDBF11DM</t>
  </si>
  <si>
    <t>CIGDBF51DM</t>
  </si>
  <si>
    <t>CIGSAL21DM</t>
  </si>
  <si>
    <t>CIGSAM21DM</t>
  </si>
  <si>
    <t>CIGSKD21DM</t>
  </si>
  <si>
    <t>CIGSPA11DM</t>
  </si>
  <si>
    <t>PRO-HES (SB)</t>
  </si>
  <si>
    <t>CIGSHBESDM</t>
  </si>
  <si>
    <t>Pan Amin G 500 ml Myanmar</t>
  </si>
  <si>
    <t>Kidmin 200 ml Myanmar</t>
  </si>
  <si>
    <t>CIGSKD21MY</t>
  </si>
  <si>
    <t>Aminoleban Injection 500 ml Myanmar</t>
  </si>
  <si>
    <t>CIGSAL21MY</t>
  </si>
  <si>
    <t>B Fluid 1000 ml Thailand</t>
  </si>
  <si>
    <t>CIGDBF1NTL</t>
  </si>
  <si>
    <t>Aminoleban Injection 500 ml Hongkong</t>
  </si>
  <si>
    <t>B Fluid 1000 ml Hongkong</t>
  </si>
  <si>
    <t>B Fluid 500 ml Hongkong</t>
  </si>
  <si>
    <t>CIGDBF51HK</t>
  </si>
  <si>
    <t>B Fluid 500 ml Philippine</t>
  </si>
  <si>
    <t>CIGDBF51PP</t>
  </si>
  <si>
    <t>B Fluid 1000 ml Philippine</t>
  </si>
  <si>
    <t>CIGDBF11PP</t>
  </si>
  <si>
    <t>Bfluid 500 ml Mongolia</t>
  </si>
  <si>
    <t>CIGDBF51MN</t>
  </si>
  <si>
    <t>Aminoleban 500 ml Mongolia</t>
  </si>
  <si>
    <t>CIGSAL21MN</t>
  </si>
  <si>
    <t>Kidmin, 200 ml Mongolia</t>
  </si>
  <si>
    <t>CIGSKD21MN</t>
  </si>
  <si>
    <t>B Fluid 1000 ml India</t>
  </si>
  <si>
    <t>CIGDBF11ID</t>
  </si>
  <si>
    <t>Bfluid 500 ml India</t>
  </si>
  <si>
    <t>CIGDBF51ID</t>
  </si>
  <si>
    <t>BFLUID</t>
  </si>
  <si>
    <t>CIGDBF51VT</t>
  </si>
  <si>
    <t>BFLUID 500 ML MONGOLIA</t>
  </si>
  <si>
    <t>KA-EN 3B</t>
  </si>
  <si>
    <t>CIGS3B11DM</t>
  </si>
  <si>
    <t>ASERING</t>
  </si>
  <si>
    <t>CIGSAS11DM</t>
  </si>
  <si>
    <t>CIGSOL2NDM</t>
  </si>
  <si>
    <t>B FLUID 1000 ML PHILIPPINE</t>
  </si>
  <si>
    <t>CIGDBF1NPP</t>
  </si>
  <si>
    <t>B FLUID 500 ML PHILIPPINE</t>
  </si>
  <si>
    <t>CIGDBF5NPP</t>
  </si>
  <si>
    <t>CIGDBF5NMN</t>
  </si>
  <si>
    <t>AMINOLEBAN INJ. 500ML MONGOLIA</t>
  </si>
  <si>
    <t>CIGSAL1NMN</t>
  </si>
  <si>
    <t>B FLUID 500 ML MYANMAR</t>
  </si>
  <si>
    <t>Amiparen, 500 ml</t>
  </si>
  <si>
    <t>B Fluid 500 ml</t>
  </si>
  <si>
    <t>B Fluid 500ml</t>
  </si>
  <si>
    <t>CIGDBF5NVT</t>
  </si>
  <si>
    <t>Aminoleban 500 ml</t>
  </si>
  <si>
    <t>Kidmin, 200 ML (MONGOLIA)</t>
  </si>
  <si>
    <t>OTSU-NS 25 ML</t>
  </si>
  <si>
    <t>OGB-NS, 25 ml</t>
  </si>
  <si>
    <t>CIUG9N1PDM</t>
  </si>
  <si>
    <t>OGB-MGSO4 20, 25 ml</t>
  </si>
  <si>
    <t>CIUGM21PDM</t>
  </si>
  <si>
    <t>OGB-MGSO4 40, 25 ml</t>
  </si>
  <si>
    <t>CIUGM41PDM</t>
  </si>
  <si>
    <t>OGB-D40, 25 ml</t>
  </si>
  <si>
    <t>CIUG4D1PDM</t>
  </si>
  <si>
    <t>OGB-KCl 7.46, 25 ml</t>
  </si>
  <si>
    <t>CIUG7K1PDM</t>
  </si>
  <si>
    <t>SODIUM CHLORIDEInjeksi 9 mg/mL</t>
  </si>
  <si>
    <t>CIUG9N0PDM</t>
  </si>
  <si>
    <t>STERILE WATER FORInjection</t>
  </si>
  <si>
    <t>CIUGWI0PDM</t>
  </si>
  <si>
    <t>OTSU-WI25 mL</t>
  </si>
  <si>
    <t>CIUNOWINDM</t>
  </si>
  <si>
    <t>OTSU-NS10 mL</t>
  </si>
  <si>
    <t>CIUN9N0NDM</t>
  </si>
  <si>
    <t>OTSU-WI10 mL</t>
  </si>
  <si>
    <t>CIUNOW0NDM</t>
  </si>
  <si>
    <t>MEYLON 84-BP</t>
  </si>
  <si>
    <t>CIUN8M1NDM</t>
  </si>
  <si>
    <t>OTSU-MGSO4 20 25 ML</t>
  </si>
  <si>
    <t>CIUNM21NDM</t>
  </si>
  <si>
    <t>OI-KN1 500 ml</t>
  </si>
  <si>
    <t>CIKOKN1NDM</t>
  </si>
  <si>
    <t>OI-KN2 500 ml</t>
  </si>
  <si>
    <t>CIKOKN2NDM</t>
  </si>
  <si>
    <t>JINARC 15 mg</t>
  </si>
  <si>
    <t>JINARC 30 mg</t>
  </si>
  <si>
    <t>JINARC 15 mg PHILIPPINE</t>
  </si>
  <si>
    <t>JINARC 30 mg PHILIPPINE</t>
  </si>
  <si>
    <t>JINARC 15 mg THAILAND</t>
  </si>
  <si>
    <t>TMTJN15NTL</t>
  </si>
  <si>
    <t>JINARC 30 mg THAILAND</t>
  </si>
  <si>
    <t>Abilify Oral Solution 150ml</t>
  </si>
  <si>
    <t>TMTMABS4DM</t>
  </si>
  <si>
    <t>SAMSCA TABLET 15 MG720 pcs</t>
  </si>
  <si>
    <t>TMTMSMC1DM</t>
  </si>
  <si>
    <t>ASIMTUFII 720 MG</t>
  </si>
  <si>
    <t>TMTAFI7NDM</t>
  </si>
  <si>
    <t>ASIMTUFII 960 MG</t>
  </si>
  <si>
    <t>TMTAFI9NDM</t>
  </si>
  <si>
    <t>INQOVI</t>
  </si>
  <si>
    <t>TMTINQONDM</t>
  </si>
  <si>
    <t>MOIZERTO 0.3</t>
  </si>
  <si>
    <t>TMTMZ03NDM</t>
  </si>
  <si>
    <t>MOIZERTO 1</t>
  </si>
  <si>
    <t>TMTMZ10NDM</t>
  </si>
  <si>
    <t>Otsu Set</t>
  </si>
  <si>
    <t>CIFOI543DM</t>
  </si>
  <si>
    <t>OI-242</t>
  </si>
  <si>
    <t>CIFOI423DM</t>
  </si>
  <si>
    <t>PKD - 1</t>
  </si>
  <si>
    <t>CIFOIK13DM</t>
  </si>
  <si>
    <t>PKD - 2</t>
  </si>
  <si>
    <t>CIFOIK23DM</t>
  </si>
  <si>
    <t>OI-30</t>
  </si>
  <si>
    <t>CIFOI303DM</t>
  </si>
  <si>
    <t>OB-2</t>
  </si>
  <si>
    <t>CIFOIB23DM</t>
  </si>
  <si>
    <t>Nutri Line</t>
  </si>
  <si>
    <t>CIFOINLNDM</t>
  </si>
  <si>
    <t>Urine Bag</t>
  </si>
  <si>
    <t>CIFOIUR1DM</t>
  </si>
  <si>
    <t>Nutri Bag</t>
  </si>
  <si>
    <t>CIFOINTNDM</t>
  </si>
  <si>
    <t>Y-Set Filter</t>
  </si>
  <si>
    <t>CIFOITY4DM</t>
  </si>
  <si>
    <t>OtsuCath 16G</t>
  </si>
  <si>
    <t>CIFOIOT165</t>
  </si>
  <si>
    <t>OtsuCath 18G</t>
  </si>
  <si>
    <t>CIFOIOT183</t>
  </si>
  <si>
    <t>OtsuCath 20G</t>
  </si>
  <si>
    <t>CIFOIOT203</t>
  </si>
  <si>
    <t>OtsuCath 22G</t>
  </si>
  <si>
    <t>CIFOIOT222</t>
  </si>
  <si>
    <t>OtsuCath 24G</t>
  </si>
  <si>
    <t>CIFOIOT242</t>
  </si>
  <si>
    <t>IV Catheter 16 G</t>
  </si>
  <si>
    <t>CIFO16GNDM</t>
  </si>
  <si>
    <t>IV Catheter 18 G</t>
  </si>
  <si>
    <t>CIFO18GNDM</t>
  </si>
  <si>
    <t>IV Catheter 20 G</t>
  </si>
  <si>
    <t>CIFO20GNDM</t>
  </si>
  <si>
    <t>IV Catheter 22 G</t>
  </si>
  <si>
    <t>CIFO22GNDM</t>
  </si>
  <si>
    <t>IV Catheter 24 G</t>
  </si>
  <si>
    <t>CIFO24GNDM</t>
  </si>
  <si>
    <t>IV Catheter 26 G</t>
  </si>
  <si>
    <t>CIFO26GNDM</t>
  </si>
  <si>
    <t>OI-24 VIETNAM</t>
  </si>
  <si>
    <t>CIFOI243VT</t>
  </si>
  <si>
    <t>IV CATHETER 16 GEx. Huaian Polymedical</t>
  </si>
  <si>
    <t>CIFOC16GDM</t>
  </si>
  <si>
    <t>IV CATHETER 20 GEx. Huaian Polymedical</t>
  </si>
  <si>
    <t>CIFOC20GDM</t>
  </si>
  <si>
    <t>IV CATHETER 22 GEx. Huaian Polymedical</t>
  </si>
  <si>
    <t>CIFOC22GDM</t>
  </si>
  <si>
    <t>IV CATHETER 26 GEx. Huaian Polymedical</t>
  </si>
  <si>
    <t>CIFOC26GDM</t>
  </si>
  <si>
    <t>THREE WAY STOPCOCKEx. Huaian Polymedical</t>
  </si>
  <si>
    <t>CIFOI3WSDM</t>
  </si>
  <si>
    <t>MEDICAL DEVICE - REPACK</t>
  </si>
  <si>
    <t>POCone</t>
  </si>
  <si>
    <t>TMFOIPC2DM</t>
  </si>
  <si>
    <t>Callibration Bag</t>
  </si>
  <si>
    <t>TMFOIUB3DM</t>
  </si>
  <si>
    <t>Printer Paper</t>
  </si>
  <si>
    <t>TMFOIU01DM</t>
  </si>
  <si>
    <t>Sample Joint</t>
  </si>
  <si>
    <t>TMFOIUSJDM</t>
  </si>
  <si>
    <t>Trap Cartridge</t>
  </si>
  <si>
    <t>TMFOIUTCDM</t>
  </si>
  <si>
    <t>Cartridge Adapter</t>
  </si>
  <si>
    <t>TMFOIU16DM</t>
  </si>
  <si>
    <t>O-Ring (Orange)</t>
  </si>
  <si>
    <t>TMFOIUOBDM</t>
  </si>
  <si>
    <t>O-Ring (Black)</t>
  </si>
  <si>
    <t>TMFOIUORDM</t>
  </si>
  <si>
    <t>Standard Gas Set</t>
  </si>
  <si>
    <t>TMFOIU12DM</t>
  </si>
  <si>
    <t>Fuse</t>
  </si>
  <si>
    <t>TMFOIU14DM</t>
  </si>
  <si>
    <t>Y Tube Connector</t>
  </si>
  <si>
    <t>TMFOIU19DM</t>
  </si>
  <si>
    <t>O-Ring Installation Cap</t>
  </si>
  <si>
    <t>TMFOIUOCDM</t>
  </si>
  <si>
    <t>Accessory Tub - Blue &amp; Red</t>
  </si>
  <si>
    <t>TMFOIUTBDM</t>
  </si>
  <si>
    <t>Bar Code Reader</t>
  </si>
  <si>
    <t>TMFOIU05DM</t>
  </si>
  <si>
    <t>RS232SC Cable</t>
  </si>
  <si>
    <t>TMFOIUA2DM</t>
  </si>
  <si>
    <t>USB-Driver Software</t>
  </si>
  <si>
    <t>TMFOIUA3DM</t>
  </si>
  <si>
    <t>Y-Connector Pull PushDP8011</t>
  </si>
  <si>
    <t>TMFOIYPPDM</t>
  </si>
  <si>
    <t>TOTAL MEDICAL DEVICE - REPACK</t>
  </si>
  <si>
    <t>NEO-MUNE</t>
  </si>
  <si>
    <t>PROTEN GOLD VANILLA - PAKISTAN</t>
  </si>
  <si>
    <t>CINFPRV1PK</t>
  </si>
  <si>
    <t>CINFNMU3DM</t>
  </si>
  <si>
    <t>BLENDERA (1,25 KG/PCS)</t>
  </si>
  <si>
    <t>CINFBL1NDM</t>
  </si>
  <si>
    <t>PROTEN COKELAT</t>
  </si>
  <si>
    <t>CINFPK21DM</t>
  </si>
  <si>
    <t>PAN-ENTERAL</t>
  </si>
  <si>
    <t>CINFPAN3DM</t>
  </si>
  <si>
    <t>PROTEN GOLD COKLATImproved Formula</t>
  </si>
  <si>
    <t>CINFPRC2DM</t>
  </si>
  <si>
    <t>PROTEN GOLD GREEN TEA MYANMAR</t>
  </si>
  <si>
    <t>CINFPRT1MY</t>
  </si>
  <si>
    <t>OTSU-NS, 500 ML TM WB</t>
  </si>
  <si>
    <t>CIPRUSEPDM</t>
  </si>
  <si>
    <t>OTSU-RL TMWB</t>
  </si>
  <si>
    <t>CIPRARIPDM</t>
  </si>
  <si>
    <t>Rinfinity</t>
  </si>
  <si>
    <t>CIPRINFIDM</t>
  </si>
  <si>
    <t>IV CATHETER 18 GEx. Huaian Polymedical</t>
  </si>
  <si>
    <t>CIFOC18GDM</t>
  </si>
  <si>
    <t>IV CATHETER 24 GEx. Huaian Polymedical</t>
  </si>
  <si>
    <t>CIFOC24GDM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</si>
</sst>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8" fillId="0" borderId="0" xfId="0" applyFont="1"/>
    <xf numFmtId="0" fontId="19" fillId="0" borderId="0" xfId="0" applyFont="1" applyAlignment="1">
      <alignment vertical="center"/>
    </xf>
    <xf numFmtId="164" fontId="20" fillId="0" borderId="0" xfId="1" applyNumberFormat="1" applyFont="1" applyFill="1" applyAlignment="1">
      <alignment vertical="center"/>
    </xf>
    <xf numFmtId="0" fontId="21" fillId="0" borderId="0" xfId="0" applyFont="1"/>
    <xf numFmtId="0" fontId="18" fillId="0" borderId="0" xfId="0" applyFont="1" applyAlignment="1">
      <alignment vertical="center"/>
    </xf>
    <xf numFmtId="3" fontId="21" fillId="0" borderId="0" xfId="0" applyNumberFormat="1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164" fontId="21" fillId="0" borderId="0" xfId="1" applyNumberFormat="1" applyFont="1" applyFill="1" applyAlignment="1">
      <alignment vertical="center"/>
    </xf>
    <xf numFmtId="0" fontId="19" fillId="34" borderId="12" xfId="0" applyFont="1" applyFill="1" applyBorder="1" applyAlignment="1">
      <alignment horizontal="left" vertical="center"/>
    </xf>
    <xf numFmtId="0" fontId="19" fillId="34" borderId="12" xfId="0" applyFont="1" applyFill="1" applyBorder="1" applyAlignment="1">
      <alignment horizontal="left" vertical="center" shrinkToFit="1"/>
    </xf>
    <xf numFmtId="0" fontId="16" fillId="0" borderId="14" xfId="0" applyFont="1" applyBorder="1" applyAlignment="1">
      <alignment horizontal="center" vertical="center" wrapText="1"/>
    </xf>
    <xf numFmtId="3" fontId="0" fillId="35" borderId="14" xfId="0" applyNumberFormat="1" applyFill="1" applyBorder="1" applyAlignment="1">
      <alignment wrapText="1"/>
    </xf>
    <xf numFmtId="0" fontId="24" fillId="0" borderId="0" xfId="0" applyFont="1" applyAlignment="1">
      <alignment wrapText="1"/>
    </xf>
    <xf numFmtId="0" fontId="0" fillId="36" borderId="0" xfId="0" applyFill="1" applyAlignment="1">
      <alignment wrapText="1"/>
    </xf>
    <xf numFmtId="0" fontId="25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9" fillId="0" borderId="10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64" fontId="19" fillId="34" borderId="14" xfId="1" applyNumberFormat="1" applyFont="1" applyFill="1" applyBorder="1" applyAlignment="1">
      <alignment horizontal="center" vertical="center"/>
    </xf>
    <xf numFmtId="3" fontId="26" fillId="35" borderId="15" xfId="0" applyNumberFormat="1" applyFont="1" applyFill="1" applyBorder="1" applyAlignment="1">
      <alignment vertical="center"/>
    </xf>
    <xf numFmtId="0" fontId="20" fillId="0" borderId="0" xfId="0" applyFont="1" applyFill="1" applyBorder="1" applyAlignment="1">
      <alignment horizontal="right"/>
    </xf>
    <xf numFmtId="17" fontId="20" fillId="0" borderId="0" xfId="0" applyNumberFormat="1" applyFont="1" applyFill="1" applyBorder="1" applyAlignment="1">
      <alignment horizontal="right"/>
    </xf>
    <xf numFmtId="0" fontId="16" fillId="0" borderId="0" xfId="0" applyFont="1" applyAlignment="1">
      <alignment wrapText="1"/>
    </xf>
    <xf numFmtId="0" fontId="19" fillId="34" borderId="18" xfId="0" applyFont="1" applyFill="1" applyBorder="1" applyAlignment="1">
      <alignment horizontal="centerContinuous" vertical="center"/>
    </xf>
    <xf numFmtId="0" fontId="19" fillId="34" borderId="19" xfId="0" applyFont="1" applyFill="1" applyBorder="1" applyAlignment="1">
      <alignment horizontal="center" vertical="center"/>
    </xf>
    <xf numFmtId="164" fontId="23" fillId="0" borderId="15" xfId="1" applyNumberFormat="1" applyFont="1" applyFill="1" applyBorder="1"/>
    <xf numFmtId="164" fontId="19" fillId="35" borderId="15" xfId="1" applyNumberFormat="1" applyFont="1" applyFill="1" applyBorder="1"/>
    <xf numFmtId="164" fontId="19" fillId="35" borderId="16" xfId="1" applyNumberFormat="1" applyFont="1" applyFill="1" applyBorder="1"/>
    <xf numFmtId="164" fontId="23" fillId="0" borderId="17" xfId="1" applyNumberFormat="1" applyFont="1" applyFill="1" applyBorder="1"/>
    <xf numFmtId="0" fontId="0" fillId="0" borderId="0" xfId="0" applyFill="1"/>
    <xf numFmtId="0" fontId="0" fillId="37" borderId="0" xfId="0" applyFill="1" applyAlignment="1">
      <alignment wrapText="1"/>
    </xf>
    <xf numFmtId="164" fontId="23" fillId="37" borderId="15" xfId="1" applyNumberFormat="1" applyFont="1" applyFill="1" applyBorder="1"/>
    <xf numFmtId="0" fontId="0" fillId="37" borderId="0" xfId="0" applyFill="1"/>
    <xf numFmtId="3" fontId="16" fillId="0" borderId="0" xfId="0" applyNumberFormat="1" applyFont="1" applyAlignment="1">
      <alignment wrapText="1"/>
    </xf>
    <xf numFmtId="3" fontId="0" fillId="0" borderId="0" xfId="0" applyNumberFormat="1"/>
    <xf numFmtId="3" fontId="16" fillId="0" borderId="0" xfId="0" applyNumberFormat="1" applyFont="1" applyAlignment="1">
      <alignment horizontal="center" vertical="center" wrapText="1"/>
    </xf>
    <xf numFmtId="3" fontId="16" fillId="37" borderId="0" xfId="0" applyNumberFormat="1" applyFont="1" applyFill="1" applyAlignment="1">
      <alignment wrapText="1"/>
    </xf>
    <xf numFmtId="164" fontId="0" fillId="0" borderId="0" xfId="0" applyNumberFormat="1"/>
    <xf numFmtId="0" fontId="16" fillId="0" borderId="0" xfId="0" applyFont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3" fontId="0" fillId="0" borderId="0" xfId="0" applyNumberFormat="1" applyAlignment="1">
      <alignment wrapText="1"/>
    </xf>
    <xf numFmtId="3" fontId="0" fillId="37" borderId="0" xfId="0" applyNumberFormat="1" applyFill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8A00-84D2-4FD6-AA8B-C9C731B86E01}">
  <dimension ref="A1:R291"/>
  <sheetViews>
    <sheetView showGridLines="0" workbookViewId="0">
      <selection activeCell="Q111" sqref="Q111:R131"/>
    </sheetView>
  </sheetViews>
  <sheetFormatPr defaultRowHeight="14.5" x14ac:dyDescent="0.35"/>
  <cols>
    <col min="1" max="1" width="34.90625" bestFit="1" customWidth="1"/>
    <col min="2" max="2" width="18.453125" bestFit="1" customWidth="1"/>
    <col min="3" max="10" width="9.90625" bestFit="1" customWidth="1"/>
    <col min="11" max="11" width="10" bestFit="1" customWidth="1"/>
    <col min="12" max="14" width="9.90625" bestFit="1" customWidth="1"/>
    <col min="15" max="15" width="10.90625" bestFit="1" customWidth="1"/>
  </cols>
  <sheetData>
    <row r="1" spans="1:18" x14ac:dyDescent="0.35">
      <c r="A1" s="1" t="s">
        <v>0</v>
      </c>
    </row>
    <row r="2" spans="1:18" x14ac:dyDescent="0.35">
      <c r="A2" s="1" t="s">
        <v>1</v>
      </c>
    </row>
    <row r="3" spans="1:18" x14ac:dyDescent="0.35">
      <c r="A3" s="1" t="s">
        <v>2</v>
      </c>
      <c r="B3" s="1" t="s">
        <v>311</v>
      </c>
    </row>
    <row r="6" spans="1:18" x14ac:dyDescent="0.3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8" ht="14.5" customHeight="1" x14ac:dyDescent="0.35">
      <c r="A7" s="46" t="s">
        <v>19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8" x14ac:dyDescent="0.35">
      <c r="A8" s="1" t="s">
        <v>20</v>
      </c>
      <c r="B8" s="1" t="s">
        <v>21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29">
        <v>0</v>
      </c>
      <c r="Q8" cm="1">
        <f t="array" ref="Q8">SUMPRODUCT((B8=Template!$B$8:$B$9)*(Template!$O$8:$O$9))</f>
        <v>630000</v>
      </c>
      <c r="R8">
        <f>O8-Q8</f>
        <v>-630000</v>
      </c>
    </row>
    <row r="9" spans="1:18" x14ac:dyDescent="0.35">
      <c r="A9" s="1" t="s">
        <v>312</v>
      </c>
      <c r="B9" s="1" t="s">
        <v>313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29">
        <v>0</v>
      </c>
      <c r="Q9" cm="1">
        <f t="array" ref="Q9">SUMPRODUCT((B9=Template!$B$8:$B$9)*(Template!$O$8:$O$9))</f>
        <v>0</v>
      </c>
      <c r="R9">
        <f t="shared" ref="R9:R53" si="0">O9-Q9</f>
        <v>0</v>
      </c>
    </row>
    <row r="10" spans="1:18" x14ac:dyDescent="0.35">
      <c r="A10" s="1" t="s">
        <v>22</v>
      </c>
      <c r="B10" s="1" t="s">
        <v>23</v>
      </c>
      <c r="C10" s="1">
        <v>0</v>
      </c>
      <c r="D10" s="47">
        <v>1680000</v>
      </c>
      <c r="E10" s="47">
        <v>2100000</v>
      </c>
      <c r="F10" s="1">
        <v>0</v>
      </c>
      <c r="G10" s="47">
        <v>2100000</v>
      </c>
      <c r="H10" s="47">
        <v>1890000</v>
      </c>
      <c r="I10" s="1">
        <v>0</v>
      </c>
      <c r="J10" s="47">
        <v>2310000</v>
      </c>
      <c r="K10" s="47">
        <v>1890000</v>
      </c>
      <c r="L10" s="1">
        <v>0</v>
      </c>
      <c r="M10" s="47">
        <v>2310000</v>
      </c>
      <c r="N10" s="47">
        <v>2520000</v>
      </c>
      <c r="O10" s="40">
        <v>16800000</v>
      </c>
      <c r="Q10" cm="1">
        <f t="array" ref="Q10">SUMPRODUCT((B10=Template!$B$8:$B$9)*(Template!$O$8:$O$9))</f>
        <v>0</v>
      </c>
      <c r="R10">
        <f t="shared" si="0"/>
        <v>16800000</v>
      </c>
    </row>
    <row r="11" spans="1:18" x14ac:dyDescent="0.35">
      <c r="A11" s="1" t="s">
        <v>314</v>
      </c>
      <c r="B11" s="1" t="s">
        <v>315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29">
        <v>0</v>
      </c>
      <c r="Q11" cm="1">
        <f t="array" ref="Q11">SUMPRODUCT((B11=Template!$B$8:$B$9)*(Template!$O$8:$O$9))</f>
        <v>0</v>
      </c>
      <c r="R11">
        <f t="shared" si="0"/>
        <v>0</v>
      </c>
    </row>
    <row r="12" spans="1:18" x14ac:dyDescent="0.35">
      <c r="A12" s="1" t="s">
        <v>24</v>
      </c>
      <c r="B12" s="1" t="s">
        <v>25</v>
      </c>
      <c r="C12" s="1">
        <v>0</v>
      </c>
      <c r="D12" s="47">
        <v>88000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47">
        <v>88000</v>
      </c>
      <c r="L12" s="1">
        <v>0</v>
      </c>
      <c r="M12" s="1">
        <v>0</v>
      </c>
      <c r="N12" s="1">
        <v>0</v>
      </c>
      <c r="O12" s="40">
        <v>176000</v>
      </c>
      <c r="Q12" cm="1">
        <f t="array" ref="Q12">SUMPRODUCT((B12=Template!$B$8:$B$9)*(Template!$O$8:$O$9))</f>
        <v>0</v>
      </c>
      <c r="R12">
        <f t="shared" si="0"/>
        <v>176000</v>
      </c>
    </row>
    <row r="13" spans="1:18" x14ac:dyDescent="0.35">
      <c r="A13" s="1" t="s">
        <v>316</v>
      </c>
      <c r="B13" s="1" t="s">
        <v>317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29">
        <v>0</v>
      </c>
      <c r="Q13" cm="1">
        <f t="array" ref="Q13">SUMPRODUCT((B13=Template!$B$8:$B$9)*(Template!$O$8:$O$9))</f>
        <v>0</v>
      </c>
      <c r="R13">
        <f t="shared" si="0"/>
        <v>0</v>
      </c>
    </row>
    <row r="14" spans="1:18" x14ac:dyDescent="0.35">
      <c r="A14" s="1" t="s">
        <v>318</v>
      </c>
      <c r="B14" s="1" t="s">
        <v>319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29">
        <v>0</v>
      </c>
      <c r="Q14" cm="1">
        <f t="array" ref="Q14">SUMPRODUCT((B14=Template!$B$8:$B$9)*(Template!$O$8:$O$9))</f>
        <v>0</v>
      </c>
      <c r="R14">
        <f t="shared" si="0"/>
        <v>0</v>
      </c>
    </row>
    <row r="15" spans="1:18" x14ac:dyDescent="0.35">
      <c r="A15" s="1" t="s">
        <v>320</v>
      </c>
      <c r="B15" s="1" t="s">
        <v>321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29">
        <v>0</v>
      </c>
      <c r="Q15" cm="1">
        <f t="array" ref="Q15">SUMPRODUCT((B15=Template!$B$8:$B$9)*(Template!$O$8:$O$9))</f>
        <v>0</v>
      </c>
      <c r="R15">
        <f t="shared" si="0"/>
        <v>0</v>
      </c>
    </row>
    <row r="16" spans="1:18" x14ac:dyDescent="0.35">
      <c r="A16" s="1" t="s">
        <v>322</v>
      </c>
      <c r="B16" s="1" t="s">
        <v>323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29">
        <v>0</v>
      </c>
      <c r="Q16" cm="1">
        <f t="array" ref="Q16">SUMPRODUCT((B16=Template!$B$8:$B$9)*(Template!$O$8:$O$9))</f>
        <v>0</v>
      </c>
      <c r="R16">
        <f t="shared" si="0"/>
        <v>0</v>
      </c>
    </row>
    <row r="17" spans="1:18" x14ac:dyDescent="0.35">
      <c r="A17" s="1" t="s">
        <v>324</v>
      </c>
      <c r="B17" s="1" t="s">
        <v>325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29">
        <v>0</v>
      </c>
      <c r="Q17" cm="1">
        <f t="array" ref="Q17">SUMPRODUCT((B17=Template!$B$8:$B$9)*(Template!$O$8:$O$9))</f>
        <v>0</v>
      </c>
      <c r="R17">
        <f t="shared" si="0"/>
        <v>0</v>
      </c>
    </row>
    <row r="18" spans="1:18" x14ac:dyDescent="0.35">
      <c r="A18" s="1" t="s">
        <v>326</v>
      </c>
      <c r="B18" s="1" t="s">
        <v>327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29">
        <v>0</v>
      </c>
      <c r="Q18" cm="1">
        <f t="array" ref="Q18">SUMPRODUCT((B18=Template!$B$8:$B$9)*(Template!$O$8:$O$9))</f>
        <v>0</v>
      </c>
      <c r="R18">
        <f t="shared" si="0"/>
        <v>0</v>
      </c>
    </row>
    <row r="19" spans="1:18" x14ac:dyDescent="0.35">
      <c r="A19" s="1" t="s">
        <v>328</v>
      </c>
      <c r="B19" s="1" t="s">
        <v>329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29">
        <v>0</v>
      </c>
      <c r="Q19" cm="1">
        <f t="array" ref="Q19">SUMPRODUCT((B19=Template!$B$8:$B$9)*(Template!$O$8:$O$9))</f>
        <v>0</v>
      </c>
      <c r="R19">
        <f t="shared" si="0"/>
        <v>0</v>
      </c>
    </row>
    <row r="20" spans="1:18" x14ac:dyDescent="0.35">
      <c r="A20" s="1" t="s">
        <v>330</v>
      </c>
      <c r="B20" s="1" t="s">
        <v>331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29">
        <v>0</v>
      </c>
      <c r="Q20" cm="1">
        <f t="array" ref="Q20">SUMPRODUCT((B20=Template!$B$8:$B$9)*(Template!$O$8:$O$9))</f>
        <v>0</v>
      </c>
      <c r="R20">
        <f t="shared" si="0"/>
        <v>0</v>
      </c>
    </row>
    <row r="21" spans="1:18" x14ac:dyDescent="0.35">
      <c r="A21" s="1" t="s">
        <v>332</v>
      </c>
      <c r="B21" s="1" t="s">
        <v>333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29">
        <v>0</v>
      </c>
      <c r="Q21" cm="1">
        <f t="array" ref="Q21">SUMPRODUCT((B21=Template!$B$8:$B$9)*(Template!$O$8:$O$9))</f>
        <v>0</v>
      </c>
      <c r="R21">
        <f t="shared" si="0"/>
        <v>0</v>
      </c>
    </row>
    <row r="22" spans="1:18" x14ac:dyDescent="0.35">
      <c r="A22" s="1" t="s">
        <v>334</v>
      </c>
      <c r="B22" s="1" t="s">
        <v>335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29">
        <v>0</v>
      </c>
      <c r="Q22" cm="1">
        <f t="array" ref="Q22">SUMPRODUCT((B22=Template!$B$8:$B$9)*(Template!$O$8:$O$9))</f>
        <v>0</v>
      </c>
      <c r="R22">
        <f t="shared" si="0"/>
        <v>0</v>
      </c>
    </row>
    <row r="23" spans="1:18" x14ac:dyDescent="0.35">
      <c r="A23" s="1" t="s">
        <v>336</v>
      </c>
      <c r="B23" s="1" t="s">
        <v>337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29">
        <v>0</v>
      </c>
      <c r="Q23" cm="1">
        <f t="array" ref="Q23">SUMPRODUCT((B23=Template!$B$8:$B$9)*(Template!$O$8:$O$9))</f>
        <v>0</v>
      </c>
      <c r="R23">
        <f t="shared" si="0"/>
        <v>0</v>
      </c>
    </row>
    <row r="24" spans="1:18" x14ac:dyDescent="0.35">
      <c r="A24" s="1" t="s">
        <v>26</v>
      </c>
      <c r="B24" s="1" t="s">
        <v>27</v>
      </c>
      <c r="C24" s="1">
        <v>0</v>
      </c>
      <c r="D24" s="1">
        <v>0</v>
      </c>
      <c r="E24" s="1">
        <v>0</v>
      </c>
      <c r="F24" s="47">
        <v>139000</v>
      </c>
      <c r="G24" s="1">
        <v>0</v>
      </c>
      <c r="H24" s="1">
        <v>0</v>
      </c>
      <c r="I24" s="1">
        <v>0</v>
      </c>
      <c r="J24" s="1">
        <v>0</v>
      </c>
      <c r="K24" s="47">
        <v>157000</v>
      </c>
      <c r="L24" s="1">
        <v>0</v>
      </c>
      <c r="M24" s="1">
        <v>0</v>
      </c>
      <c r="N24" s="1">
        <v>0</v>
      </c>
      <c r="O24" s="40">
        <v>296000</v>
      </c>
      <c r="Q24" cm="1">
        <f t="array" ref="Q24">SUMPRODUCT((B24=Template!$B$8:$B$9)*(Template!$O$8:$O$9))</f>
        <v>0</v>
      </c>
      <c r="R24">
        <f t="shared" si="0"/>
        <v>296000</v>
      </c>
    </row>
    <row r="25" spans="1:18" x14ac:dyDescent="0.35">
      <c r="A25" s="1" t="s">
        <v>338</v>
      </c>
      <c r="B25" s="1" t="s">
        <v>339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29">
        <v>0</v>
      </c>
      <c r="Q25" cm="1">
        <f t="array" ref="Q25">SUMPRODUCT((B25=Template!$B$8:$B$9)*(Template!$O$8:$O$9))</f>
        <v>0</v>
      </c>
      <c r="R25">
        <f t="shared" si="0"/>
        <v>0</v>
      </c>
    </row>
    <row r="26" spans="1:18" x14ac:dyDescent="0.35">
      <c r="A26" s="1" t="s">
        <v>28</v>
      </c>
      <c r="B26" s="1" t="s">
        <v>29</v>
      </c>
      <c r="C26" s="1">
        <v>0</v>
      </c>
      <c r="D26" s="47">
        <v>157000</v>
      </c>
      <c r="E26" s="1">
        <v>0</v>
      </c>
      <c r="F26" s="1">
        <v>0</v>
      </c>
      <c r="G26" s="1">
        <v>0</v>
      </c>
      <c r="H26" s="1">
        <v>0</v>
      </c>
      <c r="I26" s="47">
        <v>157000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40">
        <v>314000</v>
      </c>
      <c r="Q26" cm="1">
        <f t="array" ref="Q26">SUMPRODUCT((B26=Template!$B$8:$B$9)*(Template!$O$8:$O$9))</f>
        <v>0</v>
      </c>
      <c r="R26">
        <f t="shared" si="0"/>
        <v>314000</v>
      </c>
    </row>
    <row r="27" spans="1:18" x14ac:dyDescent="0.35">
      <c r="A27" s="1" t="s">
        <v>340</v>
      </c>
      <c r="B27" s="1" t="s">
        <v>341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29">
        <v>0</v>
      </c>
      <c r="Q27" cm="1">
        <f t="array" ref="Q27">SUMPRODUCT((B27=Template!$B$8:$B$9)*(Template!$O$8:$O$9))</f>
        <v>0</v>
      </c>
      <c r="R27">
        <f t="shared" si="0"/>
        <v>0</v>
      </c>
    </row>
    <row r="28" spans="1:18" x14ac:dyDescent="0.35">
      <c r="A28" s="1" t="s">
        <v>342</v>
      </c>
      <c r="B28" s="1" t="s">
        <v>343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29">
        <v>0</v>
      </c>
      <c r="Q28" cm="1">
        <f t="array" ref="Q28">SUMPRODUCT((B28=Template!$B$8:$B$9)*(Template!$O$8:$O$9))</f>
        <v>0</v>
      </c>
      <c r="R28">
        <f t="shared" si="0"/>
        <v>0</v>
      </c>
    </row>
    <row r="29" spans="1:18" x14ac:dyDescent="0.35">
      <c r="A29" s="1" t="s">
        <v>344</v>
      </c>
      <c r="B29" s="1" t="s">
        <v>345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29">
        <v>0</v>
      </c>
      <c r="Q29" cm="1">
        <f t="array" ref="Q29">SUMPRODUCT((B29=Template!$B$8:$B$9)*(Template!$O$8:$O$9))</f>
        <v>0</v>
      </c>
      <c r="R29">
        <f t="shared" si="0"/>
        <v>0</v>
      </c>
    </row>
    <row r="30" spans="1:18" x14ac:dyDescent="0.35">
      <c r="A30" s="1" t="s">
        <v>346</v>
      </c>
      <c r="B30" s="1" t="s">
        <v>347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29">
        <v>0</v>
      </c>
      <c r="Q30" cm="1">
        <f t="array" ref="Q30">SUMPRODUCT((B30=Template!$B$8:$B$9)*(Template!$O$8:$O$9))</f>
        <v>0</v>
      </c>
      <c r="R30">
        <f t="shared" si="0"/>
        <v>0</v>
      </c>
    </row>
    <row r="31" spans="1:18" x14ac:dyDescent="0.35">
      <c r="A31" s="1" t="s">
        <v>348</v>
      </c>
      <c r="B31" s="1" t="s">
        <v>349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29">
        <v>0</v>
      </c>
      <c r="Q31" cm="1">
        <f t="array" ref="Q31">SUMPRODUCT((B31=Template!$B$8:$B$9)*(Template!$O$8:$O$9))</f>
        <v>0</v>
      </c>
      <c r="R31">
        <f t="shared" si="0"/>
        <v>0</v>
      </c>
    </row>
    <row r="32" spans="1:18" x14ac:dyDescent="0.35">
      <c r="A32" s="1" t="s">
        <v>30</v>
      </c>
      <c r="B32" s="1" t="s">
        <v>31</v>
      </c>
      <c r="C32" s="47">
        <v>592800</v>
      </c>
      <c r="D32" s="1">
        <v>0</v>
      </c>
      <c r="E32" s="1">
        <v>0</v>
      </c>
      <c r="F32" s="47">
        <v>592800</v>
      </c>
      <c r="G32" s="1">
        <v>0</v>
      </c>
      <c r="H32" s="1">
        <v>0</v>
      </c>
      <c r="I32" s="47">
        <v>729600</v>
      </c>
      <c r="J32" s="1">
        <v>0</v>
      </c>
      <c r="K32" s="1">
        <v>0</v>
      </c>
      <c r="L32" s="47">
        <v>729600</v>
      </c>
      <c r="M32" s="1">
        <v>0</v>
      </c>
      <c r="N32" s="1">
        <v>0</v>
      </c>
      <c r="O32" s="40">
        <v>2644800</v>
      </c>
      <c r="Q32" cm="1">
        <f t="array" ref="Q32">SUMPRODUCT((B32=Template!$B$8:$B$9)*(Template!$O$8:$O$9))</f>
        <v>0</v>
      </c>
      <c r="R32">
        <f t="shared" si="0"/>
        <v>2644800</v>
      </c>
    </row>
    <row r="33" spans="1:18" x14ac:dyDescent="0.35">
      <c r="A33" s="1" t="s">
        <v>32</v>
      </c>
      <c r="B33" s="1" t="s">
        <v>33</v>
      </c>
      <c r="C33" s="47">
        <v>684000</v>
      </c>
      <c r="D33" s="1">
        <v>0</v>
      </c>
      <c r="E33" s="1">
        <v>0</v>
      </c>
      <c r="F33" s="47">
        <v>547200</v>
      </c>
      <c r="G33" s="1">
        <v>0</v>
      </c>
      <c r="H33" s="1">
        <v>0</v>
      </c>
      <c r="I33" s="47">
        <v>684000</v>
      </c>
      <c r="J33" s="1">
        <v>0</v>
      </c>
      <c r="K33" s="1">
        <v>0</v>
      </c>
      <c r="L33" s="47">
        <v>684000</v>
      </c>
      <c r="M33" s="1">
        <v>0</v>
      </c>
      <c r="N33" s="1">
        <v>0</v>
      </c>
      <c r="O33" s="40">
        <v>2599200</v>
      </c>
      <c r="Q33" cm="1">
        <f t="array" ref="Q33">SUMPRODUCT((B33=Template!$B$8:$B$9)*(Template!$O$8:$O$9))</f>
        <v>0</v>
      </c>
      <c r="R33">
        <f t="shared" si="0"/>
        <v>2599200</v>
      </c>
    </row>
    <row r="34" spans="1:18" x14ac:dyDescent="0.35">
      <c r="A34" s="1" t="s">
        <v>350</v>
      </c>
      <c r="B34" s="1" t="s">
        <v>351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29">
        <v>0</v>
      </c>
      <c r="Q34" cm="1">
        <f t="array" ref="Q34">SUMPRODUCT((B34=Template!$B$8:$B$9)*(Template!$O$8:$O$9))</f>
        <v>0</v>
      </c>
      <c r="R34">
        <f t="shared" si="0"/>
        <v>0</v>
      </c>
    </row>
    <row r="35" spans="1:18" x14ac:dyDescent="0.35">
      <c r="A35" s="1" t="s">
        <v>352</v>
      </c>
      <c r="B35" s="1" t="s">
        <v>353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29">
        <v>0</v>
      </c>
      <c r="Q35" cm="1">
        <f t="array" ref="Q35">SUMPRODUCT((B35=Template!$B$8:$B$9)*(Template!$O$8:$O$9))</f>
        <v>0</v>
      </c>
      <c r="R35">
        <f t="shared" si="0"/>
        <v>0</v>
      </c>
    </row>
    <row r="36" spans="1:18" x14ac:dyDescent="0.35">
      <c r="A36" s="1" t="s">
        <v>354</v>
      </c>
      <c r="B36" s="1" t="s">
        <v>355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29">
        <v>0</v>
      </c>
      <c r="Q36" cm="1">
        <f t="array" ref="Q36">SUMPRODUCT((B36=Template!$B$8:$B$9)*(Template!$O$8:$O$9))</f>
        <v>0</v>
      </c>
      <c r="R36">
        <f t="shared" si="0"/>
        <v>0</v>
      </c>
    </row>
    <row r="37" spans="1:18" x14ac:dyDescent="0.35">
      <c r="A37" s="1" t="s">
        <v>356</v>
      </c>
      <c r="B37" s="1" t="s">
        <v>357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29">
        <v>0</v>
      </c>
      <c r="Q37" cm="1">
        <f t="array" ref="Q37">SUMPRODUCT((B37=Template!$B$8:$B$9)*(Template!$O$8:$O$9))</f>
        <v>0</v>
      </c>
      <c r="R37">
        <f t="shared" si="0"/>
        <v>0</v>
      </c>
    </row>
    <row r="38" spans="1:18" x14ac:dyDescent="0.35">
      <c r="A38" s="1" t="s">
        <v>358</v>
      </c>
      <c r="B38" s="1" t="s">
        <v>359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29">
        <v>0</v>
      </c>
      <c r="Q38" cm="1">
        <f t="array" ref="Q38">SUMPRODUCT((B38=Template!$B$8:$B$9)*(Template!$O$8:$O$9))</f>
        <v>0</v>
      </c>
      <c r="R38">
        <f t="shared" si="0"/>
        <v>0</v>
      </c>
    </row>
    <row r="39" spans="1:18" x14ac:dyDescent="0.35">
      <c r="A39" s="1" t="s">
        <v>360</v>
      </c>
      <c r="B39" s="1" t="s">
        <v>361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29">
        <v>0</v>
      </c>
      <c r="Q39" cm="1">
        <f t="array" ref="Q39">SUMPRODUCT((B39=Template!$B$8:$B$9)*(Template!$O$8:$O$9))</f>
        <v>0</v>
      </c>
      <c r="R39">
        <f t="shared" si="0"/>
        <v>0</v>
      </c>
    </row>
    <row r="40" spans="1:18" x14ac:dyDescent="0.35">
      <c r="A40" s="1" t="s">
        <v>362</v>
      </c>
      <c r="B40" s="1" t="s">
        <v>363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29">
        <v>0</v>
      </c>
      <c r="Q40" cm="1">
        <f t="array" ref="Q40">SUMPRODUCT((B40=Template!$B$8:$B$9)*(Template!$O$8:$O$9))</f>
        <v>0</v>
      </c>
      <c r="R40">
        <f t="shared" si="0"/>
        <v>0</v>
      </c>
    </row>
    <row r="41" spans="1:18" x14ac:dyDescent="0.35">
      <c r="A41" s="1" t="s">
        <v>364</v>
      </c>
      <c r="B41" s="1" t="s">
        <v>365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29">
        <v>0</v>
      </c>
      <c r="Q41" cm="1">
        <f t="array" ref="Q41">SUMPRODUCT((B41=Template!$B$8:$B$9)*(Template!$O$8:$O$9))</f>
        <v>0</v>
      </c>
      <c r="R41">
        <f t="shared" si="0"/>
        <v>0</v>
      </c>
    </row>
    <row r="42" spans="1:18" x14ac:dyDescent="0.35">
      <c r="A42" s="1" t="s">
        <v>366</v>
      </c>
      <c r="B42" s="1" t="s">
        <v>367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29">
        <v>0</v>
      </c>
      <c r="Q42" cm="1">
        <f t="array" ref="Q42">SUMPRODUCT((B42=Template!$B$8:$B$9)*(Template!$O$8:$O$9))</f>
        <v>0</v>
      </c>
      <c r="R42">
        <f t="shared" si="0"/>
        <v>0</v>
      </c>
    </row>
    <row r="43" spans="1:18" x14ac:dyDescent="0.35">
      <c r="A43" s="1" t="s">
        <v>34</v>
      </c>
      <c r="B43" s="1" t="s">
        <v>35</v>
      </c>
      <c r="C43" s="47">
        <v>136200</v>
      </c>
      <c r="D43" s="1">
        <v>0</v>
      </c>
      <c r="E43" s="47">
        <v>136200</v>
      </c>
      <c r="F43" s="1">
        <v>0</v>
      </c>
      <c r="G43" s="47">
        <v>136200</v>
      </c>
      <c r="H43" s="1">
        <v>0</v>
      </c>
      <c r="I43" s="47">
        <v>136200</v>
      </c>
      <c r="J43" s="1">
        <v>0</v>
      </c>
      <c r="K43" s="1">
        <v>0</v>
      </c>
      <c r="L43" s="47">
        <v>136200</v>
      </c>
      <c r="M43" s="1">
        <v>0</v>
      </c>
      <c r="N43" s="1">
        <v>0</v>
      </c>
      <c r="O43" s="40">
        <v>681000</v>
      </c>
      <c r="Q43" cm="1">
        <f t="array" ref="Q43">SUMPRODUCT((B43=Template!$B$8:$B$9)*(Template!$O$8:$O$9))</f>
        <v>0</v>
      </c>
      <c r="R43">
        <f t="shared" si="0"/>
        <v>681000</v>
      </c>
    </row>
    <row r="44" spans="1:18" x14ac:dyDescent="0.35">
      <c r="A44" s="1" t="s">
        <v>368</v>
      </c>
      <c r="B44" s="1" t="s">
        <v>369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29">
        <v>0</v>
      </c>
      <c r="Q44" cm="1">
        <f t="array" ref="Q44">SUMPRODUCT((B44=Template!$B$8:$B$9)*(Template!$O$8:$O$9))</f>
        <v>0</v>
      </c>
      <c r="R44">
        <f t="shared" si="0"/>
        <v>0</v>
      </c>
    </row>
    <row r="45" spans="1:18" x14ac:dyDescent="0.35">
      <c r="A45" s="1" t="s">
        <v>36</v>
      </c>
      <c r="B45" s="1" t="s">
        <v>37</v>
      </c>
      <c r="C45" s="1">
        <v>0</v>
      </c>
      <c r="D45" s="47">
        <v>136200</v>
      </c>
      <c r="E45" s="1">
        <v>0</v>
      </c>
      <c r="F45" s="1">
        <v>0</v>
      </c>
      <c r="G45" s="1">
        <v>0</v>
      </c>
      <c r="H45" s="47">
        <v>136200</v>
      </c>
      <c r="I45" s="1">
        <v>0</v>
      </c>
      <c r="J45" s="1">
        <v>0</v>
      </c>
      <c r="K45" s="47">
        <v>136200</v>
      </c>
      <c r="L45" s="1">
        <v>0</v>
      </c>
      <c r="M45" s="1">
        <v>0</v>
      </c>
      <c r="N45" s="1">
        <v>0</v>
      </c>
      <c r="O45" s="40">
        <v>408600</v>
      </c>
      <c r="Q45" cm="1">
        <f t="array" ref="Q45">SUMPRODUCT((B45=Template!$B$8:$B$9)*(Template!$O$8:$O$9))</f>
        <v>0</v>
      </c>
      <c r="R45">
        <f t="shared" si="0"/>
        <v>408600</v>
      </c>
    </row>
    <row r="46" spans="1:18" x14ac:dyDescent="0.35">
      <c r="A46" s="1" t="s">
        <v>370</v>
      </c>
      <c r="B46" s="1" t="s">
        <v>371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29">
        <v>0</v>
      </c>
      <c r="Q46" cm="1">
        <f t="array" ref="Q46">SUMPRODUCT((B46=Template!$B$8:$B$9)*(Template!$O$8:$O$9))</f>
        <v>0</v>
      </c>
      <c r="R46">
        <f t="shared" si="0"/>
        <v>0</v>
      </c>
    </row>
    <row r="47" spans="1:18" x14ac:dyDescent="0.35">
      <c r="A47" s="1" t="s">
        <v>372</v>
      </c>
      <c r="B47" s="1" t="s">
        <v>373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29">
        <v>0</v>
      </c>
      <c r="Q47" cm="1">
        <f t="array" ref="Q47">SUMPRODUCT((B47=Template!$B$8:$B$9)*(Template!$O$8:$O$9))</f>
        <v>0</v>
      </c>
      <c r="R47">
        <f t="shared" si="0"/>
        <v>0</v>
      </c>
    </row>
    <row r="48" spans="1:18" x14ac:dyDescent="0.35">
      <c r="A48" s="1" t="s">
        <v>38</v>
      </c>
      <c r="B48" s="1" t="s">
        <v>39</v>
      </c>
      <c r="C48" s="1">
        <v>0</v>
      </c>
      <c r="D48" s="1">
        <v>0</v>
      </c>
      <c r="E48" s="47">
        <v>22700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40">
        <v>22700</v>
      </c>
      <c r="Q48" cm="1">
        <f t="array" ref="Q48">SUMPRODUCT((B48=Template!$B$8:$B$9)*(Template!$O$8:$O$9))</f>
        <v>0</v>
      </c>
      <c r="R48">
        <f t="shared" si="0"/>
        <v>22700</v>
      </c>
    </row>
    <row r="49" spans="1:18" x14ac:dyDescent="0.35">
      <c r="A49" s="1" t="s">
        <v>374</v>
      </c>
      <c r="B49" s="1" t="s">
        <v>375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29">
        <v>0</v>
      </c>
      <c r="Q49" cm="1">
        <f t="array" ref="Q49">SUMPRODUCT((B49=Template!$B$8:$B$9)*(Template!$O$8:$O$9))</f>
        <v>0</v>
      </c>
      <c r="R49">
        <f t="shared" si="0"/>
        <v>0</v>
      </c>
    </row>
    <row r="50" spans="1:18" x14ac:dyDescent="0.35">
      <c r="A50" s="1" t="s">
        <v>376</v>
      </c>
      <c r="B50" s="1" t="s">
        <v>40</v>
      </c>
      <c r="C50" s="1">
        <v>0</v>
      </c>
      <c r="D50" s="1">
        <v>0</v>
      </c>
      <c r="E50" s="1">
        <v>0</v>
      </c>
      <c r="F50" s="47">
        <v>18000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40">
        <v>18000</v>
      </c>
      <c r="Q50" cm="1">
        <f t="array" ref="Q50">SUMPRODUCT((B50=Template!$B$8:$B$9)*(Template!$O$8:$O$9))</f>
        <v>0</v>
      </c>
      <c r="R50">
        <f t="shared" si="0"/>
        <v>18000</v>
      </c>
    </row>
    <row r="51" spans="1:18" x14ac:dyDescent="0.35">
      <c r="A51" s="1" t="s">
        <v>377</v>
      </c>
      <c r="B51" s="1" t="s">
        <v>378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29">
        <v>0</v>
      </c>
      <c r="Q51" cm="1">
        <f t="array" ref="Q51">SUMPRODUCT((B51=Template!$B$8:$B$9)*(Template!$O$8:$O$9))</f>
        <v>0</v>
      </c>
      <c r="R51">
        <f t="shared" si="0"/>
        <v>0</v>
      </c>
    </row>
    <row r="52" spans="1:18" x14ac:dyDescent="0.35">
      <c r="A52" s="1" t="s">
        <v>379</v>
      </c>
      <c r="B52" s="1" t="s">
        <v>380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29">
        <v>0</v>
      </c>
      <c r="Q52" cm="1">
        <f t="array" ref="Q52">SUMPRODUCT((B52=Template!$B$8:$B$9)*(Template!$O$8:$O$9))</f>
        <v>0</v>
      </c>
      <c r="R52">
        <f t="shared" si="0"/>
        <v>0</v>
      </c>
    </row>
    <row r="53" spans="1:18" ht="29" x14ac:dyDescent="0.35">
      <c r="A53" s="1" t="s">
        <v>381</v>
      </c>
      <c r="B53" s="1" t="s">
        <v>382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29">
        <v>0</v>
      </c>
      <c r="Q53" cm="1">
        <f t="array" ref="Q53">SUMPRODUCT((B53=Template!$B$8:$B$9)*(Template!$O$8:$O$9))</f>
        <v>0</v>
      </c>
      <c r="R53">
        <f t="shared" si="0"/>
        <v>0</v>
      </c>
    </row>
    <row r="54" spans="1:18" ht="14.5" customHeight="1" x14ac:dyDescent="0.35">
      <c r="A54" s="45" t="s">
        <v>41</v>
      </c>
      <c r="B54" s="45"/>
      <c r="C54" s="40">
        <v>1413000</v>
      </c>
      <c r="D54" s="40">
        <v>2061200</v>
      </c>
      <c r="E54" s="40">
        <v>2258900</v>
      </c>
      <c r="F54" s="40">
        <v>1297000</v>
      </c>
      <c r="G54" s="40">
        <v>2236200</v>
      </c>
      <c r="H54" s="40">
        <v>2026200</v>
      </c>
      <c r="I54" s="40">
        <v>1706800</v>
      </c>
      <c r="J54" s="40">
        <v>2310000</v>
      </c>
      <c r="K54" s="40">
        <v>2271200</v>
      </c>
      <c r="L54" s="40">
        <v>1549800</v>
      </c>
      <c r="M54" s="40">
        <v>2310000</v>
      </c>
      <c r="N54" s="40">
        <v>2520000</v>
      </c>
      <c r="O54" s="40">
        <v>23960300</v>
      </c>
    </row>
    <row r="55" spans="1:18" ht="14.5" customHeight="1" x14ac:dyDescent="0.35">
      <c r="A55" s="46" t="s">
        <v>42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</row>
    <row r="56" spans="1:18" x14ac:dyDescent="0.35">
      <c r="A56" s="1" t="s">
        <v>43</v>
      </c>
      <c r="B56" s="1" t="s">
        <v>383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29">
        <v>0</v>
      </c>
      <c r="Q56" t="e" cm="1">
        <f t="array" ref="Q56">SUMPRODUCT((B56=Template!#REF!)*(Template!#REF!))</f>
        <v>#REF!</v>
      </c>
      <c r="R56" t="e">
        <f>O56-Q56</f>
        <v>#REF!</v>
      </c>
    </row>
    <row r="57" spans="1:18" x14ac:dyDescent="0.35">
      <c r="A57" s="1" t="s">
        <v>44</v>
      </c>
      <c r="B57" s="1" t="s">
        <v>384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29">
        <v>0</v>
      </c>
      <c r="Q57" t="e" cm="1">
        <f t="array" ref="Q57">SUMPRODUCT((B57=Template!#REF!)*(Template!#REF!))</f>
        <v>#REF!</v>
      </c>
      <c r="R57" t="e">
        <f t="shared" ref="R57:R107" si="1">O57-Q57</f>
        <v>#REF!</v>
      </c>
    </row>
    <row r="58" spans="1:18" x14ac:dyDescent="0.35">
      <c r="A58" s="1" t="s">
        <v>45</v>
      </c>
      <c r="B58" s="1" t="s">
        <v>385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29">
        <v>0</v>
      </c>
      <c r="Q58" t="e" cm="1">
        <f t="array" ref="Q58">SUMPRODUCT((B58=Template!#REF!)*(Template!#REF!))</f>
        <v>#REF!</v>
      </c>
      <c r="R58" t="e">
        <f t="shared" si="1"/>
        <v>#REF!</v>
      </c>
    </row>
    <row r="59" spans="1:18" x14ac:dyDescent="0.35">
      <c r="A59" s="1" t="s">
        <v>46</v>
      </c>
      <c r="B59" s="1" t="s">
        <v>386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29">
        <v>0</v>
      </c>
      <c r="Q59" t="e" cm="1">
        <f t="array" ref="Q59">SUMPRODUCT((B59=Template!#REF!)*(Template!#REF!))</f>
        <v>#REF!</v>
      </c>
      <c r="R59" t="e">
        <f t="shared" si="1"/>
        <v>#REF!</v>
      </c>
    </row>
    <row r="60" spans="1:18" x14ac:dyDescent="0.35">
      <c r="A60" s="1" t="s">
        <v>47</v>
      </c>
      <c r="B60" s="1" t="s">
        <v>387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29">
        <v>0</v>
      </c>
      <c r="Q60" t="e" cm="1">
        <f t="array" ref="Q60">SUMPRODUCT((B60=Template!#REF!)*(Template!#REF!))</f>
        <v>#REF!</v>
      </c>
      <c r="R60" t="e">
        <f t="shared" si="1"/>
        <v>#REF!</v>
      </c>
    </row>
    <row r="61" spans="1:18" x14ac:dyDescent="0.35">
      <c r="A61" s="1" t="s">
        <v>48</v>
      </c>
      <c r="B61" s="1" t="s">
        <v>388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29">
        <v>0</v>
      </c>
      <c r="Q61" t="e" cm="1">
        <f t="array" ref="Q61">SUMPRODUCT((B61=Template!#REF!)*(Template!#REF!))</f>
        <v>#REF!</v>
      </c>
      <c r="R61" t="e">
        <f t="shared" si="1"/>
        <v>#REF!</v>
      </c>
    </row>
    <row r="62" spans="1:18" s="39" customFormat="1" x14ac:dyDescent="0.35">
      <c r="A62" s="37" t="s">
        <v>49</v>
      </c>
      <c r="B62" s="37" t="s">
        <v>50</v>
      </c>
      <c r="C62" s="37">
        <v>0</v>
      </c>
      <c r="D62" s="48">
        <v>3000</v>
      </c>
      <c r="E62" s="37">
        <v>0</v>
      </c>
      <c r="F62" s="37">
        <v>0</v>
      </c>
      <c r="G62" s="37">
        <v>0</v>
      </c>
      <c r="H62" s="48">
        <v>3000</v>
      </c>
      <c r="I62" s="37">
        <v>0</v>
      </c>
      <c r="J62" s="37">
        <v>0</v>
      </c>
      <c r="K62" s="37">
        <v>0</v>
      </c>
      <c r="L62" s="37">
        <v>0</v>
      </c>
      <c r="M62" s="48">
        <v>3000</v>
      </c>
      <c r="N62" s="37">
        <v>0</v>
      </c>
      <c r="O62" s="43">
        <v>9000</v>
      </c>
      <c r="Q62" s="39" t="e" cm="1">
        <f t="array" ref="Q62">SUMPRODUCT((B62=Template!#REF!)*(Template!#REF!))</f>
        <v>#REF!</v>
      </c>
      <c r="R62" s="39" t="e">
        <f t="shared" si="1"/>
        <v>#REF!</v>
      </c>
    </row>
    <row r="63" spans="1:18" x14ac:dyDescent="0.35">
      <c r="A63" s="1" t="s">
        <v>51</v>
      </c>
      <c r="B63" s="1" t="s">
        <v>52</v>
      </c>
      <c r="C63" s="47">
        <v>61600</v>
      </c>
      <c r="D63" s="1">
        <v>0</v>
      </c>
      <c r="E63" s="47">
        <v>52800</v>
      </c>
      <c r="F63" s="1">
        <v>0</v>
      </c>
      <c r="G63" s="47">
        <v>88000</v>
      </c>
      <c r="H63" s="1">
        <v>0</v>
      </c>
      <c r="I63" s="1">
        <v>0</v>
      </c>
      <c r="J63" s="47">
        <v>52800</v>
      </c>
      <c r="K63" s="1">
        <v>0</v>
      </c>
      <c r="L63" s="1">
        <v>0</v>
      </c>
      <c r="M63" s="47">
        <v>26400</v>
      </c>
      <c r="N63" s="1">
        <v>0</v>
      </c>
      <c r="O63" s="40">
        <v>281600</v>
      </c>
      <c r="Q63" t="e" cm="1">
        <f t="array" ref="Q63">SUMPRODUCT((B63=Template!#REF!)*(Template!#REF!))</f>
        <v>#REF!</v>
      </c>
      <c r="R63" t="e">
        <f t="shared" si="1"/>
        <v>#REF!</v>
      </c>
    </row>
    <row r="64" spans="1:18" x14ac:dyDescent="0.35">
      <c r="A64" s="1" t="s">
        <v>53</v>
      </c>
      <c r="B64" s="1" t="s">
        <v>54</v>
      </c>
      <c r="C64" s="47">
        <v>18900</v>
      </c>
      <c r="D64" s="1">
        <v>0</v>
      </c>
      <c r="E64" s="47">
        <v>18900</v>
      </c>
      <c r="F64" s="1">
        <v>0</v>
      </c>
      <c r="G64" s="47">
        <v>18900</v>
      </c>
      <c r="H64" s="1">
        <v>0</v>
      </c>
      <c r="I64" s="47">
        <v>18900</v>
      </c>
      <c r="J64" s="1">
        <v>0</v>
      </c>
      <c r="K64" s="1">
        <v>0</v>
      </c>
      <c r="L64" s="47">
        <v>18900</v>
      </c>
      <c r="M64" s="1">
        <v>0</v>
      </c>
      <c r="N64" s="1">
        <v>0</v>
      </c>
      <c r="O64" s="40">
        <v>94500</v>
      </c>
      <c r="Q64" t="e" cm="1">
        <f t="array" ref="Q64">SUMPRODUCT((B64=Template!#REF!)*(Template!#REF!))</f>
        <v>#REF!</v>
      </c>
      <c r="R64" t="e">
        <f t="shared" si="1"/>
        <v>#REF!</v>
      </c>
    </row>
    <row r="65" spans="1:18" x14ac:dyDescent="0.35">
      <c r="A65" s="1" t="s">
        <v>389</v>
      </c>
      <c r="B65" s="1" t="s">
        <v>390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29">
        <v>0</v>
      </c>
      <c r="Q65" t="e" cm="1">
        <f t="array" ref="Q65">SUMPRODUCT((B65=Template!#REF!)*(Template!#REF!))</f>
        <v>#REF!</v>
      </c>
      <c r="R65" t="e">
        <f t="shared" si="1"/>
        <v>#REF!</v>
      </c>
    </row>
    <row r="66" spans="1:18" x14ac:dyDescent="0.35">
      <c r="A66" s="1" t="s">
        <v>391</v>
      </c>
      <c r="B66" s="1" t="s">
        <v>55</v>
      </c>
      <c r="C66" s="1">
        <v>0</v>
      </c>
      <c r="D66" s="47">
        <v>74400</v>
      </c>
      <c r="E66" s="1">
        <v>0</v>
      </c>
      <c r="F66" s="1">
        <v>0</v>
      </c>
      <c r="G66" s="1">
        <v>0</v>
      </c>
      <c r="H66" s="47">
        <v>83700</v>
      </c>
      <c r="I66" s="1">
        <v>0</v>
      </c>
      <c r="J66" s="1">
        <v>0</v>
      </c>
      <c r="K66" s="1">
        <v>0</v>
      </c>
      <c r="L66" s="47">
        <v>55800</v>
      </c>
      <c r="M66" s="1">
        <v>0</v>
      </c>
      <c r="N66" s="1">
        <v>0</v>
      </c>
      <c r="O66" s="40">
        <v>213900</v>
      </c>
      <c r="Q66" t="e" cm="1">
        <f t="array" ref="Q66">SUMPRODUCT((B66=Template!#REF!)*(Template!#REF!))</f>
        <v>#REF!</v>
      </c>
      <c r="R66" t="e">
        <f t="shared" si="1"/>
        <v>#REF!</v>
      </c>
    </row>
    <row r="67" spans="1:18" x14ac:dyDescent="0.35">
      <c r="A67" s="1" t="s">
        <v>392</v>
      </c>
      <c r="B67" s="1" t="s">
        <v>393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29">
        <v>0</v>
      </c>
      <c r="Q67" t="e" cm="1">
        <f t="array" ref="Q67">SUMPRODUCT((B67=Template!#REF!)*(Template!#REF!))</f>
        <v>#REF!</v>
      </c>
      <c r="R67" t="e">
        <f t="shared" si="1"/>
        <v>#REF!</v>
      </c>
    </row>
    <row r="68" spans="1:18" x14ac:dyDescent="0.35">
      <c r="A68" s="1" t="s">
        <v>394</v>
      </c>
      <c r="B68" s="1" t="s">
        <v>395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29">
        <v>0</v>
      </c>
      <c r="Q68" t="e" cm="1">
        <f t="array" ref="Q68">SUMPRODUCT((B68=Template!#REF!)*(Template!#REF!))</f>
        <v>#REF!</v>
      </c>
      <c r="R68" t="e">
        <f t="shared" si="1"/>
        <v>#REF!</v>
      </c>
    </row>
    <row r="69" spans="1:18" x14ac:dyDescent="0.35">
      <c r="A69" s="1" t="s">
        <v>396</v>
      </c>
      <c r="B69" s="1" t="s">
        <v>397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29">
        <v>0</v>
      </c>
      <c r="Q69" t="e" cm="1">
        <f t="array" ref="Q69">SUMPRODUCT((B69=Template!#REF!)*(Template!#REF!))</f>
        <v>#REF!</v>
      </c>
      <c r="R69" t="e">
        <f t="shared" si="1"/>
        <v>#REF!</v>
      </c>
    </row>
    <row r="70" spans="1:18" x14ac:dyDescent="0.35">
      <c r="A70" s="1" t="s">
        <v>398</v>
      </c>
      <c r="B70" s="1" t="s">
        <v>56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47">
        <v>9300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40">
        <v>9300</v>
      </c>
      <c r="Q70" t="e" cm="1">
        <f t="array" ref="Q70">SUMPRODUCT((B70=Template!#REF!)*(Template!#REF!))</f>
        <v>#REF!</v>
      </c>
      <c r="R70" t="e">
        <f t="shared" si="1"/>
        <v>#REF!</v>
      </c>
    </row>
    <row r="71" spans="1:18" x14ac:dyDescent="0.35">
      <c r="A71" s="1" t="s">
        <v>399</v>
      </c>
      <c r="B71" s="1" t="s">
        <v>57</v>
      </c>
      <c r="C71" s="1">
        <v>0</v>
      </c>
      <c r="D71" s="47">
        <v>7000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47">
        <v>8000</v>
      </c>
      <c r="M71" s="1">
        <v>0</v>
      </c>
      <c r="N71" s="1">
        <v>0</v>
      </c>
      <c r="O71" s="40">
        <v>15000</v>
      </c>
      <c r="Q71" t="e" cm="1">
        <f t="array" ref="Q71">SUMPRODUCT((B71=Template!#REF!)*(Template!#REF!))</f>
        <v>#REF!</v>
      </c>
      <c r="R71" t="e">
        <f t="shared" si="1"/>
        <v>#REF!</v>
      </c>
    </row>
    <row r="72" spans="1:18" x14ac:dyDescent="0.35">
      <c r="A72" s="1" t="s">
        <v>400</v>
      </c>
      <c r="B72" s="1" t="s">
        <v>401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29">
        <v>0</v>
      </c>
      <c r="Q72" t="e" cm="1">
        <f t="array" ref="Q72">SUMPRODUCT((B72=Template!#REF!)*(Template!#REF!))</f>
        <v>#REF!</v>
      </c>
      <c r="R72" t="e">
        <f t="shared" si="1"/>
        <v>#REF!</v>
      </c>
    </row>
    <row r="73" spans="1:18" x14ac:dyDescent="0.35">
      <c r="A73" s="1" t="s">
        <v>402</v>
      </c>
      <c r="B73" s="1" t="s">
        <v>403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29">
        <v>0</v>
      </c>
      <c r="Q73" t="e" cm="1">
        <f t="array" ref="Q73">SUMPRODUCT((B73=Template!#REF!)*(Template!#REF!))</f>
        <v>#REF!</v>
      </c>
      <c r="R73" t="e">
        <f t="shared" si="1"/>
        <v>#REF!</v>
      </c>
    </row>
    <row r="74" spans="1:18" x14ac:dyDescent="0.35">
      <c r="A74" s="1" t="s">
        <v>404</v>
      </c>
      <c r="B74" s="1" t="s">
        <v>405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29">
        <v>0</v>
      </c>
      <c r="Q74" t="e" cm="1">
        <f t="array" ref="Q74">SUMPRODUCT((B74=Template!#REF!)*(Template!#REF!))</f>
        <v>#REF!</v>
      </c>
      <c r="R74" t="e">
        <f t="shared" si="1"/>
        <v>#REF!</v>
      </c>
    </row>
    <row r="75" spans="1:18" x14ac:dyDescent="0.35">
      <c r="A75" s="1" t="s">
        <v>406</v>
      </c>
      <c r="B75" s="1" t="s">
        <v>407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29">
        <v>0</v>
      </c>
      <c r="Q75" t="e" cm="1">
        <f t="array" ref="Q75">SUMPRODUCT((B75=Template!#REF!)*(Template!#REF!))</f>
        <v>#REF!</v>
      </c>
      <c r="R75" t="e">
        <f t="shared" si="1"/>
        <v>#REF!</v>
      </c>
    </row>
    <row r="76" spans="1:18" x14ac:dyDescent="0.35">
      <c r="A76" s="1" t="s">
        <v>408</v>
      </c>
      <c r="B76" s="1" t="s">
        <v>409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29">
        <v>0</v>
      </c>
      <c r="Q76" t="e" cm="1">
        <f t="array" ref="Q76">SUMPRODUCT((B76=Template!#REF!)*(Template!#REF!))</f>
        <v>#REF!</v>
      </c>
      <c r="R76" t="e">
        <f t="shared" si="1"/>
        <v>#REF!</v>
      </c>
    </row>
    <row r="77" spans="1:18" x14ac:dyDescent="0.35">
      <c r="A77" s="1" t="s">
        <v>410</v>
      </c>
      <c r="B77" s="1" t="s">
        <v>411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29">
        <v>0</v>
      </c>
      <c r="Q77" t="e" cm="1">
        <f t="array" ref="Q77">SUMPRODUCT((B77=Template!#REF!)*(Template!#REF!))</f>
        <v>#REF!</v>
      </c>
      <c r="R77" t="e">
        <f t="shared" si="1"/>
        <v>#REF!</v>
      </c>
    </row>
    <row r="78" spans="1:18" x14ac:dyDescent="0.35">
      <c r="A78" s="1" t="s">
        <v>412</v>
      </c>
      <c r="B78" s="1" t="s">
        <v>413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29">
        <v>0</v>
      </c>
      <c r="Q78" t="e" cm="1">
        <f t="array" ref="Q78">SUMPRODUCT((B78=Template!#REF!)*(Template!#REF!))</f>
        <v>#REF!</v>
      </c>
      <c r="R78" t="e">
        <f t="shared" si="1"/>
        <v>#REF!</v>
      </c>
    </row>
    <row r="79" spans="1:18" x14ac:dyDescent="0.35">
      <c r="A79" s="1" t="s">
        <v>414</v>
      </c>
      <c r="B79" s="1" t="s">
        <v>415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29">
        <v>0</v>
      </c>
      <c r="Q79" t="e" cm="1">
        <f t="array" ref="Q79">SUMPRODUCT((B79=Template!#REF!)*(Template!#REF!))</f>
        <v>#REF!</v>
      </c>
      <c r="R79" t="e">
        <f t="shared" si="1"/>
        <v>#REF!</v>
      </c>
    </row>
    <row r="80" spans="1:18" x14ac:dyDescent="0.35">
      <c r="A80" s="1" t="s">
        <v>416</v>
      </c>
      <c r="B80" s="1" t="s">
        <v>58</v>
      </c>
      <c r="C80" s="1">
        <v>0</v>
      </c>
      <c r="D80" s="47">
        <v>77000</v>
      </c>
      <c r="E80" s="1">
        <v>0</v>
      </c>
      <c r="F80" s="1">
        <v>0</v>
      </c>
      <c r="G80" s="1">
        <v>0</v>
      </c>
      <c r="H80" s="47">
        <v>60000</v>
      </c>
      <c r="I80" s="1">
        <v>0</v>
      </c>
      <c r="J80" s="1">
        <v>0</v>
      </c>
      <c r="K80" s="1">
        <v>0</v>
      </c>
      <c r="L80" s="47">
        <v>27200</v>
      </c>
      <c r="M80" s="1">
        <v>0</v>
      </c>
      <c r="N80" s="1">
        <v>0</v>
      </c>
      <c r="O80" s="40">
        <v>164200</v>
      </c>
      <c r="Q80" t="e" cm="1">
        <f t="array" ref="Q80">SUMPRODUCT((B80=Template!#REF!)*(Template!#REF!))</f>
        <v>#REF!</v>
      </c>
      <c r="R80" t="e">
        <f t="shared" si="1"/>
        <v>#REF!</v>
      </c>
    </row>
    <row r="81" spans="1:18" x14ac:dyDescent="0.35">
      <c r="A81" s="1" t="s">
        <v>416</v>
      </c>
      <c r="B81" s="1" t="s">
        <v>417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29">
        <v>0</v>
      </c>
      <c r="Q81" t="e" cm="1">
        <f t="array" ref="Q81">SUMPRODUCT((B81=Template!#REF!)*(Template!#REF!))</f>
        <v>#REF!</v>
      </c>
      <c r="R81" t="e">
        <f t="shared" si="1"/>
        <v>#REF!</v>
      </c>
    </row>
    <row r="82" spans="1:18" x14ac:dyDescent="0.35">
      <c r="A82" s="1" t="s">
        <v>418</v>
      </c>
      <c r="B82" s="1" t="s">
        <v>59</v>
      </c>
      <c r="C82" s="1">
        <v>0</v>
      </c>
      <c r="D82" s="1">
        <v>0</v>
      </c>
      <c r="E82" s="1">
        <v>0</v>
      </c>
      <c r="F82" s="47">
        <v>48000</v>
      </c>
      <c r="G82" s="1">
        <v>0</v>
      </c>
      <c r="H82" s="1">
        <v>0</v>
      </c>
      <c r="I82" s="47">
        <v>48000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40">
        <v>96000</v>
      </c>
      <c r="Q82" t="e" cm="1">
        <f t="array" ref="Q82">SUMPRODUCT((B82=Template!#REF!)*(Template!#REF!))</f>
        <v>#REF!</v>
      </c>
      <c r="R82" t="e">
        <f t="shared" si="1"/>
        <v>#REF!</v>
      </c>
    </row>
    <row r="83" spans="1:18" x14ac:dyDescent="0.35">
      <c r="A83" s="1" t="s">
        <v>419</v>
      </c>
      <c r="B83" s="1" t="s">
        <v>420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29">
        <v>0</v>
      </c>
      <c r="Q83" t="e" cm="1">
        <f t="array" ref="Q83">SUMPRODUCT((B83=Template!#REF!)*(Template!#REF!))</f>
        <v>#REF!</v>
      </c>
      <c r="R83" t="e">
        <f t="shared" si="1"/>
        <v>#REF!</v>
      </c>
    </row>
    <row r="84" spans="1:18" x14ac:dyDescent="0.35">
      <c r="A84" s="1" t="s">
        <v>421</v>
      </c>
      <c r="B84" s="1" t="s">
        <v>422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29">
        <v>0</v>
      </c>
      <c r="Q84" t="e" cm="1">
        <f t="array" ref="Q84">SUMPRODUCT((B84=Template!#REF!)*(Template!#REF!))</f>
        <v>#REF!</v>
      </c>
      <c r="R84" t="e">
        <f t="shared" si="1"/>
        <v>#REF!</v>
      </c>
    </row>
    <row r="85" spans="1:18" x14ac:dyDescent="0.35">
      <c r="A85" s="1" t="s">
        <v>49</v>
      </c>
      <c r="B85" s="1" t="s">
        <v>423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29">
        <v>0</v>
      </c>
      <c r="Q85" t="e" cm="1">
        <f t="array" ref="Q85">SUMPRODUCT((B85=Template!#REF!)*(Template!#REF!))</f>
        <v>#REF!</v>
      </c>
      <c r="R85" t="e">
        <f t="shared" si="1"/>
        <v>#REF!</v>
      </c>
    </row>
    <row r="86" spans="1:18" x14ac:dyDescent="0.35">
      <c r="A86" s="1" t="s">
        <v>424</v>
      </c>
      <c r="B86" s="1" t="s">
        <v>425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29">
        <v>0</v>
      </c>
      <c r="Q86" t="e" cm="1">
        <f t="array" ref="Q86">SUMPRODUCT((B86=Template!#REF!)*(Template!#REF!))</f>
        <v>#REF!</v>
      </c>
      <c r="R86" t="e">
        <f t="shared" si="1"/>
        <v>#REF!</v>
      </c>
    </row>
    <row r="87" spans="1:18" x14ac:dyDescent="0.35">
      <c r="A87" s="1" t="s">
        <v>426</v>
      </c>
      <c r="B87" s="1" t="s">
        <v>427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29">
        <v>0</v>
      </c>
      <c r="Q87" t="e" cm="1">
        <f t="array" ref="Q87">SUMPRODUCT((B87=Template!#REF!)*(Template!#REF!))</f>
        <v>#REF!</v>
      </c>
      <c r="R87" t="e">
        <f t="shared" si="1"/>
        <v>#REF!</v>
      </c>
    </row>
    <row r="88" spans="1:18" x14ac:dyDescent="0.35">
      <c r="A88" s="1" t="s">
        <v>418</v>
      </c>
      <c r="B88" s="1" t="s">
        <v>428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29">
        <v>0</v>
      </c>
      <c r="Q88" t="e" cm="1">
        <f t="array" ref="Q88">SUMPRODUCT((B88=Template!#REF!)*(Template!#REF!))</f>
        <v>#REF!</v>
      </c>
      <c r="R88" t="e">
        <f t="shared" si="1"/>
        <v>#REF!</v>
      </c>
    </row>
    <row r="89" spans="1:18" x14ac:dyDescent="0.35">
      <c r="A89" s="1" t="s">
        <v>429</v>
      </c>
      <c r="B89" s="1" t="s">
        <v>430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29">
        <v>0</v>
      </c>
      <c r="Q89" t="e" cm="1">
        <f t="array" ref="Q89">SUMPRODUCT((B89=Template!#REF!)*(Template!#REF!))</f>
        <v>#REF!</v>
      </c>
      <c r="R89" t="e">
        <f t="shared" si="1"/>
        <v>#REF!</v>
      </c>
    </row>
    <row r="90" spans="1:18" x14ac:dyDescent="0.35">
      <c r="A90" s="1" t="s">
        <v>431</v>
      </c>
      <c r="B90" s="1" t="s">
        <v>60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47">
        <v>15000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40">
        <v>15000</v>
      </c>
      <c r="Q90" t="e" cm="1">
        <f t="array" ref="Q90">SUMPRODUCT((B90=Template!#REF!)*(Template!#REF!))</f>
        <v>#REF!</v>
      </c>
      <c r="R90" t="e">
        <f t="shared" si="1"/>
        <v>#REF!</v>
      </c>
    </row>
    <row r="91" spans="1:18" x14ac:dyDescent="0.35">
      <c r="A91" s="1" t="s">
        <v>43</v>
      </c>
      <c r="B91" s="1" t="s">
        <v>61</v>
      </c>
      <c r="C91" s="1">
        <v>0</v>
      </c>
      <c r="D91" s="47">
        <v>25800</v>
      </c>
      <c r="E91" s="1">
        <v>0</v>
      </c>
      <c r="F91" s="1">
        <v>0</v>
      </c>
      <c r="G91" s="1">
        <v>0</v>
      </c>
      <c r="H91" s="47">
        <v>21000</v>
      </c>
      <c r="I91" s="1">
        <v>0</v>
      </c>
      <c r="J91" s="1">
        <v>0</v>
      </c>
      <c r="K91" s="1">
        <v>0</v>
      </c>
      <c r="L91" s="47">
        <v>11000</v>
      </c>
      <c r="M91" s="1">
        <v>0</v>
      </c>
      <c r="N91" s="1">
        <v>0</v>
      </c>
      <c r="O91" s="40">
        <v>57800</v>
      </c>
      <c r="Q91" t="e" cm="1">
        <f t="array" ref="Q91">SUMPRODUCT((B91=Template!#REF!)*(Template!#REF!))</f>
        <v>#REF!</v>
      </c>
      <c r="R91" t="e">
        <f t="shared" si="1"/>
        <v>#REF!</v>
      </c>
    </row>
    <row r="92" spans="1:18" x14ac:dyDescent="0.35">
      <c r="A92" s="1" t="s">
        <v>44</v>
      </c>
      <c r="B92" s="1" t="s">
        <v>62</v>
      </c>
      <c r="C92" s="47">
        <v>50400</v>
      </c>
      <c r="D92" s="47">
        <v>11700</v>
      </c>
      <c r="E92" s="47">
        <v>47640</v>
      </c>
      <c r="F92" s="47">
        <v>115800</v>
      </c>
      <c r="G92" s="47">
        <v>113400</v>
      </c>
      <c r="H92" s="47">
        <v>35400</v>
      </c>
      <c r="I92" s="47">
        <v>87840</v>
      </c>
      <c r="J92" s="47">
        <v>151800</v>
      </c>
      <c r="K92" s="47">
        <v>113400</v>
      </c>
      <c r="L92" s="47">
        <v>88040</v>
      </c>
      <c r="M92" s="47">
        <v>138600</v>
      </c>
      <c r="N92" s="47">
        <v>210200</v>
      </c>
      <c r="O92" s="40">
        <v>1164220</v>
      </c>
      <c r="Q92" t="e" cm="1">
        <f t="array" ref="Q92">SUMPRODUCT((B92=Template!#REF!)*(Template!#REF!))</f>
        <v>#REF!</v>
      </c>
      <c r="R92" t="e">
        <f t="shared" si="1"/>
        <v>#REF!</v>
      </c>
    </row>
    <row r="93" spans="1:18" x14ac:dyDescent="0.35">
      <c r="A93" s="1" t="s">
        <v>45</v>
      </c>
      <c r="B93" s="1" t="s">
        <v>63</v>
      </c>
      <c r="C93" s="1">
        <v>0</v>
      </c>
      <c r="D93" s="47">
        <v>6300</v>
      </c>
      <c r="E93" s="1">
        <v>0</v>
      </c>
      <c r="F93" s="47">
        <v>15100</v>
      </c>
      <c r="G93" s="47">
        <v>11600</v>
      </c>
      <c r="H93" s="1">
        <v>0</v>
      </c>
      <c r="I93" s="47">
        <v>5400</v>
      </c>
      <c r="J93" s="1">
        <v>0</v>
      </c>
      <c r="K93" s="47">
        <v>15100</v>
      </c>
      <c r="L93" s="1">
        <v>0</v>
      </c>
      <c r="M93" s="1">
        <v>0</v>
      </c>
      <c r="N93" s="47">
        <v>11600</v>
      </c>
      <c r="O93" s="40">
        <v>65100</v>
      </c>
      <c r="Q93" t="e" cm="1">
        <f t="array" ref="Q93">SUMPRODUCT((B93=Template!#REF!)*(Template!#REF!))</f>
        <v>#REF!</v>
      </c>
      <c r="R93" t="e">
        <f t="shared" si="1"/>
        <v>#REF!</v>
      </c>
    </row>
    <row r="94" spans="1:18" x14ac:dyDescent="0.35">
      <c r="A94" s="1" t="s">
        <v>432</v>
      </c>
      <c r="B94" s="1" t="s">
        <v>64</v>
      </c>
      <c r="C94" s="47">
        <v>9300</v>
      </c>
      <c r="D94" s="1">
        <v>0</v>
      </c>
      <c r="E94" s="47">
        <v>9300</v>
      </c>
      <c r="F94" s="1">
        <v>0</v>
      </c>
      <c r="G94" s="1">
        <v>0</v>
      </c>
      <c r="H94" s="47">
        <v>9300</v>
      </c>
      <c r="I94" s="1">
        <v>0</v>
      </c>
      <c r="J94" s="1">
        <v>0</v>
      </c>
      <c r="K94" s="47">
        <v>9300</v>
      </c>
      <c r="L94" s="1">
        <v>0</v>
      </c>
      <c r="M94" s="1">
        <v>0</v>
      </c>
      <c r="N94" s="47">
        <v>9300</v>
      </c>
      <c r="O94" s="40">
        <v>46500</v>
      </c>
      <c r="Q94" t="e" cm="1">
        <f t="array" ref="Q94">SUMPRODUCT((B94=Template!#REF!)*(Template!#REF!))</f>
        <v>#REF!</v>
      </c>
      <c r="R94" t="e">
        <f t="shared" si="1"/>
        <v>#REF!</v>
      </c>
    </row>
    <row r="95" spans="1:18" x14ac:dyDescent="0.35">
      <c r="A95" s="1" t="s">
        <v>65</v>
      </c>
      <c r="B95" s="1" t="s">
        <v>66</v>
      </c>
      <c r="C95" s="47">
        <v>18900</v>
      </c>
      <c r="D95" s="1">
        <v>0</v>
      </c>
      <c r="E95" s="47">
        <v>18900</v>
      </c>
      <c r="F95" s="1">
        <v>0</v>
      </c>
      <c r="G95" s="47">
        <v>18900</v>
      </c>
      <c r="H95" s="1">
        <v>0</v>
      </c>
      <c r="I95" s="47">
        <v>18900</v>
      </c>
      <c r="J95" s="1">
        <v>0</v>
      </c>
      <c r="K95" s="47">
        <v>18900</v>
      </c>
      <c r="L95" s="1">
        <v>0</v>
      </c>
      <c r="M95" s="1">
        <v>0</v>
      </c>
      <c r="N95" s="1">
        <v>0</v>
      </c>
      <c r="O95" s="40">
        <v>94500</v>
      </c>
      <c r="Q95" t="e" cm="1">
        <f t="array" ref="Q95">SUMPRODUCT((B95=Template!#REF!)*(Template!#REF!))</f>
        <v>#REF!</v>
      </c>
      <c r="R95" t="e">
        <f t="shared" si="1"/>
        <v>#REF!</v>
      </c>
    </row>
    <row r="96" spans="1:18" x14ac:dyDescent="0.35">
      <c r="A96" s="1" t="s">
        <v>47</v>
      </c>
      <c r="B96" s="1" t="s">
        <v>67</v>
      </c>
      <c r="C96" s="47">
        <v>70000</v>
      </c>
      <c r="D96" s="1">
        <v>0</v>
      </c>
      <c r="E96" s="47">
        <v>69800</v>
      </c>
      <c r="F96" s="1">
        <v>0</v>
      </c>
      <c r="G96" s="47">
        <v>65400</v>
      </c>
      <c r="H96" s="1">
        <v>0</v>
      </c>
      <c r="I96" s="47">
        <v>62000</v>
      </c>
      <c r="J96" s="1">
        <v>0</v>
      </c>
      <c r="K96" s="47">
        <v>87800</v>
      </c>
      <c r="L96" s="1">
        <v>0</v>
      </c>
      <c r="M96" s="47">
        <v>67600</v>
      </c>
      <c r="N96" s="1">
        <v>0</v>
      </c>
      <c r="O96" s="40">
        <v>422600</v>
      </c>
      <c r="Q96" t="e" cm="1">
        <f t="array" ref="Q96">SUMPRODUCT((B96=Template!#REF!)*(Template!#REF!))</f>
        <v>#REF!</v>
      </c>
      <c r="R96" t="e">
        <f t="shared" si="1"/>
        <v>#REF!</v>
      </c>
    </row>
    <row r="97" spans="1:18" x14ac:dyDescent="0.35">
      <c r="A97" s="1" t="s">
        <v>68</v>
      </c>
      <c r="B97" s="1" t="s">
        <v>69</v>
      </c>
      <c r="C97" s="1">
        <v>0</v>
      </c>
      <c r="D97" s="47">
        <v>9300</v>
      </c>
      <c r="E97" s="1">
        <v>0</v>
      </c>
      <c r="F97" s="1">
        <v>0</v>
      </c>
      <c r="G97" s="1">
        <v>0</v>
      </c>
      <c r="H97" s="47">
        <v>9300</v>
      </c>
      <c r="I97" s="1">
        <v>0</v>
      </c>
      <c r="J97" s="1">
        <v>0</v>
      </c>
      <c r="K97" s="47">
        <v>9300</v>
      </c>
      <c r="L97" s="1">
        <v>0</v>
      </c>
      <c r="M97" s="1">
        <v>0</v>
      </c>
      <c r="N97" s="1">
        <v>0</v>
      </c>
      <c r="O97" s="40">
        <v>27900</v>
      </c>
      <c r="Q97" t="e" cm="1">
        <f t="array" ref="Q97">SUMPRODUCT((B97=Template!#REF!)*(Template!#REF!))</f>
        <v>#REF!</v>
      </c>
      <c r="R97" t="e">
        <f t="shared" si="1"/>
        <v>#REF!</v>
      </c>
    </row>
    <row r="98" spans="1:18" x14ac:dyDescent="0.35">
      <c r="A98" s="1" t="s">
        <v>70</v>
      </c>
      <c r="B98" s="1" t="s">
        <v>71</v>
      </c>
      <c r="C98" s="1">
        <v>0</v>
      </c>
      <c r="D98" s="47">
        <v>6200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40">
        <v>6200</v>
      </c>
      <c r="Q98" t="e" cm="1">
        <f t="array" ref="Q98">SUMPRODUCT((B98=Template!#REF!)*(Template!#REF!))</f>
        <v>#REF!</v>
      </c>
      <c r="R98" t="e">
        <f t="shared" si="1"/>
        <v>#REF!</v>
      </c>
    </row>
    <row r="99" spans="1:18" x14ac:dyDescent="0.35">
      <c r="A99" s="1" t="s">
        <v>72</v>
      </c>
      <c r="B99" s="1" t="s">
        <v>73</v>
      </c>
      <c r="C99" s="1">
        <v>0</v>
      </c>
      <c r="D99" s="47">
        <v>16000</v>
      </c>
      <c r="E99" s="1">
        <v>0</v>
      </c>
      <c r="F99" s="1">
        <v>0</v>
      </c>
      <c r="G99" s="1">
        <v>0</v>
      </c>
      <c r="H99" s="47">
        <v>15000</v>
      </c>
      <c r="I99" s="1">
        <v>0</v>
      </c>
      <c r="J99" s="1">
        <v>0</v>
      </c>
      <c r="K99" s="1">
        <v>0</v>
      </c>
      <c r="L99" s="47">
        <v>13000</v>
      </c>
      <c r="M99" s="1">
        <v>0</v>
      </c>
      <c r="N99" s="1">
        <v>0</v>
      </c>
      <c r="O99" s="40">
        <v>44000</v>
      </c>
      <c r="Q99" t="e" cm="1">
        <f t="array" ref="Q99">SUMPRODUCT((B99=Template!#REF!)*(Template!#REF!))</f>
        <v>#REF!</v>
      </c>
      <c r="R99" t="e">
        <f t="shared" si="1"/>
        <v>#REF!</v>
      </c>
    </row>
    <row r="100" spans="1:18" x14ac:dyDescent="0.35">
      <c r="A100" s="1" t="s">
        <v>70</v>
      </c>
      <c r="B100" s="1" t="s">
        <v>74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800</v>
      </c>
      <c r="M100" s="1">
        <v>0</v>
      </c>
      <c r="N100" s="1">
        <v>0</v>
      </c>
      <c r="O100" s="29">
        <v>800</v>
      </c>
      <c r="Q100" t="e" cm="1">
        <f t="array" ref="Q100">SUMPRODUCT((B100=Template!#REF!)*(Template!#REF!))</f>
        <v>#REF!</v>
      </c>
      <c r="R100" t="e">
        <f t="shared" si="1"/>
        <v>#REF!</v>
      </c>
    </row>
    <row r="101" spans="1:18" x14ac:dyDescent="0.35">
      <c r="A101" s="1" t="s">
        <v>75</v>
      </c>
      <c r="B101" s="1" t="s">
        <v>76</v>
      </c>
      <c r="C101" s="1">
        <v>0</v>
      </c>
      <c r="D101" s="1">
        <v>0</v>
      </c>
      <c r="E101" s="47">
        <v>15360</v>
      </c>
      <c r="F101" s="1">
        <v>0</v>
      </c>
      <c r="G101" s="1">
        <v>0</v>
      </c>
      <c r="H101" s="1">
        <v>0</v>
      </c>
      <c r="I101" s="47">
        <v>15360</v>
      </c>
      <c r="J101" s="1">
        <v>0</v>
      </c>
      <c r="K101" s="1">
        <v>0</v>
      </c>
      <c r="L101" s="47">
        <v>15360</v>
      </c>
      <c r="M101" s="1">
        <v>0</v>
      </c>
      <c r="N101" s="47">
        <v>4000</v>
      </c>
      <c r="O101" s="40">
        <v>50080</v>
      </c>
      <c r="Q101" t="e" cm="1">
        <f t="array" ref="Q101">SUMPRODUCT((B101=Template!#REF!)*(Template!#REF!))</f>
        <v>#REF!</v>
      </c>
      <c r="R101" t="e">
        <f t="shared" si="1"/>
        <v>#REF!</v>
      </c>
    </row>
    <row r="102" spans="1:18" x14ac:dyDescent="0.35">
      <c r="A102" s="1" t="s">
        <v>433</v>
      </c>
      <c r="B102" s="1" t="s">
        <v>77</v>
      </c>
      <c r="C102" s="1">
        <v>0</v>
      </c>
      <c r="D102" s="47">
        <v>13500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47">
        <v>12000</v>
      </c>
      <c r="K102" s="1">
        <v>0</v>
      </c>
      <c r="L102" s="47">
        <v>10000</v>
      </c>
      <c r="M102" s="1">
        <v>0</v>
      </c>
      <c r="N102" s="1">
        <v>0</v>
      </c>
      <c r="O102" s="40">
        <v>35500</v>
      </c>
      <c r="Q102" t="e" cm="1">
        <f t="array" ref="Q102">SUMPRODUCT((B102=Template!#REF!)*(Template!#REF!))</f>
        <v>#REF!</v>
      </c>
      <c r="R102" t="e">
        <f t="shared" si="1"/>
        <v>#REF!</v>
      </c>
    </row>
    <row r="103" spans="1:18" x14ac:dyDescent="0.35">
      <c r="A103" s="1" t="s">
        <v>434</v>
      </c>
      <c r="B103" s="1" t="s">
        <v>435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29">
        <v>0</v>
      </c>
      <c r="Q103" t="e" cm="1">
        <f t="array" ref="Q103">SUMPRODUCT((B103=Template!#REF!)*(Template!#REF!))</f>
        <v>#REF!</v>
      </c>
      <c r="R103" t="e">
        <f t="shared" si="1"/>
        <v>#REF!</v>
      </c>
    </row>
    <row r="104" spans="1:18" x14ac:dyDescent="0.35">
      <c r="A104" s="1" t="s">
        <v>436</v>
      </c>
      <c r="B104" s="1" t="s">
        <v>78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47">
        <v>19000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40">
        <v>19000</v>
      </c>
      <c r="Q104" t="e" cm="1">
        <f t="array" ref="Q104">SUMPRODUCT((B104=Template!#REF!)*(Template!#REF!))</f>
        <v>#REF!</v>
      </c>
      <c r="R104" t="e">
        <f t="shared" si="1"/>
        <v>#REF!</v>
      </c>
    </row>
    <row r="105" spans="1:18" x14ac:dyDescent="0.35">
      <c r="A105" s="1" t="s">
        <v>45</v>
      </c>
      <c r="B105" s="1" t="s">
        <v>79</v>
      </c>
      <c r="C105" s="1">
        <v>0</v>
      </c>
      <c r="D105" s="47">
        <v>3000</v>
      </c>
      <c r="E105" s="1">
        <v>0</v>
      </c>
      <c r="F105" s="47">
        <v>3500</v>
      </c>
      <c r="G105" s="47">
        <v>7000</v>
      </c>
      <c r="H105" s="1">
        <v>0</v>
      </c>
      <c r="I105" s="47">
        <v>3500</v>
      </c>
      <c r="J105" s="1">
        <v>0</v>
      </c>
      <c r="K105" s="47">
        <v>3500</v>
      </c>
      <c r="L105" s="1">
        <v>0</v>
      </c>
      <c r="M105" s="1">
        <v>0</v>
      </c>
      <c r="N105" s="47">
        <v>7000</v>
      </c>
      <c r="O105" s="40">
        <v>27500</v>
      </c>
      <c r="Q105" t="e" cm="1">
        <f t="array" ref="Q105">SUMPRODUCT((B105=Template!#REF!)*(Template!#REF!))</f>
        <v>#REF!</v>
      </c>
      <c r="R105" t="e">
        <f t="shared" si="1"/>
        <v>#REF!</v>
      </c>
    </row>
    <row r="106" spans="1:18" x14ac:dyDescent="0.35">
      <c r="A106" s="1" t="s">
        <v>437</v>
      </c>
      <c r="B106" s="1" t="s">
        <v>80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47">
        <v>10000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40">
        <v>10000</v>
      </c>
      <c r="Q106" t="e" cm="1">
        <f t="array" ref="Q106">SUMPRODUCT((B106=Template!#REF!)*(Template!#REF!))</f>
        <v>#REF!</v>
      </c>
      <c r="R106" t="e">
        <f t="shared" si="1"/>
        <v>#REF!</v>
      </c>
    </row>
    <row r="107" spans="1:18" x14ac:dyDescent="0.35">
      <c r="A107" s="1" t="s">
        <v>81</v>
      </c>
      <c r="B107" s="1" t="s">
        <v>82</v>
      </c>
      <c r="C107" s="47">
        <v>2000</v>
      </c>
      <c r="D107" s="1">
        <v>0</v>
      </c>
      <c r="E107" s="47">
        <v>2200</v>
      </c>
      <c r="F107" s="1">
        <v>0</v>
      </c>
      <c r="G107" s="47">
        <v>6600</v>
      </c>
      <c r="H107" s="1">
        <v>0</v>
      </c>
      <c r="I107" s="1">
        <v>0</v>
      </c>
      <c r="J107" s="1">
        <v>0</v>
      </c>
      <c r="K107" s="47">
        <v>2200</v>
      </c>
      <c r="L107" s="1">
        <v>0</v>
      </c>
      <c r="M107" s="47">
        <v>4400</v>
      </c>
      <c r="N107" s="1">
        <v>0</v>
      </c>
      <c r="O107" s="40">
        <v>17400</v>
      </c>
      <c r="Q107" t="e" cm="1">
        <f t="array" ref="Q107">SUMPRODUCT((B107=Template!#REF!)*(Template!#REF!))</f>
        <v>#REF!</v>
      </c>
      <c r="R107" t="e">
        <f t="shared" si="1"/>
        <v>#REF!</v>
      </c>
    </row>
    <row r="108" spans="1:18" ht="14.5" customHeight="1" x14ac:dyDescent="0.35">
      <c r="A108" s="45" t="s">
        <v>83</v>
      </c>
      <c r="B108" s="45"/>
      <c r="C108" s="40">
        <v>231100</v>
      </c>
      <c r="D108" s="40">
        <v>253200</v>
      </c>
      <c r="E108" s="40">
        <v>234900</v>
      </c>
      <c r="F108" s="40">
        <v>182400</v>
      </c>
      <c r="G108" s="40">
        <v>329800</v>
      </c>
      <c r="H108" s="40">
        <v>261000</v>
      </c>
      <c r="I108" s="40">
        <v>288900</v>
      </c>
      <c r="J108" s="40">
        <v>216600</v>
      </c>
      <c r="K108" s="40">
        <v>259500</v>
      </c>
      <c r="L108" s="40">
        <v>248100</v>
      </c>
      <c r="M108" s="40">
        <v>240000</v>
      </c>
      <c r="N108" s="40">
        <v>242100</v>
      </c>
      <c r="O108" s="40">
        <v>2987600</v>
      </c>
    </row>
    <row r="109" spans="1:18" ht="14.5" customHeight="1" x14ac:dyDescent="0.35">
      <c r="A109" s="46" t="s">
        <v>84</v>
      </c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</row>
    <row r="110" spans="1:18" x14ac:dyDescent="0.35">
      <c r="A110" s="1" t="s">
        <v>85</v>
      </c>
      <c r="B110" s="1" t="s">
        <v>86</v>
      </c>
      <c r="C110" s="1">
        <v>0</v>
      </c>
      <c r="D110" s="47">
        <v>166000</v>
      </c>
      <c r="E110" s="1">
        <v>0</v>
      </c>
      <c r="F110" s="1">
        <v>0</v>
      </c>
      <c r="G110" s="1">
        <v>0</v>
      </c>
      <c r="H110" s="47">
        <v>249000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40">
        <v>415000</v>
      </c>
      <c r="Q110" t="e" cm="1">
        <f t="array" ref="Q110">SUMPRODUCT((B110=Template!#REF!)*(Template!#REF!))</f>
        <v>#REF!</v>
      </c>
      <c r="R110" t="e">
        <f t="shared" ref="R110" si="2">O110-Q110</f>
        <v>#REF!</v>
      </c>
    </row>
    <row r="111" spans="1:18" x14ac:dyDescent="0.35">
      <c r="A111" s="1" t="s">
        <v>438</v>
      </c>
      <c r="B111" s="1" t="s">
        <v>87</v>
      </c>
      <c r="C111" s="47">
        <v>424000</v>
      </c>
      <c r="D111" s="47">
        <v>424000</v>
      </c>
      <c r="E111" s="47">
        <v>424000</v>
      </c>
      <c r="F111" s="47">
        <v>212000</v>
      </c>
      <c r="G111" s="47">
        <v>424000</v>
      </c>
      <c r="H111" s="47">
        <v>212000</v>
      </c>
      <c r="I111" s="47">
        <v>424000</v>
      </c>
      <c r="J111" s="47">
        <v>424000</v>
      </c>
      <c r="K111" s="47">
        <v>424000</v>
      </c>
      <c r="L111" s="47">
        <v>424000</v>
      </c>
      <c r="M111" s="47">
        <v>424000</v>
      </c>
      <c r="N111" s="47">
        <v>212000</v>
      </c>
      <c r="O111" s="40">
        <v>4452000</v>
      </c>
      <c r="Q111" t="e" cm="1">
        <f t="array" ref="Q111">SUMPRODUCT((B111=Template!#REF!)*(Template!#REF!))</f>
        <v>#REF!</v>
      </c>
      <c r="R111" t="e">
        <f t="shared" ref="R111:R131" si="3">O111-Q111</f>
        <v>#REF!</v>
      </c>
    </row>
    <row r="112" spans="1:18" x14ac:dyDescent="0.35">
      <c r="A112" s="1" t="s">
        <v>439</v>
      </c>
      <c r="B112" s="1" t="s">
        <v>440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29">
        <v>0</v>
      </c>
      <c r="Q112" t="e" cm="1">
        <f t="array" ref="Q112">SUMPRODUCT((B112=Template!#REF!)*(Template!#REF!))</f>
        <v>#REF!</v>
      </c>
      <c r="R112" t="e">
        <f t="shared" si="3"/>
        <v>#REF!</v>
      </c>
    </row>
    <row r="113" spans="1:18" x14ac:dyDescent="0.35">
      <c r="A113" s="1" t="s">
        <v>88</v>
      </c>
      <c r="B113" s="1" t="s">
        <v>89</v>
      </c>
      <c r="C113" s="1">
        <v>0</v>
      </c>
      <c r="D113" s="47">
        <v>249000</v>
      </c>
      <c r="E113" s="1">
        <v>0</v>
      </c>
      <c r="F113" s="1">
        <v>0</v>
      </c>
      <c r="G113" s="1">
        <v>0</v>
      </c>
      <c r="H113" s="47">
        <v>332000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40">
        <v>581000</v>
      </c>
      <c r="Q113" t="e" cm="1">
        <f t="array" ref="Q113">SUMPRODUCT((B113=Template!#REF!)*(Template!#REF!))</f>
        <v>#REF!</v>
      </c>
      <c r="R113" t="e">
        <f t="shared" si="3"/>
        <v>#REF!</v>
      </c>
    </row>
    <row r="114" spans="1:18" x14ac:dyDescent="0.35">
      <c r="A114" s="1" t="s">
        <v>90</v>
      </c>
      <c r="B114" s="1" t="s">
        <v>91</v>
      </c>
      <c r="C114" s="47">
        <v>342000</v>
      </c>
      <c r="D114" s="47">
        <v>570000</v>
      </c>
      <c r="E114" s="47">
        <v>912000</v>
      </c>
      <c r="F114" s="47">
        <v>570000</v>
      </c>
      <c r="G114" s="47">
        <v>798000</v>
      </c>
      <c r="H114" s="47">
        <v>798000</v>
      </c>
      <c r="I114" s="47">
        <v>1026000</v>
      </c>
      <c r="J114" s="47">
        <v>798000</v>
      </c>
      <c r="K114" s="47">
        <v>798000</v>
      </c>
      <c r="L114" s="47">
        <v>1026000</v>
      </c>
      <c r="M114" s="47">
        <v>912000</v>
      </c>
      <c r="N114" s="47">
        <v>1026000</v>
      </c>
      <c r="O114" s="40">
        <v>9576000</v>
      </c>
      <c r="Q114" t="e" cm="1">
        <f t="array" ref="Q114">SUMPRODUCT((B114=Template!#REF!)*(Template!#REF!))</f>
        <v>#REF!</v>
      </c>
      <c r="R114" t="e">
        <f t="shared" si="3"/>
        <v>#REF!</v>
      </c>
    </row>
    <row r="115" spans="1:18" x14ac:dyDescent="0.35">
      <c r="A115" s="1" t="s">
        <v>92</v>
      </c>
      <c r="B115" s="1" t="s">
        <v>93</v>
      </c>
      <c r="C115" s="47">
        <v>1710000</v>
      </c>
      <c r="D115" s="47">
        <v>1368000</v>
      </c>
      <c r="E115" s="47">
        <v>1824000</v>
      </c>
      <c r="F115" s="47">
        <v>1368000</v>
      </c>
      <c r="G115" s="47">
        <v>1824000</v>
      </c>
      <c r="H115" s="47">
        <v>1368000</v>
      </c>
      <c r="I115" s="47">
        <v>2394000</v>
      </c>
      <c r="J115" s="47">
        <v>1824000</v>
      </c>
      <c r="K115" s="47">
        <v>1824000</v>
      </c>
      <c r="L115" s="47">
        <v>2052000</v>
      </c>
      <c r="M115" s="47">
        <v>2280000</v>
      </c>
      <c r="N115" s="47">
        <v>1938000</v>
      </c>
      <c r="O115" s="40">
        <v>21774000</v>
      </c>
      <c r="Q115" t="e" cm="1">
        <f t="array" ref="Q115">SUMPRODUCT((B115=Template!#REF!)*(Template!#REF!))</f>
        <v>#REF!</v>
      </c>
      <c r="R115" t="e">
        <f t="shared" si="3"/>
        <v>#REF!</v>
      </c>
    </row>
    <row r="116" spans="1:18" x14ac:dyDescent="0.35">
      <c r="A116" s="1" t="s">
        <v>94</v>
      </c>
      <c r="B116" s="1" t="s">
        <v>95</v>
      </c>
      <c r="C116" s="47">
        <v>70000</v>
      </c>
      <c r="D116" s="47">
        <v>70000</v>
      </c>
      <c r="E116" s="1">
        <v>0</v>
      </c>
      <c r="F116" s="47">
        <v>70000</v>
      </c>
      <c r="G116" s="1">
        <v>0</v>
      </c>
      <c r="H116" s="47">
        <v>70000</v>
      </c>
      <c r="I116" s="47">
        <v>70000</v>
      </c>
      <c r="J116" s="1">
        <v>0</v>
      </c>
      <c r="K116" s="47">
        <v>70000</v>
      </c>
      <c r="L116" s="1">
        <v>0</v>
      </c>
      <c r="M116" s="1">
        <v>0</v>
      </c>
      <c r="N116" s="47">
        <v>70000</v>
      </c>
      <c r="O116" s="40">
        <v>490000</v>
      </c>
      <c r="Q116" t="e" cm="1">
        <f t="array" ref="Q116">SUMPRODUCT((B116=Template!#REF!)*(Template!#REF!))</f>
        <v>#REF!</v>
      </c>
      <c r="R116" t="e">
        <f t="shared" si="3"/>
        <v>#REF!</v>
      </c>
    </row>
    <row r="117" spans="1:18" x14ac:dyDescent="0.35">
      <c r="A117" s="1" t="s">
        <v>441</v>
      </c>
      <c r="B117" s="1" t="s">
        <v>442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29">
        <v>0</v>
      </c>
      <c r="Q117" t="e" cm="1">
        <f t="array" ref="Q117">SUMPRODUCT((B117=Template!#REF!)*(Template!#REF!))</f>
        <v>#REF!</v>
      </c>
      <c r="R117" t="e">
        <f t="shared" si="3"/>
        <v>#REF!</v>
      </c>
    </row>
    <row r="118" spans="1:18" x14ac:dyDescent="0.35">
      <c r="A118" s="1" t="s">
        <v>96</v>
      </c>
      <c r="B118" s="1" t="s">
        <v>97</v>
      </c>
      <c r="C118" s="47">
        <v>140000</v>
      </c>
      <c r="D118" s="47">
        <v>70000</v>
      </c>
      <c r="E118" s="47">
        <v>140000</v>
      </c>
      <c r="F118" s="47">
        <v>70000</v>
      </c>
      <c r="G118" s="1">
        <v>0</v>
      </c>
      <c r="H118" s="47">
        <v>70000</v>
      </c>
      <c r="I118" s="47">
        <v>70000</v>
      </c>
      <c r="J118" s="47">
        <v>140000</v>
      </c>
      <c r="K118" s="47">
        <v>70000</v>
      </c>
      <c r="L118" s="47">
        <v>140000</v>
      </c>
      <c r="M118" s="1">
        <v>0</v>
      </c>
      <c r="N118" s="47">
        <v>70000</v>
      </c>
      <c r="O118" s="40">
        <v>980000</v>
      </c>
      <c r="Q118" t="e" cm="1">
        <f t="array" ref="Q118">SUMPRODUCT((B118=Template!#REF!)*(Template!#REF!))</f>
        <v>#REF!</v>
      </c>
      <c r="R118" t="e">
        <f t="shared" si="3"/>
        <v>#REF!</v>
      </c>
    </row>
    <row r="119" spans="1:18" x14ac:dyDescent="0.35">
      <c r="A119" s="1" t="s">
        <v>443</v>
      </c>
      <c r="B119" s="1" t="s">
        <v>444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29">
        <v>0</v>
      </c>
      <c r="Q119" t="e" cm="1">
        <f t="array" ref="Q119">SUMPRODUCT((B119=Template!#REF!)*(Template!#REF!))</f>
        <v>#REF!</v>
      </c>
      <c r="R119" t="e">
        <f t="shared" si="3"/>
        <v>#REF!</v>
      </c>
    </row>
    <row r="120" spans="1:18" x14ac:dyDescent="0.35">
      <c r="A120" s="1" t="s">
        <v>98</v>
      </c>
      <c r="B120" s="1" t="s">
        <v>99</v>
      </c>
      <c r="C120" s="47">
        <v>424000</v>
      </c>
      <c r="D120" s="47">
        <v>424000</v>
      </c>
      <c r="E120" s="47">
        <v>212000</v>
      </c>
      <c r="F120" s="47">
        <v>212000</v>
      </c>
      <c r="G120" s="47">
        <v>424000</v>
      </c>
      <c r="H120" s="47">
        <v>212000</v>
      </c>
      <c r="I120" s="47">
        <v>212000</v>
      </c>
      <c r="J120" s="47">
        <v>424000</v>
      </c>
      <c r="K120" s="47">
        <v>212000</v>
      </c>
      <c r="L120" s="47">
        <v>424000</v>
      </c>
      <c r="M120" s="47">
        <v>212000</v>
      </c>
      <c r="N120" s="47">
        <v>212000</v>
      </c>
      <c r="O120" s="40">
        <v>3604000</v>
      </c>
      <c r="Q120" t="e" cm="1">
        <f t="array" ref="Q120">SUMPRODUCT((B120=Template!#REF!)*(Template!#REF!))</f>
        <v>#REF!</v>
      </c>
      <c r="R120" t="e">
        <f t="shared" si="3"/>
        <v>#REF!</v>
      </c>
    </row>
    <row r="121" spans="1:18" x14ac:dyDescent="0.35">
      <c r="A121" s="1" t="s">
        <v>445</v>
      </c>
      <c r="B121" s="1" t="s">
        <v>446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29">
        <v>0</v>
      </c>
      <c r="Q121" t="e" cm="1">
        <f t="array" ref="Q121">SUMPRODUCT((B121=Template!#REF!)*(Template!#REF!))</f>
        <v>#REF!</v>
      </c>
      <c r="R121" t="e">
        <f t="shared" si="3"/>
        <v>#REF!</v>
      </c>
    </row>
    <row r="122" spans="1:18" x14ac:dyDescent="0.35">
      <c r="A122" s="1" t="s">
        <v>100</v>
      </c>
      <c r="B122" s="1" t="s">
        <v>101</v>
      </c>
      <c r="C122" s="47">
        <v>424000</v>
      </c>
      <c r="D122" s="47">
        <v>212000</v>
      </c>
      <c r="E122" s="47">
        <v>212000</v>
      </c>
      <c r="F122" s="47">
        <v>212000</v>
      </c>
      <c r="G122" s="1">
        <v>0</v>
      </c>
      <c r="H122" s="47">
        <v>212000</v>
      </c>
      <c r="I122" s="47">
        <v>212000</v>
      </c>
      <c r="J122" s="47">
        <v>212000</v>
      </c>
      <c r="K122" s="47">
        <v>212000</v>
      </c>
      <c r="L122" s="47">
        <v>212000</v>
      </c>
      <c r="M122" s="1">
        <v>0</v>
      </c>
      <c r="N122" s="47">
        <v>212000</v>
      </c>
      <c r="O122" s="40">
        <v>2332000</v>
      </c>
      <c r="Q122" t="e" cm="1">
        <f t="array" ref="Q122">SUMPRODUCT((B122=Template!#REF!)*(Template!#REF!))</f>
        <v>#REF!</v>
      </c>
      <c r="R122" t="e">
        <f t="shared" si="3"/>
        <v>#REF!</v>
      </c>
    </row>
    <row r="123" spans="1:18" x14ac:dyDescent="0.35">
      <c r="A123" s="1" t="s">
        <v>447</v>
      </c>
      <c r="B123" s="1" t="s">
        <v>448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29">
        <v>0</v>
      </c>
      <c r="Q123" t="e" cm="1">
        <f t="array" ref="Q123">SUMPRODUCT((B123=Template!#REF!)*(Template!#REF!))</f>
        <v>#REF!</v>
      </c>
      <c r="R123" t="e">
        <f t="shared" si="3"/>
        <v>#REF!</v>
      </c>
    </row>
    <row r="124" spans="1:18" x14ac:dyDescent="0.35">
      <c r="A124" s="1" t="s">
        <v>102</v>
      </c>
      <c r="B124" s="1" t="s">
        <v>103</v>
      </c>
      <c r="C124" s="1">
        <v>0</v>
      </c>
      <c r="D124" s="1">
        <v>0</v>
      </c>
      <c r="E124" s="1">
        <v>0</v>
      </c>
      <c r="F124" s="47">
        <v>212000</v>
      </c>
      <c r="G124" s="1">
        <v>0</v>
      </c>
      <c r="H124" s="1">
        <v>0</v>
      </c>
      <c r="I124" s="1">
        <v>0</v>
      </c>
      <c r="J124" s="1">
        <v>0</v>
      </c>
      <c r="K124" s="47">
        <v>212000</v>
      </c>
      <c r="L124" s="1">
        <v>0</v>
      </c>
      <c r="M124" s="1">
        <v>0</v>
      </c>
      <c r="N124" s="1">
        <v>0</v>
      </c>
      <c r="O124" s="40">
        <v>424000</v>
      </c>
      <c r="Q124" t="e" cm="1">
        <f t="array" ref="Q124">SUMPRODUCT((B124=Template!#REF!)*(Template!#REF!))</f>
        <v>#REF!</v>
      </c>
      <c r="R124" t="e">
        <f t="shared" si="3"/>
        <v>#REF!</v>
      </c>
    </row>
    <row r="125" spans="1:18" x14ac:dyDescent="0.35">
      <c r="A125" s="1" t="s">
        <v>449</v>
      </c>
      <c r="B125" s="1" t="s">
        <v>450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29">
        <v>0</v>
      </c>
      <c r="Q125" t="e" cm="1">
        <f t="array" ref="Q125">SUMPRODUCT((B125=Template!#REF!)*(Template!#REF!))</f>
        <v>#REF!</v>
      </c>
      <c r="R125" t="e">
        <f t="shared" si="3"/>
        <v>#REF!</v>
      </c>
    </row>
    <row r="126" spans="1:18" x14ac:dyDescent="0.35">
      <c r="A126" s="1" t="s">
        <v>451</v>
      </c>
      <c r="B126" s="1" t="s">
        <v>452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29">
        <v>0</v>
      </c>
      <c r="Q126" t="e" cm="1">
        <f t="array" ref="Q126">SUMPRODUCT((B126=Template!#REF!)*(Template!#REF!))</f>
        <v>#REF!</v>
      </c>
      <c r="R126" t="e">
        <f t="shared" si="3"/>
        <v>#REF!</v>
      </c>
    </row>
    <row r="127" spans="1:18" x14ac:dyDescent="0.35">
      <c r="A127" s="1" t="s">
        <v>453</v>
      </c>
      <c r="B127" s="1" t="s">
        <v>454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29">
        <v>0</v>
      </c>
      <c r="Q127" t="e" cm="1">
        <f t="array" ref="Q127">SUMPRODUCT((B127=Template!#REF!)*(Template!#REF!))</f>
        <v>#REF!</v>
      </c>
      <c r="R127" t="e">
        <f t="shared" si="3"/>
        <v>#REF!</v>
      </c>
    </row>
    <row r="128" spans="1:18" x14ac:dyDescent="0.35">
      <c r="A128" s="1" t="s">
        <v>455</v>
      </c>
      <c r="B128" s="1" t="s">
        <v>456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29">
        <v>0</v>
      </c>
      <c r="Q128" t="e" cm="1">
        <f t="array" ref="Q128">SUMPRODUCT((B128=Template!#REF!)*(Template!#REF!))</f>
        <v>#REF!</v>
      </c>
      <c r="R128" t="e">
        <f t="shared" si="3"/>
        <v>#REF!</v>
      </c>
    </row>
    <row r="129" spans="1:18" x14ac:dyDescent="0.35">
      <c r="A129" s="1" t="s">
        <v>457</v>
      </c>
      <c r="B129" s="1" t="s">
        <v>458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29">
        <v>0</v>
      </c>
      <c r="Q129" t="e" cm="1">
        <f t="array" ref="Q129">SUMPRODUCT((B129=Template!#REF!)*(Template!#REF!))</f>
        <v>#REF!</v>
      </c>
      <c r="R129" t="e">
        <f t="shared" si="3"/>
        <v>#REF!</v>
      </c>
    </row>
    <row r="130" spans="1:18" x14ac:dyDescent="0.35">
      <c r="A130" s="1" t="s">
        <v>459</v>
      </c>
      <c r="B130" s="1" t="s">
        <v>460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29">
        <v>0</v>
      </c>
      <c r="Q130" t="e" cm="1">
        <f t="array" ref="Q130">SUMPRODUCT((B130=Template!#REF!)*(Template!#REF!))</f>
        <v>#REF!</v>
      </c>
      <c r="R130" t="e">
        <f t="shared" si="3"/>
        <v>#REF!</v>
      </c>
    </row>
    <row r="131" spans="1:18" x14ac:dyDescent="0.35">
      <c r="A131" s="1" t="s">
        <v>461</v>
      </c>
      <c r="B131" s="1" t="s">
        <v>462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29">
        <v>0</v>
      </c>
      <c r="Q131" t="e" cm="1">
        <f t="array" ref="Q131">SUMPRODUCT((B131=Template!#REF!)*(Template!#REF!))</f>
        <v>#REF!</v>
      </c>
      <c r="R131" t="e">
        <f t="shared" si="3"/>
        <v>#REF!</v>
      </c>
    </row>
    <row r="132" spans="1:18" ht="14.5" customHeight="1" x14ac:dyDescent="0.35">
      <c r="A132" s="45" t="s">
        <v>104</v>
      </c>
      <c r="B132" s="45"/>
      <c r="C132" s="40">
        <v>3534000</v>
      </c>
      <c r="D132" s="40">
        <v>3553000</v>
      </c>
      <c r="E132" s="40">
        <v>3724000</v>
      </c>
      <c r="F132" s="40">
        <v>2926000</v>
      </c>
      <c r="G132" s="40">
        <v>3470000</v>
      </c>
      <c r="H132" s="40">
        <v>3523000</v>
      </c>
      <c r="I132" s="40">
        <v>4408000</v>
      </c>
      <c r="J132" s="40">
        <v>3822000</v>
      </c>
      <c r="K132" s="40">
        <v>3822000</v>
      </c>
      <c r="L132" s="40">
        <v>4278000</v>
      </c>
      <c r="M132" s="40">
        <v>3828000</v>
      </c>
      <c r="N132" s="40">
        <v>3740000</v>
      </c>
      <c r="O132" s="40">
        <v>44628000</v>
      </c>
    </row>
    <row r="133" spans="1:18" ht="14.5" customHeight="1" x14ac:dyDescent="0.35">
      <c r="A133" s="46" t="s">
        <v>105</v>
      </c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</row>
    <row r="134" spans="1:18" x14ac:dyDescent="0.35">
      <c r="A134" s="1" t="s">
        <v>106</v>
      </c>
      <c r="B134" s="1" t="s">
        <v>107</v>
      </c>
      <c r="C134" s="47">
        <v>340500</v>
      </c>
      <c r="D134" s="47">
        <v>227000</v>
      </c>
      <c r="E134" s="47">
        <v>340500</v>
      </c>
      <c r="F134" s="47">
        <v>340500</v>
      </c>
      <c r="G134" s="47">
        <v>227000</v>
      </c>
      <c r="H134" s="47">
        <v>227000</v>
      </c>
      <c r="I134" s="47">
        <v>340500</v>
      </c>
      <c r="J134" s="47">
        <v>340500</v>
      </c>
      <c r="K134" s="47">
        <v>227000</v>
      </c>
      <c r="L134" s="47">
        <v>340500</v>
      </c>
      <c r="M134" s="47">
        <v>340500</v>
      </c>
      <c r="N134" s="47">
        <v>227000</v>
      </c>
      <c r="O134" s="40">
        <v>3518500</v>
      </c>
    </row>
    <row r="135" spans="1:18" x14ac:dyDescent="0.35">
      <c r="A135" s="1" t="s">
        <v>108</v>
      </c>
      <c r="B135" s="1" t="s">
        <v>109</v>
      </c>
      <c r="C135" s="47">
        <v>794500</v>
      </c>
      <c r="D135" s="47">
        <v>794500</v>
      </c>
      <c r="E135" s="47">
        <v>567500</v>
      </c>
      <c r="F135" s="47">
        <v>567500</v>
      </c>
      <c r="G135" s="47">
        <v>567500</v>
      </c>
      <c r="H135" s="47">
        <v>794500</v>
      </c>
      <c r="I135" s="47">
        <v>794500</v>
      </c>
      <c r="J135" s="47">
        <v>794500</v>
      </c>
      <c r="K135" s="47">
        <v>794500</v>
      </c>
      <c r="L135" s="47">
        <v>567500</v>
      </c>
      <c r="M135" s="47">
        <v>681000</v>
      </c>
      <c r="N135" s="47">
        <v>908000</v>
      </c>
      <c r="O135" s="40">
        <v>8626000</v>
      </c>
    </row>
    <row r="136" spans="1:18" x14ac:dyDescent="0.35">
      <c r="A136" s="1" t="s">
        <v>110</v>
      </c>
      <c r="B136" s="1" t="s">
        <v>111</v>
      </c>
      <c r="C136" s="47">
        <v>340500</v>
      </c>
      <c r="D136" s="47">
        <v>227000</v>
      </c>
      <c r="E136" s="47">
        <v>340500</v>
      </c>
      <c r="F136" s="47">
        <v>227000</v>
      </c>
      <c r="G136" s="47">
        <v>454000</v>
      </c>
      <c r="H136" s="47">
        <v>227000</v>
      </c>
      <c r="I136" s="47">
        <v>340500</v>
      </c>
      <c r="J136" s="47">
        <v>340500</v>
      </c>
      <c r="K136" s="47">
        <v>227000</v>
      </c>
      <c r="L136" s="47">
        <v>340500</v>
      </c>
      <c r="M136" s="47">
        <v>340500</v>
      </c>
      <c r="N136" s="47">
        <v>227000</v>
      </c>
      <c r="O136" s="40">
        <v>3632000</v>
      </c>
    </row>
    <row r="137" spans="1:18" x14ac:dyDescent="0.35">
      <c r="A137" s="1" t="s">
        <v>112</v>
      </c>
      <c r="B137" s="1" t="s">
        <v>113</v>
      </c>
      <c r="C137" s="47">
        <v>340500</v>
      </c>
      <c r="D137" s="47">
        <v>454000</v>
      </c>
      <c r="E137" s="47">
        <v>454000</v>
      </c>
      <c r="F137" s="47">
        <v>454000</v>
      </c>
      <c r="G137" s="47">
        <v>454000</v>
      </c>
      <c r="H137" s="47">
        <v>454000</v>
      </c>
      <c r="I137" s="47">
        <v>454000</v>
      </c>
      <c r="J137" s="47">
        <v>567500</v>
      </c>
      <c r="K137" s="47">
        <v>340500</v>
      </c>
      <c r="L137" s="47">
        <v>454000</v>
      </c>
      <c r="M137" s="47">
        <v>454000</v>
      </c>
      <c r="N137" s="47">
        <v>454000</v>
      </c>
      <c r="O137" s="40">
        <v>5334500</v>
      </c>
    </row>
    <row r="138" spans="1:18" x14ac:dyDescent="0.35">
      <c r="A138" s="1" t="s">
        <v>114</v>
      </c>
      <c r="B138" s="1" t="s">
        <v>115</v>
      </c>
      <c r="C138" s="1">
        <v>0</v>
      </c>
      <c r="D138" s="47">
        <v>113500</v>
      </c>
      <c r="E138" s="1">
        <v>0</v>
      </c>
      <c r="F138" s="1">
        <v>0</v>
      </c>
      <c r="G138" s="1">
        <v>0</v>
      </c>
      <c r="H138" s="47">
        <v>113500</v>
      </c>
      <c r="I138" s="1">
        <v>0</v>
      </c>
      <c r="J138" s="1">
        <v>0</v>
      </c>
      <c r="K138" s="1">
        <v>0</v>
      </c>
      <c r="L138" s="47">
        <v>113500</v>
      </c>
      <c r="M138" s="1">
        <v>0</v>
      </c>
      <c r="N138" s="1">
        <v>0</v>
      </c>
      <c r="O138" s="40">
        <v>340500</v>
      </c>
    </row>
    <row r="139" spans="1:18" x14ac:dyDescent="0.35">
      <c r="A139" s="1" t="s">
        <v>116</v>
      </c>
      <c r="B139" s="1" t="s">
        <v>117</v>
      </c>
      <c r="C139" s="1">
        <v>0</v>
      </c>
      <c r="D139" s="1">
        <v>0</v>
      </c>
      <c r="E139" s="1">
        <v>0</v>
      </c>
      <c r="F139" s="47">
        <v>113500</v>
      </c>
      <c r="G139" s="1">
        <v>0</v>
      </c>
      <c r="H139" s="1">
        <v>0</v>
      </c>
      <c r="I139" s="1">
        <v>0</v>
      </c>
      <c r="J139" s="1">
        <v>0</v>
      </c>
      <c r="K139" s="47">
        <v>113500</v>
      </c>
      <c r="L139" s="1">
        <v>0</v>
      </c>
      <c r="M139" s="1">
        <v>0</v>
      </c>
      <c r="N139" s="47">
        <v>113500</v>
      </c>
      <c r="O139" s="40">
        <v>340500</v>
      </c>
    </row>
    <row r="140" spans="1:18" x14ac:dyDescent="0.35">
      <c r="A140" s="1" t="s">
        <v>118</v>
      </c>
      <c r="B140" s="1" t="s">
        <v>119</v>
      </c>
      <c r="C140" s="1">
        <v>0</v>
      </c>
      <c r="D140" s="1">
        <v>0</v>
      </c>
      <c r="E140" s="1">
        <v>0</v>
      </c>
      <c r="F140" s="47">
        <v>113500</v>
      </c>
      <c r="G140" s="1">
        <v>0</v>
      </c>
      <c r="H140" s="1">
        <v>0</v>
      </c>
      <c r="I140" s="1">
        <v>0</v>
      </c>
      <c r="J140" s="47">
        <v>113500</v>
      </c>
      <c r="K140" s="1">
        <v>0</v>
      </c>
      <c r="L140" s="1">
        <v>0</v>
      </c>
      <c r="M140" s="1">
        <v>0</v>
      </c>
      <c r="N140" s="1">
        <v>0</v>
      </c>
      <c r="O140" s="40">
        <v>227000</v>
      </c>
    </row>
    <row r="141" spans="1:18" x14ac:dyDescent="0.35">
      <c r="A141" s="1" t="s">
        <v>120</v>
      </c>
      <c r="B141" s="1" t="s">
        <v>121</v>
      </c>
      <c r="C141" s="1">
        <v>0</v>
      </c>
      <c r="D141" s="1">
        <v>0</v>
      </c>
      <c r="E141" s="1">
        <v>0</v>
      </c>
      <c r="F141" s="1">
        <v>0</v>
      </c>
      <c r="G141" s="47">
        <v>113500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47">
        <v>113500</v>
      </c>
      <c r="N141" s="1">
        <v>0</v>
      </c>
      <c r="O141" s="40">
        <v>227000</v>
      </c>
    </row>
    <row r="142" spans="1:18" x14ac:dyDescent="0.35">
      <c r="A142" s="1" t="s">
        <v>122</v>
      </c>
      <c r="B142" s="1" t="s">
        <v>123</v>
      </c>
      <c r="C142" s="1">
        <v>0</v>
      </c>
      <c r="D142" s="1">
        <v>0</v>
      </c>
      <c r="E142" s="47">
        <v>45400</v>
      </c>
      <c r="F142" s="1">
        <v>0</v>
      </c>
      <c r="G142" s="47">
        <v>45400</v>
      </c>
      <c r="H142" s="1">
        <v>0</v>
      </c>
      <c r="I142" s="1">
        <v>0</v>
      </c>
      <c r="J142" s="1">
        <v>0</v>
      </c>
      <c r="K142" s="47">
        <v>45400</v>
      </c>
      <c r="L142" s="1">
        <v>0</v>
      </c>
      <c r="M142" s="47">
        <v>45400</v>
      </c>
      <c r="N142" s="1">
        <v>0</v>
      </c>
      <c r="O142" s="40">
        <v>181600</v>
      </c>
    </row>
    <row r="143" spans="1:18" x14ac:dyDescent="0.35">
      <c r="A143" s="1" t="s">
        <v>124</v>
      </c>
      <c r="B143" s="1" t="s">
        <v>125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47">
        <v>22700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40">
        <v>22700</v>
      </c>
    </row>
    <row r="144" spans="1:18" x14ac:dyDescent="0.35">
      <c r="A144" s="1" t="s">
        <v>126</v>
      </c>
      <c r="B144" s="1" t="s">
        <v>127</v>
      </c>
      <c r="C144" s="1">
        <v>0</v>
      </c>
      <c r="D144" s="1">
        <v>0</v>
      </c>
      <c r="E144" s="1">
        <v>0</v>
      </c>
      <c r="F144" s="1">
        <v>0</v>
      </c>
      <c r="G144" s="47">
        <v>22700</v>
      </c>
      <c r="H144" s="1">
        <v>0</v>
      </c>
      <c r="I144" s="1">
        <v>0</v>
      </c>
      <c r="J144" s="1">
        <v>0</v>
      </c>
      <c r="K144" s="47">
        <v>22700</v>
      </c>
      <c r="L144" s="1">
        <v>0</v>
      </c>
      <c r="M144" s="1">
        <v>0</v>
      </c>
      <c r="N144" s="1">
        <v>0</v>
      </c>
      <c r="O144" s="40">
        <v>45400</v>
      </c>
    </row>
    <row r="145" spans="1:15" x14ac:dyDescent="0.35">
      <c r="A145" s="1" t="s">
        <v>128</v>
      </c>
      <c r="B145" s="1" t="s">
        <v>129</v>
      </c>
      <c r="C145" s="1">
        <v>0</v>
      </c>
      <c r="D145" s="1">
        <v>0</v>
      </c>
      <c r="E145" s="1">
        <v>0</v>
      </c>
      <c r="F145" s="1">
        <v>0</v>
      </c>
      <c r="G145" s="47">
        <v>22700</v>
      </c>
      <c r="H145" s="1">
        <v>0</v>
      </c>
      <c r="I145" s="1">
        <v>0</v>
      </c>
      <c r="J145" s="1">
        <v>0</v>
      </c>
      <c r="K145" s="1">
        <v>0</v>
      </c>
      <c r="L145" s="47">
        <v>22700</v>
      </c>
      <c r="M145" s="1">
        <v>0</v>
      </c>
      <c r="N145" s="1">
        <v>0</v>
      </c>
      <c r="O145" s="40">
        <v>45400</v>
      </c>
    </row>
    <row r="146" spans="1:15" x14ac:dyDescent="0.35">
      <c r="A146" s="1" t="s">
        <v>130</v>
      </c>
      <c r="B146" s="1" t="s">
        <v>131</v>
      </c>
      <c r="C146" s="47">
        <v>113500</v>
      </c>
      <c r="D146" s="47">
        <v>113500</v>
      </c>
      <c r="E146" s="1">
        <v>0</v>
      </c>
      <c r="F146" s="1">
        <v>0</v>
      </c>
      <c r="G146" s="47">
        <v>113500</v>
      </c>
      <c r="H146" s="47">
        <v>113500</v>
      </c>
      <c r="I146" s="47">
        <v>113500</v>
      </c>
      <c r="J146" s="1">
        <v>0</v>
      </c>
      <c r="K146" s="47">
        <v>113500</v>
      </c>
      <c r="L146" s="47">
        <v>113500</v>
      </c>
      <c r="M146" s="47">
        <v>113500</v>
      </c>
      <c r="N146" s="1">
        <v>0</v>
      </c>
      <c r="O146" s="40">
        <v>908000</v>
      </c>
    </row>
    <row r="147" spans="1:15" x14ac:dyDescent="0.35">
      <c r="A147" s="1" t="s">
        <v>132</v>
      </c>
      <c r="B147" s="1" t="s">
        <v>133</v>
      </c>
      <c r="C147" s="47">
        <v>227000</v>
      </c>
      <c r="D147" s="47">
        <v>113500</v>
      </c>
      <c r="E147" s="47">
        <v>113500</v>
      </c>
      <c r="F147" s="47">
        <v>113500</v>
      </c>
      <c r="G147" s="47">
        <v>113500</v>
      </c>
      <c r="H147" s="47">
        <v>113500</v>
      </c>
      <c r="I147" s="47">
        <v>113500</v>
      </c>
      <c r="J147" s="47">
        <v>113500</v>
      </c>
      <c r="K147" s="47">
        <v>113500</v>
      </c>
      <c r="L147" s="47">
        <v>113500</v>
      </c>
      <c r="M147" s="47">
        <v>113500</v>
      </c>
      <c r="N147" s="47">
        <v>113500</v>
      </c>
      <c r="O147" s="40">
        <v>1475500</v>
      </c>
    </row>
    <row r="148" spans="1:15" x14ac:dyDescent="0.35">
      <c r="A148" s="1" t="s">
        <v>134</v>
      </c>
      <c r="B148" s="1" t="s">
        <v>135</v>
      </c>
      <c r="C148" s="47">
        <v>113500</v>
      </c>
      <c r="D148" s="1">
        <v>0</v>
      </c>
      <c r="E148" s="47">
        <v>113500</v>
      </c>
      <c r="F148" s="47">
        <v>113500</v>
      </c>
      <c r="G148" s="1">
        <v>0</v>
      </c>
      <c r="H148" s="47">
        <v>113500</v>
      </c>
      <c r="I148" s="47">
        <v>113500</v>
      </c>
      <c r="J148" s="1">
        <v>0</v>
      </c>
      <c r="K148" s="47">
        <v>113500</v>
      </c>
      <c r="L148" s="1">
        <v>0</v>
      </c>
      <c r="M148" s="47">
        <v>113500</v>
      </c>
      <c r="N148" s="1">
        <v>0</v>
      </c>
      <c r="O148" s="40">
        <v>794500</v>
      </c>
    </row>
    <row r="149" spans="1:15" x14ac:dyDescent="0.35">
      <c r="A149" s="1" t="s">
        <v>136</v>
      </c>
      <c r="B149" s="1" t="s">
        <v>137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47">
        <v>11350</v>
      </c>
      <c r="M149" s="1">
        <v>0</v>
      </c>
      <c r="N149" s="1">
        <v>0</v>
      </c>
      <c r="O149" s="40">
        <v>11350</v>
      </c>
    </row>
    <row r="150" spans="1:15" x14ac:dyDescent="0.35">
      <c r="A150" s="1" t="s">
        <v>138</v>
      </c>
      <c r="B150" s="1" t="s">
        <v>139</v>
      </c>
      <c r="C150" s="1">
        <v>0</v>
      </c>
      <c r="D150" s="1">
        <v>0</v>
      </c>
      <c r="E150" s="1">
        <v>0</v>
      </c>
      <c r="F150" s="1">
        <v>0</v>
      </c>
      <c r="G150" s="47">
        <v>45400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47">
        <v>45400</v>
      </c>
      <c r="O150" s="40">
        <v>90800</v>
      </c>
    </row>
    <row r="151" spans="1:15" x14ac:dyDescent="0.35">
      <c r="A151" s="1" t="s">
        <v>140</v>
      </c>
      <c r="B151" s="1" t="s">
        <v>141</v>
      </c>
      <c r="C151" s="1">
        <v>0</v>
      </c>
      <c r="D151" s="1">
        <v>0</v>
      </c>
      <c r="E151" s="47">
        <v>45400</v>
      </c>
      <c r="F151" s="1">
        <v>0</v>
      </c>
      <c r="G151" s="1">
        <v>0</v>
      </c>
      <c r="H151" s="47">
        <v>45400</v>
      </c>
      <c r="I151" s="1">
        <v>0</v>
      </c>
      <c r="J151" s="1">
        <v>0</v>
      </c>
      <c r="K151" s="1">
        <v>0</v>
      </c>
      <c r="L151" s="47">
        <v>45400</v>
      </c>
      <c r="M151" s="1">
        <v>0</v>
      </c>
      <c r="N151" s="1">
        <v>0</v>
      </c>
      <c r="O151" s="40">
        <v>136200</v>
      </c>
    </row>
    <row r="152" spans="1:15" x14ac:dyDescent="0.35">
      <c r="A152" s="1" t="s">
        <v>463</v>
      </c>
      <c r="B152" s="1" t="s">
        <v>464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29">
        <v>0</v>
      </c>
    </row>
    <row r="153" spans="1:15" x14ac:dyDescent="0.35">
      <c r="A153" s="1" t="s">
        <v>465</v>
      </c>
      <c r="B153" s="1" t="s">
        <v>466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29">
        <v>0</v>
      </c>
    </row>
    <row r="154" spans="1:15" ht="14.5" customHeight="1" x14ac:dyDescent="0.35">
      <c r="A154" s="45" t="s">
        <v>142</v>
      </c>
      <c r="B154" s="45"/>
      <c r="C154" s="40">
        <v>2270000</v>
      </c>
      <c r="D154" s="40">
        <v>2043000</v>
      </c>
      <c r="E154" s="40">
        <v>2020300</v>
      </c>
      <c r="F154" s="40">
        <v>2043000</v>
      </c>
      <c r="G154" s="40">
        <v>2179200</v>
      </c>
      <c r="H154" s="40">
        <v>2224600</v>
      </c>
      <c r="I154" s="40">
        <v>2270000</v>
      </c>
      <c r="J154" s="40">
        <v>2270000</v>
      </c>
      <c r="K154" s="40">
        <v>2111100</v>
      </c>
      <c r="L154" s="40">
        <v>2122450</v>
      </c>
      <c r="M154" s="40">
        <v>2315400</v>
      </c>
      <c r="N154" s="40">
        <v>2088400</v>
      </c>
      <c r="O154" s="40">
        <v>25957450</v>
      </c>
    </row>
    <row r="155" spans="1:15" ht="14.5" customHeight="1" x14ac:dyDescent="0.35">
      <c r="A155" s="46" t="s">
        <v>143</v>
      </c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</row>
    <row r="156" spans="1:15" x14ac:dyDescent="0.35">
      <c r="A156" s="1" t="s">
        <v>144</v>
      </c>
      <c r="B156" s="1" t="s">
        <v>145</v>
      </c>
      <c r="C156" s="47">
        <v>284000</v>
      </c>
      <c r="D156" s="1">
        <v>0</v>
      </c>
      <c r="E156" s="1">
        <v>0</v>
      </c>
      <c r="F156" s="47">
        <v>284000</v>
      </c>
      <c r="G156" s="1">
        <v>0</v>
      </c>
      <c r="H156" s="47">
        <v>284000</v>
      </c>
      <c r="I156" s="1">
        <v>0</v>
      </c>
      <c r="J156" s="47">
        <v>284000</v>
      </c>
      <c r="K156" s="47">
        <v>284000</v>
      </c>
      <c r="L156" s="1">
        <v>0</v>
      </c>
      <c r="M156" s="47">
        <v>284000</v>
      </c>
      <c r="N156" s="47">
        <v>284000</v>
      </c>
      <c r="O156" s="40">
        <v>1988000</v>
      </c>
    </row>
    <row r="157" spans="1:15" x14ac:dyDescent="0.35">
      <c r="A157" s="1" t="s">
        <v>146</v>
      </c>
      <c r="B157" s="1" t="s">
        <v>147</v>
      </c>
      <c r="C157" s="47">
        <v>190000</v>
      </c>
      <c r="D157" s="1">
        <v>0</v>
      </c>
      <c r="E157" s="1">
        <v>0</v>
      </c>
      <c r="F157" s="47">
        <v>190000</v>
      </c>
      <c r="G157" s="47">
        <v>190000</v>
      </c>
      <c r="H157" s="47">
        <v>190000</v>
      </c>
      <c r="I157" s="1">
        <v>0</v>
      </c>
      <c r="J157" s="1">
        <v>0</v>
      </c>
      <c r="K157" s="47">
        <v>190000</v>
      </c>
      <c r="L157" s="47">
        <v>190000</v>
      </c>
      <c r="M157" s="47">
        <v>190000</v>
      </c>
      <c r="N157" s="1">
        <v>0</v>
      </c>
      <c r="O157" s="40">
        <v>1330000</v>
      </c>
    </row>
    <row r="158" spans="1:15" x14ac:dyDescent="0.35">
      <c r="A158" s="1" t="s">
        <v>148</v>
      </c>
      <c r="B158" s="1" t="s">
        <v>149</v>
      </c>
      <c r="C158" s="1">
        <v>0</v>
      </c>
      <c r="D158" s="47">
        <v>1440000</v>
      </c>
      <c r="E158" s="47">
        <v>1152000</v>
      </c>
      <c r="F158" s="1">
        <v>0</v>
      </c>
      <c r="G158" s="1">
        <v>0</v>
      </c>
      <c r="H158" s="1">
        <v>0</v>
      </c>
      <c r="I158" s="47">
        <v>1440000</v>
      </c>
      <c r="J158" s="47">
        <v>1152000</v>
      </c>
      <c r="K158" s="1">
        <v>0</v>
      </c>
      <c r="L158" s="1">
        <v>0</v>
      </c>
      <c r="M158" s="1">
        <v>0</v>
      </c>
      <c r="N158" s="1">
        <v>0</v>
      </c>
      <c r="O158" s="40">
        <v>5184000</v>
      </c>
    </row>
    <row r="159" spans="1:15" x14ac:dyDescent="0.35">
      <c r="A159" s="1" t="s">
        <v>467</v>
      </c>
      <c r="B159" s="1" t="s">
        <v>150</v>
      </c>
      <c r="C159" s="1">
        <v>0</v>
      </c>
      <c r="D159" s="1">
        <v>0</v>
      </c>
      <c r="E159" s="47">
        <v>6000</v>
      </c>
      <c r="F159" s="1">
        <v>0</v>
      </c>
      <c r="G159" s="1">
        <v>0</v>
      </c>
      <c r="H159" s="1">
        <v>0</v>
      </c>
      <c r="I159" s="47">
        <v>1240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40">
        <v>7240</v>
      </c>
    </row>
    <row r="160" spans="1:15" x14ac:dyDescent="0.35">
      <c r="A160" s="1" t="s">
        <v>468</v>
      </c>
      <c r="B160" s="1" t="s">
        <v>151</v>
      </c>
      <c r="C160" s="1">
        <v>0</v>
      </c>
      <c r="D160" s="47">
        <v>8520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47">
        <v>3960</v>
      </c>
      <c r="K160" s="1">
        <v>0</v>
      </c>
      <c r="L160" s="1">
        <v>0</v>
      </c>
      <c r="M160" s="47">
        <v>1960</v>
      </c>
      <c r="N160" s="1">
        <v>0</v>
      </c>
      <c r="O160" s="40">
        <v>14440</v>
      </c>
    </row>
    <row r="161" spans="1:15" x14ac:dyDescent="0.35">
      <c r="A161" s="1" t="s">
        <v>469</v>
      </c>
      <c r="B161" s="1" t="s">
        <v>152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760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29">
        <v>760</v>
      </c>
    </row>
    <row r="162" spans="1:15" x14ac:dyDescent="0.35">
      <c r="A162" s="1" t="s">
        <v>470</v>
      </c>
      <c r="B162" s="1" t="s">
        <v>153</v>
      </c>
      <c r="C162" s="1">
        <v>0</v>
      </c>
      <c r="D162" s="47">
        <v>3480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47">
        <v>3480</v>
      </c>
      <c r="K162" s="1">
        <v>0</v>
      </c>
      <c r="L162" s="1">
        <v>0</v>
      </c>
      <c r="M162" s="47">
        <v>3480</v>
      </c>
      <c r="N162" s="1">
        <v>0</v>
      </c>
      <c r="O162" s="40">
        <v>10440</v>
      </c>
    </row>
    <row r="163" spans="1:15" x14ac:dyDescent="0.35">
      <c r="A163" s="1" t="s">
        <v>154</v>
      </c>
      <c r="B163" s="1" t="s">
        <v>155</v>
      </c>
      <c r="C163" s="47">
        <v>384000</v>
      </c>
      <c r="D163" s="1">
        <v>0</v>
      </c>
      <c r="E163" s="47">
        <v>288000</v>
      </c>
      <c r="F163" s="47">
        <v>480000</v>
      </c>
      <c r="G163" s="47">
        <v>480000</v>
      </c>
      <c r="H163" s="47">
        <v>288000</v>
      </c>
      <c r="I163" s="1">
        <v>0</v>
      </c>
      <c r="J163" s="1">
        <v>0</v>
      </c>
      <c r="K163" s="47">
        <v>480000</v>
      </c>
      <c r="L163" s="47">
        <v>480000</v>
      </c>
      <c r="M163" s="47">
        <v>288000</v>
      </c>
      <c r="N163" s="47">
        <v>192000</v>
      </c>
      <c r="O163" s="40">
        <v>3360000</v>
      </c>
    </row>
    <row r="164" spans="1:15" x14ac:dyDescent="0.35">
      <c r="A164" s="1" t="s">
        <v>156</v>
      </c>
      <c r="B164" s="1" t="s">
        <v>157</v>
      </c>
      <c r="C164" s="47">
        <v>192000</v>
      </c>
      <c r="D164" s="1">
        <v>0</v>
      </c>
      <c r="E164" s="1">
        <v>0</v>
      </c>
      <c r="F164" s="47">
        <v>192000</v>
      </c>
      <c r="G164" s="47">
        <v>192000</v>
      </c>
      <c r="H164" s="47">
        <v>192000</v>
      </c>
      <c r="I164" s="1">
        <v>0</v>
      </c>
      <c r="J164" s="47">
        <v>192000</v>
      </c>
      <c r="K164" s="1">
        <v>0</v>
      </c>
      <c r="L164" s="47">
        <v>192000</v>
      </c>
      <c r="M164" s="1">
        <v>0</v>
      </c>
      <c r="N164" s="47">
        <v>192000</v>
      </c>
      <c r="O164" s="40">
        <v>1344000</v>
      </c>
    </row>
    <row r="165" spans="1:15" x14ac:dyDescent="0.35">
      <c r="A165" s="1" t="s">
        <v>471</v>
      </c>
      <c r="B165" s="1" t="s">
        <v>472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29">
        <v>0</v>
      </c>
    </row>
    <row r="166" spans="1:15" x14ac:dyDescent="0.35">
      <c r="A166" s="1" t="s">
        <v>473</v>
      </c>
      <c r="B166" s="1" t="s">
        <v>158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47">
        <v>4560</v>
      </c>
      <c r="K166" s="1">
        <v>0</v>
      </c>
      <c r="L166" s="1">
        <v>0</v>
      </c>
      <c r="M166" s="47">
        <v>4560</v>
      </c>
      <c r="N166" s="1">
        <v>0</v>
      </c>
      <c r="O166" s="40">
        <v>9120</v>
      </c>
    </row>
    <row r="167" spans="1:15" ht="14.5" customHeight="1" x14ac:dyDescent="0.35">
      <c r="A167" s="45" t="s">
        <v>159</v>
      </c>
      <c r="B167" s="45"/>
      <c r="C167" s="40">
        <v>1050000</v>
      </c>
      <c r="D167" s="40">
        <v>1452000</v>
      </c>
      <c r="E167" s="40">
        <v>1446000</v>
      </c>
      <c r="F167" s="40">
        <v>1146000</v>
      </c>
      <c r="G167" s="40">
        <v>862000</v>
      </c>
      <c r="H167" s="40">
        <v>954000</v>
      </c>
      <c r="I167" s="40">
        <v>1442000</v>
      </c>
      <c r="J167" s="40">
        <v>1640000</v>
      </c>
      <c r="K167" s="40">
        <v>954000</v>
      </c>
      <c r="L167" s="40">
        <v>862000</v>
      </c>
      <c r="M167" s="40">
        <v>772000</v>
      </c>
      <c r="N167" s="40">
        <v>668000</v>
      </c>
      <c r="O167" s="40">
        <v>13248000</v>
      </c>
    </row>
    <row r="168" spans="1:15" ht="14.5" customHeight="1" x14ac:dyDescent="0.35">
      <c r="A168" s="46" t="s">
        <v>160</v>
      </c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</row>
    <row r="169" spans="1:15" x14ac:dyDescent="0.35">
      <c r="A169" s="1" t="s">
        <v>161</v>
      </c>
      <c r="B169" s="1" t="s">
        <v>162</v>
      </c>
      <c r="C169" s="47">
        <v>3360</v>
      </c>
      <c r="D169" s="47">
        <v>4200</v>
      </c>
      <c r="E169" s="47">
        <v>5040</v>
      </c>
      <c r="F169" s="47">
        <v>4200</v>
      </c>
      <c r="G169" s="47">
        <v>3360</v>
      </c>
      <c r="H169" s="47">
        <v>4200</v>
      </c>
      <c r="I169" s="47">
        <v>5880</v>
      </c>
      <c r="J169" s="47">
        <v>5880</v>
      </c>
      <c r="K169" s="47">
        <v>5880</v>
      </c>
      <c r="L169" s="47">
        <v>5040</v>
      </c>
      <c r="M169" s="47">
        <v>4200</v>
      </c>
      <c r="N169" s="47">
        <v>4200</v>
      </c>
      <c r="O169" s="40">
        <v>55440</v>
      </c>
    </row>
    <row r="170" spans="1:15" ht="14.5" customHeight="1" x14ac:dyDescent="0.35">
      <c r="A170" s="45" t="s">
        <v>163</v>
      </c>
      <c r="B170" s="45"/>
      <c r="C170" s="40">
        <v>3360</v>
      </c>
      <c r="D170" s="40">
        <v>4200</v>
      </c>
      <c r="E170" s="40">
        <v>5040</v>
      </c>
      <c r="F170" s="40">
        <v>4200</v>
      </c>
      <c r="G170" s="40">
        <v>3360</v>
      </c>
      <c r="H170" s="40">
        <v>4200</v>
      </c>
      <c r="I170" s="40">
        <v>5880</v>
      </c>
      <c r="J170" s="40">
        <v>5880</v>
      </c>
      <c r="K170" s="40">
        <v>5880</v>
      </c>
      <c r="L170" s="40">
        <v>5040</v>
      </c>
      <c r="M170" s="40">
        <v>4200</v>
      </c>
      <c r="N170" s="40">
        <v>4200</v>
      </c>
      <c r="O170" s="40">
        <v>55440</v>
      </c>
    </row>
    <row r="171" spans="1:15" ht="14.5" customHeight="1" x14ac:dyDescent="0.35">
      <c r="A171" s="46" t="s">
        <v>164</v>
      </c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</row>
    <row r="172" spans="1:15" x14ac:dyDescent="0.35">
      <c r="A172" s="1" t="s">
        <v>165</v>
      </c>
      <c r="B172" s="1" t="s">
        <v>166</v>
      </c>
      <c r="C172" s="47">
        <v>324480</v>
      </c>
      <c r="D172" s="47">
        <v>336960</v>
      </c>
      <c r="E172" s="47">
        <v>124800</v>
      </c>
      <c r="F172" s="47">
        <v>361920</v>
      </c>
      <c r="G172" s="47">
        <v>312000</v>
      </c>
      <c r="H172" s="47">
        <v>212160</v>
      </c>
      <c r="I172" s="47">
        <v>324480</v>
      </c>
      <c r="J172" s="47">
        <v>324480</v>
      </c>
      <c r="K172" s="47">
        <v>336960</v>
      </c>
      <c r="L172" s="47">
        <v>324480</v>
      </c>
      <c r="M172" s="47">
        <v>336960</v>
      </c>
      <c r="N172" s="47">
        <v>336960</v>
      </c>
      <c r="O172" s="40">
        <v>3656640</v>
      </c>
    </row>
    <row r="173" spans="1:15" x14ac:dyDescent="0.35">
      <c r="A173" s="1" t="s">
        <v>167</v>
      </c>
      <c r="B173" s="1" t="s">
        <v>168</v>
      </c>
      <c r="C173" s="47">
        <v>14000</v>
      </c>
      <c r="D173" s="47">
        <v>14000</v>
      </c>
      <c r="E173" s="47">
        <v>14000</v>
      </c>
      <c r="F173" s="47">
        <v>14000</v>
      </c>
      <c r="G173" s="47">
        <v>14000</v>
      </c>
      <c r="H173" s="1">
        <v>0</v>
      </c>
      <c r="I173" s="47">
        <v>28000</v>
      </c>
      <c r="J173" s="47">
        <v>14000</v>
      </c>
      <c r="K173" s="47">
        <v>14000</v>
      </c>
      <c r="L173" s="1">
        <v>0</v>
      </c>
      <c r="M173" s="47">
        <v>14000</v>
      </c>
      <c r="N173" s="47">
        <v>14000</v>
      </c>
      <c r="O173" s="40">
        <v>154000</v>
      </c>
    </row>
    <row r="174" spans="1:15" x14ac:dyDescent="0.35">
      <c r="A174" s="1" t="s">
        <v>169</v>
      </c>
      <c r="B174" s="1" t="s">
        <v>170</v>
      </c>
      <c r="C174" s="47">
        <v>28000</v>
      </c>
      <c r="D174" s="1">
        <v>0</v>
      </c>
      <c r="E174" s="47">
        <v>28000</v>
      </c>
      <c r="F174" s="1">
        <v>0</v>
      </c>
      <c r="G174" s="47">
        <v>28000</v>
      </c>
      <c r="H174" s="1">
        <v>0</v>
      </c>
      <c r="I174" s="47">
        <v>14000</v>
      </c>
      <c r="J174" s="47">
        <v>28000</v>
      </c>
      <c r="K174" s="1">
        <v>0</v>
      </c>
      <c r="L174" s="47">
        <v>28000</v>
      </c>
      <c r="M174" s="1">
        <v>0</v>
      </c>
      <c r="N174" s="47">
        <v>28000</v>
      </c>
      <c r="O174" s="40">
        <v>182000</v>
      </c>
    </row>
    <row r="175" spans="1:15" x14ac:dyDescent="0.35">
      <c r="A175" s="1" t="s">
        <v>171</v>
      </c>
      <c r="B175" s="1" t="s">
        <v>172</v>
      </c>
      <c r="C175" s="1">
        <v>0</v>
      </c>
      <c r="D175" s="47">
        <v>14000</v>
      </c>
      <c r="E175" s="1">
        <v>0</v>
      </c>
      <c r="F175" s="47">
        <v>14000</v>
      </c>
      <c r="G175" s="1">
        <v>0</v>
      </c>
      <c r="H175" s="1">
        <v>0</v>
      </c>
      <c r="I175" s="47">
        <v>14000</v>
      </c>
      <c r="J175" s="1">
        <v>0</v>
      </c>
      <c r="K175" s="47">
        <v>14000</v>
      </c>
      <c r="L175" s="1">
        <v>0</v>
      </c>
      <c r="M175" s="47">
        <v>14000</v>
      </c>
      <c r="N175" s="1">
        <v>0</v>
      </c>
      <c r="O175" s="40">
        <v>70000</v>
      </c>
    </row>
    <row r="176" spans="1:15" x14ac:dyDescent="0.35">
      <c r="A176" s="1" t="s">
        <v>474</v>
      </c>
      <c r="B176" s="1" t="s">
        <v>475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29">
        <v>0</v>
      </c>
    </row>
    <row r="177" spans="1:15" ht="29" x14ac:dyDescent="0.35">
      <c r="A177" s="1" t="s">
        <v>173</v>
      </c>
      <c r="B177" s="1" t="s">
        <v>174</v>
      </c>
      <c r="C177" s="47">
        <v>13200</v>
      </c>
      <c r="D177" s="47">
        <v>13200</v>
      </c>
      <c r="E177" s="1">
        <v>0</v>
      </c>
      <c r="F177" s="47">
        <v>26400</v>
      </c>
      <c r="G177" s="1">
        <v>0</v>
      </c>
      <c r="H177" s="47">
        <v>13200</v>
      </c>
      <c r="I177" s="47">
        <v>13200</v>
      </c>
      <c r="J177" s="47">
        <v>26400</v>
      </c>
      <c r="K177" s="1">
        <v>0</v>
      </c>
      <c r="L177" s="1">
        <v>0</v>
      </c>
      <c r="M177" s="47">
        <v>26400</v>
      </c>
      <c r="N177" s="1">
        <v>0</v>
      </c>
      <c r="O177" s="40">
        <v>132000</v>
      </c>
    </row>
    <row r="178" spans="1:15" ht="29" x14ac:dyDescent="0.35">
      <c r="A178" s="1" t="s">
        <v>175</v>
      </c>
      <c r="B178" s="1" t="s">
        <v>176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47">
        <v>13200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40">
        <v>13200</v>
      </c>
    </row>
    <row r="179" spans="1:15" x14ac:dyDescent="0.35">
      <c r="A179" s="1" t="s">
        <v>177</v>
      </c>
      <c r="B179" s="1" t="s">
        <v>178</v>
      </c>
      <c r="C179" s="1">
        <v>0</v>
      </c>
      <c r="D179" s="1">
        <v>256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256</v>
      </c>
      <c r="K179" s="1">
        <v>0</v>
      </c>
      <c r="L179" s="1">
        <v>0</v>
      </c>
      <c r="M179" s="1">
        <v>0</v>
      </c>
      <c r="N179" s="1">
        <v>0</v>
      </c>
      <c r="O179" s="29">
        <v>512</v>
      </c>
    </row>
    <row r="180" spans="1:15" x14ac:dyDescent="0.35">
      <c r="A180" s="1" t="s">
        <v>179</v>
      </c>
      <c r="B180" s="1" t="s">
        <v>180</v>
      </c>
      <c r="C180" s="1">
        <v>0</v>
      </c>
      <c r="D180" s="1">
        <v>0</v>
      </c>
      <c r="E180" s="1">
        <v>960</v>
      </c>
      <c r="F180" s="1">
        <v>0</v>
      </c>
      <c r="G180" s="1">
        <v>0</v>
      </c>
      <c r="H180" s="1">
        <v>960</v>
      </c>
      <c r="I180" s="1">
        <v>0</v>
      </c>
      <c r="J180" s="1">
        <v>960</v>
      </c>
      <c r="K180" s="1">
        <v>0</v>
      </c>
      <c r="L180" s="1">
        <v>960</v>
      </c>
      <c r="M180" s="1">
        <v>0</v>
      </c>
      <c r="N180" s="1">
        <v>480</v>
      </c>
      <c r="O180" s="40">
        <v>4320</v>
      </c>
    </row>
    <row r="181" spans="1:15" x14ac:dyDescent="0.35">
      <c r="A181" s="1" t="s">
        <v>181</v>
      </c>
      <c r="B181" s="1" t="s">
        <v>182</v>
      </c>
      <c r="C181" s="1">
        <v>0</v>
      </c>
      <c r="D181" s="1">
        <v>0</v>
      </c>
      <c r="E181" s="47">
        <v>21840</v>
      </c>
      <c r="F181" s="1">
        <v>0</v>
      </c>
      <c r="G181" s="1">
        <v>0</v>
      </c>
      <c r="H181" s="47">
        <v>21840</v>
      </c>
      <c r="I181" s="1">
        <v>0</v>
      </c>
      <c r="J181" s="1">
        <v>0</v>
      </c>
      <c r="K181" s="1">
        <v>0</v>
      </c>
      <c r="L181" s="47">
        <v>21840</v>
      </c>
      <c r="M181" s="1">
        <v>0</v>
      </c>
      <c r="N181" s="1">
        <v>0</v>
      </c>
      <c r="O181" s="40">
        <v>65520</v>
      </c>
    </row>
    <row r="182" spans="1:15" x14ac:dyDescent="0.35">
      <c r="A182" s="1" t="s">
        <v>183</v>
      </c>
      <c r="B182" s="1" t="s">
        <v>184</v>
      </c>
      <c r="C182" s="47">
        <v>21840</v>
      </c>
      <c r="D182" s="47">
        <v>21840</v>
      </c>
      <c r="E182" s="1">
        <v>0</v>
      </c>
      <c r="F182" s="47">
        <v>21840</v>
      </c>
      <c r="G182" s="47">
        <v>21840</v>
      </c>
      <c r="H182" s="47">
        <v>21840</v>
      </c>
      <c r="I182" s="47">
        <v>21840</v>
      </c>
      <c r="J182" s="47">
        <v>21840</v>
      </c>
      <c r="K182" s="47">
        <v>21840</v>
      </c>
      <c r="L182" s="47">
        <v>21840</v>
      </c>
      <c r="M182" s="47">
        <v>21840</v>
      </c>
      <c r="N182" s="47">
        <v>21840</v>
      </c>
      <c r="O182" s="40">
        <v>240240</v>
      </c>
    </row>
    <row r="183" spans="1:15" x14ac:dyDescent="0.35">
      <c r="A183" s="1" t="s">
        <v>185</v>
      </c>
      <c r="B183" s="1" t="s">
        <v>186</v>
      </c>
      <c r="C183" s="47">
        <v>23040</v>
      </c>
      <c r="D183" s="47">
        <v>17280</v>
      </c>
      <c r="E183" s="47">
        <v>17280</v>
      </c>
      <c r="F183" s="47">
        <v>17280</v>
      </c>
      <c r="G183" s="47">
        <v>23040</v>
      </c>
      <c r="H183" s="47">
        <v>11520</v>
      </c>
      <c r="I183" s="47">
        <v>17280</v>
      </c>
      <c r="J183" s="47">
        <v>17280</v>
      </c>
      <c r="K183" s="47">
        <v>23040</v>
      </c>
      <c r="L183" s="47">
        <v>17280</v>
      </c>
      <c r="M183" s="47">
        <v>17280</v>
      </c>
      <c r="N183" s="47">
        <v>17280</v>
      </c>
      <c r="O183" s="40">
        <v>218880</v>
      </c>
    </row>
    <row r="184" spans="1:15" x14ac:dyDescent="0.35">
      <c r="A184" s="1" t="s">
        <v>187</v>
      </c>
      <c r="B184" s="1" t="s">
        <v>188</v>
      </c>
      <c r="C184" s="47">
        <v>1000</v>
      </c>
      <c r="D184" s="1">
        <v>0</v>
      </c>
      <c r="E184" s="47">
        <v>1000</v>
      </c>
      <c r="F184" s="47">
        <v>1000</v>
      </c>
      <c r="G184" s="47">
        <v>1000</v>
      </c>
      <c r="H184" s="1">
        <v>0</v>
      </c>
      <c r="I184" s="47">
        <v>1000</v>
      </c>
      <c r="J184" s="47">
        <v>1000</v>
      </c>
      <c r="K184" s="47">
        <v>1000</v>
      </c>
      <c r="L184" s="1">
        <v>0</v>
      </c>
      <c r="M184" s="47">
        <v>1000</v>
      </c>
      <c r="N184" s="1">
        <v>0</v>
      </c>
      <c r="O184" s="40">
        <v>8000</v>
      </c>
    </row>
    <row r="185" spans="1:15" x14ac:dyDescent="0.35">
      <c r="A185" s="1" t="s">
        <v>189</v>
      </c>
      <c r="B185" s="1" t="s">
        <v>190</v>
      </c>
      <c r="C185" s="1">
        <v>0</v>
      </c>
      <c r="D185" s="47">
        <v>2400</v>
      </c>
      <c r="E185" s="47">
        <v>2400</v>
      </c>
      <c r="F185" s="47">
        <v>2400</v>
      </c>
      <c r="G185" s="47">
        <v>2400</v>
      </c>
      <c r="H185" s="47">
        <v>2400</v>
      </c>
      <c r="I185" s="47">
        <v>4800</v>
      </c>
      <c r="J185" s="47">
        <v>4800</v>
      </c>
      <c r="K185" s="1">
        <v>0</v>
      </c>
      <c r="L185" s="47">
        <v>4800</v>
      </c>
      <c r="M185" s="47">
        <v>4800</v>
      </c>
      <c r="N185" s="47">
        <v>2400</v>
      </c>
      <c r="O185" s="40">
        <v>33600</v>
      </c>
    </row>
    <row r="186" spans="1:15" x14ac:dyDescent="0.35">
      <c r="A186" s="1" t="s">
        <v>191</v>
      </c>
      <c r="B186" s="1" t="s">
        <v>192</v>
      </c>
      <c r="C186" s="1">
        <v>0</v>
      </c>
      <c r="D186" s="1">
        <v>0</v>
      </c>
      <c r="E186" s="47">
        <v>201600</v>
      </c>
      <c r="F186" s="1">
        <v>0</v>
      </c>
      <c r="G186" s="1">
        <v>0</v>
      </c>
      <c r="H186" s="47">
        <v>230400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40">
        <v>432000</v>
      </c>
    </row>
    <row r="187" spans="1:15" x14ac:dyDescent="0.35">
      <c r="A187" s="1" t="s">
        <v>193</v>
      </c>
      <c r="B187" s="1" t="s">
        <v>194</v>
      </c>
      <c r="C187" s="1">
        <v>0</v>
      </c>
      <c r="D187" s="1">
        <v>0</v>
      </c>
      <c r="E187" s="1">
        <v>0</v>
      </c>
      <c r="F187" s="1">
        <v>0</v>
      </c>
      <c r="G187" s="47">
        <v>10000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47">
        <v>10000</v>
      </c>
      <c r="O187" s="40">
        <v>20000</v>
      </c>
    </row>
    <row r="188" spans="1:15" x14ac:dyDescent="0.35">
      <c r="A188" s="1" t="s">
        <v>195</v>
      </c>
      <c r="B188" s="1" t="s">
        <v>196</v>
      </c>
      <c r="C188" s="47">
        <v>10000</v>
      </c>
      <c r="D188" s="1">
        <v>0</v>
      </c>
      <c r="E188" s="47">
        <v>20000</v>
      </c>
      <c r="F188" s="1">
        <v>0</v>
      </c>
      <c r="G188" s="47">
        <v>20000</v>
      </c>
      <c r="H188" s="47">
        <v>20000</v>
      </c>
      <c r="I188" s="1">
        <v>0</v>
      </c>
      <c r="J188" s="47">
        <v>20000</v>
      </c>
      <c r="K188" s="47">
        <v>20000</v>
      </c>
      <c r="L188" s="47">
        <v>20000</v>
      </c>
      <c r="M188" s="47">
        <v>20000</v>
      </c>
      <c r="N188" s="47">
        <v>10000</v>
      </c>
      <c r="O188" s="40">
        <v>160000</v>
      </c>
    </row>
    <row r="189" spans="1:15" x14ac:dyDescent="0.35">
      <c r="A189" s="1" t="s">
        <v>197</v>
      </c>
      <c r="B189" s="1" t="s">
        <v>198</v>
      </c>
      <c r="C189" s="47">
        <v>10000</v>
      </c>
      <c r="D189" s="1">
        <v>0</v>
      </c>
      <c r="E189" s="47">
        <v>20000</v>
      </c>
      <c r="F189" s="1">
        <v>0</v>
      </c>
      <c r="G189" s="1">
        <v>0</v>
      </c>
      <c r="H189" s="47">
        <v>20000</v>
      </c>
      <c r="I189" s="1">
        <v>0</v>
      </c>
      <c r="J189" s="1">
        <v>0</v>
      </c>
      <c r="K189" s="47">
        <v>20000</v>
      </c>
      <c r="L189" s="1">
        <v>0</v>
      </c>
      <c r="M189" s="1">
        <v>0</v>
      </c>
      <c r="N189" s="47">
        <v>10000</v>
      </c>
      <c r="O189" s="40">
        <v>80000</v>
      </c>
    </row>
    <row r="190" spans="1:15" x14ac:dyDescent="0.35">
      <c r="A190" s="1" t="s">
        <v>199</v>
      </c>
      <c r="B190" s="1" t="s">
        <v>200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47">
        <v>10000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40">
        <v>10000</v>
      </c>
    </row>
    <row r="191" spans="1:15" x14ac:dyDescent="0.35">
      <c r="A191" s="1" t="s">
        <v>201</v>
      </c>
      <c r="B191" s="1" t="s">
        <v>202</v>
      </c>
      <c r="C191" s="47">
        <v>10000</v>
      </c>
      <c r="D191" s="47">
        <v>20000</v>
      </c>
      <c r="E191" s="1">
        <v>0</v>
      </c>
      <c r="F191" s="1">
        <v>0</v>
      </c>
      <c r="G191" s="47">
        <v>20000</v>
      </c>
      <c r="H191" s="1">
        <v>0</v>
      </c>
      <c r="I191" s="47">
        <v>20000</v>
      </c>
      <c r="J191" s="1">
        <v>0</v>
      </c>
      <c r="K191" s="1">
        <v>0</v>
      </c>
      <c r="L191" s="47">
        <v>20000</v>
      </c>
      <c r="M191" s="1">
        <v>0</v>
      </c>
      <c r="N191" s="47">
        <v>10000</v>
      </c>
      <c r="O191" s="40">
        <v>100000</v>
      </c>
    </row>
    <row r="192" spans="1:15" x14ac:dyDescent="0.35">
      <c r="A192" s="1" t="s">
        <v>203</v>
      </c>
      <c r="B192" s="1" t="s">
        <v>204</v>
      </c>
      <c r="C192" s="1">
        <v>0</v>
      </c>
      <c r="D192" s="1">
        <v>0</v>
      </c>
      <c r="E192" s="1">
        <v>0</v>
      </c>
      <c r="F192" s="1">
        <v>0</v>
      </c>
      <c r="G192" s="1">
        <v>96</v>
      </c>
      <c r="H192" s="1">
        <v>0</v>
      </c>
      <c r="I192" s="1">
        <v>0</v>
      </c>
      <c r="J192" s="1">
        <v>0</v>
      </c>
      <c r="K192" s="1">
        <v>96</v>
      </c>
      <c r="L192" s="1">
        <v>0</v>
      </c>
      <c r="M192" s="1">
        <v>0</v>
      </c>
      <c r="N192" s="1">
        <v>96</v>
      </c>
      <c r="O192" s="29">
        <v>288</v>
      </c>
    </row>
    <row r="193" spans="1:15" x14ac:dyDescent="0.35">
      <c r="A193" s="1" t="s">
        <v>476</v>
      </c>
      <c r="B193" s="1" t="s">
        <v>477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29">
        <v>0</v>
      </c>
    </row>
    <row r="194" spans="1:15" x14ac:dyDescent="0.35">
      <c r="A194" s="1" t="s">
        <v>478</v>
      </c>
      <c r="B194" s="1" t="s">
        <v>479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29">
        <v>0</v>
      </c>
    </row>
    <row r="195" spans="1:15" x14ac:dyDescent="0.35">
      <c r="A195" s="1" t="s">
        <v>480</v>
      </c>
      <c r="B195" s="1" t="s">
        <v>481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29">
        <v>0</v>
      </c>
    </row>
    <row r="196" spans="1:15" x14ac:dyDescent="0.35">
      <c r="A196" s="1" t="s">
        <v>482</v>
      </c>
      <c r="B196" s="1" t="s">
        <v>483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29">
        <v>0</v>
      </c>
    </row>
    <row r="197" spans="1:15" x14ac:dyDescent="0.35">
      <c r="A197" s="1" t="s">
        <v>484</v>
      </c>
      <c r="B197" s="1" t="s">
        <v>485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29">
        <v>0</v>
      </c>
    </row>
    <row r="198" spans="1:15" x14ac:dyDescent="0.35">
      <c r="A198" s="1" t="s">
        <v>486</v>
      </c>
      <c r="B198" s="1" t="s">
        <v>487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29">
        <v>0</v>
      </c>
    </row>
    <row r="199" spans="1:15" ht="14.5" customHeight="1" x14ac:dyDescent="0.35">
      <c r="A199" s="45" t="s">
        <v>205</v>
      </c>
      <c r="B199" s="45"/>
      <c r="C199" s="40">
        <v>455560</v>
      </c>
      <c r="D199" s="40">
        <v>439936</v>
      </c>
      <c r="E199" s="40">
        <v>451880</v>
      </c>
      <c r="F199" s="40">
        <v>458840</v>
      </c>
      <c r="G199" s="40">
        <v>452376</v>
      </c>
      <c r="H199" s="40">
        <v>564320</v>
      </c>
      <c r="I199" s="40">
        <v>471800</v>
      </c>
      <c r="J199" s="40">
        <v>459016</v>
      </c>
      <c r="K199" s="40">
        <v>450936</v>
      </c>
      <c r="L199" s="40">
        <v>459200</v>
      </c>
      <c r="M199" s="40">
        <v>456280</v>
      </c>
      <c r="N199" s="40">
        <v>461056</v>
      </c>
      <c r="O199" s="40">
        <v>5581200</v>
      </c>
    </row>
    <row r="200" spans="1:15" ht="14.5" customHeight="1" x14ac:dyDescent="0.35">
      <c r="A200" s="46" t="s">
        <v>206</v>
      </c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</row>
    <row r="201" spans="1:15" x14ac:dyDescent="0.35">
      <c r="A201" s="1" t="s">
        <v>207</v>
      </c>
      <c r="B201" s="1" t="s">
        <v>208</v>
      </c>
      <c r="C201" s="47">
        <v>20700</v>
      </c>
      <c r="D201" s="47">
        <v>41400</v>
      </c>
      <c r="E201" s="47">
        <v>20700</v>
      </c>
      <c r="F201" s="47">
        <v>20700</v>
      </c>
      <c r="G201" s="47">
        <v>41400</v>
      </c>
      <c r="H201" s="47">
        <v>62100</v>
      </c>
      <c r="I201" s="47">
        <v>41400</v>
      </c>
      <c r="J201" s="47">
        <v>20700</v>
      </c>
      <c r="K201" s="47">
        <v>20700</v>
      </c>
      <c r="L201" s="47">
        <v>41400</v>
      </c>
      <c r="M201" s="47">
        <v>20700</v>
      </c>
      <c r="N201" s="1">
        <v>0</v>
      </c>
      <c r="O201" s="40">
        <v>351900</v>
      </c>
    </row>
    <row r="202" spans="1:15" x14ac:dyDescent="0.35">
      <c r="A202" s="1" t="s">
        <v>209</v>
      </c>
      <c r="B202" s="1" t="s">
        <v>210</v>
      </c>
      <c r="C202" s="47">
        <v>16000</v>
      </c>
      <c r="D202" s="1">
        <v>0</v>
      </c>
      <c r="E202" s="1">
        <v>0</v>
      </c>
      <c r="F202" s="1">
        <v>0</v>
      </c>
      <c r="G202" s="47">
        <v>16000</v>
      </c>
      <c r="H202" s="1">
        <v>0</v>
      </c>
      <c r="I202" s="1">
        <v>0</v>
      </c>
      <c r="J202" s="47">
        <v>16000</v>
      </c>
      <c r="K202" s="1">
        <v>0</v>
      </c>
      <c r="L202" s="1">
        <v>0</v>
      </c>
      <c r="M202" s="1">
        <v>0</v>
      </c>
      <c r="N202" s="1">
        <v>0</v>
      </c>
      <c r="O202" s="40">
        <v>48000</v>
      </c>
    </row>
    <row r="203" spans="1:15" x14ac:dyDescent="0.35">
      <c r="A203" s="1" t="s">
        <v>211</v>
      </c>
      <c r="B203" s="1" t="s">
        <v>212</v>
      </c>
      <c r="C203" s="47">
        <v>16600</v>
      </c>
      <c r="D203" s="47">
        <v>16600</v>
      </c>
      <c r="E203" s="47">
        <v>16600</v>
      </c>
      <c r="F203" s="47">
        <v>16600</v>
      </c>
      <c r="G203" s="47">
        <v>33200</v>
      </c>
      <c r="H203" s="47">
        <v>33200</v>
      </c>
      <c r="I203" s="47">
        <v>16600</v>
      </c>
      <c r="J203" s="47">
        <v>16600</v>
      </c>
      <c r="K203" s="47">
        <v>33200</v>
      </c>
      <c r="L203" s="1">
        <v>0</v>
      </c>
      <c r="M203" s="47">
        <v>16600</v>
      </c>
      <c r="N203" s="47">
        <v>16600</v>
      </c>
      <c r="O203" s="40">
        <v>232400</v>
      </c>
    </row>
    <row r="204" spans="1:15" x14ac:dyDescent="0.35">
      <c r="A204" s="1" t="s">
        <v>213</v>
      </c>
      <c r="B204" s="1" t="s">
        <v>214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47">
        <v>50000</v>
      </c>
      <c r="L204" s="1">
        <v>0</v>
      </c>
      <c r="M204" s="1">
        <v>0</v>
      </c>
      <c r="N204" s="1">
        <v>0</v>
      </c>
      <c r="O204" s="40">
        <v>50000</v>
      </c>
    </row>
    <row r="205" spans="1:15" x14ac:dyDescent="0.35">
      <c r="A205" s="1" t="s">
        <v>488</v>
      </c>
      <c r="B205" s="1" t="s">
        <v>489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29">
        <v>0</v>
      </c>
    </row>
    <row r="206" spans="1:15" x14ac:dyDescent="0.35">
      <c r="A206" s="1" t="s">
        <v>215</v>
      </c>
      <c r="B206" s="1" t="s">
        <v>216</v>
      </c>
      <c r="C206" s="47">
        <v>255000</v>
      </c>
      <c r="D206" s="47">
        <v>300000</v>
      </c>
      <c r="E206" s="47">
        <v>300000</v>
      </c>
      <c r="F206" s="47">
        <v>210000</v>
      </c>
      <c r="G206" s="47">
        <v>240000</v>
      </c>
      <c r="H206" s="47">
        <v>225000</v>
      </c>
      <c r="I206" s="47">
        <v>165000</v>
      </c>
      <c r="J206" s="47">
        <v>300000</v>
      </c>
      <c r="K206" s="47">
        <v>270000</v>
      </c>
      <c r="L206" s="47">
        <v>165000</v>
      </c>
      <c r="M206" s="47">
        <v>135000</v>
      </c>
      <c r="N206" s="47">
        <v>180000</v>
      </c>
      <c r="O206" s="40">
        <v>2745000</v>
      </c>
    </row>
    <row r="207" spans="1:15" x14ac:dyDescent="0.35">
      <c r="A207" s="1" t="s">
        <v>490</v>
      </c>
      <c r="B207" s="1" t="s">
        <v>491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29">
        <v>0</v>
      </c>
    </row>
    <row r="208" spans="1:15" x14ac:dyDescent="0.35">
      <c r="A208" s="1" t="s">
        <v>492</v>
      </c>
      <c r="B208" s="1" t="s">
        <v>493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29">
        <v>0</v>
      </c>
    </row>
    <row r="209" spans="1:15" x14ac:dyDescent="0.35">
      <c r="A209" s="1" t="s">
        <v>494</v>
      </c>
      <c r="B209" s="1" t="s">
        <v>495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29">
        <v>0</v>
      </c>
    </row>
    <row r="210" spans="1:15" x14ac:dyDescent="0.35">
      <c r="A210" s="1" t="s">
        <v>496</v>
      </c>
      <c r="B210" s="1" t="s">
        <v>497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29">
        <v>0</v>
      </c>
    </row>
    <row r="211" spans="1:15" x14ac:dyDescent="0.35">
      <c r="A211" s="1" t="s">
        <v>217</v>
      </c>
      <c r="B211" s="1" t="s">
        <v>218</v>
      </c>
      <c r="C211" s="47">
        <v>33200</v>
      </c>
      <c r="D211" s="47">
        <v>33200</v>
      </c>
      <c r="E211" s="47">
        <v>16600</v>
      </c>
      <c r="F211" s="47">
        <v>33200</v>
      </c>
      <c r="G211" s="47">
        <v>33200</v>
      </c>
      <c r="H211" s="47">
        <v>33200</v>
      </c>
      <c r="I211" s="47">
        <v>33200</v>
      </c>
      <c r="J211" s="47">
        <v>33200</v>
      </c>
      <c r="K211" s="47">
        <v>33200</v>
      </c>
      <c r="L211" s="47">
        <v>16600</v>
      </c>
      <c r="M211" s="47">
        <v>16600</v>
      </c>
      <c r="N211" s="47">
        <v>16600</v>
      </c>
      <c r="O211" s="40">
        <v>332000</v>
      </c>
    </row>
    <row r="212" spans="1:15" x14ac:dyDescent="0.35">
      <c r="A212" s="1" t="s">
        <v>219</v>
      </c>
      <c r="B212" s="1" t="s">
        <v>220</v>
      </c>
      <c r="C212" s="47">
        <v>122400</v>
      </c>
      <c r="D212" s="47">
        <v>153000</v>
      </c>
      <c r="E212" s="47">
        <v>173400</v>
      </c>
      <c r="F212" s="47">
        <v>132600</v>
      </c>
      <c r="G212" s="47">
        <v>153000</v>
      </c>
      <c r="H212" s="47">
        <v>153000</v>
      </c>
      <c r="I212" s="47">
        <v>71400</v>
      </c>
      <c r="J212" s="47">
        <v>173400</v>
      </c>
      <c r="K212" s="47">
        <v>153000</v>
      </c>
      <c r="L212" s="47">
        <v>91800</v>
      </c>
      <c r="M212" s="47">
        <v>81600</v>
      </c>
      <c r="N212" s="47">
        <v>81600</v>
      </c>
      <c r="O212" s="40">
        <v>1540200</v>
      </c>
    </row>
    <row r="213" spans="1:15" x14ac:dyDescent="0.35">
      <c r="A213" s="1" t="s">
        <v>498</v>
      </c>
      <c r="B213" s="1" t="s">
        <v>499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29">
        <v>0</v>
      </c>
    </row>
    <row r="214" spans="1:15" x14ac:dyDescent="0.35">
      <c r="A214" s="1" t="s">
        <v>500</v>
      </c>
      <c r="B214" s="1" t="s">
        <v>501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29">
        <v>0</v>
      </c>
    </row>
    <row r="215" spans="1:15" x14ac:dyDescent="0.35">
      <c r="A215" s="1" t="s">
        <v>502</v>
      </c>
      <c r="B215" s="1" t="s">
        <v>503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29">
        <v>0</v>
      </c>
    </row>
    <row r="216" spans="1:15" x14ac:dyDescent="0.35">
      <c r="A216" s="1" t="s">
        <v>504</v>
      </c>
      <c r="B216" s="1" t="s">
        <v>505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29">
        <v>0</v>
      </c>
    </row>
    <row r="217" spans="1:15" x14ac:dyDescent="0.35">
      <c r="A217" s="1" t="s">
        <v>506</v>
      </c>
      <c r="B217" s="1" t="s">
        <v>507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29">
        <v>0</v>
      </c>
    </row>
    <row r="218" spans="1:15" x14ac:dyDescent="0.35">
      <c r="A218" s="1" t="s">
        <v>508</v>
      </c>
      <c r="B218" s="1" t="s">
        <v>509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29">
        <v>0</v>
      </c>
    </row>
    <row r="219" spans="1:15" x14ac:dyDescent="0.35">
      <c r="A219" s="1" t="s">
        <v>510</v>
      </c>
      <c r="B219" s="1" t="s">
        <v>511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29">
        <v>0</v>
      </c>
    </row>
    <row r="220" spans="1:15" x14ac:dyDescent="0.35">
      <c r="A220" s="1" t="s">
        <v>512</v>
      </c>
      <c r="B220" s="1" t="s">
        <v>513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29">
        <v>0</v>
      </c>
    </row>
    <row r="221" spans="1:15" x14ac:dyDescent="0.35">
      <c r="A221" s="1" t="s">
        <v>514</v>
      </c>
      <c r="B221" s="1" t="s">
        <v>515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29">
        <v>0</v>
      </c>
    </row>
    <row r="222" spans="1:15" x14ac:dyDescent="0.35">
      <c r="A222" s="1" t="s">
        <v>516</v>
      </c>
      <c r="B222" s="1" t="s">
        <v>517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29">
        <v>0</v>
      </c>
    </row>
    <row r="223" spans="1:15" x14ac:dyDescent="0.35">
      <c r="A223" s="1" t="s">
        <v>518</v>
      </c>
      <c r="B223" s="1" t="s">
        <v>519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29">
        <v>0</v>
      </c>
    </row>
    <row r="224" spans="1:15" x14ac:dyDescent="0.35">
      <c r="A224" s="1" t="s">
        <v>520</v>
      </c>
      <c r="B224" s="1" t="s">
        <v>521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29">
        <v>0</v>
      </c>
    </row>
    <row r="225" spans="1:15" x14ac:dyDescent="0.35">
      <c r="A225" s="1" t="s">
        <v>522</v>
      </c>
      <c r="B225" s="1" t="s">
        <v>523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29">
        <v>0</v>
      </c>
    </row>
    <row r="226" spans="1:15" x14ac:dyDescent="0.35">
      <c r="A226" s="1" t="s">
        <v>524</v>
      </c>
      <c r="B226" s="1" t="s">
        <v>525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29">
        <v>0</v>
      </c>
    </row>
    <row r="227" spans="1:15" x14ac:dyDescent="0.35">
      <c r="A227" s="1" t="s">
        <v>526</v>
      </c>
      <c r="B227" s="1" t="s">
        <v>527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29">
        <v>0</v>
      </c>
    </row>
    <row r="228" spans="1:15" x14ac:dyDescent="0.35">
      <c r="A228" s="1" t="s">
        <v>528</v>
      </c>
      <c r="B228" s="1" t="s">
        <v>529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29">
        <v>0</v>
      </c>
    </row>
    <row r="229" spans="1:15" x14ac:dyDescent="0.35">
      <c r="A229" s="1" t="s">
        <v>530</v>
      </c>
      <c r="B229" s="1" t="s">
        <v>531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29">
        <v>0</v>
      </c>
    </row>
    <row r="230" spans="1:15" ht="29" x14ac:dyDescent="0.35">
      <c r="A230" s="1" t="s">
        <v>532</v>
      </c>
      <c r="B230" s="1" t="s">
        <v>533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29">
        <v>0</v>
      </c>
    </row>
    <row r="231" spans="1:15" ht="29" x14ac:dyDescent="0.35">
      <c r="A231" s="1" t="s">
        <v>534</v>
      </c>
      <c r="B231" s="1" t="s">
        <v>535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29">
        <v>0</v>
      </c>
    </row>
    <row r="232" spans="1:15" ht="29" x14ac:dyDescent="0.35">
      <c r="A232" s="1" t="s">
        <v>536</v>
      </c>
      <c r="B232" s="1" t="s">
        <v>537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29">
        <v>0</v>
      </c>
    </row>
    <row r="233" spans="1:15" ht="29" x14ac:dyDescent="0.35">
      <c r="A233" s="1" t="s">
        <v>538</v>
      </c>
      <c r="B233" s="1" t="s">
        <v>539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29">
        <v>0</v>
      </c>
    </row>
    <row r="234" spans="1:15" ht="29" x14ac:dyDescent="0.35">
      <c r="A234" s="1" t="s">
        <v>540</v>
      </c>
      <c r="B234" s="1" t="s">
        <v>541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29">
        <v>0</v>
      </c>
    </row>
    <row r="235" spans="1:15" x14ac:dyDescent="0.35">
      <c r="A235" s="1" t="s">
        <v>221</v>
      </c>
      <c r="B235" s="1" t="s">
        <v>222</v>
      </c>
      <c r="C235" s="47">
        <v>8000</v>
      </c>
      <c r="D235" s="1">
        <v>0</v>
      </c>
      <c r="E235" s="1">
        <v>0</v>
      </c>
      <c r="F235" s="47">
        <v>8000</v>
      </c>
      <c r="G235" s="1">
        <v>0</v>
      </c>
      <c r="H235" s="1">
        <v>0</v>
      </c>
      <c r="I235" s="1">
        <v>0</v>
      </c>
      <c r="J235" s="1">
        <v>0</v>
      </c>
      <c r="K235" s="47">
        <v>8000</v>
      </c>
      <c r="L235" s="1">
        <v>0</v>
      </c>
      <c r="M235" s="1">
        <v>0</v>
      </c>
      <c r="N235" s="1">
        <v>0</v>
      </c>
      <c r="O235" s="40">
        <v>24000</v>
      </c>
    </row>
    <row r="236" spans="1:15" x14ac:dyDescent="0.35">
      <c r="A236" s="1" t="s">
        <v>223</v>
      </c>
      <c r="B236" s="1" t="s">
        <v>224</v>
      </c>
      <c r="C236" s="47">
        <v>16000</v>
      </c>
      <c r="D236" s="1">
        <v>0</v>
      </c>
      <c r="E236" s="1">
        <v>0</v>
      </c>
      <c r="F236" s="47">
        <v>16000</v>
      </c>
      <c r="G236" s="1">
        <v>0</v>
      </c>
      <c r="H236" s="1">
        <v>0</v>
      </c>
      <c r="I236" s="1">
        <v>0</v>
      </c>
      <c r="J236" s="1">
        <v>0</v>
      </c>
      <c r="K236" s="47">
        <v>8000</v>
      </c>
      <c r="L236" s="1">
        <v>0</v>
      </c>
      <c r="M236" s="1">
        <v>0</v>
      </c>
      <c r="N236" s="1">
        <v>0</v>
      </c>
      <c r="O236" s="40">
        <v>40000</v>
      </c>
    </row>
    <row r="237" spans="1:15" x14ac:dyDescent="0.35">
      <c r="A237" s="1" t="s">
        <v>225</v>
      </c>
      <c r="B237" s="1" t="s">
        <v>226</v>
      </c>
      <c r="C237" s="47">
        <v>8000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47">
        <v>8000</v>
      </c>
      <c r="L237" s="1">
        <v>0</v>
      </c>
      <c r="M237" s="1">
        <v>0</v>
      </c>
      <c r="N237" s="1">
        <v>0</v>
      </c>
      <c r="O237" s="40">
        <v>16000</v>
      </c>
    </row>
    <row r="238" spans="1:15" x14ac:dyDescent="0.35">
      <c r="A238" s="1" t="s">
        <v>227</v>
      </c>
      <c r="B238" s="1" t="s">
        <v>228</v>
      </c>
      <c r="C238" s="47">
        <v>8000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47">
        <v>8000</v>
      </c>
      <c r="L238" s="1">
        <v>0</v>
      </c>
      <c r="M238" s="1">
        <v>0</v>
      </c>
      <c r="N238" s="1">
        <v>0</v>
      </c>
      <c r="O238" s="40">
        <v>16000</v>
      </c>
    </row>
    <row r="239" spans="1:15" x14ac:dyDescent="0.35">
      <c r="A239" s="1" t="s">
        <v>229</v>
      </c>
      <c r="B239" s="1" t="s">
        <v>230</v>
      </c>
      <c r="C239" s="47">
        <v>8000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40">
        <v>8000</v>
      </c>
    </row>
    <row r="240" spans="1:15" ht="14.5" customHeight="1" x14ac:dyDescent="0.35">
      <c r="A240" s="45" t="s">
        <v>231</v>
      </c>
      <c r="B240" s="45"/>
      <c r="C240" s="40">
        <v>511900</v>
      </c>
      <c r="D240" s="40">
        <v>544200</v>
      </c>
      <c r="E240" s="40">
        <v>527300</v>
      </c>
      <c r="F240" s="40">
        <v>437100</v>
      </c>
      <c r="G240" s="40">
        <v>516800</v>
      </c>
      <c r="H240" s="40">
        <v>506500</v>
      </c>
      <c r="I240" s="40">
        <v>327600</v>
      </c>
      <c r="J240" s="40">
        <v>559900</v>
      </c>
      <c r="K240" s="40">
        <v>592100</v>
      </c>
      <c r="L240" s="40">
        <v>314800</v>
      </c>
      <c r="M240" s="40">
        <v>270500</v>
      </c>
      <c r="N240" s="40">
        <v>294800</v>
      </c>
      <c r="O240" s="40">
        <v>5403500</v>
      </c>
    </row>
    <row r="241" spans="1:15" ht="14.5" customHeight="1" x14ac:dyDescent="0.35">
      <c r="A241" s="46" t="s">
        <v>542</v>
      </c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</row>
    <row r="242" spans="1:15" x14ac:dyDescent="0.35">
      <c r="A242" s="1" t="s">
        <v>543</v>
      </c>
      <c r="B242" s="1" t="s">
        <v>544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29">
        <v>0</v>
      </c>
    </row>
    <row r="243" spans="1:15" x14ac:dyDescent="0.35">
      <c r="A243" s="1" t="s">
        <v>232</v>
      </c>
      <c r="B243" s="1" t="s">
        <v>233</v>
      </c>
      <c r="C243" s="1">
        <v>0</v>
      </c>
      <c r="D243" s="1">
        <v>0</v>
      </c>
      <c r="E243" s="1">
        <v>0</v>
      </c>
      <c r="F243" s="47">
        <v>6000</v>
      </c>
      <c r="G243" s="1">
        <v>0</v>
      </c>
      <c r="H243" s="1">
        <v>0</v>
      </c>
      <c r="I243" s="1">
        <v>0</v>
      </c>
      <c r="J243" s="47">
        <v>6000</v>
      </c>
      <c r="K243" s="1">
        <v>0</v>
      </c>
      <c r="L243" s="1">
        <v>0</v>
      </c>
      <c r="M243" s="1">
        <v>0</v>
      </c>
      <c r="N243" s="47">
        <v>4000</v>
      </c>
      <c r="O243" s="40">
        <v>16000</v>
      </c>
    </row>
    <row r="244" spans="1:15" x14ac:dyDescent="0.35">
      <c r="A244" s="1" t="s">
        <v>545</v>
      </c>
      <c r="B244" s="1" t="s">
        <v>546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29">
        <v>0</v>
      </c>
    </row>
    <row r="245" spans="1:15" x14ac:dyDescent="0.35">
      <c r="A245" s="1" t="s">
        <v>547</v>
      </c>
      <c r="B245" s="1" t="s">
        <v>548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29">
        <v>0</v>
      </c>
    </row>
    <row r="246" spans="1:15" x14ac:dyDescent="0.35">
      <c r="A246" s="1" t="s">
        <v>549</v>
      </c>
      <c r="B246" s="1" t="s">
        <v>550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29">
        <v>0</v>
      </c>
    </row>
    <row r="247" spans="1:15" x14ac:dyDescent="0.35">
      <c r="A247" s="1" t="s">
        <v>551</v>
      </c>
      <c r="B247" s="1" t="s">
        <v>552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29">
        <v>0</v>
      </c>
    </row>
    <row r="248" spans="1:15" x14ac:dyDescent="0.35">
      <c r="A248" s="1" t="s">
        <v>553</v>
      </c>
      <c r="B248" s="1" t="s">
        <v>554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29">
        <v>0</v>
      </c>
    </row>
    <row r="249" spans="1:15" x14ac:dyDescent="0.35">
      <c r="A249" s="1" t="s">
        <v>555</v>
      </c>
      <c r="B249" s="1" t="s">
        <v>556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29">
        <v>0</v>
      </c>
    </row>
    <row r="250" spans="1:15" x14ac:dyDescent="0.35">
      <c r="A250" s="1" t="s">
        <v>557</v>
      </c>
      <c r="B250" s="1" t="s">
        <v>558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29">
        <v>0</v>
      </c>
    </row>
    <row r="251" spans="1:15" x14ac:dyDescent="0.35">
      <c r="A251" s="1" t="s">
        <v>559</v>
      </c>
      <c r="B251" s="1" t="s">
        <v>560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29">
        <v>0</v>
      </c>
    </row>
    <row r="252" spans="1:15" x14ac:dyDescent="0.35">
      <c r="A252" s="1" t="s">
        <v>561</v>
      </c>
      <c r="B252" s="1" t="s">
        <v>562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29">
        <v>0</v>
      </c>
    </row>
    <row r="253" spans="1:15" x14ac:dyDescent="0.35">
      <c r="A253" s="1" t="s">
        <v>563</v>
      </c>
      <c r="B253" s="1" t="s">
        <v>564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29">
        <v>0</v>
      </c>
    </row>
    <row r="254" spans="1:15" x14ac:dyDescent="0.35">
      <c r="A254" s="1" t="s">
        <v>565</v>
      </c>
      <c r="B254" s="1" t="s">
        <v>566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29">
        <v>0</v>
      </c>
    </row>
    <row r="255" spans="1:15" x14ac:dyDescent="0.35">
      <c r="A255" s="1" t="s">
        <v>567</v>
      </c>
      <c r="B255" s="1" t="s">
        <v>568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29">
        <v>0</v>
      </c>
    </row>
    <row r="256" spans="1:15" x14ac:dyDescent="0.35">
      <c r="A256" s="1" t="s">
        <v>569</v>
      </c>
      <c r="B256" s="1" t="s">
        <v>570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29">
        <v>0</v>
      </c>
    </row>
    <row r="257" spans="1:15" x14ac:dyDescent="0.35">
      <c r="A257" s="1" t="s">
        <v>571</v>
      </c>
      <c r="B257" s="1" t="s">
        <v>572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29">
        <v>0</v>
      </c>
    </row>
    <row r="258" spans="1:15" x14ac:dyDescent="0.35">
      <c r="A258" s="1" t="s">
        <v>573</v>
      </c>
      <c r="B258" s="1" t="s">
        <v>574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29">
        <v>0</v>
      </c>
    </row>
    <row r="259" spans="1:15" x14ac:dyDescent="0.35">
      <c r="A259" s="1" t="s">
        <v>575</v>
      </c>
      <c r="B259" s="1" t="s">
        <v>576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29">
        <v>0</v>
      </c>
    </row>
    <row r="260" spans="1:15" ht="14.5" customHeight="1" x14ac:dyDescent="0.35">
      <c r="A260" s="45" t="s">
        <v>577</v>
      </c>
      <c r="B260" s="45"/>
      <c r="C260" s="29">
        <v>0</v>
      </c>
      <c r="D260" s="29">
        <v>0</v>
      </c>
      <c r="E260" s="29">
        <v>0</v>
      </c>
      <c r="F260" s="40">
        <v>6000</v>
      </c>
      <c r="G260" s="29">
        <v>0</v>
      </c>
      <c r="H260" s="29">
        <v>0</v>
      </c>
      <c r="I260" s="29">
        <v>0</v>
      </c>
      <c r="J260" s="40">
        <v>6000</v>
      </c>
      <c r="K260" s="29">
        <v>0</v>
      </c>
      <c r="L260" s="29">
        <v>0</v>
      </c>
      <c r="M260" s="29">
        <v>0</v>
      </c>
      <c r="N260" s="40">
        <v>4000</v>
      </c>
      <c r="O260" s="40">
        <v>16000</v>
      </c>
    </row>
    <row r="261" spans="1:15" ht="14.5" customHeight="1" x14ac:dyDescent="0.35">
      <c r="A261" s="46" t="s">
        <v>234</v>
      </c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</row>
    <row r="262" spans="1:15" x14ac:dyDescent="0.35">
      <c r="A262" s="1" t="s">
        <v>235</v>
      </c>
      <c r="B262" s="1" t="s">
        <v>236</v>
      </c>
      <c r="C262" s="1">
        <v>0</v>
      </c>
      <c r="D262" s="1">
        <v>0</v>
      </c>
      <c r="E262" s="1">
        <v>0</v>
      </c>
      <c r="F262" s="47">
        <v>14400</v>
      </c>
      <c r="G262" s="1">
        <v>0</v>
      </c>
      <c r="H262" s="1">
        <v>0</v>
      </c>
      <c r="I262" s="1">
        <v>0</v>
      </c>
      <c r="J262" s="47">
        <v>14400</v>
      </c>
      <c r="K262" s="1">
        <v>0</v>
      </c>
      <c r="L262" s="1">
        <v>0</v>
      </c>
      <c r="M262" s="1">
        <v>0</v>
      </c>
      <c r="N262" s="1">
        <v>0</v>
      </c>
      <c r="O262" s="40">
        <v>28800</v>
      </c>
    </row>
    <row r="263" spans="1:15" x14ac:dyDescent="0.35">
      <c r="A263" s="1" t="s">
        <v>578</v>
      </c>
      <c r="B263" s="1" t="s">
        <v>237</v>
      </c>
      <c r="C263" s="1">
        <v>0</v>
      </c>
      <c r="D263" s="1">
        <v>0</v>
      </c>
      <c r="E263" s="1">
        <v>0</v>
      </c>
      <c r="F263" s="47">
        <v>64800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47">
        <v>64800</v>
      </c>
      <c r="M263" s="1">
        <v>0</v>
      </c>
      <c r="N263" s="1">
        <v>0</v>
      </c>
      <c r="O263" s="40">
        <v>129600</v>
      </c>
    </row>
    <row r="264" spans="1:15" x14ac:dyDescent="0.35">
      <c r="A264" s="1" t="s">
        <v>238</v>
      </c>
      <c r="B264" s="1" t="s">
        <v>239</v>
      </c>
      <c r="C264" s="1">
        <v>0</v>
      </c>
      <c r="D264" s="1">
        <v>0</v>
      </c>
      <c r="E264" s="47">
        <v>200000</v>
      </c>
      <c r="F264" s="1">
        <v>0</v>
      </c>
      <c r="G264" s="1">
        <v>0</v>
      </c>
      <c r="H264" s="47">
        <v>200000</v>
      </c>
      <c r="I264" s="1">
        <v>0</v>
      </c>
      <c r="J264" s="1">
        <v>0</v>
      </c>
      <c r="K264" s="47">
        <v>200000</v>
      </c>
      <c r="L264" s="1">
        <v>0</v>
      </c>
      <c r="M264" s="1">
        <v>0</v>
      </c>
      <c r="N264" s="1">
        <v>0</v>
      </c>
      <c r="O264" s="40">
        <v>600000</v>
      </c>
    </row>
    <row r="265" spans="1:15" x14ac:dyDescent="0.35">
      <c r="A265" s="1" t="s">
        <v>240</v>
      </c>
      <c r="B265" s="1" t="s">
        <v>241</v>
      </c>
      <c r="C265" s="1">
        <v>0</v>
      </c>
      <c r="D265" s="47">
        <v>29880</v>
      </c>
      <c r="E265" s="1">
        <v>0</v>
      </c>
      <c r="F265" s="1">
        <v>0</v>
      </c>
      <c r="G265" s="47">
        <v>29880</v>
      </c>
      <c r="H265" s="1">
        <v>0</v>
      </c>
      <c r="I265" s="47">
        <v>29880</v>
      </c>
      <c r="J265" s="1">
        <v>0</v>
      </c>
      <c r="K265" s="47">
        <v>39840</v>
      </c>
      <c r="L265" s="1">
        <v>0</v>
      </c>
      <c r="M265" s="1">
        <v>0</v>
      </c>
      <c r="N265" s="1">
        <v>0</v>
      </c>
      <c r="O265" s="40">
        <v>129480</v>
      </c>
    </row>
    <row r="266" spans="1:15" x14ac:dyDescent="0.35">
      <c r="A266" s="1" t="s">
        <v>242</v>
      </c>
      <c r="B266" s="1" t="s">
        <v>243</v>
      </c>
      <c r="C266" s="47">
        <v>89640</v>
      </c>
      <c r="D266" s="47">
        <v>89640</v>
      </c>
      <c r="E266" s="47">
        <v>99600</v>
      </c>
      <c r="F266" s="47">
        <v>179280</v>
      </c>
      <c r="G266" s="47">
        <v>159360</v>
      </c>
      <c r="H266" s="47">
        <v>149400</v>
      </c>
      <c r="I266" s="47">
        <v>99600</v>
      </c>
      <c r="J266" s="47">
        <v>129480</v>
      </c>
      <c r="K266" s="47">
        <v>109560</v>
      </c>
      <c r="L266" s="47">
        <v>99600</v>
      </c>
      <c r="M266" s="47">
        <v>69720</v>
      </c>
      <c r="N266" s="47">
        <v>99600</v>
      </c>
      <c r="O266" s="40">
        <v>1374480</v>
      </c>
    </row>
    <row r="267" spans="1:15" x14ac:dyDescent="0.35">
      <c r="A267" s="1" t="s">
        <v>244</v>
      </c>
      <c r="B267" s="1" t="s">
        <v>245</v>
      </c>
      <c r="C267" s="47">
        <v>29880</v>
      </c>
      <c r="D267" s="1">
        <v>0</v>
      </c>
      <c r="E267" s="47">
        <v>29880</v>
      </c>
      <c r="F267" s="1">
        <v>0</v>
      </c>
      <c r="G267" s="47">
        <v>29880</v>
      </c>
      <c r="H267" s="1">
        <v>0</v>
      </c>
      <c r="I267" s="47">
        <v>29880</v>
      </c>
      <c r="J267" s="1">
        <v>0</v>
      </c>
      <c r="K267" s="47">
        <v>19920</v>
      </c>
      <c r="L267" s="1">
        <v>0</v>
      </c>
      <c r="M267" s="47">
        <v>29880</v>
      </c>
      <c r="N267" s="1">
        <v>0</v>
      </c>
      <c r="O267" s="40">
        <v>169320</v>
      </c>
    </row>
    <row r="268" spans="1:15" x14ac:dyDescent="0.35">
      <c r="A268" s="1" t="s">
        <v>246</v>
      </c>
      <c r="B268" s="1" t="s">
        <v>247</v>
      </c>
      <c r="C268" s="47">
        <v>79680</v>
      </c>
      <c r="D268" s="47">
        <v>79680</v>
      </c>
      <c r="E268" s="47">
        <v>69720</v>
      </c>
      <c r="F268" s="47">
        <v>89640</v>
      </c>
      <c r="G268" s="47">
        <v>79360</v>
      </c>
      <c r="H268" s="47">
        <v>149400</v>
      </c>
      <c r="I268" s="47">
        <v>69720</v>
      </c>
      <c r="J268" s="47">
        <v>79680</v>
      </c>
      <c r="K268" s="47">
        <v>59760</v>
      </c>
      <c r="L268" s="47">
        <v>79360</v>
      </c>
      <c r="M268" s="47">
        <v>49800</v>
      </c>
      <c r="N268" s="47">
        <v>79680</v>
      </c>
      <c r="O268" s="40">
        <v>965480</v>
      </c>
    </row>
    <row r="269" spans="1:15" x14ac:dyDescent="0.35">
      <c r="A269" s="1" t="s">
        <v>248</v>
      </c>
      <c r="B269" s="1" t="s">
        <v>249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47">
        <v>29880</v>
      </c>
      <c r="L269" s="47">
        <v>29880</v>
      </c>
      <c r="M269" s="47">
        <v>29880</v>
      </c>
      <c r="N269" s="47">
        <v>29880</v>
      </c>
      <c r="O269" s="40">
        <v>119520</v>
      </c>
    </row>
    <row r="270" spans="1:15" x14ac:dyDescent="0.35">
      <c r="A270" s="1" t="s">
        <v>250</v>
      </c>
      <c r="B270" s="1" t="s">
        <v>251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47">
        <v>99600</v>
      </c>
      <c r="I270" s="47">
        <v>99600</v>
      </c>
      <c r="J270" s="47">
        <v>99600</v>
      </c>
      <c r="K270" s="47">
        <v>19920</v>
      </c>
      <c r="L270" s="47">
        <v>69720</v>
      </c>
      <c r="M270" s="47">
        <v>219120</v>
      </c>
      <c r="N270" s="47">
        <v>89640</v>
      </c>
      <c r="O270" s="40">
        <v>697200</v>
      </c>
    </row>
    <row r="271" spans="1:15" x14ac:dyDescent="0.35">
      <c r="A271" s="1" t="s">
        <v>252</v>
      </c>
      <c r="B271" s="1" t="s">
        <v>253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47">
        <v>139440</v>
      </c>
      <c r="L271" s="47">
        <v>99600</v>
      </c>
      <c r="M271" s="1">
        <v>0</v>
      </c>
      <c r="N271" s="47">
        <v>19920</v>
      </c>
      <c r="O271" s="40">
        <v>258960</v>
      </c>
    </row>
    <row r="272" spans="1:15" x14ac:dyDescent="0.35">
      <c r="A272" s="1" t="s">
        <v>579</v>
      </c>
      <c r="B272" s="1" t="s">
        <v>580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29">
        <v>0</v>
      </c>
    </row>
    <row r="273" spans="1:15" x14ac:dyDescent="0.35">
      <c r="A273" s="1" t="s">
        <v>254</v>
      </c>
      <c r="B273" s="1" t="s">
        <v>581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29">
        <v>0</v>
      </c>
    </row>
    <row r="274" spans="1:15" x14ac:dyDescent="0.35">
      <c r="A274" s="1" t="s">
        <v>582</v>
      </c>
      <c r="B274" s="1" t="s">
        <v>583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29">
        <v>0</v>
      </c>
    </row>
    <row r="275" spans="1:15" x14ac:dyDescent="0.35">
      <c r="A275" s="1" t="s">
        <v>584</v>
      </c>
      <c r="B275" s="1" t="s">
        <v>585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29">
        <v>0</v>
      </c>
    </row>
    <row r="276" spans="1:15" x14ac:dyDescent="0.35">
      <c r="A276" s="1" t="s">
        <v>586</v>
      </c>
      <c r="B276" s="1" t="s">
        <v>587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29">
        <v>0</v>
      </c>
    </row>
    <row r="277" spans="1:15" ht="29" x14ac:dyDescent="0.35">
      <c r="A277" s="1" t="s">
        <v>588</v>
      </c>
      <c r="B277" s="1" t="s">
        <v>589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29">
        <v>0</v>
      </c>
    </row>
    <row r="278" spans="1:15" x14ac:dyDescent="0.35">
      <c r="A278" s="1" t="s">
        <v>590</v>
      </c>
      <c r="B278" s="1" t="s">
        <v>591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29">
        <v>0</v>
      </c>
    </row>
    <row r="279" spans="1:15" x14ac:dyDescent="0.35">
      <c r="A279" s="1" t="s">
        <v>255</v>
      </c>
      <c r="B279" s="1" t="s">
        <v>256</v>
      </c>
      <c r="C279" s="1">
        <v>0</v>
      </c>
      <c r="D279" s="1">
        <v>0</v>
      </c>
      <c r="E279" s="1">
        <v>0</v>
      </c>
      <c r="F279" s="1">
        <v>0</v>
      </c>
      <c r="G279" s="47">
        <v>80000</v>
      </c>
      <c r="H279" s="1">
        <v>0</v>
      </c>
      <c r="I279" s="1">
        <v>0</v>
      </c>
      <c r="J279" s="1">
        <v>0</v>
      </c>
      <c r="K279" s="1">
        <v>0</v>
      </c>
      <c r="L279" s="47">
        <v>80000</v>
      </c>
      <c r="M279" s="1">
        <v>0</v>
      </c>
      <c r="N279" s="1">
        <v>0</v>
      </c>
      <c r="O279" s="40">
        <v>160000</v>
      </c>
    </row>
    <row r="280" spans="1:15" ht="14.5" customHeight="1" x14ac:dyDescent="0.35">
      <c r="A280" s="45" t="s">
        <v>257</v>
      </c>
      <c r="B280" s="45"/>
      <c r="C280" s="40">
        <v>199200</v>
      </c>
      <c r="D280" s="40">
        <v>199200</v>
      </c>
      <c r="E280" s="40">
        <v>399200</v>
      </c>
      <c r="F280" s="40">
        <v>348120</v>
      </c>
      <c r="G280" s="40">
        <v>378480</v>
      </c>
      <c r="H280" s="40">
        <v>598400</v>
      </c>
      <c r="I280" s="40">
        <v>328680</v>
      </c>
      <c r="J280" s="40">
        <v>323160</v>
      </c>
      <c r="K280" s="40">
        <v>618320</v>
      </c>
      <c r="L280" s="40">
        <v>522960</v>
      </c>
      <c r="M280" s="40">
        <v>398400</v>
      </c>
      <c r="N280" s="40">
        <v>318720</v>
      </c>
      <c r="O280" s="40">
        <v>4632840</v>
      </c>
    </row>
    <row r="281" spans="1:15" ht="14.5" customHeight="1" x14ac:dyDescent="0.35">
      <c r="A281" s="46" t="s">
        <v>258</v>
      </c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</row>
    <row r="282" spans="1:15" x14ac:dyDescent="0.35">
      <c r="A282" s="1" t="s">
        <v>592</v>
      </c>
      <c r="B282" s="1" t="s">
        <v>593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29">
        <v>0</v>
      </c>
    </row>
    <row r="283" spans="1:15" x14ac:dyDescent="0.35">
      <c r="A283" s="1" t="s">
        <v>259</v>
      </c>
      <c r="B283" s="1" t="s">
        <v>260</v>
      </c>
      <c r="C283" s="47">
        <v>2500000</v>
      </c>
      <c r="D283" s="47">
        <v>2500000</v>
      </c>
      <c r="E283" s="47">
        <v>2500000</v>
      </c>
      <c r="F283" s="47">
        <v>2500000</v>
      </c>
      <c r="G283" s="47">
        <v>2500000</v>
      </c>
      <c r="H283" s="47">
        <v>2500000</v>
      </c>
      <c r="I283" s="47">
        <v>2500000</v>
      </c>
      <c r="J283" s="47">
        <v>2500000</v>
      </c>
      <c r="K283" s="47">
        <v>2000000</v>
      </c>
      <c r="L283" s="47">
        <v>2000000</v>
      </c>
      <c r="M283" s="47">
        <v>2000000</v>
      </c>
      <c r="N283" s="47">
        <v>1500000</v>
      </c>
      <c r="O283" s="40">
        <v>27500000</v>
      </c>
    </row>
    <row r="284" spans="1:15" x14ac:dyDescent="0.35">
      <c r="A284" s="1" t="s">
        <v>594</v>
      </c>
      <c r="B284" s="1" t="s">
        <v>595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29">
        <v>0</v>
      </c>
    </row>
    <row r="285" spans="1:15" x14ac:dyDescent="0.35">
      <c r="A285" s="1" t="s">
        <v>261</v>
      </c>
      <c r="B285" s="1" t="s">
        <v>262</v>
      </c>
      <c r="C285" s="47">
        <v>3500000</v>
      </c>
      <c r="D285" s="47">
        <v>3500000</v>
      </c>
      <c r="E285" s="47">
        <v>3500000</v>
      </c>
      <c r="F285" s="47">
        <v>3500000</v>
      </c>
      <c r="G285" s="47">
        <v>3500000</v>
      </c>
      <c r="H285" s="47">
        <v>3500000</v>
      </c>
      <c r="I285" s="47">
        <v>3500000</v>
      </c>
      <c r="J285" s="47">
        <v>3500000</v>
      </c>
      <c r="K285" s="47">
        <v>4000000</v>
      </c>
      <c r="L285" s="47">
        <v>3000000</v>
      </c>
      <c r="M285" s="47">
        <v>2500000</v>
      </c>
      <c r="N285" s="47">
        <v>3000000</v>
      </c>
      <c r="O285" s="40">
        <v>40500000</v>
      </c>
    </row>
    <row r="286" spans="1:15" x14ac:dyDescent="0.35">
      <c r="A286" s="1" t="s">
        <v>596</v>
      </c>
      <c r="B286" s="1" t="s">
        <v>597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29">
        <v>0</v>
      </c>
    </row>
    <row r="287" spans="1:15" ht="29" x14ac:dyDescent="0.35">
      <c r="A287" s="1" t="s">
        <v>598</v>
      </c>
      <c r="B287" s="1" t="s">
        <v>599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29">
        <v>0</v>
      </c>
    </row>
    <row r="288" spans="1:15" ht="29" x14ac:dyDescent="0.35">
      <c r="A288" s="1" t="s">
        <v>600</v>
      </c>
      <c r="B288" s="1" t="s">
        <v>601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29">
        <v>0</v>
      </c>
    </row>
    <row r="289" spans="1:15" x14ac:dyDescent="0.35">
      <c r="A289" s="1" t="s">
        <v>263</v>
      </c>
      <c r="B289" s="1" t="s">
        <v>264</v>
      </c>
      <c r="C289" s="47">
        <v>150000</v>
      </c>
      <c r="D289" s="47">
        <v>150000</v>
      </c>
      <c r="E289" s="1">
        <v>0</v>
      </c>
      <c r="F289" s="47">
        <v>150000</v>
      </c>
      <c r="G289" s="47">
        <v>150000</v>
      </c>
      <c r="H289" s="47">
        <v>150000</v>
      </c>
      <c r="I289" s="1">
        <v>0</v>
      </c>
      <c r="J289" s="47">
        <v>150000</v>
      </c>
      <c r="K289" s="47">
        <v>150000</v>
      </c>
      <c r="L289" s="47">
        <v>200000</v>
      </c>
      <c r="M289" s="1">
        <v>0</v>
      </c>
      <c r="N289" s="1">
        <v>0</v>
      </c>
      <c r="O289" s="40">
        <v>1250000</v>
      </c>
    </row>
    <row r="290" spans="1:15" ht="14.5" customHeight="1" x14ac:dyDescent="0.35">
      <c r="A290" s="45" t="s">
        <v>265</v>
      </c>
      <c r="B290" s="45"/>
      <c r="C290" s="40">
        <v>6150000</v>
      </c>
      <c r="D290" s="40">
        <v>6150000</v>
      </c>
      <c r="E290" s="40">
        <v>6000000</v>
      </c>
      <c r="F290" s="40">
        <v>6150000</v>
      </c>
      <c r="G290" s="40">
        <v>6150000</v>
      </c>
      <c r="H290" s="40">
        <v>6150000</v>
      </c>
      <c r="I290" s="40">
        <v>6000000</v>
      </c>
      <c r="J290" s="40">
        <v>6150000</v>
      </c>
      <c r="K290" s="40">
        <v>6150000</v>
      </c>
      <c r="L290" s="40">
        <v>5200000</v>
      </c>
      <c r="M290" s="40">
        <v>4500000</v>
      </c>
      <c r="N290" s="40">
        <v>4500000</v>
      </c>
      <c r="O290" s="40">
        <v>69250000</v>
      </c>
    </row>
    <row r="291" spans="1:15" ht="14.5" customHeight="1" x14ac:dyDescent="0.35">
      <c r="A291" s="45" t="s">
        <v>266</v>
      </c>
      <c r="B291" s="45"/>
      <c r="C291" s="40">
        <v>15818120</v>
      </c>
      <c r="D291" s="40">
        <v>16699936</v>
      </c>
      <c r="E291" s="40">
        <v>17067520</v>
      </c>
      <c r="F291" s="40">
        <v>14998660</v>
      </c>
      <c r="G291" s="40">
        <v>16578216</v>
      </c>
      <c r="H291" s="40">
        <v>16812220</v>
      </c>
      <c r="I291" s="40">
        <v>17249660</v>
      </c>
      <c r="J291" s="40">
        <v>17762556</v>
      </c>
      <c r="K291" s="40">
        <v>17235036</v>
      </c>
      <c r="L291" s="40">
        <v>15562350</v>
      </c>
      <c r="M291" s="40">
        <v>15094780</v>
      </c>
      <c r="N291" s="40">
        <v>14841276</v>
      </c>
      <c r="O291" s="40">
        <v>195720330</v>
      </c>
    </row>
  </sheetData>
  <mergeCells count="23">
    <mergeCell ref="A261:O261"/>
    <mergeCell ref="A280:B280"/>
    <mergeCell ref="A281:O281"/>
    <mergeCell ref="A290:B290"/>
    <mergeCell ref="A291:B291"/>
    <mergeCell ref="A171:O171"/>
    <mergeCell ref="A199:B199"/>
    <mergeCell ref="A200:O200"/>
    <mergeCell ref="A240:B240"/>
    <mergeCell ref="A241:O241"/>
    <mergeCell ref="A260:B260"/>
    <mergeCell ref="A133:O133"/>
    <mergeCell ref="A154:B154"/>
    <mergeCell ref="A155:O155"/>
    <mergeCell ref="A167:B167"/>
    <mergeCell ref="A168:O168"/>
    <mergeCell ref="A170:B170"/>
    <mergeCell ref="A7:O7"/>
    <mergeCell ref="A54:B54"/>
    <mergeCell ref="A55:O55"/>
    <mergeCell ref="A108:B108"/>
    <mergeCell ref="A109:O109"/>
    <mergeCell ref="A132:B1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showGridLines="0" tabSelected="1" topLeftCell="C1" workbookViewId="0">
      <selection activeCell="A12" sqref="A12:XFD144"/>
    </sheetView>
  </sheetViews>
  <sheetFormatPr defaultRowHeight="14.5" x14ac:dyDescent="0.35"/>
  <cols>
    <col min="1" max="1" width="34.90625" bestFit="1" customWidth="1"/>
    <col min="2" max="2" width="19.453125" bestFit="1" customWidth="1"/>
    <col min="3" max="10" width="9.90625" bestFit="1" customWidth="1"/>
    <col min="11" max="11" width="10.08984375" bestFit="1" customWidth="1"/>
    <col min="12" max="14" width="9.90625" bestFit="1" customWidth="1"/>
    <col min="15" max="15" width="20.6328125" style="41" customWidth="1"/>
    <col min="17" max="17" width="9.7265625" bestFit="1" customWidth="1"/>
  </cols>
  <sheetData>
    <row r="1" spans="1:18" x14ac:dyDescent="0.35">
      <c r="A1" s="1" t="s">
        <v>0</v>
      </c>
    </row>
    <row r="2" spans="1:18" x14ac:dyDescent="0.35">
      <c r="A2" s="1" t="s">
        <v>1</v>
      </c>
    </row>
    <row r="3" spans="1:18" x14ac:dyDescent="0.35">
      <c r="A3" s="1" t="s">
        <v>2</v>
      </c>
      <c r="B3" s="1" t="s">
        <v>3</v>
      </c>
    </row>
    <row r="6" spans="1:18" x14ac:dyDescent="0.3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42" t="s">
        <v>18</v>
      </c>
    </row>
    <row r="7" spans="1:18" ht="14.5" customHeight="1" x14ac:dyDescent="0.35">
      <c r="A7" s="46" t="s">
        <v>19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8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40"/>
    </row>
    <row r="9" spans="1:18" x14ac:dyDescent="0.35">
      <c r="A9" s="1" t="s">
        <v>20</v>
      </c>
      <c r="B9" s="1" t="s">
        <v>21</v>
      </c>
      <c r="C9" s="1">
        <v>0</v>
      </c>
      <c r="D9" s="1">
        <v>105000</v>
      </c>
      <c r="E9" s="1">
        <v>105000</v>
      </c>
      <c r="F9" s="1">
        <v>0</v>
      </c>
      <c r="G9" s="1">
        <v>0</v>
      </c>
      <c r="H9" s="1">
        <v>105000</v>
      </c>
      <c r="I9" s="1">
        <v>0</v>
      </c>
      <c r="J9" s="1">
        <v>105000</v>
      </c>
      <c r="K9" s="1">
        <v>0</v>
      </c>
      <c r="L9" s="1">
        <v>0</v>
      </c>
      <c r="M9" s="1">
        <v>105000</v>
      </c>
      <c r="N9" s="1">
        <v>105000</v>
      </c>
      <c r="O9" s="40">
        <f>SUM(C9:N9)</f>
        <v>630000</v>
      </c>
    </row>
    <row r="10" spans="1:18" ht="14.5" customHeight="1" x14ac:dyDescent="0.35">
      <c r="A10" s="45" t="s">
        <v>41</v>
      </c>
      <c r="B10" s="45"/>
      <c r="C10" s="3">
        <f>SUM(C8:C9)</f>
        <v>0</v>
      </c>
      <c r="D10" s="4">
        <f>SUM(D8:D9)</f>
        <v>105000</v>
      </c>
      <c r="E10" s="4">
        <f>SUM(E8:E9)</f>
        <v>105000</v>
      </c>
      <c r="F10" s="4">
        <f>SUM(F8:F9)</f>
        <v>0</v>
      </c>
      <c r="G10" s="4">
        <f>SUM(G8:G9)</f>
        <v>0</v>
      </c>
      <c r="H10" s="4">
        <f>SUM(H8:H9)</f>
        <v>105000</v>
      </c>
      <c r="I10" s="4">
        <f>SUM(I8:I9)</f>
        <v>0</v>
      </c>
      <c r="J10" s="4">
        <f>SUM(J8:J9)</f>
        <v>105000</v>
      </c>
      <c r="K10" s="4">
        <f>SUM(K8:K9)</f>
        <v>0</v>
      </c>
      <c r="L10" s="4">
        <f>SUM(L8:L9)</f>
        <v>0</v>
      </c>
      <c r="M10" s="4">
        <f>SUM(M8:M9)</f>
        <v>105000</v>
      </c>
      <c r="N10" s="4">
        <f>SUM(N8:N9)</f>
        <v>105000</v>
      </c>
      <c r="O10" s="40">
        <f>SUM(O8:O9)</f>
        <v>630000</v>
      </c>
      <c r="Q10" s="41"/>
      <c r="R10" s="41"/>
    </row>
    <row r="11" spans="1:18" ht="14.5" customHeight="1" x14ac:dyDescent="0.35">
      <c r="A11" s="46" t="s">
        <v>42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</row>
  </sheetData>
  <mergeCells count="3">
    <mergeCell ref="A7:O7"/>
    <mergeCell ref="A10:B10"/>
    <mergeCell ref="A11:O11"/>
  </mergeCells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2"/>
  <sheetViews>
    <sheetView topLeftCell="A125" workbookViewId="0">
      <selection activeCell="O143" sqref="O143"/>
    </sheetView>
  </sheetViews>
  <sheetFormatPr defaultRowHeight="14.5" x14ac:dyDescent="0.35"/>
  <cols>
    <col min="1" max="1" width="16.7265625" customWidth="1"/>
    <col min="2" max="2" width="16.1796875" customWidth="1"/>
    <col min="3" max="3" width="9.54296875" customWidth="1"/>
    <col min="4" max="11" width="8.90625" bestFit="1" customWidth="1"/>
    <col min="12" max="12" width="11.08984375" bestFit="1" customWidth="1"/>
    <col min="13" max="13" width="8.90625" bestFit="1" customWidth="1"/>
    <col min="14" max="14" width="9.90625" bestFit="1" customWidth="1"/>
    <col min="15" max="15" width="12" bestFit="1" customWidth="1"/>
  </cols>
  <sheetData>
    <row r="1" spans="1:18" x14ac:dyDescent="0.35">
      <c r="A1" s="5" t="s">
        <v>267</v>
      </c>
      <c r="B1" s="6"/>
      <c r="C1" s="7"/>
      <c r="D1" s="7"/>
      <c r="E1" s="7"/>
      <c r="F1" s="7"/>
      <c r="G1" s="7"/>
      <c r="H1" s="7"/>
      <c r="I1" s="7"/>
      <c r="J1" s="7"/>
      <c r="K1" s="7"/>
      <c r="L1" s="8"/>
      <c r="P1" s="7"/>
      <c r="Q1" s="7"/>
    </row>
    <row r="2" spans="1:18" x14ac:dyDescent="0.35">
      <c r="A2" s="9" t="s">
        <v>310</v>
      </c>
      <c r="B2" s="6"/>
      <c r="C2" s="7"/>
      <c r="D2" s="7"/>
      <c r="E2" s="7"/>
      <c r="F2" s="7"/>
      <c r="G2" s="7"/>
      <c r="H2" s="7"/>
      <c r="I2" s="7"/>
      <c r="J2" s="27"/>
      <c r="K2" s="28"/>
      <c r="L2" s="10"/>
      <c r="P2" s="7"/>
      <c r="Q2" s="7"/>
    </row>
    <row r="3" spans="1:18" x14ac:dyDescent="0.35">
      <c r="A3" s="9" t="s">
        <v>268</v>
      </c>
      <c r="B3" s="6"/>
      <c r="C3" s="7"/>
      <c r="D3" s="7"/>
      <c r="E3" s="7"/>
      <c r="F3" s="7"/>
      <c r="G3" s="7"/>
      <c r="H3" s="7"/>
      <c r="I3" s="7"/>
      <c r="J3" s="27"/>
      <c r="K3" s="28"/>
      <c r="L3" s="8"/>
      <c r="P3" s="7"/>
      <c r="Q3" s="7"/>
    </row>
    <row r="4" spans="1:18" x14ac:dyDescent="0.35">
      <c r="A4" s="11"/>
      <c r="B4" s="12"/>
      <c r="C4" s="13"/>
      <c r="D4" s="13"/>
      <c r="E4" s="13"/>
      <c r="F4" s="13"/>
      <c r="G4" s="13"/>
      <c r="H4" s="13"/>
      <c r="I4" s="13"/>
      <c r="J4" s="13"/>
      <c r="K4" s="13"/>
      <c r="L4" s="8"/>
      <c r="P4" s="13"/>
      <c r="Q4" s="13"/>
    </row>
    <row r="6" spans="1:18" x14ac:dyDescent="0.35">
      <c r="A6" s="14"/>
      <c r="B6" s="15"/>
      <c r="C6" s="22" t="s">
        <v>296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4"/>
      <c r="Q6" s="30"/>
      <c r="R6" s="31"/>
    </row>
    <row r="7" spans="1:18" x14ac:dyDescent="0.35">
      <c r="A7" s="16" t="s">
        <v>4</v>
      </c>
      <c r="B7" s="16" t="s">
        <v>269</v>
      </c>
      <c r="C7" s="25" t="s">
        <v>297</v>
      </c>
      <c r="D7" s="25" t="s">
        <v>298</v>
      </c>
      <c r="E7" s="25" t="s">
        <v>299</v>
      </c>
      <c r="F7" s="25" t="s">
        <v>300</v>
      </c>
      <c r="G7" s="25" t="s">
        <v>301</v>
      </c>
      <c r="H7" s="25" t="s">
        <v>302</v>
      </c>
      <c r="I7" s="25" t="s">
        <v>303</v>
      </c>
      <c r="J7" s="25" t="s">
        <v>304</v>
      </c>
      <c r="K7" s="25" t="s">
        <v>305</v>
      </c>
      <c r="L7" s="25" t="s">
        <v>306</v>
      </c>
      <c r="M7" s="25" t="s">
        <v>307</v>
      </c>
      <c r="N7" s="25" t="s">
        <v>308</v>
      </c>
      <c r="O7" s="25" t="s">
        <v>309</v>
      </c>
      <c r="Q7" s="16" t="s">
        <v>270</v>
      </c>
      <c r="R7" s="16" t="s">
        <v>271</v>
      </c>
    </row>
    <row r="8" spans="1:18" s="39" customFormat="1" x14ac:dyDescent="0.35">
      <c r="A8" s="37" t="s">
        <v>261</v>
      </c>
      <c r="B8" s="37" t="s">
        <v>262</v>
      </c>
      <c r="C8" s="38">
        <v>3500000</v>
      </c>
      <c r="D8" s="38">
        <v>3500000</v>
      </c>
      <c r="E8" s="38">
        <v>3500000</v>
      </c>
      <c r="F8" s="38">
        <v>3500000</v>
      </c>
      <c r="G8" s="38">
        <v>3500000</v>
      </c>
      <c r="H8" s="38">
        <v>3500000</v>
      </c>
      <c r="I8" s="38">
        <v>3500000</v>
      </c>
      <c r="J8" s="38">
        <v>3500000</v>
      </c>
      <c r="K8" s="38">
        <v>4000000</v>
      </c>
      <c r="L8" s="38">
        <v>3000000</v>
      </c>
      <c r="M8" s="38">
        <v>2500000</v>
      </c>
      <c r="N8" s="38">
        <v>3000000</v>
      </c>
      <c r="O8" s="38">
        <v>40500000</v>
      </c>
      <c r="Q8" s="37" t="s">
        <v>272</v>
      </c>
      <c r="R8" s="37" t="s">
        <v>273</v>
      </c>
    </row>
    <row r="9" spans="1:18" s="39" customFormat="1" x14ac:dyDescent="0.35">
      <c r="A9" s="37" t="s">
        <v>259</v>
      </c>
      <c r="B9" s="37" t="s">
        <v>260</v>
      </c>
      <c r="C9" s="38">
        <v>2500000</v>
      </c>
      <c r="D9" s="38">
        <v>2500000</v>
      </c>
      <c r="E9" s="38">
        <v>2500000</v>
      </c>
      <c r="F9" s="38">
        <v>2500000</v>
      </c>
      <c r="G9" s="38">
        <v>2500000</v>
      </c>
      <c r="H9" s="38">
        <v>2500000</v>
      </c>
      <c r="I9" s="38">
        <v>2500000</v>
      </c>
      <c r="J9" s="38">
        <v>2500000</v>
      </c>
      <c r="K9" s="38">
        <v>2000000</v>
      </c>
      <c r="L9" s="38">
        <v>2000000</v>
      </c>
      <c r="M9" s="38">
        <v>2000000</v>
      </c>
      <c r="N9" s="38">
        <v>1500000</v>
      </c>
      <c r="O9" s="38">
        <v>27500000</v>
      </c>
      <c r="Q9" s="37" t="s">
        <v>272</v>
      </c>
      <c r="R9" s="37" t="s">
        <v>273</v>
      </c>
    </row>
    <row r="10" spans="1:18" ht="29" x14ac:dyDescent="0.35">
      <c r="A10" s="17"/>
      <c r="B10" s="17"/>
      <c r="C10" s="33">
        <v>6000000</v>
      </c>
      <c r="D10" s="33">
        <v>6000000</v>
      </c>
      <c r="E10" s="33">
        <v>6000000</v>
      </c>
      <c r="F10" s="33">
        <v>6000000</v>
      </c>
      <c r="G10" s="33">
        <v>6000000</v>
      </c>
      <c r="H10" s="33">
        <v>6000000</v>
      </c>
      <c r="I10" s="33">
        <v>6000000</v>
      </c>
      <c r="J10" s="33">
        <v>6000000</v>
      </c>
      <c r="K10" s="33">
        <v>6000000</v>
      </c>
      <c r="L10" s="33">
        <v>5000000</v>
      </c>
      <c r="M10" s="33">
        <v>4500000</v>
      </c>
      <c r="N10" s="33">
        <v>4500000</v>
      </c>
      <c r="O10" s="33">
        <v>68000000</v>
      </c>
      <c r="Q10" s="17"/>
      <c r="R10" s="17" t="s">
        <v>274</v>
      </c>
    </row>
    <row r="11" spans="1:18" x14ac:dyDescent="0.35">
      <c r="A11" s="1" t="s">
        <v>20</v>
      </c>
      <c r="B11" s="1" t="s">
        <v>21</v>
      </c>
      <c r="C11" s="32">
        <v>0</v>
      </c>
      <c r="D11" s="32">
        <v>105000</v>
      </c>
      <c r="E11" s="32">
        <v>105000</v>
      </c>
      <c r="F11" s="32">
        <v>0</v>
      </c>
      <c r="G11" s="32">
        <v>0</v>
      </c>
      <c r="H11" s="32">
        <v>105000</v>
      </c>
      <c r="I11" s="32">
        <v>0</v>
      </c>
      <c r="J11" s="32">
        <v>105000</v>
      </c>
      <c r="K11" s="32">
        <v>0</v>
      </c>
      <c r="L11" s="32">
        <v>0</v>
      </c>
      <c r="M11" s="32">
        <v>105000</v>
      </c>
      <c r="N11" s="32">
        <v>105000</v>
      </c>
      <c r="O11" s="32">
        <v>630000</v>
      </c>
      <c r="Q11" s="1" t="s">
        <v>272</v>
      </c>
      <c r="R11" s="1" t="s">
        <v>275</v>
      </c>
    </row>
    <row r="12" spans="1:18" x14ac:dyDescent="0.35">
      <c r="A12" s="1" t="s">
        <v>22</v>
      </c>
      <c r="B12" s="1" t="s">
        <v>23</v>
      </c>
      <c r="C12" s="32">
        <v>0</v>
      </c>
      <c r="D12" s="32">
        <v>1680000</v>
      </c>
      <c r="E12" s="32">
        <v>2100000</v>
      </c>
      <c r="F12" s="32">
        <v>0</v>
      </c>
      <c r="G12" s="32">
        <v>2100000</v>
      </c>
      <c r="H12" s="32">
        <v>1890000</v>
      </c>
      <c r="I12" s="32">
        <v>0</v>
      </c>
      <c r="J12" s="32">
        <v>2310000</v>
      </c>
      <c r="K12" s="32">
        <v>1890000</v>
      </c>
      <c r="L12" s="32">
        <v>0</v>
      </c>
      <c r="M12" s="32">
        <v>2310000</v>
      </c>
      <c r="N12" s="32">
        <v>2520000</v>
      </c>
      <c r="O12" s="32">
        <v>16800000</v>
      </c>
      <c r="Q12" s="1" t="s">
        <v>272</v>
      </c>
      <c r="R12" s="1" t="s">
        <v>275</v>
      </c>
    </row>
    <row r="13" spans="1:18" ht="29" x14ac:dyDescent="0.35">
      <c r="A13" s="1" t="s">
        <v>38</v>
      </c>
      <c r="B13" s="1" t="s">
        <v>39</v>
      </c>
      <c r="C13" s="32">
        <v>0</v>
      </c>
      <c r="D13" s="32">
        <v>0</v>
      </c>
      <c r="E13" s="32">
        <v>22700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22700</v>
      </c>
      <c r="Q13" s="1" t="s">
        <v>272</v>
      </c>
      <c r="R13" s="1" t="s">
        <v>275</v>
      </c>
    </row>
    <row r="14" spans="1:18" ht="29" x14ac:dyDescent="0.35">
      <c r="A14" s="1" t="s">
        <v>34</v>
      </c>
      <c r="B14" s="1" t="s">
        <v>35</v>
      </c>
      <c r="C14" s="32">
        <v>136200</v>
      </c>
      <c r="D14" s="32">
        <v>0</v>
      </c>
      <c r="E14" s="32">
        <v>136200</v>
      </c>
      <c r="F14" s="32">
        <v>0</v>
      </c>
      <c r="G14" s="32">
        <v>136200</v>
      </c>
      <c r="H14" s="32">
        <v>0</v>
      </c>
      <c r="I14" s="32">
        <v>136200</v>
      </c>
      <c r="J14" s="32">
        <v>0</v>
      </c>
      <c r="K14" s="32">
        <v>0</v>
      </c>
      <c r="L14" s="32">
        <v>136200</v>
      </c>
      <c r="M14" s="32">
        <v>0</v>
      </c>
      <c r="N14" s="32">
        <v>0</v>
      </c>
      <c r="O14" s="32">
        <v>681000</v>
      </c>
      <c r="Q14" s="1" t="s">
        <v>272</v>
      </c>
      <c r="R14" s="1" t="s">
        <v>275</v>
      </c>
    </row>
    <row r="15" spans="1:18" x14ac:dyDescent="0.35">
      <c r="A15" s="1" t="s">
        <v>28</v>
      </c>
      <c r="B15" s="1" t="s">
        <v>29</v>
      </c>
      <c r="C15" s="32">
        <v>0</v>
      </c>
      <c r="D15" s="32">
        <v>157000</v>
      </c>
      <c r="E15" s="32">
        <v>0</v>
      </c>
      <c r="F15" s="32">
        <v>0</v>
      </c>
      <c r="G15" s="32">
        <v>0</v>
      </c>
      <c r="H15" s="32">
        <v>0</v>
      </c>
      <c r="I15" s="32">
        <v>157000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314000</v>
      </c>
      <c r="Q15" s="1" t="s">
        <v>272</v>
      </c>
      <c r="R15" s="1" t="s">
        <v>275</v>
      </c>
    </row>
    <row r="16" spans="1:18" x14ac:dyDescent="0.35">
      <c r="A16" s="1" t="s">
        <v>26</v>
      </c>
      <c r="B16" s="1" t="s">
        <v>27</v>
      </c>
      <c r="C16" s="32">
        <v>0</v>
      </c>
      <c r="D16" s="32">
        <v>0</v>
      </c>
      <c r="E16" s="32">
        <v>0</v>
      </c>
      <c r="F16" s="32">
        <v>139000</v>
      </c>
      <c r="G16" s="32">
        <v>0</v>
      </c>
      <c r="H16" s="32">
        <v>0</v>
      </c>
      <c r="I16" s="32">
        <v>0</v>
      </c>
      <c r="J16" s="32">
        <v>0</v>
      </c>
      <c r="K16" s="32">
        <v>157000</v>
      </c>
      <c r="L16" s="32">
        <v>0</v>
      </c>
      <c r="M16" s="32">
        <v>0</v>
      </c>
      <c r="N16" s="32">
        <v>0</v>
      </c>
      <c r="O16" s="32">
        <v>296000</v>
      </c>
      <c r="Q16" s="1" t="s">
        <v>272</v>
      </c>
      <c r="R16" s="1" t="s">
        <v>275</v>
      </c>
    </row>
    <row r="17" spans="1:18" ht="29" x14ac:dyDescent="0.35">
      <c r="A17" s="1" t="s">
        <v>36</v>
      </c>
      <c r="B17" s="1" t="s">
        <v>37</v>
      </c>
      <c r="C17" s="32">
        <v>0</v>
      </c>
      <c r="D17" s="32">
        <v>136200</v>
      </c>
      <c r="E17" s="32">
        <v>0</v>
      </c>
      <c r="F17" s="32">
        <v>0</v>
      </c>
      <c r="G17" s="32">
        <v>0</v>
      </c>
      <c r="H17" s="32">
        <v>136200</v>
      </c>
      <c r="I17" s="32">
        <v>0</v>
      </c>
      <c r="J17" s="32">
        <v>0</v>
      </c>
      <c r="K17" s="32">
        <v>136200</v>
      </c>
      <c r="L17" s="32">
        <v>0</v>
      </c>
      <c r="M17" s="32">
        <v>0</v>
      </c>
      <c r="N17" s="32">
        <v>0</v>
      </c>
      <c r="O17" s="32">
        <v>408600</v>
      </c>
      <c r="Q17" s="1" t="s">
        <v>272</v>
      </c>
      <c r="R17" s="1" t="s">
        <v>275</v>
      </c>
    </row>
    <row r="18" spans="1:18" x14ac:dyDescent="0.35">
      <c r="A18" s="1" t="s">
        <v>24</v>
      </c>
      <c r="B18" s="1" t="s">
        <v>25</v>
      </c>
      <c r="C18" s="32">
        <v>0</v>
      </c>
      <c r="D18" s="32">
        <v>88000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88000</v>
      </c>
      <c r="L18" s="32">
        <v>0</v>
      </c>
      <c r="M18" s="32">
        <v>0</v>
      </c>
      <c r="N18" s="32">
        <v>0</v>
      </c>
      <c r="O18" s="32">
        <v>176000</v>
      </c>
      <c r="Q18" s="1" t="s">
        <v>272</v>
      </c>
      <c r="R18" s="1" t="s">
        <v>275</v>
      </c>
    </row>
    <row r="19" spans="1:18" ht="29" x14ac:dyDescent="0.35">
      <c r="A19" s="1" t="s">
        <v>30</v>
      </c>
      <c r="B19" s="1" t="s">
        <v>31</v>
      </c>
      <c r="C19" s="32">
        <v>592800</v>
      </c>
      <c r="D19" s="32">
        <v>0</v>
      </c>
      <c r="E19" s="32">
        <v>0</v>
      </c>
      <c r="F19" s="32">
        <v>592800</v>
      </c>
      <c r="G19" s="32">
        <v>0</v>
      </c>
      <c r="H19" s="32">
        <v>0</v>
      </c>
      <c r="I19" s="32">
        <v>729600</v>
      </c>
      <c r="J19" s="32">
        <v>0</v>
      </c>
      <c r="K19" s="32">
        <v>0</v>
      </c>
      <c r="L19" s="32">
        <v>729600</v>
      </c>
      <c r="M19" s="32">
        <v>0</v>
      </c>
      <c r="N19" s="32">
        <v>0</v>
      </c>
      <c r="O19" s="32">
        <v>2644800</v>
      </c>
      <c r="Q19" s="1" t="s">
        <v>272</v>
      </c>
      <c r="R19" s="1" t="s">
        <v>275</v>
      </c>
    </row>
    <row r="20" spans="1:18" x14ac:dyDescent="0.35">
      <c r="A20" s="1" t="s">
        <v>32</v>
      </c>
      <c r="B20" s="1" t="s">
        <v>33</v>
      </c>
      <c r="C20" s="32">
        <v>684000</v>
      </c>
      <c r="D20" s="32">
        <v>0</v>
      </c>
      <c r="E20" s="32">
        <v>0</v>
      </c>
      <c r="F20" s="32">
        <v>547200</v>
      </c>
      <c r="G20" s="32">
        <v>0</v>
      </c>
      <c r="H20" s="32">
        <v>0</v>
      </c>
      <c r="I20" s="32">
        <v>684000</v>
      </c>
      <c r="J20" s="32">
        <v>0</v>
      </c>
      <c r="K20" s="32">
        <v>0</v>
      </c>
      <c r="L20" s="32">
        <v>684000</v>
      </c>
      <c r="M20" s="32">
        <v>0</v>
      </c>
      <c r="N20" s="32">
        <v>0</v>
      </c>
      <c r="O20" s="32">
        <v>2599200</v>
      </c>
      <c r="Q20" s="1" t="s">
        <v>272</v>
      </c>
      <c r="R20" s="1" t="s">
        <v>275</v>
      </c>
    </row>
    <row r="21" spans="1:18" ht="29" x14ac:dyDescent="0.35">
      <c r="A21" s="1" t="s">
        <v>276</v>
      </c>
      <c r="B21" s="1" t="s">
        <v>40</v>
      </c>
      <c r="C21" s="32">
        <v>0</v>
      </c>
      <c r="D21" s="32">
        <v>0</v>
      </c>
      <c r="E21" s="32">
        <v>0</v>
      </c>
      <c r="F21" s="32">
        <v>18000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18000</v>
      </c>
      <c r="Q21" s="1" t="s">
        <v>277</v>
      </c>
      <c r="R21" s="1" t="s">
        <v>275</v>
      </c>
    </row>
    <row r="22" spans="1:18" ht="29" x14ac:dyDescent="0.35">
      <c r="A22" s="17"/>
      <c r="B22" s="17"/>
      <c r="C22" s="33">
        <v>1413000</v>
      </c>
      <c r="D22" s="33">
        <v>2166200</v>
      </c>
      <c r="E22" s="33">
        <v>2363900</v>
      </c>
      <c r="F22" s="33">
        <v>1297000</v>
      </c>
      <c r="G22" s="33">
        <v>2236200</v>
      </c>
      <c r="H22" s="33">
        <v>2131200</v>
      </c>
      <c r="I22" s="33">
        <v>1706800</v>
      </c>
      <c r="J22" s="33">
        <v>2415000</v>
      </c>
      <c r="K22" s="33">
        <v>2271200</v>
      </c>
      <c r="L22" s="33">
        <v>1549800</v>
      </c>
      <c r="M22" s="33">
        <v>2415000</v>
      </c>
      <c r="N22" s="33">
        <v>2625000</v>
      </c>
      <c r="O22" s="33">
        <v>24590300</v>
      </c>
      <c r="Q22" s="17"/>
      <c r="R22" s="17" t="s">
        <v>274</v>
      </c>
    </row>
    <row r="23" spans="1:18" s="39" customFormat="1" x14ac:dyDescent="0.35">
      <c r="A23" s="37" t="s">
        <v>49</v>
      </c>
      <c r="B23" s="37" t="s">
        <v>50</v>
      </c>
      <c r="C23" s="38">
        <v>0</v>
      </c>
      <c r="D23" s="38">
        <v>3000</v>
      </c>
      <c r="E23" s="38">
        <v>0</v>
      </c>
      <c r="F23" s="38">
        <v>0</v>
      </c>
      <c r="G23" s="38">
        <v>0</v>
      </c>
      <c r="H23" s="38">
        <v>3000</v>
      </c>
      <c r="I23" s="38">
        <v>0</v>
      </c>
      <c r="J23" s="38">
        <v>0</v>
      </c>
      <c r="K23" s="38">
        <v>0</v>
      </c>
      <c r="L23" s="38">
        <v>0</v>
      </c>
      <c r="M23" s="38">
        <v>3000</v>
      </c>
      <c r="N23" s="38">
        <v>0</v>
      </c>
      <c r="O23" s="38">
        <v>9000</v>
      </c>
      <c r="Q23" s="37" t="s">
        <v>272</v>
      </c>
      <c r="R23" s="37" t="s">
        <v>278</v>
      </c>
    </row>
    <row r="24" spans="1:18" s="36" customFormat="1" x14ac:dyDescent="0.35">
      <c r="A24" s="21" t="s">
        <v>65</v>
      </c>
      <c r="B24" s="21" t="s">
        <v>66</v>
      </c>
      <c r="C24" s="32">
        <v>18900</v>
      </c>
      <c r="D24" s="32">
        <v>0</v>
      </c>
      <c r="E24" s="32">
        <v>18900</v>
      </c>
      <c r="F24" s="32">
        <v>0</v>
      </c>
      <c r="G24" s="32">
        <v>18900</v>
      </c>
      <c r="H24" s="32">
        <v>0</v>
      </c>
      <c r="I24" s="32">
        <v>18900</v>
      </c>
      <c r="J24" s="32">
        <v>0</v>
      </c>
      <c r="K24" s="32">
        <v>18900</v>
      </c>
      <c r="L24" s="32">
        <v>0</v>
      </c>
      <c r="M24" s="32">
        <v>0</v>
      </c>
      <c r="N24" s="32">
        <v>0</v>
      </c>
      <c r="O24" s="32">
        <v>94500</v>
      </c>
      <c r="Q24" s="21" t="s">
        <v>272</v>
      </c>
      <c r="R24" s="21" t="s">
        <v>278</v>
      </c>
    </row>
    <row r="25" spans="1:18" x14ac:dyDescent="0.35">
      <c r="A25" s="1" t="s">
        <v>43</v>
      </c>
      <c r="B25" s="21" t="s">
        <v>61</v>
      </c>
      <c r="C25" s="32">
        <v>0</v>
      </c>
      <c r="D25" s="32">
        <v>25800</v>
      </c>
      <c r="E25" s="32">
        <v>0</v>
      </c>
      <c r="F25" s="32">
        <v>0</v>
      </c>
      <c r="G25" s="32">
        <v>0</v>
      </c>
      <c r="H25" s="32">
        <v>21000</v>
      </c>
      <c r="I25" s="32">
        <v>0</v>
      </c>
      <c r="J25" s="32">
        <v>0</v>
      </c>
      <c r="K25" s="32">
        <v>0</v>
      </c>
      <c r="L25" s="32">
        <v>11000</v>
      </c>
      <c r="M25" s="32">
        <v>0</v>
      </c>
      <c r="N25" s="32">
        <v>0</v>
      </c>
      <c r="O25" s="32">
        <v>57800</v>
      </c>
      <c r="Q25" s="1" t="s">
        <v>272</v>
      </c>
      <c r="R25" s="1" t="s">
        <v>278</v>
      </c>
    </row>
    <row r="26" spans="1:18" x14ac:dyDescent="0.35">
      <c r="A26" s="1" t="s">
        <v>44</v>
      </c>
      <c r="B26" s="21" t="s">
        <v>62</v>
      </c>
      <c r="C26" s="32">
        <v>50400</v>
      </c>
      <c r="D26" s="32">
        <v>11700</v>
      </c>
      <c r="E26" s="32">
        <v>47640</v>
      </c>
      <c r="F26" s="32">
        <v>115800</v>
      </c>
      <c r="G26" s="32">
        <v>113400</v>
      </c>
      <c r="H26" s="32">
        <v>35400</v>
      </c>
      <c r="I26" s="32">
        <v>87840</v>
      </c>
      <c r="J26" s="32">
        <v>151800</v>
      </c>
      <c r="K26" s="32">
        <v>113400</v>
      </c>
      <c r="L26" s="32">
        <v>88040</v>
      </c>
      <c r="M26" s="32">
        <v>138600</v>
      </c>
      <c r="N26" s="32">
        <v>210200</v>
      </c>
      <c r="O26" s="32">
        <v>1164220</v>
      </c>
      <c r="Q26" s="1" t="s">
        <v>272</v>
      </c>
      <c r="R26" s="1" t="s">
        <v>278</v>
      </c>
    </row>
    <row r="27" spans="1:18" ht="29" x14ac:dyDescent="0.35">
      <c r="A27" s="1" t="s">
        <v>45</v>
      </c>
      <c r="B27" s="21" t="s">
        <v>63</v>
      </c>
      <c r="C27" s="32">
        <v>0</v>
      </c>
      <c r="D27" s="32">
        <v>6300</v>
      </c>
      <c r="E27" s="32">
        <v>0</v>
      </c>
      <c r="F27" s="32">
        <v>15100</v>
      </c>
      <c r="G27" s="32">
        <v>11600</v>
      </c>
      <c r="H27" s="32">
        <v>0</v>
      </c>
      <c r="I27" s="32">
        <v>5400</v>
      </c>
      <c r="J27" s="32">
        <v>0</v>
      </c>
      <c r="K27" s="32">
        <v>15100</v>
      </c>
      <c r="L27" s="32">
        <v>0</v>
      </c>
      <c r="M27" s="32">
        <v>0</v>
      </c>
      <c r="N27" s="32">
        <v>11600</v>
      </c>
      <c r="O27" s="32">
        <v>65100</v>
      </c>
      <c r="Q27" s="1" t="s">
        <v>272</v>
      </c>
      <c r="R27" s="1" t="s">
        <v>278</v>
      </c>
    </row>
    <row r="28" spans="1:18" x14ac:dyDescent="0.35">
      <c r="A28" s="1" t="s">
        <v>46</v>
      </c>
      <c r="B28" s="21" t="s">
        <v>64</v>
      </c>
      <c r="C28" s="32">
        <v>9300</v>
      </c>
      <c r="D28" s="32">
        <v>0</v>
      </c>
      <c r="E28" s="32">
        <v>9300</v>
      </c>
      <c r="F28" s="32">
        <v>0</v>
      </c>
      <c r="G28" s="32">
        <v>0</v>
      </c>
      <c r="H28" s="32">
        <v>9300</v>
      </c>
      <c r="I28" s="32">
        <v>0</v>
      </c>
      <c r="J28" s="32">
        <v>0</v>
      </c>
      <c r="K28" s="32">
        <v>9300</v>
      </c>
      <c r="L28" s="32">
        <v>0</v>
      </c>
      <c r="M28" s="32">
        <v>0</v>
      </c>
      <c r="N28" s="32">
        <v>9300</v>
      </c>
      <c r="O28" s="32">
        <v>46500</v>
      </c>
      <c r="Q28" s="1" t="s">
        <v>272</v>
      </c>
      <c r="R28" s="1" t="s">
        <v>278</v>
      </c>
    </row>
    <row r="29" spans="1:18" x14ac:dyDescent="0.35">
      <c r="A29" s="1" t="s">
        <v>47</v>
      </c>
      <c r="B29" s="21" t="s">
        <v>67</v>
      </c>
      <c r="C29" s="32">
        <v>70000</v>
      </c>
      <c r="D29" s="32">
        <v>0</v>
      </c>
      <c r="E29" s="32">
        <v>69800</v>
      </c>
      <c r="F29" s="32">
        <v>0</v>
      </c>
      <c r="G29" s="32">
        <v>65400</v>
      </c>
      <c r="H29" s="32">
        <v>0</v>
      </c>
      <c r="I29" s="32">
        <v>62000</v>
      </c>
      <c r="J29" s="32">
        <v>0</v>
      </c>
      <c r="K29" s="32">
        <v>87800</v>
      </c>
      <c r="L29" s="32">
        <v>0</v>
      </c>
      <c r="M29" s="32">
        <v>67600</v>
      </c>
      <c r="N29" s="32">
        <v>0</v>
      </c>
      <c r="O29" s="32">
        <v>422600</v>
      </c>
      <c r="Q29" s="1" t="s">
        <v>272</v>
      </c>
      <c r="R29" s="1" t="s">
        <v>278</v>
      </c>
    </row>
    <row r="30" spans="1:18" x14ac:dyDescent="0.35">
      <c r="A30" s="1" t="s">
        <v>53</v>
      </c>
      <c r="B30" s="21" t="s">
        <v>54</v>
      </c>
      <c r="C30" s="32">
        <v>18900</v>
      </c>
      <c r="D30" s="32">
        <v>0</v>
      </c>
      <c r="E30" s="32">
        <v>18900</v>
      </c>
      <c r="F30" s="32">
        <v>0</v>
      </c>
      <c r="G30" s="32">
        <v>18900</v>
      </c>
      <c r="H30" s="32">
        <v>0</v>
      </c>
      <c r="I30" s="32">
        <v>18900</v>
      </c>
      <c r="J30" s="32">
        <v>0</v>
      </c>
      <c r="K30" s="32">
        <v>0</v>
      </c>
      <c r="L30" s="32">
        <v>18900</v>
      </c>
      <c r="M30" s="32">
        <v>0</v>
      </c>
      <c r="N30" s="32">
        <v>0</v>
      </c>
      <c r="O30" s="32">
        <v>94500</v>
      </c>
      <c r="Q30" s="1" t="s">
        <v>272</v>
      </c>
      <c r="R30" s="1" t="s">
        <v>278</v>
      </c>
    </row>
    <row r="31" spans="1:18" ht="29" x14ac:dyDescent="0.35">
      <c r="A31" s="1" t="s">
        <v>48</v>
      </c>
      <c r="B31" s="21" t="s">
        <v>69</v>
      </c>
      <c r="C31" s="32">
        <v>0</v>
      </c>
      <c r="D31" s="32">
        <v>9300</v>
      </c>
      <c r="E31" s="32">
        <v>0</v>
      </c>
      <c r="F31" s="32">
        <v>0</v>
      </c>
      <c r="G31" s="32">
        <v>0</v>
      </c>
      <c r="H31" s="32">
        <v>9300</v>
      </c>
      <c r="I31" s="32">
        <v>0</v>
      </c>
      <c r="J31" s="32">
        <v>0</v>
      </c>
      <c r="K31" s="32">
        <v>9300</v>
      </c>
      <c r="L31" s="32">
        <v>0</v>
      </c>
      <c r="M31" s="32">
        <v>0</v>
      </c>
      <c r="N31" s="32">
        <v>0</v>
      </c>
      <c r="O31" s="32">
        <v>27900</v>
      </c>
      <c r="Q31" s="1" t="s">
        <v>272</v>
      </c>
      <c r="R31" s="1" t="s">
        <v>278</v>
      </c>
    </row>
    <row r="32" spans="1:18" ht="43.5" x14ac:dyDescent="0.35">
      <c r="A32" s="1" t="s">
        <v>51</v>
      </c>
      <c r="B32" s="21" t="s">
        <v>52</v>
      </c>
      <c r="C32" s="32">
        <v>61600</v>
      </c>
      <c r="D32" s="32">
        <v>0</v>
      </c>
      <c r="E32" s="32">
        <v>52800</v>
      </c>
      <c r="F32" s="32">
        <v>0</v>
      </c>
      <c r="G32" s="32">
        <v>88000</v>
      </c>
      <c r="H32" s="32">
        <v>0</v>
      </c>
      <c r="I32" s="32">
        <v>0</v>
      </c>
      <c r="J32" s="32">
        <v>52800</v>
      </c>
      <c r="K32" s="32">
        <v>0</v>
      </c>
      <c r="L32" s="32">
        <v>0</v>
      </c>
      <c r="M32" s="32">
        <v>26400</v>
      </c>
      <c r="N32" s="32">
        <v>0</v>
      </c>
      <c r="O32" s="32">
        <v>281600</v>
      </c>
      <c r="Q32" s="1" t="s">
        <v>272</v>
      </c>
      <c r="R32" s="1" t="s">
        <v>278</v>
      </c>
    </row>
    <row r="33" spans="1:18" x14ac:dyDescent="0.35">
      <c r="A33" s="1" t="s">
        <v>279</v>
      </c>
      <c r="B33" s="21" t="s">
        <v>57</v>
      </c>
      <c r="C33" s="32">
        <v>0</v>
      </c>
      <c r="D33" s="32">
        <v>7000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8000</v>
      </c>
      <c r="M33" s="32">
        <v>0</v>
      </c>
      <c r="N33" s="32">
        <v>0</v>
      </c>
      <c r="O33" s="32">
        <v>15000</v>
      </c>
      <c r="Q33" s="1" t="s">
        <v>277</v>
      </c>
      <c r="R33" s="1" t="s">
        <v>278</v>
      </c>
    </row>
    <row r="34" spans="1:18" x14ac:dyDescent="0.35">
      <c r="A34" s="1" t="s">
        <v>70</v>
      </c>
      <c r="B34" s="21" t="s">
        <v>71</v>
      </c>
      <c r="C34" s="32">
        <v>0</v>
      </c>
      <c r="D34" s="32">
        <v>6200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6200</v>
      </c>
      <c r="Q34" s="1" t="s">
        <v>277</v>
      </c>
      <c r="R34" s="1" t="s">
        <v>278</v>
      </c>
    </row>
    <row r="35" spans="1:18" x14ac:dyDescent="0.35">
      <c r="A35" s="1" t="s">
        <v>279</v>
      </c>
      <c r="B35" s="21" t="s">
        <v>73</v>
      </c>
      <c r="C35" s="32">
        <v>0</v>
      </c>
      <c r="D35" s="32">
        <v>16000</v>
      </c>
      <c r="E35" s="32">
        <v>0</v>
      </c>
      <c r="F35" s="32">
        <v>0</v>
      </c>
      <c r="G35" s="32">
        <v>0</v>
      </c>
      <c r="H35" s="32">
        <v>15000</v>
      </c>
      <c r="I35" s="32">
        <v>0</v>
      </c>
      <c r="J35" s="32">
        <v>0</v>
      </c>
      <c r="K35" s="32">
        <v>0</v>
      </c>
      <c r="L35" s="32">
        <v>13000</v>
      </c>
      <c r="M35" s="32">
        <v>0</v>
      </c>
      <c r="N35" s="32">
        <v>0</v>
      </c>
      <c r="O35" s="32">
        <v>44000</v>
      </c>
      <c r="Q35" s="1" t="s">
        <v>277</v>
      </c>
      <c r="R35" s="1" t="s">
        <v>278</v>
      </c>
    </row>
    <row r="36" spans="1:18" x14ac:dyDescent="0.35">
      <c r="A36" s="1" t="s">
        <v>72</v>
      </c>
      <c r="B36" s="21" t="s">
        <v>58</v>
      </c>
      <c r="C36" s="32">
        <v>0</v>
      </c>
      <c r="D36" s="32">
        <v>77000</v>
      </c>
      <c r="E36" s="32">
        <v>0</v>
      </c>
      <c r="F36" s="32">
        <v>0</v>
      </c>
      <c r="G36" s="32">
        <v>0</v>
      </c>
      <c r="H36" s="32">
        <v>60000</v>
      </c>
      <c r="I36" s="32">
        <v>0</v>
      </c>
      <c r="J36" s="32">
        <v>0</v>
      </c>
      <c r="K36" s="32">
        <v>0</v>
      </c>
      <c r="L36" s="32">
        <v>27200</v>
      </c>
      <c r="M36" s="32">
        <v>0</v>
      </c>
      <c r="N36" s="32">
        <v>0</v>
      </c>
      <c r="O36" s="32">
        <v>164200</v>
      </c>
      <c r="Q36" s="1" t="s">
        <v>277</v>
      </c>
      <c r="R36" s="1" t="s">
        <v>278</v>
      </c>
    </row>
    <row r="37" spans="1:18" x14ac:dyDescent="0.35">
      <c r="A37" s="1" t="s">
        <v>70</v>
      </c>
      <c r="B37" s="21" t="s">
        <v>74</v>
      </c>
      <c r="C37" s="32">
        <v>0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800</v>
      </c>
      <c r="M37" s="32">
        <v>0</v>
      </c>
      <c r="N37" s="32">
        <v>0</v>
      </c>
      <c r="O37" s="32">
        <v>800</v>
      </c>
      <c r="Q37" s="1" t="s">
        <v>277</v>
      </c>
      <c r="R37" s="1" t="s">
        <v>278</v>
      </c>
    </row>
    <row r="38" spans="1:18" x14ac:dyDescent="0.35">
      <c r="A38" s="1" t="s">
        <v>75</v>
      </c>
      <c r="B38" s="21" t="s">
        <v>76</v>
      </c>
      <c r="C38" s="32">
        <v>0</v>
      </c>
      <c r="D38" s="32">
        <v>0</v>
      </c>
      <c r="E38" s="32">
        <v>15360</v>
      </c>
      <c r="F38" s="32">
        <v>0</v>
      </c>
      <c r="G38" s="32">
        <v>0</v>
      </c>
      <c r="H38" s="32">
        <v>0</v>
      </c>
      <c r="I38" s="32">
        <v>15360</v>
      </c>
      <c r="J38" s="32">
        <v>0</v>
      </c>
      <c r="K38" s="32">
        <v>0</v>
      </c>
      <c r="L38" s="32">
        <v>15360</v>
      </c>
      <c r="M38" s="32">
        <v>0</v>
      </c>
      <c r="N38" s="32">
        <v>4000</v>
      </c>
      <c r="O38" s="32">
        <v>50080</v>
      </c>
      <c r="Q38" s="1" t="s">
        <v>277</v>
      </c>
      <c r="R38" s="1" t="s">
        <v>278</v>
      </c>
    </row>
    <row r="39" spans="1:18" x14ac:dyDescent="0.35">
      <c r="A39" s="1" t="s">
        <v>75</v>
      </c>
      <c r="B39" s="21" t="s">
        <v>59</v>
      </c>
      <c r="C39" s="32">
        <v>0</v>
      </c>
      <c r="D39" s="32">
        <v>0</v>
      </c>
      <c r="E39" s="32">
        <v>0</v>
      </c>
      <c r="F39" s="32">
        <v>48000</v>
      </c>
      <c r="G39" s="32">
        <v>0</v>
      </c>
      <c r="H39" s="32">
        <v>0</v>
      </c>
      <c r="I39" s="32">
        <v>48000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96000</v>
      </c>
      <c r="Q39" s="1" t="s">
        <v>277</v>
      </c>
      <c r="R39" s="1" t="s">
        <v>278</v>
      </c>
    </row>
    <row r="40" spans="1:18" x14ac:dyDescent="0.35">
      <c r="A40" s="1" t="s">
        <v>280</v>
      </c>
      <c r="B40" s="21" t="s">
        <v>77</v>
      </c>
      <c r="C40" s="32">
        <v>0</v>
      </c>
      <c r="D40" s="32">
        <v>13500</v>
      </c>
      <c r="E40" s="32">
        <v>0</v>
      </c>
      <c r="F40" s="32">
        <v>0</v>
      </c>
      <c r="G40" s="32">
        <v>0</v>
      </c>
      <c r="H40" s="32">
        <v>0</v>
      </c>
      <c r="I40" s="32">
        <v>0</v>
      </c>
      <c r="J40" s="32">
        <v>12000</v>
      </c>
      <c r="K40" s="32">
        <v>0</v>
      </c>
      <c r="L40" s="32">
        <v>10000</v>
      </c>
      <c r="M40" s="32">
        <v>0</v>
      </c>
      <c r="N40" s="32">
        <v>0</v>
      </c>
      <c r="O40" s="32">
        <v>35500</v>
      </c>
      <c r="Q40" s="1" t="s">
        <v>277</v>
      </c>
      <c r="R40" s="1" t="s">
        <v>278</v>
      </c>
    </row>
    <row r="41" spans="1:18" x14ac:dyDescent="0.35">
      <c r="A41" s="1" t="s">
        <v>281</v>
      </c>
      <c r="B41" s="21" t="s">
        <v>60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32">
        <v>15000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15000</v>
      </c>
      <c r="Q41" s="1" t="s">
        <v>277</v>
      </c>
      <c r="R41" s="1" t="s">
        <v>278</v>
      </c>
    </row>
    <row r="42" spans="1:18" ht="43.5" x14ac:dyDescent="0.35">
      <c r="A42" s="1" t="s">
        <v>282</v>
      </c>
      <c r="B42" s="21" t="s">
        <v>56</v>
      </c>
      <c r="C42" s="32">
        <v>0</v>
      </c>
      <c r="D42" s="32">
        <v>0</v>
      </c>
      <c r="E42" s="32">
        <v>0</v>
      </c>
      <c r="F42" s="32">
        <v>0</v>
      </c>
      <c r="G42" s="32">
        <v>0</v>
      </c>
      <c r="H42" s="32">
        <v>9300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9300</v>
      </c>
      <c r="Q42" s="1" t="s">
        <v>277</v>
      </c>
      <c r="R42" s="1" t="s">
        <v>278</v>
      </c>
    </row>
    <row r="43" spans="1:18" ht="29" x14ac:dyDescent="0.35">
      <c r="A43" s="1" t="s">
        <v>283</v>
      </c>
      <c r="B43" s="21" t="s">
        <v>78</v>
      </c>
      <c r="C43" s="32">
        <v>0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19000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19000</v>
      </c>
      <c r="Q43" s="1" t="s">
        <v>277</v>
      </c>
      <c r="R43" s="1" t="s">
        <v>278</v>
      </c>
    </row>
    <row r="44" spans="1:18" ht="29" x14ac:dyDescent="0.35">
      <c r="A44" s="1" t="s">
        <v>45</v>
      </c>
      <c r="B44" s="21" t="s">
        <v>79</v>
      </c>
      <c r="C44" s="32">
        <v>0</v>
      </c>
      <c r="D44" s="32">
        <v>3000</v>
      </c>
      <c r="E44" s="32">
        <v>0</v>
      </c>
      <c r="F44" s="32">
        <v>3500</v>
      </c>
      <c r="G44" s="32">
        <v>7000</v>
      </c>
      <c r="H44" s="32">
        <v>0</v>
      </c>
      <c r="I44" s="32">
        <v>3500</v>
      </c>
      <c r="J44" s="32">
        <v>0</v>
      </c>
      <c r="K44" s="32">
        <v>3500</v>
      </c>
      <c r="L44" s="32">
        <v>0</v>
      </c>
      <c r="M44" s="32">
        <v>0</v>
      </c>
      <c r="N44" s="32">
        <v>7000</v>
      </c>
      <c r="O44" s="32">
        <v>27500</v>
      </c>
      <c r="Q44" s="1" t="s">
        <v>277</v>
      </c>
      <c r="R44" s="1" t="s">
        <v>278</v>
      </c>
    </row>
    <row r="45" spans="1:18" ht="29" x14ac:dyDescent="0.35">
      <c r="A45" s="1" t="s">
        <v>284</v>
      </c>
      <c r="B45" s="21" t="s">
        <v>80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10000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10000</v>
      </c>
      <c r="Q45" s="1" t="s">
        <v>277</v>
      </c>
      <c r="R45" s="1" t="s">
        <v>278</v>
      </c>
    </row>
    <row r="46" spans="1:18" x14ac:dyDescent="0.35">
      <c r="A46" s="1" t="s">
        <v>81</v>
      </c>
      <c r="B46" s="21" t="s">
        <v>82</v>
      </c>
      <c r="C46" s="32">
        <v>2000</v>
      </c>
      <c r="D46" s="32">
        <v>0</v>
      </c>
      <c r="E46" s="32">
        <v>2200</v>
      </c>
      <c r="F46" s="32">
        <v>0</v>
      </c>
      <c r="G46" s="32">
        <v>6600</v>
      </c>
      <c r="H46" s="32">
        <v>0</v>
      </c>
      <c r="I46" s="32">
        <v>0</v>
      </c>
      <c r="J46" s="32">
        <v>0</v>
      </c>
      <c r="K46" s="32">
        <v>2200</v>
      </c>
      <c r="L46" s="32">
        <v>0</v>
      </c>
      <c r="M46" s="32">
        <v>4400</v>
      </c>
      <c r="N46" s="32">
        <v>0</v>
      </c>
      <c r="O46" s="32">
        <v>17400</v>
      </c>
      <c r="Q46" s="1" t="s">
        <v>277</v>
      </c>
      <c r="R46" s="1" t="s">
        <v>278</v>
      </c>
    </row>
    <row r="47" spans="1:18" x14ac:dyDescent="0.35">
      <c r="A47" s="1" t="s">
        <v>68</v>
      </c>
      <c r="B47" s="21" t="s">
        <v>55</v>
      </c>
      <c r="C47" s="32">
        <v>0</v>
      </c>
      <c r="D47" s="32">
        <v>74400</v>
      </c>
      <c r="E47" s="32">
        <v>0</v>
      </c>
      <c r="F47" s="32">
        <v>0</v>
      </c>
      <c r="G47" s="32">
        <v>0</v>
      </c>
      <c r="H47" s="32">
        <v>83700</v>
      </c>
      <c r="I47" s="32">
        <v>0</v>
      </c>
      <c r="J47" s="32">
        <v>0</v>
      </c>
      <c r="K47" s="32">
        <v>0</v>
      </c>
      <c r="L47" s="32">
        <v>55800</v>
      </c>
      <c r="M47" s="32">
        <v>0</v>
      </c>
      <c r="N47" s="32">
        <v>0</v>
      </c>
      <c r="O47" s="32">
        <v>213900</v>
      </c>
      <c r="Q47" s="1" t="s">
        <v>277</v>
      </c>
      <c r="R47" s="1" t="s">
        <v>278</v>
      </c>
    </row>
    <row r="48" spans="1:18" ht="29" x14ac:dyDescent="0.35">
      <c r="A48" s="17"/>
      <c r="B48" s="17"/>
      <c r="C48" s="34">
        <v>231100</v>
      </c>
      <c r="D48" s="34">
        <v>253200</v>
      </c>
      <c r="E48" s="34">
        <v>234900</v>
      </c>
      <c r="F48" s="34">
        <v>182400</v>
      </c>
      <c r="G48" s="34">
        <v>329800</v>
      </c>
      <c r="H48" s="34">
        <v>261000</v>
      </c>
      <c r="I48" s="34">
        <v>288900</v>
      </c>
      <c r="J48" s="34">
        <v>216600</v>
      </c>
      <c r="K48" s="34">
        <v>259500</v>
      </c>
      <c r="L48" s="34">
        <v>248100</v>
      </c>
      <c r="M48" s="34">
        <v>240000</v>
      </c>
      <c r="N48" s="34">
        <v>242100</v>
      </c>
      <c r="O48" s="34">
        <v>2987600</v>
      </c>
      <c r="Q48" s="17"/>
      <c r="R48" s="17" t="s">
        <v>274</v>
      </c>
    </row>
    <row r="49" spans="1:18" ht="29" x14ac:dyDescent="0.35">
      <c r="A49" s="1" t="s">
        <v>108</v>
      </c>
      <c r="B49" s="1" t="s">
        <v>109</v>
      </c>
      <c r="C49" s="32">
        <v>794500</v>
      </c>
      <c r="D49" s="32">
        <v>794500</v>
      </c>
      <c r="E49" s="32">
        <v>567500</v>
      </c>
      <c r="F49" s="32">
        <v>567500</v>
      </c>
      <c r="G49" s="32">
        <v>567500</v>
      </c>
      <c r="H49" s="32">
        <v>794500</v>
      </c>
      <c r="I49" s="32">
        <v>794500</v>
      </c>
      <c r="J49" s="32">
        <v>794500</v>
      </c>
      <c r="K49" s="32">
        <v>794500</v>
      </c>
      <c r="L49" s="32">
        <v>567500</v>
      </c>
      <c r="M49" s="32">
        <v>681000</v>
      </c>
      <c r="N49" s="32">
        <v>908000</v>
      </c>
      <c r="O49" s="32">
        <v>8626000</v>
      </c>
      <c r="Q49" s="1" t="s">
        <v>272</v>
      </c>
      <c r="R49" s="1" t="s">
        <v>105</v>
      </c>
    </row>
    <row r="50" spans="1:18" x14ac:dyDescent="0.35">
      <c r="A50" s="1" t="s">
        <v>140</v>
      </c>
      <c r="B50" s="1" t="s">
        <v>141</v>
      </c>
      <c r="C50" s="32">
        <v>0</v>
      </c>
      <c r="D50" s="32">
        <v>0</v>
      </c>
      <c r="E50" s="32">
        <v>45400</v>
      </c>
      <c r="F50" s="32">
        <v>0</v>
      </c>
      <c r="G50" s="32">
        <v>0</v>
      </c>
      <c r="H50" s="32">
        <v>45400</v>
      </c>
      <c r="I50" s="32">
        <v>0</v>
      </c>
      <c r="J50" s="32">
        <v>0</v>
      </c>
      <c r="K50" s="32">
        <v>0</v>
      </c>
      <c r="L50" s="32">
        <v>45400</v>
      </c>
      <c r="M50" s="32">
        <v>0</v>
      </c>
      <c r="N50" s="32">
        <v>0</v>
      </c>
      <c r="O50" s="32">
        <v>136200</v>
      </c>
      <c r="Q50" s="1" t="s">
        <v>272</v>
      </c>
      <c r="R50" s="1" t="s">
        <v>105</v>
      </c>
    </row>
    <row r="51" spans="1:18" x14ac:dyDescent="0.35">
      <c r="A51" s="1" t="s">
        <v>132</v>
      </c>
      <c r="B51" s="1" t="s">
        <v>133</v>
      </c>
      <c r="C51" s="32">
        <v>227000</v>
      </c>
      <c r="D51" s="32">
        <v>113500</v>
      </c>
      <c r="E51" s="32">
        <v>113500</v>
      </c>
      <c r="F51" s="32">
        <v>113500</v>
      </c>
      <c r="G51" s="32">
        <v>113500</v>
      </c>
      <c r="H51" s="32">
        <v>113500</v>
      </c>
      <c r="I51" s="32">
        <v>113500</v>
      </c>
      <c r="J51" s="32">
        <v>113500</v>
      </c>
      <c r="K51" s="32">
        <v>113500</v>
      </c>
      <c r="L51" s="32">
        <v>113500</v>
      </c>
      <c r="M51" s="32">
        <v>113500</v>
      </c>
      <c r="N51" s="32">
        <v>113500</v>
      </c>
      <c r="O51" s="32">
        <v>1475500</v>
      </c>
      <c r="Q51" s="1" t="s">
        <v>272</v>
      </c>
      <c r="R51" s="1" t="s">
        <v>105</v>
      </c>
    </row>
    <row r="52" spans="1:18" x14ac:dyDescent="0.35">
      <c r="A52" s="1" t="s">
        <v>134</v>
      </c>
      <c r="B52" s="1" t="s">
        <v>135</v>
      </c>
      <c r="C52" s="32">
        <v>113500</v>
      </c>
      <c r="D52" s="32">
        <v>0</v>
      </c>
      <c r="E52" s="32">
        <v>113500</v>
      </c>
      <c r="F52" s="32">
        <v>113500</v>
      </c>
      <c r="G52" s="32">
        <v>0</v>
      </c>
      <c r="H52" s="32">
        <v>113500</v>
      </c>
      <c r="I52" s="32">
        <v>113500</v>
      </c>
      <c r="J52" s="32">
        <v>0</v>
      </c>
      <c r="K52" s="32">
        <v>113500</v>
      </c>
      <c r="L52" s="32">
        <v>0</v>
      </c>
      <c r="M52" s="32">
        <v>113500</v>
      </c>
      <c r="N52" s="32">
        <v>0</v>
      </c>
      <c r="O52" s="32">
        <v>794500</v>
      </c>
      <c r="Q52" s="1" t="s">
        <v>272</v>
      </c>
      <c r="R52" s="1" t="s">
        <v>105</v>
      </c>
    </row>
    <row r="53" spans="1:18" ht="29" x14ac:dyDescent="0.35">
      <c r="A53" s="1" t="s">
        <v>106</v>
      </c>
      <c r="B53" s="1" t="s">
        <v>107</v>
      </c>
      <c r="C53" s="32">
        <v>340500</v>
      </c>
      <c r="D53" s="32">
        <v>227000</v>
      </c>
      <c r="E53" s="32">
        <v>340500</v>
      </c>
      <c r="F53" s="32">
        <v>340500</v>
      </c>
      <c r="G53" s="32">
        <v>227000</v>
      </c>
      <c r="H53" s="32">
        <v>227000</v>
      </c>
      <c r="I53" s="32">
        <v>340500</v>
      </c>
      <c r="J53" s="32">
        <v>340500</v>
      </c>
      <c r="K53" s="32">
        <v>227000</v>
      </c>
      <c r="L53" s="32">
        <v>340500</v>
      </c>
      <c r="M53" s="32">
        <v>340500</v>
      </c>
      <c r="N53" s="32">
        <v>227000</v>
      </c>
      <c r="O53" s="32">
        <v>3518500</v>
      </c>
      <c r="Q53" s="1" t="s">
        <v>272</v>
      </c>
      <c r="R53" s="1" t="s">
        <v>105</v>
      </c>
    </row>
    <row r="54" spans="1:18" x14ac:dyDescent="0.35">
      <c r="A54" s="1" t="s">
        <v>136</v>
      </c>
      <c r="B54" s="1" t="s">
        <v>137</v>
      </c>
      <c r="C54" s="32">
        <v>0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11350</v>
      </c>
      <c r="M54" s="32">
        <v>0</v>
      </c>
      <c r="N54" s="32">
        <v>0</v>
      </c>
      <c r="O54" s="32">
        <v>11350</v>
      </c>
      <c r="Q54" s="1" t="s">
        <v>272</v>
      </c>
      <c r="R54" s="1" t="s">
        <v>105</v>
      </c>
    </row>
    <row r="55" spans="1:18" x14ac:dyDescent="0.35">
      <c r="A55" s="1" t="s">
        <v>138</v>
      </c>
      <c r="B55" s="1" t="s">
        <v>139</v>
      </c>
      <c r="C55" s="32">
        <v>0</v>
      </c>
      <c r="D55" s="32">
        <v>0</v>
      </c>
      <c r="E55" s="32">
        <v>0</v>
      </c>
      <c r="F55" s="32">
        <v>0</v>
      </c>
      <c r="G55" s="32">
        <v>45400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45400</v>
      </c>
      <c r="O55" s="32">
        <v>90800</v>
      </c>
      <c r="Q55" s="1" t="s">
        <v>272</v>
      </c>
      <c r="R55" s="1" t="s">
        <v>105</v>
      </c>
    </row>
    <row r="56" spans="1:18" ht="29" x14ac:dyDescent="0.35">
      <c r="A56" s="1" t="s">
        <v>130</v>
      </c>
      <c r="B56" s="1" t="s">
        <v>131</v>
      </c>
      <c r="C56" s="32">
        <v>113500</v>
      </c>
      <c r="D56" s="32">
        <v>113500</v>
      </c>
      <c r="E56" s="32">
        <v>0</v>
      </c>
      <c r="F56" s="32">
        <v>0</v>
      </c>
      <c r="G56" s="32">
        <v>113500</v>
      </c>
      <c r="H56" s="32">
        <v>113500</v>
      </c>
      <c r="I56" s="32">
        <v>113500</v>
      </c>
      <c r="J56" s="32">
        <v>0</v>
      </c>
      <c r="K56" s="32">
        <v>113500</v>
      </c>
      <c r="L56" s="32">
        <v>113500</v>
      </c>
      <c r="M56" s="32">
        <v>113500</v>
      </c>
      <c r="N56" s="32">
        <v>0</v>
      </c>
      <c r="O56" s="32">
        <v>908000</v>
      </c>
      <c r="Q56" s="1" t="s">
        <v>272</v>
      </c>
      <c r="R56" s="1" t="s">
        <v>105</v>
      </c>
    </row>
    <row r="57" spans="1:18" ht="29" x14ac:dyDescent="0.35">
      <c r="A57" s="18" t="s">
        <v>114</v>
      </c>
      <c r="B57" s="1" t="s">
        <v>115</v>
      </c>
      <c r="C57" s="32">
        <v>0</v>
      </c>
      <c r="D57" s="32">
        <v>113500</v>
      </c>
      <c r="E57" s="32">
        <v>0</v>
      </c>
      <c r="F57" s="32">
        <v>0</v>
      </c>
      <c r="G57" s="32">
        <v>0</v>
      </c>
      <c r="H57" s="32">
        <v>113500</v>
      </c>
      <c r="I57" s="32">
        <v>0</v>
      </c>
      <c r="J57" s="32">
        <v>0</v>
      </c>
      <c r="K57" s="32">
        <v>0</v>
      </c>
      <c r="L57" s="32">
        <v>113500</v>
      </c>
      <c r="M57" s="32">
        <v>0</v>
      </c>
      <c r="N57" s="32">
        <v>0</v>
      </c>
      <c r="O57" s="32">
        <v>340500</v>
      </c>
      <c r="Q57" s="1" t="s">
        <v>272</v>
      </c>
      <c r="R57" s="1" t="s">
        <v>105</v>
      </c>
    </row>
    <row r="58" spans="1:18" ht="29" x14ac:dyDescent="0.35">
      <c r="A58" s="1" t="s">
        <v>116</v>
      </c>
      <c r="B58" s="1" t="s">
        <v>117</v>
      </c>
      <c r="C58" s="32">
        <v>0</v>
      </c>
      <c r="D58" s="32">
        <v>0</v>
      </c>
      <c r="E58" s="32">
        <v>0</v>
      </c>
      <c r="F58" s="32">
        <v>113500</v>
      </c>
      <c r="G58" s="32">
        <v>0</v>
      </c>
      <c r="H58" s="32">
        <v>0</v>
      </c>
      <c r="I58" s="32">
        <v>0</v>
      </c>
      <c r="J58" s="32">
        <v>0</v>
      </c>
      <c r="K58" s="32">
        <v>113500</v>
      </c>
      <c r="L58" s="32">
        <v>0</v>
      </c>
      <c r="M58" s="32">
        <v>0</v>
      </c>
      <c r="N58" s="32">
        <v>113500</v>
      </c>
      <c r="O58" s="32">
        <v>340500</v>
      </c>
      <c r="Q58" s="1" t="s">
        <v>272</v>
      </c>
      <c r="R58" s="1" t="s">
        <v>105</v>
      </c>
    </row>
    <row r="59" spans="1:18" ht="29" x14ac:dyDescent="0.35">
      <c r="A59" s="1" t="s">
        <v>112</v>
      </c>
      <c r="B59" s="1" t="s">
        <v>113</v>
      </c>
      <c r="C59" s="32">
        <v>340500</v>
      </c>
      <c r="D59" s="32">
        <v>454000</v>
      </c>
      <c r="E59" s="32">
        <v>454000</v>
      </c>
      <c r="F59" s="32">
        <v>454000</v>
      </c>
      <c r="G59" s="32">
        <v>454000</v>
      </c>
      <c r="H59" s="32">
        <v>454000</v>
      </c>
      <c r="I59" s="32">
        <v>454000</v>
      </c>
      <c r="J59" s="32">
        <v>567500</v>
      </c>
      <c r="K59" s="32">
        <v>340500</v>
      </c>
      <c r="L59" s="32">
        <v>454000</v>
      </c>
      <c r="M59" s="32">
        <v>454000</v>
      </c>
      <c r="N59" s="32">
        <v>454000</v>
      </c>
      <c r="O59" s="32">
        <v>5334500</v>
      </c>
      <c r="Q59" s="1" t="s">
        <v>272</v>
      </c>
      <c r="R59" s="1" t="s">
        <v>105</v>
      </c>
    </row>
    <row r="60" spans="1:18" ht="29" x14ac:dyDescent="0.35">
      <c r="A60" s="1" t="s">
        <v>110</v>
      </c>
      <c r="B60" s="1" t="s">
        <v>111</v>
      </c>
      <c r="C60" s="32">
        <v>340500</v>
      </c>
      <c r="D60" s="32">
        <v>227000</v>
      </c>
      <c r="E60" s="32">
        <v>340500</v>
      </c>
      <c r="F60" s="32">
        <v>227000</v>
      </c>
      <c r="G60" s="32">
        <v>454000</v>
      </c>
      <c r="H60" s="32">
        <v>227000</v>
      </c>
      <c r="I60" s="32">
        <v>340500</v>
      </c>
      <c r="J60" s="32">
        <v>340500</v>
      </c>
      <c r="K60" s="32">
        <v>227000</v>
      </c>
      <c r="L60" s="32">
        <v>340500</v>
      </c>
      <c r="M60" s="32">
        <v>340500</v>
      </c>
      <c r="N60" s="32">
        <v>227000</v>
      </c>
      <c r="O60" s="32">
        <v>3632000</v>
      </c>
      <c r="Q60" s="1" t="s">
        <v>272</v>
      </c>
      <c r="R60" s="1" t="s">
        <v>105</v>
      </c>
    </row>
    <row r="61" spans="1:18" ht="29" x14ac:dyDescent="0.35">
      <c r="A61" s="1" t="s">
        <v>124</v>
      </c>
      <c r="B61" s="1" t="s">
        <v>125</v>
      </c>
      <c r="C61" s="32">
        <v>0</v>
      </c>
      <c r="D61" s="32">
        <v>0</v>
      </c>
      <c r="E61" s="32">
        <v>0</v>
      </c>
      <c r="F61" s="32">
        <v>0</v>
      </c>
      <c r="G61" s="32">
        <v>0</v>
      </c>
      <c r="H61" s="32">
        <v>22700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22700</v>
      </c>
      <c r="Q61" s="1" t="s">
        <v>272</v>
      </c>
      <c r="R61" s="1" t="s">
        <v>105</v>
      </c>
    </row>
    <row r="62" spans="1:18" ht="29" x14ac:dyDescent="0.35">
      <c r="A62" s="1" t="s">
        <v>128</v>
      </c>
      <c r="B62" s="1" t="s">
        <v>129</v>
      </c>
      <c r="C62" s="32">
        <v>0</v>
      </c>
      <c r="D62" s="32">
        <v>0</v>
      </c>
      <c r="E62" s="32">
        <v>0</v>
      </c>
      <c r="F62" s="32">
        <v>0</v>
      </c>
      <c r="G62" s="32">
        <v>22700</v>
      </c>
      <c r="H62" s="32">
        <v>0</v>
      </c>
      <c r="I62" s="32">
        <v>0</v>
      </c>
      <c r="J62" s="32">
        <v>0</v>
      </c>
      <c r="K62" s="32">
        <v>0</v>
      </c>
      <c r="L62" s="32">
        <v>22700</v>
      </c>
      <c r="M62" s="32">
        <v>0</v>
      </c>
      <c r="N62" s="32">
        <v>0</v>
      </c>
      <c r="O62" s="32">
        <v>45400</v>
      </c>
      <c r="Q62" s="1" t="s">
        <v>272</v>
      </c>
      <c r="R62" s="1" t="s">
        <v>105</v>
      </c>
    </row>
    <row r="63" spans="1:18" ht="29" x14ac:dyDescent="0.35">
      <c r="A63" s="1" t="s">
        <v>126</v>
      </c>
      <c r="B63" s="1" t="s">
        <v>127</v>
      </c>
      <c r="C63" s="32">
        <v>0</v>
      </c>
      <c r="D63" s="32">
        <v>0</v>
      </c>
      <c r="E63" s="32">
        <v>0</v>
      </c>
      <c r="F63" s="32">
        <v>0</v>
      </c>
      <c r="G63" s="32">
        <v>22700</v>
      </c>
      <c r="H63" s="32">
        <v>0</v>
      </c>
      <c r="I63" s="32">
        <v>0</v>
      </c>
      <c r="J63" s="32">
        <v>0</v>
      </c>
      <c r="K63" s="32">
        <v>22700</v>
      </c>
      <c r="L63" s="32">
        <v>0</v>
      </c>
      <c r="M63" s="32">
        <v>0</v>
      </c>
      <c r="N63" s="32">
        <v>0</v>
      </c>
      <c r="O63" s="32">
        <v>45400</v>
      </c>
      <c r="Q63" s="1" t="s">
        <v>272</v>
      </c>
      <c r="R63" s="1" t="s">
        <v>105</v>
      </c>
    </row>
    <row r="64" spans="1:18" ht="29" x14ac:dyDescent="0.35">
      <c r="A64" s="1" t="s">
        <v>120</v>
      </c>
      <c r="B64" s="1" t="s">
        <v>121</v>
      </c>
      <c r="C64" s="32">
        <v>0</v>
      </c>
      <c r="D64" s="32">
        <v>0</v>
      </c>
      <c r="E64" s="32">
        <v>0</v>
      </c>
      <c r="F64" s="32">
        <v>0</v>
      </c>
      <c r="G64" s="32">
        <v>113500</v>
      </c>
      <c r="H64" s="32">
        <v>0</v>
      </c>
      <c r="I64" s="32">
        <v>0</v>
      </c>
      <c r="J64" s="32">
        <v>0</v>
      </c>
      <c r="K64" s="32">
        <v>0</v>
      </c>
      <c r="L64" s="32">
        <v>0</v>
      </c>
      <c r="M64" s="32">
        <v>113500</v>
      </c>
      <c r="N64" s="32">
        <v>0</v>
      </c>
      <c r="O64" s="32">
        <v>227000</v>
      </c>
      <c r="Q64" s="1" t="s">
        <v>272</v>
      </c>
      <c r="R64" s="1" t="s">
        <v>105</v>
      </c>
    </row>
    <row r="65" spans="1:18" ht="29" x14ac:dyDescent="0.35">
      <c r="A65" s="1" t="s">
        <v>122</v>
      </c>
      <c r="B65" s="1" t="s">
        <v>123</v>
      </c>
      <c r="C65" s="32">
        <v>0</v>
      </c>
      <c r="D65" s="32">
        <v>0</v>
      </c>
      <c r="E65" s="32">
        <v>45400</v>
      </c>
      <c r="F65" s="32">
        <v>0</v>
      </c>
      <c r="G65" s="32">
        <v>45400</v>
      </c>
      <c r="H65" s="32">
        <v>0</v>
      </c>
      <c r="I65" s="32">
        <v>0</v>
      </c>
      <c r="J65" s="32">
        <v>0</v>
      </c>
      <c r="K65" s="32">
        <v>45400</v>
      </c>
      <c r="L65" s="32">
        <v>0</v>
      </c>
      <c r="M65" s="32">
        <v>45400</v>
      </c>
      <c r="N65" s="32">
        <v>0</v>
      </c>
      <c r="O65" s="32">
        <v>181600</v>
      </c>
      <c r="Q65" s="1" t="s">
        <v>272</v>
      </c>
      <c r="R65" s="1" t="s">
        <v>105</v>
      </c>
    </row>
    <row r="66" spans="1:18" ht="29" x14ac:dyDescent="0.35">
      <c r="A66" s="1" t="s">
        <v>118</v>
      </c>
      <c r="B66" s="1" t="s">
        <v>119</v>
      </c>
      <c r="C66" s="32">
        <v>0</v>
      </c>
      <c r="D66" s="32">
        <v>0</v>
      </c>
      <c r="E66" s="32">
        <v>0</v>
      </c>
      <c r="F66" s="32">
        <v>113500</v>
      </c>
      <c r="G66" s="32">
        <v>0</v>
      </c>
      <c r="H66" s="32">
        <v>0</v>
      </c>
      <c r="I66" s="32">
        <v>0</v>
      </c>
      <c r="J66" s="32">
        <v>113500</v>
      </c>
      <c r="K66" s="32">
        <v>0</v>
      </c>
      <c r="L66" s="32">
        <v>0</v>
      </c>
      <c r="M66" s="32">
        <v>0</v>
      </c>
      <c r="N66" s="32">
        <v>0</v>
      </c>
      <c r="O66" s="32">
        <v>227000</v>
      </c>
      <c r="Q66" s="1" t="s">
        <v>272</v>
      </c>
      <c r="R66" s="1" t="s">
        <v>105</v>
      </c>
    </row>
    <row r="67" spans="1:18" ht="29" x14ac:dyDescent="0.35">
      <c r="A67" s="17"/>
      <c r="B67" s="17"/>
      <c r="C67" s="33">
        <v>2270000</v>
      </c>
      <c r="D67" s="33">
        <v>2043000</v>
      </c>
      <c r="E67" s="33">
        <v>2020300</v>
      </c>
      <c r="F67" s="33">
        <v>2043000</v>
      </c>
      <c r="G67" s="33">
        <v>2179200</v>
      </c>
      <c r="H67" s="33">
        <v>2224600</v>
      </c>
      <c r="I67" s="33">
        <v>2270000</v>
      </c>
      <c r="J67" s="33">
        <v>2270000</v>
      </c>
      <c r="K67" s="33">
        <v>2111100</v>
      </c>
      <c r="L67" s="33">
        <v>2122450</v>
      </c>
      <c r="M67" s="33">
        <v>2315400</v>
      </c>
      <c r="N67" s="33">
        <v>2088400</v>
      </c>
      <c r="O67" s="33">
        <v>25957450</v>
      </c>
      <c r="Q67" s="17"/>
      <c r="R67" s="17" t="s">
        <v>274</v>
      </c>
    </row>
    <row r="68" spans="1:18" x14ac:dyDescent="0.35">
      <c r="A68" s="1" t="s">
        <v>98</v>
      </c>
      <c r="B68" s="1" t="s">
        <v>99</v>
      </c>
      <c r="C68" s="32">
        <v>424000</v>
      </c>
      <c r="D68" s="32">
        <v>424000</v>
      </c>
      <c r="E68" s="32">
        <v>212000</v>
      </c>
      <c r="F68" s="32">
        <v>212000</v>
      </c>
      <c r="G68" s="32">
        <v>424000</v>
      </c>
      <c r="H68" s="32">
        <v>212000</v>
      </c>
      <c r="I68" s="32">
        <v>212000</v>
      </c>
      <c r="J68" s="32">
        <v>424000</v>
      </c>
      <c r="K68" s="32">
        <v>212000</v>
      </c>
      <c r="L68" s="32">
        <v>424000</v>
      </c>
      <c r="M68" s="32">
        <v>212000</v>
      </c>
      <c r="N68" s="32">
        <v>212000</v>
      </c>
      <c r="O68" s="32">
        <v>3604000</v>
      </c>
      <c r="Q68" s="1" t="s">
        <v>272</v>
      </c>
      <c r="R68" s="1" t="s">
        <v>285</v>
      </c>
    </row>
    <row r="69" spans="1:18" ht="29" x14ac:dyDescent="0.35">
      <c r="A69" s="1" t="s">
        <v>100</v>
      </c>
      <c r="B69" s="1" t="s">
        <v>101</v>
      </c>
      <c r="C69" s="32">
        <v>424000</v>
      </c>
      <c r="D69" s="32">
        <v>212000</v>
      </c>
      <c r="E69" s="32">
        <v>212000</v>
      </c>
      <c r="F69" s="32">
        <v>212000</v>
      </c>
      <c r="G69" s="32">
        <v>0</v>
      </c>
      <c r="H69" s="32">
        <v>212000</v>
      </c>
      <c r="I69" s="32">
        <v>212000</v>
      </c>
      <c r="J69" s="32">
        <v>212000</v>
      </c>
      <c r="K69" s="32">
        <v>212000</v>
      </c>
      <c r="L69" s="32">
        <v>212000</v>
      </c>
      <c r="M69" s="32">
        <v>0</v>
      </c>
      <c r="N69" s="32">
        <v>212000</v>
      </c>
      <c r="O69" s="32">
        <v>2332000</v>
      </c>
      <c r="Q69" s="1" t="s">
        <v>272</v>
      </c>
      <c r="R69" s="1" t="s">
        <v>285</v>
      </c>
    </row>
    <row r="70" spans="1:18" ht="29" x14ac:dyDescent="0.35">
      <c r="A70" s="1" t="s">
        <v>102</v>
      </c>
      <c r="B70" s="1" t="s">
        <v>103</v>
      </c>
      <c r="C70" s="32">
        <v>0</v>
      </c>
      <c r="D70" s="32">
        <v>0</v>
      </c>
      <c r="E70" s="32">
        <v>0</v>
      </c>
      <c r="F70" s="32">
        <v>212000</v>
      </c>
      <c r="G70" s="32">
        <v>0</v>
      </c>
      <c r="H70" s="32">
        <v>0</v>
      </c>
      <c r="I70" s="32">
        <v>0</v>
      </c>
      <c r="J70" s="32">
        <v>0</v>
      </c>
      <c r="K70" s="32">
        <v>212000</v>
      </c>
      <c r="L70" s="32">
        <v>0</v>
      </c>
      <c r="M70" s="32">
        <v>0</v>
      </c>
      <c r="N70" s="32">
        <v>0</v>
      </c>
      <c r="O70" s="32">
        <v>424000</v>
      </c>
      <c r="Q70" s="1" t="s">
        <v>272</v>
      </c>
      <c r="R70" s="1" t="s">
        <v>285</v>
      </c>
    </row>
    <row r="71" spans="1:18" x14ac:dyDescent="0.35">
      <c r="A71" s="1" t="s">
        <v>85</v>
      </c>
      <c r="B71" s="1" t="s">
        <v>86</v>
      </c>
      <c r="C71" s="32">
        <v>0</v>
      </c>
      <c r="D71" s="32">
        <v>166000</v>
      </c>
      <c r="E71" s="32">
        <v>0</v>
      </c>
      <c r="F71" s="32">
        <v>0</v>
      </c>
      <c r="G71" s="32">
        <v>0</v>
      </c>
      <c r="H71" s="32">
        <v>249000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0</v>
      </c>
      <c r="O71" s="32">
        <v>415000</v>
      </c>
      <c r="Q71" s="1" t="s">
        <v>272</v>
      </c>
      <c r="R71" s="1" t="s">
        <v>285</v>
      </c>
    </row>
    <row r="72" spans="1:18" x14ac:dyDescent="0.35">
      <c r="A72" s="1" t="s">
        <v>286</v>
      </c>
      <c r="B72" s="1" t="s">
        <v>87</v>
      </c>
      <c r="C72" s="32">
        <v>424000</v>
      </c>
      <c r="D72" s="32">
        <v>424000</v>
      </c>
      <c r="E72" s="32">
        <v>424000</v>
      </c>
      <c r="F72" s="32">
        <v>212000</v>
      </c>
      <c r="G72" s="32">
        <v>424000</v>
      </c>
      <c r="H72" s="32">
        <v>212000</v>
      </c>
      <c r="I72" s="32">
        <v>424000</v>
      </c>
      <c r="J72" s="32">
        <v>424000</v>
      </c>
      <c r="K72" s="32">
        <v>424000</v>
      </c>
      <c r="L72" s="32">
        <v>424000</v>
      </c>
      <c r="M72" s="32">
        <v>424000</v>
      </c>
      <c r="N72" s="32">
        <v>212000</v>
      </c>
      <c r="O72" s="32">
        <v>4452000</v>
      </c>
      <c r="Q72" s="1" t="s">
        <v>272</v>
      </c>
      <c r="R72" s="1" t="s">
        <v>285</v>
      </c>
    </row>
    <row r="73" spans="1:18" x14ac:dyDescent="0.35">
      <c r="A73" s="1" t="s">
        <v>92</v>
      </c>
      <c r="B73" s="1" t="s">
        <v>93</v>
      </c>
      <c r="C73" s="32">
        <v>1710000</v>
      </c>
      <c r="D73" s="32">
        <v>1368000</v>
      </c>
      <c r="E73" s="32">
        <v>1824000</v>
      </c>
      <c r="F73" s="32">
        <v>1368000</v>
      </c>
      <c r="G73" s="32">
        <v>1824000</v>
      </c>
      <c r="H73" s="32">
        <v>1368000</v>
      </c>
      <c r="I73" s="32">
        <v>2394000</v>
      </c>
      <c r="J73" s="32">
        <v>1824000</v>
      </c>
      <c r="K73" s="32">
        <v>1824000</v>
      </c>
      <c r="L73" s="32">
        <v>2052000</v>
      </c>
      <c r="M73" s="32">
        <v>2280000</v>
      </c>
      <c r="N73" s="32">
        <v>1938000</v>
      </c>
      <c r="O73" s="32">
        <v>21774000</v>
      </c>
      <c r="Q73" s="1" t="s">
        <v>272</v>
      </c>
      <c r="R73" s="1" t="s">
        <v>285</v>
      </c>
    </row>
    <row r="74" spans="1:18" ht="29" x14ac:dyDescent="0.35">
      <c r="A74" s="1" t="s">
        <v>94</v>
      </c>
      <c r="B74" s="1" t="s">
        <v>95</v>
      </c>
      <c r="C74" s="32">
        <v>70000</v>
      </c>
      <c r="D74" s="32">
        <v>70000</v>
      </c>
      <c r="E74" s="32">
        <v>0</v>
      </c>
      <c r="F74" s="32">
        <v>70000</v>
      </c>
      <c r="G74" s="32">
        <v>0</v>
      </c>
      <c r="H74" s="32">
        <v>70000</v>
      </c>
      <c r="I74" s="32">
        <v>70000</v>
      </c>
      <c r="J74" s="32">
        <v>0</v>
      </c>
      <c r="K74" s="32">
        <v>70000</v>
      </c>
      <c r="L74" s="32">
        <v>0</v>
      </c>
      <c r="M74" s="32">
        <v>0</v>
      </c>
      <c r="N74" s="32">
        <v>70000</v>
      </c>
      <c r="O74" s="32">
        <v>490000</v>
      </c>
      <c r="Q74" s="1" t="s">
        <v>272</v>
      </c>
      <c r="R74" s="1" t="s">
        <v>285</v>
      </c>
    </row>
    <row r="75" spans="1:18" ht="29" x14ac:dyDescent="0.35">
      <c r="A75" s="1" t="s">
        <v>96</v>
      </c>
      <c r="B75" s="1" t="s">
        <v>97</v>
      </c>
      <c r="C75" s="32">
        <v>140000</v>
      </c>
      <c r="D75" s="32">
        <v>70000</v>
      </c>
      <c r="E75" s="32">
        <v>140000</v>
      </c>
      <c r="F75" s="32">
        <v>70000</v>
      </c>
      <c r="G75" s="32">
        <v>0</v>
      </c>
      <c r="H75" s="32">
        <v>70000</v>
      </c>
      <c r="I75" s="32">
        <v>70000</v>
      </c>
      <c r="J75" s="32">
        <v>140000</v>
      </c>
      <c r="K75" s="32">
        <v>70000</v>
      </c>
      <c r="L75" s="32">
        <v>140000</v>
      </c>
      <c r="M75" s="32">
        <v>0</v>
      </c>
      <c r="N75" s="32">
        <v>70000</v>
      </c>
      <c r="O75" s="32">
        <v>980000</v>
      </c>
      <c r="Q75" s="1" t="s">
        <v>272</v>
      </c>
      <c r="R75" s="1" t="s">
        <v>285</v>
      </c>
    </row>
    <row r="76" spans="1:18" x14ac:dyDescent="0.35">
      <c r="A76" s="1" t="s">
        <v>90</v>
      </c>
      <c r="B76" s="1" t="s">
        <v>91</v>
      </c>
      <c r="C76" s="32">
        <v>342000</v>
      </c>
      <c r="D76" s="32">
        <v>570000</v>
      </c>
      <c r="E76" s="32">
        <v>912000</v>
      </c>
      <c r="F76" s="32">
        <v>570000</v>
      </c>
      <c r="G76" s="32">
        <v>798000</v>
      </c>
      <c r="H76" s="32">
        <v>798000</v>
      </c>
      <c r="I76" s="32">
        <v>1026000</v>
      </c>
      <c r="J76" s="32">
        <v>798000</v>
      </c>
      <c r="K76" s="32">
        <v>798000</v>
      </c>
      <c r="L76" s="32">
        <v>1026000</v>
      </c>
      <c r="M76" s="32">
        <v>912000</v>
      </c>
      <c r="N76" s="32">
        <v>1026000</v>
      </c>
      <c r="O76" s="32">
        <v>9576000</v>
      </c>
      <c r="Q76" s="1" t="s">
        <v>272</v>
      </c>
      <c r="R76" s="1" t="s">
        <v>285</v>
      </c>
    </row>
    <row r="77" spans="1:18" x14ac:dyDescent="0.35">
      <c r="A77" s="1" t="s">
        <v>88</v>
      </c>
      <c r="B77" s="1" t="s">
        <v>89</v>
      </c>
      <c r="C77" s="32">
        <v>0</v>
      </c>
      <c r="D77" s="32">
        <v>249000</v>
      </c>
      <c r="E77" s="32">
        <v>0</v>
      </c>
      <c r="F77" s="32">
        <v>0</v>
      </c>
      <c r="G77" s="32">
        <v>0</v>
      </c>
      <c r="H77" s="32">
        <v>332000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  <c r="N77" s="32">
        <v>0</v>
      </c>
      <c r="O77" s="32">
        <v>581000</v>
      </c>
      <c r="Q77" s="1" t="s">
        <v>272</v>
      </c>
      <c r="R77" s="1" t="s">
        <v>285</v>
      </c>
    </row>
    <row r="78" spans="1:18" ht="29" x14ac:dyDescent="0.35">
      <c r="A78" s="17"/>
      <c r="B78" s="17"/>
      <c r="C78" s="26">
        <v>3534000</v>
      </c>
      <c r="D78" s="26">
        <v>3553000</v>
      </c>
      <c r="E78" s="26">
        <v>3724000</v>
      </c>
      <c r="F78" s="26">
        <v>2926000</v>
      </c>
      <c r="G78" s="26">
        <v>3470000</v>
      </c>
      <c r="H78" s="26">
        <v>3523000</v>
      </c>
      <c r="I78" s="26">
        <v>4408000</v>
      </c>
      <c r="J78" s="26">
        <v>3822000</v>
      </c>
      <c r="K78" s="26">
        <v>3822000</v>
      </c>
      <c r="L78" s="26">
        <v>4278000</v>
      </c>
      <c r="M78" s="26">
        <v>3828000</v>
      </c>
      <c r="N78" s="26">
        <v>3740000</v>
      </c>
      <c r="O78" s="26">
        <v>44628000</v>
      </c>
      <c r="Q78" s="17"/>
      <c r="R78" s="17" t="s">
        <v>274</v>
      </c>
    </row>
    <row r="79" spans="1:18" s="39" customFormat="1" x14ac:dyDescent="0.35">
      <c r="A79" s="37" t="s">
        <v>235</v>
      </c>
      <c r="B79" s="37" t="s">
        <v>236</v>
      </c>
      <c r="C79" s="38">
        <v>0</v>
      </c>
      <c r="D79" s="38">
        <v>0</v>
      </c>
      <c r="E79" s="38">
        <v>0</v>
      </c>
      <c r="F79" s="38">
        <v>14400</v>
      </c>
      <c r="G79" s="38">
        <v>0</v>
      </c>
      <c r="H79" s="38">
        <v>0</v>
      </c>
      <c r="I79" s="38">
        <v>0</v>
      </c>
      <c r="J79" s="38">
        <v>14400</v>
      </c>
      <c r="K79" s="38">
        <v>0</v>
      </c>
      <c r="L79" s="38">
        <v>0</v>
      </c>
      <c r="M79" s="38">
        <v>0</v>
      </c>
      <c r="N79" s="38">
        <v>0</v>
      </c>
      <c r="O79" s="38">
        <v>28800</v>
      </c>
      <c r="Q79" s="37" t="s">
        <v>272</v>
      </c>
      <c r="R79" s="37" t="s">
        <v>287</v>
      </c>
    </row>
    <row r="80" spans="1:18" s="39" customFormat="1" x14ac:dyDescent="0.35">
      <c r="A80" s="37" t="s">
        <v>254</v>
      </c>
      <c r="B80" s="37" t="s">
        <v>237</v>
      </c>
      <c r="C80" s="38">
        <v>0</v>
      </c>
      <c r="D80" s="38">
        <v>0</v>
      </c>
      <c r="E80" s="38">
        <v>0</v>
      </c>
      <c r="F80" s="38">
        <v>64800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64800</v>
      </c>
      <c r="M80" s="38">
        <v>0</v>
      </c>
      <c r="N80" s="38">
        <v>0</v>
      </c>
      <c r="O80" s="38">
        <v>129600</v>
      </c>
      <c r="Q80" s="37" t="s">
        <v>272</v>
      </c>
      <c r="R80" s="37" t="s">
        <v>287</v>
      </c>
    </row>
    <row r="81" spans="1:18" s="39" customFormat="1" x14ac:dyDescent="0.35">
      <c r="A81" s="37" t="s">
        <v>238</v>
      </c>
      <c r="B81" s="37" t="s">
        <v>239</v>
      </c>
      <c r="C81" s="38">
        <v>0</v>
      </c>
      <c r="D81" s="38">
        <v>0</v>
      </c>
      <c r="E81" s="38">
        <v>200000</v>
      </c>
      <c r="F81" s="38">
        <v>0</v>
      </c>
      <c r="G81" s="38">
        <v>0</v>
      </c>
      <c r="H81" s="38">
        <v>200000</v>
      </c>
      <c r="I81" s="38">
        <v>0</v>
      </c>
      <c r="J81" s="38">
        <v>0</v>
      </c>
      <c r="K81" s="38">
        <v>200000</v>
      </c>
      <c r="L81" s="38">
        <v>0</v>
      </c>
      <c r="M81" s="38">
        <v>0</v>
      </c>
      <c r="N81" s="38">
        <v>0</v>
      </c>
      <c r="O81" s="38">
        <v>600000</v>
      </c>
      <c r="Q81" s="37" t="s">
        <v>272</v>
      </c>
      <c r="R81" s="37" t="s">
        <v>287</v>
      </c>
    </row>
    <row r="82" spans="1:18" x14ac:dyDescent="0.35">
      <c r="A82" s="1" t="s">
        <v>250</v>
      </c>
      <c r="B82" s="1" t="s">
        <v>251</v>
      </c>
      <c r="C82" s="32">
        <v>0</v>
      </c>
      <c r="D82" s="32">
        <v>0</v>
      </c>
      <c r="E82" s="32">
        <v>0</v>
      </c>
      <c r="F82" s="32">
        <v>0</v>
      </c>
      <c r="G82" s="32">
        <v>0</v>
      </c>
      <c r="H82" s="32">
        <v>99600</v>
      </c>
      <c r="I82" s="32">
        <v>99600</v>
      </c>
      <c r="J82" s="32">
        <v>99600</v>
      </c>
      <c r="K82" s="32">
        <v>19920</v>
      </c>
      <c r="L82" s="32">
        <v>69720</v>
      </c>
      <c r="M82" s="32">
        <v>219120</v>
      </c>
      <c r="N82" s="32">
        <v>89640</v>
      </c>
      <c r="O82" s="32">
        <v>697200</v>
      </c>
      <c r="Q82" s="1" t="s">
        <v>272</v>
      </c>
      <c r="R82" s="1" t="s">
        <v>287</v>
      </c>
    </row>
    <row r="83" spans="1:18" x14ac:dyDescent="0.35">
      <c r="A83" s="1" t="s">
        <v>252</v>
      </c>
      <c r="B83" s="1" t="s">
        <v>253</v>
      </c>
      <c r="C83" s="32">
        <v>0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139440</v>
      </c>
      <c r="L83" s="32">
        <v>99600</v>
      </c>
      <c r="M83" s="32">
        <v>0</v>
      </c>
      <c r="N83" s="32">
        <v>19920</v>
      </c>
      <c r="O83" s="32">
        <v>258960</v>
      </c>
      <c r="Q83" s="1" t="s">
        <v>272</v>
      </c>
      <c r="R83" s="1" t="s">
        <v>287</v>
      </c>
    </row>
    <row r="84" spans="1:18" x14ac:dyDescent="0.35">
      <c r="A84" s="1" t="s">
        <v>248</v>
      </c>
      <c r="B84" s="1" t="s">
        <v>249</v>
      </c>
      <c r="C84" s="32">
        <v>0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29880</v>
      </c>
      <c r="L84" s="32">
        <v>29880</v>
      </c>
      <c r="M84" s="32">
        <v>29880</v>
      </c>
      <c r="N84" s="32">
        <v>29880</v>
      </c>
      <c r="O84" s="32">
        <v>119520</v>
      </c>
      <c r="Q84" s="1" t="s">
        <v>272</v>
      </c>
      <c r="R84" s="1" t="s">
        <v>287</v>
      </c>
    </row>
    <row r="85" spans="1:18" x14ac:dyDescent="0.35">
      <c r="A85" s="1" t="s">
        <v>240</v>
      </c>
      <c r="B85" s="1" t="s">
        <v>241</v>
      </c>
      <c r="C85" s="32">
        <v>0</v>
      </c>
      <c r="D85" s="32">
        <v>29880</v>
      </c>
      <c r="E85" s="32">
        <v>0</v>
      </c>
      <c r="F85" s="32">
        <v>0</v>
      </c>
      <c r="G85" s="32">
        <v>29880</v>
      </c>
      <c r="H85" s="32">
        <v>0</v>
      </c>
      <c r="I85" s="32">
        <v>29880</v>
      </c>
      <c r="J85" s="32">
        <v>0</v>
      </c>
      <c r="K85" s="32">
        <v>39840</v>
      </c>
      <c r="L85" s="32">
        <v>0</v>
      </c>
      <c r="M85" s="32">
        <v>0</v>
      </c>
      <c r="N85" s="32">
        <v>0</v>
      </c>
      <c r="O85" s="32">
        <v>129480</v>
      </c>
      <c r="Q85" s="1" t="s">
        <v>272</v>
      </c>
      <c r="R85" s="1" t="s">
        <v>287</v>
      </c>
    </row>
    <row r="86" spans="1:18" x14ac:dyDescent="0.35">
      <c r="A86" s="1" t="s">
        <v>242</v>
      </c>
      <c r="B86" s="1" t="s">
        <v>243</v>
      </c>
      <c r="C86" s="32">
        <v>89640</v>
      </c>
      <c r="D86" s="32">
        <v>89640</v>
      </c>
      <c r="E86" s="32">
        <v>99600</v>
      </c>
      <c r="F86" s="32">
        <v>179280</v>
      </c>
      <c r="G86" s="32">
        <v>159360</v>
      </c>
      <c r="H86" s="32">
        <v>149400</v>
      </c>
      <c r="I86" s="32">
        <v>99600</v>
      </c>
      <c r="J86" s="32">
        <v>129480</v>
      </c>
      <c r="K86" s="32">
        <v>109560</v>
      </c>
      <c r="L86" s="32">
        <v>99600</v>
      </c>
      <c r="M86" s="32">
        <v>69720</v>
      </c>
      <c r="N86" s="32">
        <v>99600</v>
      </c>
      <c r="O86" s="32">
        <v>1374480</v>
      </c>
      <c r="Q86" s="1" t="s">
        <v>272</v>
      </c>
      <c r="R86" s="1" t="s">
        <v>287</v>
      </c>
    </row>
    <row r="87" spans="1:18" ht="29" x14ac:dyDescent="0.35">
      <c r="A87" s="1" t="s">
        <v>244</v>
      </c>
      <c r="B87" s="1" t="s">
        <v>245</v>
      </c>
      <c r="C87" s="32">
        <v>29880</v>
      </c>
      <c r="D87" s="32">
        <v>0</v>
      </c>
      <c r="E87" s="32">
        <v>29880</v>
      </c>
      <c r="F87" s="32">
        <v>0</v>
      </c>
      <c r="G87" s="32">
        <v>29880</v>
      </c>
      <c r="H87" s="32">
        <v>0</v>
      </c>
      <c r="I87" s="32">
        <v>29880</v>
      </c>
      <c r="J87" s="32">
        <v>0</v>
      </c>
      <c r="K87" s="32">
        <v>19920</v>
      </c>
      <c r="L87" s="32">
        <v>0</v>
      </c>
      <c r="M87" s="32">
        <v>29880</v>
      </c>
      <c r="N87" s="32">
        <v>0</v>
      </c>
      <c r="O87" s="32">
        <v>169320</v>
      </c>
      <c r="Q87" s="1" t="s">
        <v>272</v>
      </c>
      <c r="R87" s="1" t="s">
        <v>287</v>
      </c>
    </row>
    <row r="88" spans="1:18" ht="29" x14ac:dyDescent="0.35">
      <c r="A88" s="1" t="s">
        <v>246</v>
      </c>
      <c r="B88" s="1" t="s">
        <v>247</v>
      </c>
      <c r="C88" s="32">
        <v>79680</v>
      </c>
      <c r="D88" s="32">
        <v>79680</v>
      </c>
      <c r="E88" s="32">
        <v>69720</v>
      </c>
      <c r="F88" s="32">
        <v>89640</v>
      </c>
      <c r="G88" s="32">
        <v>79360</v>
      </c>
      <c r="H88" s="32">
        <v>149400</v>
      </c>
      <c r="I88" s="32">
        <v>69720</v>
      </c>
      <c r="J88" s="32">
        <v>79680</v>
      </c>
      <c r="K88" s="32">
        <v>59760</v>
      </c>
      <c r="L88" s="32">
        <v>79360</v>
      </c>
      <c r="M88" s="32">
        <v>49800</v>
      </c>
      <c r="N88" s="32">
        <v>79680</v>
      </c>
      <c r="O88" s="32">
        <v>965480</v>
      </c>
      <c r="Q88" s="1" t="s">
        <v>272</v>
      </c>
      <c r="R88" s="1" t="s">
        <v>287</v>
      </c>
    </row>
    <row r="89" spans="1:18" ht="43.5" x14ac:dyDescent="0.35">
      <c r="A89" s="1" t="s">
        <v>255</v>
      </c>
      <c r="B89" s="19" t="s">
        <v>256</v>
      </c>
      <c r="C89" s="32">
        <v>0</v>
      </c>
      <c r="D89" s="32">
        <v>0</v>
      </c>
      <c r="E89" s="32">
        <v>0</v>
      </c>
      <c r="F89" s="32">
        <v>0</v>
      </c>
      <c r="G89" s="32">
        <v>80000</v>
      </c>
      <c r="H89" s="32">
        <v>0</v>
      </c>
      <c r="I89" s="32">
        <v>0</v>
      </c>
      <c r="J89" s="32">
        <v>0</v>
      </c>
      <c r="K89" s="32">
        <v>0</v>
      </c>
      <c r="L89" s="32">
        <v>80000</v>
      </c>
      <c r="M89" s="32">
        <v>0</v>
      </c>
      <c r="N89" s="32">
        <v>0</v>
      </c>
      <c r="O89" s="32">
        <v>160000</v>
      </c>
      <c r="Q89" s="1" t="s">
        <v>277</v>
      </c>
      <c r="R89" s="1" t="s">
        <v>287</v>
      </c>
    </row>
    <row r="90" spans="1:18" ht="29" x14ac:dyDescent="0.35">
      <c r="A90" s="17"/>
      <c r="B90" s="17"/>
      <c r="C90" s="33">
        <v>199200</v>
      </c>
      <c r="D90" s="33">
        <v>199200</v>
      </c>
      <c r="E90" s="33">
        <v>399200</v>
      </c>
      <c r="F90" s="33">
        <v>348120</v>
      </c>
      <c r="G90" s="33">
        <v>378480</v>
      </c>
      <c r="H90" s="33">
        <v>598400</v>
      </c>
      <c r="I90" s="33">
        <v>328680</v>
      </c>
      <c r="J90" s="33">
        <v>323160</v>
      </c>
      <c r="K90" s="33">
        <v>618320</v>
      </c>
      <c r="L90" s="33">
        <v>522960</v>
      </c>
      <c r="M90" s="33">
        <v>398400</v>
      </c>
      <c r="N90" s="33">
        <v>318720</v>
      </c>
      <c r="O90" s="33">
        <v>4632840</v>
      </c>
      <c r="Q90" s="17"/>
      <c r="R90" s="17" t="s">
        <v>274</v>
      </c>
    </row>
    <row r="91" spans="1:18" s="39" customFormat="1" ht="29" x14ac:dyDescent="0.35">
      <c r="A91" s="37" t="s">
        <v>213</v>
      </c>
      <c r="B91" s="37" t="s">
        <v>214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50000</v>
      </c>
      <c r="L91" s="38">
        <v>0</v>
      </c>
      <c r="M91" s="38">
        <v>0</v>
      </c>
      <c r="N91" s="38">
        <v>0</v>
      </c>
      <c r="O91" s="38">
        <v>50000</v>
      </c>
      <c r="Q91" s="37" t="s">
        <v>272</v>
      </c>
      <c r="R91" s="37" t="s">
        <v>288</v>
      </c>
    </row>
    <row r="92" spans="1:18" s="39" customFormat="1" ht="29" x14ac:dyDescent="0.35">
      <c r="A92" s="37" t="s">
        <v>263</v>
      </c>
      <c r="B92" s="37" t="s">
        <v>264</v>
      </c>
      <c r="C92" s="38">
        <v>150000</v>
      </c>
      <c r="D92" s="38">
        <v>150000</v>
      </c>
      <c r="E92" s="38">
        <v>0</v>
      </c>
      <c r="F92" s="38">
        <v>150000</v>
      </c>
      <c r="G92" s="38">
        <v>150000</v>
      </c>
      <c r="H92" s="38">
        <v>150000</v>
      </c>
      <c r="I92" s="38">
        <v>0</v>
      </c>
      <c r="J92" s="38">
        <v>150000</v>
      </c>
      <c r="K92" s="38">
        <v>150000</v>
      </c>
      <c r="L92" s="38">
        <v>200000</v>
      </c>
      <c r="M92" s="38">
        <v>0</v>
      </c>
      <c r="N92" s="38">
        <v>0</v>
      </c>
      <c r="O92" s="38">
        <v>1250000</v>
      </c>
      <c r="Q92" s="37" t="s">
        <v>272</v>
      </c>
      <c r="R92" s="37" t="s">
        <v>288</v>
      </c>
    </row>
    <row r="93" spans="1:18" ht="29" x14ac:dyDescent="0.35">
      <c r="A93" s="1" t="s">
        <v>207</v>
      </c>
      <c r="B93" s="1" t="s">
        <v>208</v>
      </c>
      <c r="C93" s="32">
        <v>20700</v>
      </c>
      <c r="D93" s="32">
        <v>41400</v>
      </c>
      <c r="E93" s="32">
        <v>20700</v>
      </c>
      <c r="F93" s="32">
        <v>20700</v>
      </c>
      <c r="G93" s="32">
        <v>41400</v>
      </c>
      <c r="H93" s="32">
        <v>62100</v>
      </c>
      <c r="I93" s="32">
        <v>41400</v>
      </c>
      <c r="J93" s="32">
        <v>20700</v>
      </c>
      <c r="K93" s="32">
        <v>20700</v>
      </c>
      <c r="L93" s="32">
        <v>41400</v>
      </c>
      <c r="M93" s="32">
        <v>20700</v>
      </c>
      <c r="N93" s="32">
        <v>0</v>
      </c>
      <c r="O93" s="32">
        <v>351900</v>
      </c>
      <c r="Q93" s="1" t="s">
        <v>272</v>
      </c>
      <c r="R93" s="1" t="s">
        <v>288</v>
      </c>
    </row>
    <row r="94" spans="1:18" ht="29" x14ac:dyDescent="0.35">
      <c r="A94" s="1" t="s">
        <v>217</v>
      </c>
      <c r="B94" s="1" t="s">
        <v>218</v>
      </c>
      <c r="C94" s="32">
        <v>33200</v>
      </c>
      <c r="D94" s="32">
        <v>33200</v>
      </c>
      <c r="E94" s="32">
        <v>16600</v>
      </c>
      <c r="F94" s="32">
        <v>33200</v>
      </c>
      <c r="G94" s="32">
        <v>33200</v>
      </c>
      <c r="H94" s="32">
        <v>33200</v>
      </c>
      <c r="I94" s="32">
        <v>33200</v>
      </c>
      <c r="J94" s="32">
        <v>33200</v>
      </c>
      <c r="K94" s="32">
        <v>33200</v>
      </c>
      <c r="L94" s="32">
        <v>16600</v>
      </c>
      <c r="M94" s="32">
        <v>16600</v>
      </c>
      <c r="N94" s="32">
        <v>16600</v>
      </c>
      <c r="O94" s="32">
        <v>332000</v>
      </c>
      <c r="Q94" s="1" t="s">
        <v>272</v>
      </c>
      <c r="R94" s="1" t="s">
        <v>288</v>
      </c>
    </row>
    <row r="95" spans="1:18" ht="29" x14ac:dyDescent="0.35">
      <c r="A95" s="1" t="s">
        <v>209</v>
      </c>
      <c r="B95" s="1" t="s">
        <v>210</v>
      </c>
      <c r="C95" s="32">
        <v>16000</v>
      </c>
      <c r="D95" s="32">
        <v>0</v>
      </c>
      <c r="E95" s="32">
        <v>0</v>
      </c>
      <c r="F95" s="32">
        <v>0</v>
      </c>
      <c r="G95" s="32">
        <v>16000</v>
      </c>
      <c r="H95" s="32">
        <v>0</v>
      </c>
      <c r="I95" s="32">
        <v>0</v>
      </c>
      <c r="J95" s="32">
        <v>16000</v>
      </c>
      <c r="K95" s="32">
        <v>0</v>
      </c>
      <c r="L95" s="32">
        <v>0</v>
      </c>
      <c r="M95" s="32">
        <v>0</v>
      </c>
      <c r="N95" s="32">
        <v>0</v>
      </c>
      <c r="O95" s="32">
        <v>48000</v>
      </c>
      <c r="Q95" s="1" t="s">
        <v>272</v>
      </c>
      <c r="R95" s="1" t="s">
        <v>288</v>
      </c>
    </row>
    <row r="96" spans="1:18" ht="29" x14ac:dyDescent="0.35">
      <c r="A96" s="1" t="s">
        <v>211</v>
      </c>
      <c r="B96" s="1" t="s">
        <v>212</v>
      </c>
      <c r="C96" s="32">
        <v>16600</v>
      </c>
      <c r="D96" s="32">
        <v>16600</v>
      </c>
      <c r="E96" s="32">
        <v>16600</v>
      </c>
      <c r="F96" s="32">
        <v>16600</v>
      </c>
      <c r="G96" s="32">
        <v>33200</v>
      </c>
      <c r="H96" s="32">
        <v>33200</v>
      </c>
      <c r="I96" s="32">
        <v>16600</v>
      </c>
      <c r="J96" s="32">
        <v>16600</v>
      </c>
      <c r="K96" s="32">
        <v>33200</v>
      </c>
      <c r="L96" s="32">
        <v>0</v>
      </c>
      <c r="M96" s="32">
        <v>16600</v>
      </c>
      <c r="N96" s="32">
        <v>16600</v>
      </c>
      <c r="O96" s="32">
        <v>232400</v>
      </c>
      <c r="Q96" s="1" t="s">
        <v>272</v>
      </c>
      <c r="R96" s="1" t="s">
        <v>288</v>
      </c>
    </row>
    <row r="97" spans="1:18" ht="29" x14ac:dyDescent="0.35">
      <c r="A97" s="1" t="s">
        <v>219</v>
      </c>
      <c r="B97" s="1" t="s">
        <v>220</v>
      </c>
      <c r="C97" s="32">
        <v>122400</v>
      </c>
      <c r="D97" s="32">
        <v>153000</v>
      </c>
      <c r="E97" s="32">
        <v>173400</v>
      </c>
      <c r="F97" s="32">
        <v>132600</v>
      </c>
      <c r="G97" s="32">
        <v>153000</v>
      </c>
      <c r="H97" s="32">
        <v>153000</v>
      </c>
      <c r="I97" s="32">
        <v>71400</v>
      </c>
      <c r="J97" s="32">
        <v>173400</v>
      </c>
      <c r="K97" s="32">
        <v>153000</v>
      </c>
      <c r="L97" s="32">
        <v>91800</v>
      </c>
      <c r="M97" s="32">
        <v>81600</v>
      </c>
      <c r="N97" s="32">
        <v>81600</v>
      </c>
      <c r="O97" s="32">
        <v>1540200</v>
      </c>
      <c r="Q97" s="1" t="s">
        <v>272</v>
      </c>
      <c r="R97" s="1" t="s">
        <v>288</v>
      </c>
    </row>
    <row r="98" spans="1:18" ht="29" x14ac:dyDescent="0.35">
      <c r="A98" s="1" t="s">
        <v>215</v>
      </c>
      <c r="B98" s="1" t="s">
        <v>216</v>
      </c>
      <c r="C98" s="32">
        <v>255000</v>
      </c>
      <c r="D98" s="32">
        <v>300000</v>
      </c>
      <c r="E98" s="32">
        <v>300000</v>
      </c>
      <c r="F98" s="32">
        <v>210000</v>
      </c>
      <c r="G98" s="32">
        <v>240000</v>
      </c>
      <c r="H98" s="32">
        <v>225000</v>
      </c>
      <c r="I98" s="32">
        <v>165000</v>
      </c>
      <c r="J98" s="32">
        <v>300000</v>
      </c>
      <c r="K98" s="32">
        <v>270000</v>
      </c>
      <c r="L98" s="32">
        <v>165000</v>
      </c>
      <c r="M98" s="32">
        <v>135000</v>
      </c>
      <c r="N98" s="32">
        <v>180000</v>
      </c>
      <c r="O98" s="32">
        <v>2745000</v>
      </c>
      <c r="Q98" s="1" t="s">
        <v>272</v>
      </c>
      <c r="R98" s="1" t="s">
        <v>288</v>
      </c>
    </row>
    <row r="99" spans="1:18" ht="29" x14ac:dyDescent="0.35">
      <c r="A99" s="20" t="s">
        <v>221</v>
      </c>
      <c r="B99" s="20" t="s">
        <v>222</v>
      </c>
      <c r="C99" s="32">
        <v>8000</v>
      </c>
      <c r="D99" s="32">
        <v>0</v>
      </c>
      <c r="E99" s="32">
        <v>0</v>
      </c>
      <c r="F99" s="32">
        <v>8000</v>
      </c>
      <c r="G99" s="32">
        <v>0</v>
      </c>
      <c r="H99" s="32">
        <v>0</v>
      </c>
      <c r="I99" s="32">
        <v>0</v>
      </c>
      <c r="J99" s="32">
        <v>0</v>
      </c>
      <c r="K99" s="32">
        <v>8000</v>
      </c>
      <c r="L99" s="32">
        <v>0</v>
      </c>
      <c r="M99" s="32">
        <v>0</v>
      </c>
      <c r="N99" s="32">
        <v>0</v>
      </c>
      <c r="O99" s="32">
        <v>24000</v>
      </c>
      <c r="Q99" s="20" t="s">
        <v>272</v>
      </c>
      <c r="R99" s="20" t="s">
        <v>288</v>
      </c>
    </row>
    <row r="100" spans="1:18" ht="29" x14ac:dyDescent="0.35">
      <c r="A100" s="20" t="s">
        <v>223</v>
      </c>
      <c r="B100" s="20" t="s">
        <v>224</v>
      </c>
      <c r="C100" s="32">
        <v>16000</v>
      </c>
      <c r="D100" s="32">
        <v>0</v>
      </c>
      <c r="E100" s="32">
        <v>0</v>
      </c>
      <c r="F100" s="32">
        <v>16000</v>
      </c>
      <c r="G100" s="32">
        <v>0</v>
      </c>
      <c r="H100" s="32">
        <v>0</v>
      </c>
      <c r="I100" s="32">
        <v>0</v>
      </c>
      <c r="J100" s="32">
        <v>0</v>
      </c>
      <c r="K100" s="32">
        <v>8000</v>
      </c>
      <c r="L100" s="32">
        <v>0</v>
      </c>
      <c r="M100" s="32">
        <v>0</v>
      </c>
      <c r="N100" s="32">
        <v>0</v>
      </c>
      <c r="O100" s="32">
        <v>40000</v>
      </c>
      <c r="Q100" s="20" t="s">
        <v>272</v>
      </c>
      <c r="R100" s="20" t="s">
        <v>288</v>
      </c>
    </row>
    <row r="101" spans="1:18" ht="29" x14ac:dyDescent="0.35">
      <c r="A101" s="20" t="s">
        <v>225</v>
      </c>
      <c r="B101" s="20" t="s">
        <v>226</v>
      </c>
      <c r="C101" s="32">
        <v>8000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</v>
      </c>
      <c r="J101" s="32">
        <v>0</v>
      </c>
      <c r="K101" s="32">
        <v>8000</v>
      </c>
      <c r="L101" s="32">
        <v>0</v>
      </c>
      <c r="M101" s="32">
        <v>0</v>
      </c>
      <c r="N101" s="32">
        <v>0</v>
      </c>
      <c r="O101" s="32">
        <v>16000</v>
      </c>
      <c r="Q101" s="20" t="s">
        <v>272</v>
      </c>
      <c r="R101" s="20" t="s">
        <v>288</v>
      </c>
    </row>
    <row r="102" spans="1:18" ht="29" x14ac:dyDescent="0.35">
      <c r="A102" s="20" t="s">
        <v>227</v>
      </c>
      <c r="B102" s="20" t="s">
        <v>228</v>
      </c>
      <c r="C102" s="32">
        <v>8000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</v>
      </c>
      <c r="J102" s="32">
        <v>0</v>
      </c>
      <c r="K102" s="32">
        <v>8000</v>
      </c>
      <c r="L102" s="32">
        <v>0</v>
      </c>
      <c r="M102" s="32">
        <v>0</v>
      </c>
      <c r="N102" s="32">
        <v>0</v>
      </c>
      <c r="O102" s="32">
        <v>16000</v>
      </c>
      <c r="Q102" s="20" t="s">
        <v>272</v>
      </c>
      <c r="R102" s="20" t="s">
        <v>288</v>
      </c>
    </row>
    <row r="103" spans="1:18" ht="29" x14ac:dyDescent="0.35">
      <c r="A103" s="20" t="s">
        <v>229</v>
      </c>
      <c r="B103" s="20" t="s">
        <v>230</v>
      </c>
      <c r="C103" s="32">
        <v>8000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  <c r="N103" s="32">
        <v>0</v>
      </c>
      <c r="O103" s="32">
        <v>8000</v>
      </c>
      <c r="Q103" s="20" t="s">
        <v>272</v>
      </c>
      <c r="R103" s="20" t="s">
        <v>288</v>
      </c>
    </row>
    <row r="104" spans="1:18" ht="29" x14ac:dyDescent="0.35">
      <c r="A104" s="17"/>
      <c r="B104" s="17"/>
      <c r="C104" s="33">
        <v>661900</v>
      </c>
      <c r="D104" s="33">
        <v>694200</v>
      </c>
      <c r="E104" s="33">
        <v>527300</v>
      </c>
      <c r="F104" s="33">
        <v>587100</v>
      </c>
      <c r="G104" s="33">
        <v>666800</v>
      </c>
      <c r="H104" s="33">
        <v>656500</v>
      </c>
      <c r="I104" s="33">
        <v>327600</v>
      </c>
      <c r="J104" s="33">
        <v>709900</v>
      </c>
      <c r="K104" s="33">
        <v>742100</v>
      </c>
      <c r="L104" s="33">
        <v>514800</v>
      </c>
      <c r="M104" s="33">
        <v>270500</v>
      </c>
      <c r="N104" s="33">
        <v>294800</v>
      </c>
      <c r="O104" s="33">
        <v>6653500</v>
      </c>
      <c r="Q104" s="17"/>
      <c r="R104" s="17" t="s">
        <v>274</v>
      </c>
    </row>
    <row r="105" spans="1:18" s="39" customFormat="1" ht="29" x14ac:dyDescent="0.35">
      <c r="A105" s="37" t="s">
        <v>232</v>
      </c>
      <c r="B105" s="37" t="s">
        <v>233</v>
      </c>
      <c r="C105" s="38">
        <v>0</v>
      </c>
      <c r="D105" s="38">
        <v>0</v>
      </c>
      <c r="E105" s="38">
        <v>0</v>
      </c>
      <c r="F105" s="38">
        <v>6000</v>
      </c>
      <c r="G105" s="38">
        <v>0</v>
      </c>
      <c r="H105" s="38">
        <v>0</v>
      </c>
      <c r="I105" s="38">
        <v>0</v>
      </c>
      <c r="J105" s="38">
        <v>6000</v>
      </c>
      <c r="K105" s="38">
        <v>0</v>
      </c>
      <c r="L105" s="38">
        <v>0</v>
      </c>
      <c r="M105" s="38">
        <v>0</v>
      </c>
      <c r="N105" s="38">
        <v>4000</v>
      </c>
      <c r="O105" s="38">
        <v>16000</v>
      </c>
      <c r="Q105" s="37" t="s">
        <v>272</v>
      </c>
      <c r="R105" s="37" t="s">
        <v>289</v>
      </c>
    </row>
    <row r="106" spans="1:18" ht="29" x14ac:dyDescent="0.35">
      <c r="A106" s="17"/>
      <c r="B106" s="17"/>
      <c r="C106" s="33">
        <v>0</v>
      </c>
      <c r="D106" s="33">
        <v>0</v>
      </c>
      <c r="E106" s="33">
        <v>0</v>
      </c>
      <c r="F106" s="33">
        <v>6000</v>
      </c>
      <c r="G106" s="33">
        <v>0</v>
      </c>
      <c r="H106" s="33">
        <v>0</v>
      </c>
      <c r="I106" s="33">
        <v>0</v>
      </c>
      <c r="J106" s="33">
        <v>6000</v>
      </c>
      <c r="K106" s="33">
        <v>0</v>
      </c>
      <c r="L106" s="33">
        <v>0</v>
      </c>
      <c r="M106" s="33">
        <v>0</v>
      </c>
      <c r="N106" s="33">
        <v>4000</v>
      </c>
      <c r="O106" s="33">
        <v>16000</v>
      </c>
      <c r="Q106" s="17"/>
      <c r="R106" s="17" t="s">
        <v>274</v>
      </c>
    </row>
    <row r="107" spans="1:18" x14ac:dyDescent="0.35">
      <c r="A107" s="1" t="s">
        <v>161</v>
      </c>
      <c r="B107" s="1" t="s">
        <v>162</v>
      </c>
      <c r="C107" s="32">
        <v>3360</v>
      </c>
      <c r="D107" s="32">
        <v>4200</v>
      </c>
      <c r="E107" s="32">
        <v>5040</v>
      </c>
      <c r="F107" s="32">
        <v>4200</v>
      </c>
      <c r="G107" s="32">
        <v>3360</v>
      </c>
      <c r="H107" s="32">
        <v>4200</v>
      </c>
      <c r="I107" s="32">
        <v>5880</v>
      </c>
      <c r="J107" s="32">
        <v>5880</v>
      </c>
      <c r="K107" s="32">
        <v>5880</v>
      </c>
      <c r="L107" s="32">
        <v>5040</v>
      </c>
      <c r="M107" s="32">
        <v>4200</v>
      </c>
      <c r="N107" s="32">
        <v>4200</v>
      </c>
      <c r="O107" s="32">
        <v>55440</v>
      </c>
      <c r="Q107" s="1" t="s">
        <v>272</v>
      </c>
      <c r="R107" s="1" t="s">
        <v>290</v>
      </c>
    </row>
    <row r="108" spans="1:18" ht="29" x14ac:dyDescent="0.35">
      <c r="A108" s="17"/>
      <c r="B108" s="17"/>
      <c r="C108" s="33">
        <v>3360</v>
      </c>
      <c r="D108" s="33">
        <v>4200</v>
      </c>
      <c r="E108" s="33">
        <v>5040</v>
      </c>
      <c r="F108" s="33">
        <v>4200</v>
      </c>
      <c r="G108" s="33">
        <v>3360</v>
      </c>
      <c r="H108" s="33">
        <v>4200</v>
      </c>
      <c r="I108" s="33">
        <v>5880</v>
      </c>
      <c r="J108" s="33">
        <v>5880</v>
      </c>
      <c r="K108" s="33">
        <v>5880</v>
      </c>
      <c r="L108" s="33">
        <v>5040</v>
      </c>
      <c r="M108" s="33">
        <v>4200</v>
      </c>
      <c r="N108" s="33">
        <v>4200</v>
      </c>
      <c r="O108" s="33">
        <v>55440</v>
      </c>
      <c r="Q108" s="17"/>
      <c r="R108" s="17" t="s">
        <v>274</v>
      </c>
    </row>
    <row r="109" spans="1:18" x14ac:dyDescent="0.35">
      <c r="A109" s="1" t="s">
        <v>291</v>
      </c>
      <c r="B109" s="1" t="s">
        <v>150</v>
      </c>
      <c r="C109" s="32">
        <v>0</v>
      </c>
      <c r="D109" s="32">
        <v>0</v>
      </c>
      <c r="E109" s="32">
        <v>6000</v>
      </c>
      <c r="F109" s="32">
        <v>0</v>
      </c>
      <c r="G109" s="32">
        <v>0</v>
      </c>
      <c r="H109" s="32">
        <v>0</v>
      </c>
      <c r="I109" s="32">
        <v>1240</v>
      </c>
      <c r="J109" s="32">
        <v>0</v>
      </c>
      <c r="K109" s="32">
        <v>0</v>
      </c>
      <c r="L109" s="32">
        <v>0</v>
      </c>
      <c r="M109" s="32">
        <v>0</v>
      </c>
      <c r="N109" s="32">
        <v>0</v>
      </c>
      <c r="O109" s="32">
        <v>7240</v>
      </c>
      <c r="Q109" s="1" t="s">
        <v>272</v>
      </c>
      <c r="R109" s="1" t="s">
        <v>292</v>
      </c>
    </row>
    <row r="110" spans="1:18" x14ac:dyDescent="0.35">
      <c r="A110" s="1" t="s">
        <v>293</v>
      </c>
      <c r="B110" s="1" t="s">
        <v>151</v>
      </c>
      <c r="C110" s="32">
        <v>0</v>
      </c>
      <c r="D110" s="32">
        <v>8520</v>
      </c>
      <c r="E110" s="32">
        <v>0</v>
      </c>
      <c r="F110" s="32">
        <v>0</v>
      </c>
      <c r="G110" s="32">
        <v>0</v>
      </c>
      <c r="H110" s="32">
        <v>0</v>
      </c>
      <c r="I110" s="32">
        <v>0</v>
      </c>
      <c r="J110" s="32">
        <v>3960</v>
      </c>
      <c r="K110" s="32">
        <v>0</v>
      </c>
      <c r="L110" s="32">
        <v>0</v>
      </c>
      <c r="M110" s="32">
        <v>1960</v>
      </c>
      <c r="N110" s="32">
        <v>0</v>
      </c>
      <c r="O110" s="32">
        <v>14440</v>
      </c>
      <c r="Q110" s="1" t="s">
        <v>272</v>
      </c>
      <c r="R110" s="1" t="s">
        <v>292</v>
      </c>
    </row>
    <row r="111" spans="1:18" x14ac:dyDescent="0.35">
      <c r="A111" s="1" t="s">
        <v>291</v>
      </c>
      <c r="B111" s="1" t="s">
        <v>152</v>
      </c>
      <c r="C111" s="32">
        <v>0</v>
      </c>
      <c r="D111" s="32">
        <v>0</v>
      </c>
      <c r="E111" s="32">
        <v>0</v>
      </c>
      <c r="F111" s="32">
        <v>0</v>
      </c>
      <c r="G111" s="32">
        <v>0</v>
      </c>
      <c r="H111" s="32">
        <v>0</v>
      </c>
      <c r="I111" s="32">
        <v>760</v>
      </c>
      <c r="J111" s="32">
        <v>0</v>
      </c>
      <c r="K111" s="32">
        <v>0</v>
      </c>
      <c r="L111" s="32">
        <v>0</v>
      </c>
      <c r="M111" s="32">
        <v>0</v>
      </c>
      <c r="N111" s="32">
        <v>0</v>
      </c>
      <c r="O111" s="32">
        <v>760</v>
      </c>
      <c r="Q111" s="1" t="s">
        <v>277</v>
      </c>
      <c r="R111" s="1" t="s">
        <v>292</v>
      </c>
    </row>
    <row r="112" spans="1:18" x14ac:dyDescent="0.35">
      <c r="A112" s="1" t="s">
        <v>293</v>
      </c>
      <c r="B112" s="1" t="s">
        <v>153</v>
      </c>
      <c r="C112" s="32">
        <v>0</v>
      </c>
      <c r="D112" s="32">
        <v>3480</v>
      </c>
      <c r="E112" s="32">
        <v>0</v>
      </c>
      <c r="F112" s="32">
        <v>0</v>
      </c>
      <c r="G112" s="32">
        <v>0</v>
      </c>
      <c r="H112" s="32">
        <v>0</v>
      </c>
      <c r="I112" s="32">
        <v>0</v>
      </c>
      <c r="J112" s="32">
        <v>3480</v>
      </c>
      <c r="K112" s="32">
        <v>0</v>
      </c>
      <c r="L112" s="32">
        <v>0</v>
      </c>
      <c r="M112" s="32">
        <v>3480</v>
      </c>
      <c r="N112" s="32">
        <v>0</v>
      </c>
      <c r="O112" s="32">
        <v>10440</v>
      </c>
      <c r="Q112" s="1" t="s">
        <v>277</v>
      </c>
      <c r="R112" s="1" t="s">
        <v>292</v>
      </c>
    </row>
    <row r="113" spans="1:18" x14ac:dyDescent="0.35">
      <c r="A113" s="1" t="s">
        <v>293</v>
      </c>
      <c r="B113" s="1" t="s">
        <v>158</v>
      </c>
      <c r="C113" s="32">
        <v>0</v>
      </c>
      <c r="D113" s="32">
        <v>0</v>
      </c>
      <c r="E113" s="32">
        <v>0</v>
      </c>
      <c r="F113" s="32">
        <v>0</v>
      </c>
      <c r="G113" s="32">
        <v>0</v>
      </c>
      <c r="H113" s="32">
        <v>0</v>
      </c>
      <c r="I113" s="32">
        <v>0</v>
      </c>
      <c r="J113" s="32">
        <v>4560</v>
      </c>
      <c r="K113" s="32">
        <v>0</v>
      </c>
      <c r="L113" s="32">
        <v>0</v>
      </c>
      <c r="M113" s="32">
        <v>4560</v>
      </c>
      <c r="N113" s="32">
        <v>0</v>
      </c>
      <c r="O113" s="32">
        <v>9120</v>
      </c>
      <c r="Q113" s="1" t="s">
        <v>277</v>
      </c>
      <c r="R113" s="1" t="s">
        <v>292</v>
      </c>
    </row>
    <row r="114" spans="1:18" x14ac:dyDescent="0.35">
      <c r="A114" s="1" t="s">
        <v>144</v>
      </c>
      <c r="B114" s="1" t="s">
        <v>145</v>
      </c>
      <c r="C114" s="32">
        <v>284000</v>
      </c>
      <c r="D114" s="32">
        <v>0</v>
      </c>
      <c r="E114" s="32">
        <v>0</v>
      </c>
      <c r="F114" s="32">
        <v>284000</v>
      </c>
      <c r="G114" s="32">
        <v>0</v>
      </c>
      <c r="H114" s="32">
        <v>284000</v>
      </c>
      <c r="I114" s="32">
        <v>0</v>
      </c>
      <c r="J114" s="32">
        <v>284000</v>
      </c>
      <c r="K114" s="32">
        <v>284000</v>
      </c>
      <c r="L114" s="32">
        <v>0</v>
      </c>
      <c r="M114" s="32">
        <v>284000</v>
      </c>
      <c r="N114" s="32">
        <v>284000</v>
      </c>
      <c r="O114" s="32">
        <v>1988000</v>
      </c>
      <c r="Q114" s="1" t="s">
        <v>272</v>
      </c>
      <c r="R114" s="1" t="s">
        <v>292</v>
      </c>
    </row>
    <row r="115" spans="1:18" x14ac:dyDescent="0.35">
      <c r="A115" s="1" t="s">
        <v>146</v>
      </c>
      <c r="B115" s="1" t="s">
        <v>147</v>
      </c>
      <c r="C115" s="32">
        <v>190000</v>
      </c>
      <c r="D115" s="32">
        <v>0</v>
      </c>
      <c r="E115" s="32">
        <v>0</v>
      </c>
      <c r="F115" s="32">
        <v>190000</v>
      </c>
      <c r="G115" s="32">
        <v>190000</v>
      </c>
      <c r="H115" s="32">
        <v>190000</v>
      </c>
      <c r="I115" s="32">
        <v>0</v>
      </c>
      <c r="J115" s="32">
        <v>0</v>
      </c>
      <c r="K115" s="32">
        <v>190000</v>
      </c>
      <c r="L115" s="32">
        <v>190000</v>
      </c>
      <c r="M115" s="32">
        <v>190000</v>
      </c>
      <c r="N115" s="32">
        <v>0</v>
      </c>
      <c r="O115" s="32">
        <v>1330000</v>
      </c>
      <c r="Q115" s="1" t="s">
        <v>272</v>
      </c>
      <c r="R115" s="1" t="s">
        <v>292</v>
      </c>
    </row>
    <row r="116" spans="1:18" x14ac:dyDescent="0.35">
      <c r="A116" s="1" t="s">
        <v>148</v>
      </c>
      <c r="B116" s="1" t="s">
        <v>149</v>
      </c>
      <c r="C116" s="32">
        <v>0</v>
      </c>
      <c r="D116" s="32">
        <v>1440000</v>
      </c>
      <c r="E116" s="32">
        <v>1152000</v>
      </c>
      <c r="F116" s="32">
        <v>0</v>
      </c>
      <c r="G116" s="32">
        <v>0</v>
      </c>
      <c r="H116" s="32">
        <v>0</v>
      </c>
      <c r="I116" s="32">
        <v>1440000</v>
      </c>
      <c r="J116" s="32">
        <v>1152000</v>
      </c>
      <c r="K116" s="32">
        <v>0</v>
      </c>
      <c r="L116" s="32">
        <v>0</v>
      </c>
      <c r="M116" s="32">
        <v>0</v>
      </c>
      <c r="N116" s="32">
        <v>0</v>
      </c>
      <c r="O116" s="32">
        <v>5184000</v>
      </c>
      <c r="Q116" s="1" t="s">
        <v>272</v>
      </c>
      <c r="R116" s="1" t="s">
        <v>292</v>
      </c>
    </row>
    <row r="117" spans="1:18" x14ac:dyDescent="0.35">
      <c r="A117" s="1" t="s">
        <v>154</v>
      </c>
      <c r="B117" s="1" t="s">
        <v>155</v>
      </c>
      <c r="C117" s="32">
        <v>384000</v>
      </c>
      <c r="D117" s="32">
        <v>0</v>
      </c>
      <c r="E117" s="32">
        <v>288000</v>
      </c>
      <c r="F117" s="32">
        <v>480000</v>
      </c>
      <c r="G117" s="32">
        <v>480000</v>
      </c>
      <c r="H117" s="32">
        <v>288000</v>
      </c>
      <c r="I117" s="32">
        <v>0</v>
      </c>
      <c r="J117" s="32">
        <v>0</v>
      </c>
      <c r="K117" s="32">
        <v>480000</v>
      </c>
      <c r="L117" s="32">
        <v>480000</v>
      </c>
      <c r="M117" s="32">
        <v>288000</v>
      </c>
      <c r="N117" s="32">
        <v>192000</v>
      </c>
      <c r="O117" s="32">
        <v>3360000</v>
      </c>
      <c r="Q117" s="1" t="s">
        <v>272</v>
      </c>
      <c r="R117" s="1" t="s">
        <v>292</v>
      </c>
    </row>
    <row r="118" spans="1:18" ht="29" x14ac:dyDescent="0.35">
      <c r="A118" s="1" t="s">
        <v>156</v>
      </c>
      <c r="B118" s="1" t="s">
        <v>157</v>
      </c>
      <c r="C118" s="32">
        <v>192000</v>
      </c>
      <c r="D118" s="32">
        <v>0</v>
      </c>
      <c r="E118" s="32">
        <v>0</v>
      </c>
      <c r="F118" s="32">
        <v>192000</v>
      </c>
      <c r="G118" s="32">
        <v>192000</v>
      </c>
      <c r="H118" s="32">
        <v>192000</v>
      </c>
      <c r="I118" s="32">
        <v>0</v>
      </c>
      <c r="J118" s="32">
        <v>192000</v>
      </c>
      <c r="K118" s="32">
        <v>0</v>
      </c>
      <c r="L118" s="32">
        <v>192000</v>
      </c>
      <c r="M118" s="32">
        <v>0</v>
      </c>
      <c r="N118" s="32">
        <v>192000</v>
      </c>
      <c r="O118" s="32">
        <v>1344000</v>
      </c>
      <c r="Q118" s="1" t="s">
        <v>272</v>
      </c>
      <c r="R118" s="1" t="s">
        <v>292</v>
      </c>
    </row>
    <row r="119" spans="1:18" ht="29" x14ac:dyDescent="0.35">
      <c r="A119" s="17"/>
      <c r="B119" s="17"/>
      <c r="C119" s="33">
        <v>1050000</v>
      </c>
      <c r="D119" s="33">
        <v>1452000</v>
      </c>
      <c r="E119" s="33">
        <v>1446000</v>
      </c>
      <c r="F119" s="33">
        <v>1146000</v>
      </c>
      <c r="G119" s="33">
        <v>862000</v>
      </c>
      <c r="H119" s="33">
        <v>954000</v>
      </c>
      <c r="I119" s="33">
        <v>1442000</v>
      </c>
      <c r="J119" s="33">
        <v>1640000</v>
      </c>
      <c r="K119" s="33">
        <v>954000</v>
      </c>
      <c r="L119" s="33">
        <v>862000</v>
      </c>
      <c r="M119" s="33">
        <v>772000</v>
      </c>
      <c r="N119" s="33">
        <v>668000</v>
      </c>
      <c r="O119" s="33">
        <v>13248000</v>
      </c>
      <c r="Q119" s="17"/>
      <c r="R119" s="17" t="s">
        <v>274</v>
      </c>
    </row>
    <row r="120" spans="1:18" x14ac:dyDescent="0.35">
      <c r="A120" s="1" t="s">
        <v>167</v>
      </c>
      <c r="B120" s="1" t="s">
        <v>168</v>
      </c>
      <c r="C120" s="35">
        <v>14000</v>
      </c>
      <c r="D120" s="35">
        <v>14000</v>
      </c>
      <c r="E120" s="35">
        <v>14000</v>
      </c>
      <c r="F120" s="35">
        <v>14000</v>
      </c>
      <c r="G120" s="35">
        <v>14000</v>
      </c>
      <c r="H120" s="35">
        <v>0</v>
      </c>
      <c r="I120" s="35">
        <v>28000</v>
      </c>
      <c r="J120" s="35">
        <v>14000</v>
      </c>
      <c r="K120" s="35">
        <v>14000</v>
      </c>
      <c r="L120" s="35">
        <v>0</v>
      </c>
      <c r="M120" s="35">
        <v>14000</v>
      </c>
      <c r="N120" s="35">
        <v>14000</v>
      </c>
      <c r="O120" s="35">
        <v>154000</v>
      </c>
      <c r="Q120" s="1" t="s">
        <v>272</v>
      </c>
      <c r="R120" s="1" t="s">
        <v>294</v>
      </c>
    </row>
    <row r="121" spans="1:18" x14ac:dyDescent="0.35">
      <c r="A121" s="1" t="s">
        <v>169</v>
      </c>
      <c r="B121" s="1" t="s">
        <v>170</v>
      </c>
      <c r="C121" s="35">
        <v>28000</v>
      </c>
      <c r="D121" s="35">
        <v>0</v>
      </c>
      <c r="E121" s="35">
        <v>28000</v>
      </c>
      <c r="F121" s="35">
        <v>0</v>
      </c>
      <c r="G121" s="35">
        <v>28000</v>
      </c>
      <c r="H121" s="35">
        <v>0</v>
      </c>
      <c r="I121" s="35">
        <v>14000</v>
      </c>
      <c r="J121" s="35">
        <v>28000</v>
      </c>
      <c r="K121" s="35">
        <v>0</v>
      </c>
      <c r="L121" s="35">
        <v>28000</v>
      </c>
      <c r="M121" s="35">
        <v>0</v>
      </c>
      <c r="N121" s="35">
        <v>28000</v>
      </c>
      <c r="O121" s="35">
        <v>182000</v>
      </c>
      <c r="Q121" s="1" t="s">
        <v>272</v>
      </c>
      <c r="R121" s="1" t="s">
        <v>294</v>
      </c>
    </row>
    <row r="122" spans="1:18" x14ac:dyDescent="0.35">
      <c r="A122" s="1" t="s">
        <v>171</v>
      </c>
      <c r="B122" s="1" t="s">
        <v>172</v>
      </c>
      <c r="C122" s="35">
        <v>0</v>
      </c>
      <c r="D122" s="35">
        <v>14000</v>
      </c>
      <c r="E122" s="35">
        <v>0</v>
      </c>
      <c r="F122" s="35">
        <v>14000</v>
      </c>
      <c r="G122" s="35">
        <v>0</v>
      </c>
      <c r="H122" s="35">
        <v>0</v>
      </c>
      <c r="I122" s="35">
        <v>14000</v>
      </c>
      <c r="J122" s="35">
        <v>0</v>
      </c>
      <c r="K122" s="35">
        <v>14000</v>
      </c>
      <c r="L122" s="35">
        <v>0</v>
      </c>
      <c r="M122" s="35">
        <v>14000</v>
      </c>
      <c r="N122" s="35">
        <v>0</v>
      </c>
      <c r="O122" s="35">
        <v>70000</v>
      </c>
      <c r="Q122" s="1" t="s">
        <v>272</v>
      </c>
      <c r="R122" s="1" t="s">
        <v>295</v>
      </c>
    </row>
    <row r="123" spans="1:18" ht="43.5" x14ac:dyDescent="0.35">
      <c r="A123" s="1" t="s">
        <v>173</v>
      </c>
      <c r="B123" s="1" t="s">
        <v>174</v>
      </c>
      <c r="C123" s="35">
        <v>13200</v>
      </c>
      <c r="D123" s="35">
        <v>13200</v>
      </c>
      <c r="E123" s="35">
        <v>0</v>
      </c>
      <c r="F123" s="35">
        <v>26400</v>
      </c>
      <c r="G123" s="35">
        <v>0</v>
      </c>
      <c r="H123" s="35">
        <v>13200</v>
      </c>
      <c r="I123" s="35">
        <v>13200</v>
      </c>
      <c r="J123" s="35">
        <v>26400</v>
      </c>
      <c r="K123" s="35">
        <v>0</v>
      </c>
      <c r="L123" s="35">
        <v>0</v>
      </c>
      <c r="M123" s="35">
        <v>26400</v>
      </c>
      <c r="N123" s="35">
        <v>0</v>
      </c>
      <c r="O123" s="35">
        <v>132000</v>
      </c>
      <c r="Q123" s="1" t="s">
        <v>272</v>
      </c>
      <c r="R123" s="1" t="s">
        <v>295</v>
      </c>
    </row>
    <row r="124" spans="1:18" ht="43.5" x14ac:dyDescent="0.35">
      <c r="A124" s="1" t="s">
        <v>175</v>
      </c>
      <c r="B124" s="1" t="s">
        <v>176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13200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13200</v>
      </c>
      <c r="Q124" s="1" t="s">
        <v>272</v>
      </c>
      <c r="R124" s="1" t="s">
        <v>295</v>
      </c>
    </row>
    <row r="125" spans="1:18" ht="29" x14ac:dyDescent="0.35">
      <c r="A125" s="1" t="s">
        <v>177</v>
      </c>
      <c r="B125" s="1" t="s">
        <v>178</v>
      </c>
      <c r="C125" s="35">
        <v>0</v>
      </c>
      <c r="D125" s="35">
        <v>256</v>
      </c>
      <c r="E125" s="35">
        <v>0</v>
      </c>
      <c r="F125" s="35">
        <v>0</v>
      </c>
      <c r="G125" s="35">
        <v>0</v>
      </c>
      <c r="H125" s="35">
        <v>0</v>
      </c>
      <c r="I125" s="35">
        <v>0</v>
      </c>
      <c r="J125" s="35">
        <v>256</v>
      </c>
      <c r="K125" s="35">
        <v>0</v>
      </c>
      <c r="L125" s="35">
        <v>0</v>
      </c>
      <c r="M125" s="35">
        <v>0</v>
      </c>
      <c r="N125" s="35">
        <v>0</v>
      </c>
      <c r="O125" s="35">
        <v>512</v>
      </c>
      <c r="Q125" s="1" t="s">
        <v>272</v>
      </c>
      <c r="R125" s="1" t="s">
        <v>295</v>
      </c>
    </row>
    <row r="126" spans="1:18" ht="29" x14ac:dyDescent="0.35">
      <c r="A126" s="1" t="s">
        <v>179</v>
      </c>
      <c r="B126" s="1" t="s">
        <v>180</v>
      </c>
      <c r="C126" s="35">
        <v>0</v>
      </c>
      <c r="D126" s="35">
        <v>0</v>
      </c>
      <c r="E126" s="35">
        <v>960</v>
      </c>
      <c r="F126" s="35">
        <v>0</v>
      </c>
      <c r="G126" s="35">
        <v>0</v>
      </c>
      <c r="H126" s="35">
        <v>960</v>
      </c>
      <c r="I126" s="35">
        <v>0</v>
      </c>
      <c r="J126" s="35">
        <v>960</v>
      </c>
      <c r="K126" s="35">
        <v>0</v>
      </c>
      <c r="L126" s="35">
        <v>960</v>
      </c>
      <c r="M126" s="35">
        <v>0</v>
      </c>
      <c r="N126" s="35">
        <v>480</v>
      </c>
      <c r="O126" s="35">
        <v>4320</v>
      </c>
      <c r="Q126" s="1" t="s">
        <v>272</v>
      </c>
      <c r="R126" s="1" t="s">
        <v>295</v>
      </c>
    </row>
    <row r="127" spans="1:18" x14ac:dyDescent="0.35">
      <c r="A127" s="1" t="s">
        <v>203</v>
      </c>
      <c r="B127" s="1" t="s">
        <v>204</v>
      </c>
      <c r="C127" s="35">
        <v>0</v>
      </c>
      <c r="D127" s="35">
        <v>0</v>
      </c>
      <c r="E127" s="35">
        <v>0</v>
      </c>
      <c r="F127" s="35">
        <v>0</v>
      </c>
      <c r="G127" s="35">
        <v>96</v>
      </c>
      <c r="H127" s="35">
        <v>0</v>
      </c>
      <c r="I127" s="35">
        <v>0</v>
      </c>
      <c r="J127" s="35">
        <v>0</v>
      </c>
      <c r="K127" s="35">
        <v>96</v>
      </c>
      <c r="L127" s="35">
        <v>0</v>
      </c>
      <c r="M127" s="35">
        <v>0</v>
      </c>
      <c r="N127" s="35">
        <v>96</v>
      </c>
      <c r="O127" s="35">
        <v>288</v>
      </c>
      <c r="Q127" s="1" t="s">
        <v>272</v>
      </c>
      <c r="R127" s="1" t="s">
        <v>295</v>
      </c>
    </row>
    <row r="128" spans="1:18" x14ac:dyDescent="0.35">
      <c r="A128" s="1" t="s">
        <v>191</v>
      </c>
      <c r="B128" s="1" t="s">
        <v>192</v>
      </c>
      <c r="C128" s="35">
        <v>0</v>
      </c>
      <c r="D128" s="35">
        <v>0</v>
      </c>
      <c r="E128" s="35">
        <v>201600</v>
      </c>
      <c r="F128" s="35">
        <v>0</v>
      </c>
      <c r="G128" s="35">
        <v>0</v>
      </c>
      <c r="H128" s="35">
        <v>230400</v>
      </c>
      <c r="I128" s="35">
        <v>0</v>
      </c>
      <c r="J128" s="35">
        <v>0</v>
      </c>
      <c r="K128" s="35">
        <v>0</v>
      </c>
      <c r="L128" s="35">
        <v>0</v>
      </c>
      <c r="M128" s="35">
        <v>0</v>
      </c>
      <c r="N128" s="35">
        <v>0</v>
      </c>
      <c r="O128" s="35">
        <v>432000</v>
      </c>
      <c r="Q128" s="1" t="s">
        <v>272</v>
      </c>
      <c r="R128" s="1" t="s">
        <v>295</v>
      </c>
    </row>
    <row r="129" spans="1:18" x14ac:dyDescent="0.35">
      <c r="A129" s="1" t="s">
        <v>189</v>
      </c>
      <c r="B129" s="1" t="s">
        <v>190</v>
      </c>
      <c r="C129" s="35">
        <v>0</v>
      </c>
      <c r="D129" s="35">
        <v>2400</v>
      </c>
      <c r="E129" s="35">
        <v>2400</v>
      </c>
      <c r="F129" s="35">
        <v>2400</v>
      </c>
      <c r="G129" s="35">
        <v>2400</v>
      </c>
      <c r="H129" s="35">
        <v>2400</v>
      </c>
      <c r="I129" s="35">
        <v>4800</v>
      </c>
      <c r="J129" s="35">
        <v>4800</v>
      </c>
      <c r="K129" s="35">
        <v>0</v>
      </c>
      <c r="L129" s="35">
        <v>4800</v>
      </c>
      <c r="M129" s="35">
        <v>4800</v>
      </c>
      <c r="N129" s="35">
        <v>2400</v>
      </c>
      <c r="O129" s="35">
        <v>33600</v>
      </c>
      <c r="Q129" s="1" t="s">
        <v>272</v>
      </c>
      <c r="R129" s="1" t="s">
        <v>295</v>
      </c>
    </row>
    <row r="130" spans="1:18" ht="29" x14ac:dyDescent="0.35">
      <c r="A130" s="1" t="s">
        <v>185</v>
      </c>
      <c r="B130" s="1" t="s">
        <v>186</v>
      </c>
      <c r="C130" s="35">
        <v>23040</v>
      </c>
      <c r="D130" s="35">
        <v>17280</v>
      </c>
      <c r="E130" s="35">
        <v>17280</v>
      </c>
      <c r="F130" s="35">
        <v>17280</v>
      </c>
      <c r="G130" s="35">
        <v>23040</v>
      </c>
      <c r="H130" s="35">
        <v>11520</v>
      </c>
      <c r="I130" s="35">
        <v>17280</v>
      </c>
      <c r="J130" s="35">
        <v>17280</v>
      </c>
      <c r="K130" s="35">
        <v>23040</v>
      </c>
      <c r="L130" s="35">
        <v>17280</v>
      </c>
      <c r="M130" s="35">
        <v>17280</v>
      </c>
      <c r="N130" s="35">
        <v>17280</v>
      </c>
      <c r="O130" s="35">
        <v>218880</v>
      </c>
      <c r="Q130" s="1" t="s">
        <v>272</v>
      </c>
      <c r="R130" s="1" t="s">
        <v>294</v>
      </c>
    </row>
    <row r="131" spans="1:18" x14ac:dyDescent="0.35">
      <c r="A131" s="1" t="s">
        <v>187</v>
      </c>
      <c r="B131" s="1" t="s">
        <v>188</v>
      </c>
      <c r="C131" s="35">
        <v>1000</v>
      </c>
      <c r="D131" s="35">
        <v>0</v>
      </c>
      <c r="E131" s="35">
        <v>1000</v>
      </c>
      <c r="F131" s="35">
        <v>1000</v>
      </c>
      <c r="G131" s="35">
        <v>1000</v>
      </c>
      <c r="H131" s="35">
        <v>0</v>
      </c>
      <c r="I131" s="35">
        <v>1000</v>
      </c>
      <c r="J131" s="35">
        <v>1000</v>
      </c>
      <c r="K131" s="35">
        <v>1000</v>
      </c>
      <c r="L131" s="35">
        <v>0</v>
      </c>
      <c r="M131" s="35">
        <v>1000</v>
      </c>
      <c r="N131" s="35">
        <v>0</v>
      </c>
      <c r="O131" s="35">
        <v>8000</v>
      </c>
      <c r="Q131" s="1" t="s">
        <v>272</v>
      </c>
      <c r="R131" s="1" t="s">
        <v>294</v>
      </c>
    </row>
    <row r="132" spans="1:18" x14ac:dyDescent="0.35">
      <c r="A132" s="1" t="s">
        <v>181</v>
      </c>
      <c r="B132" s="1" t="s">
        <v>182</v>
      </c>
      <c r="C132" s="35">
        <v>0</v>
      </c>
      <c r="D132" s="35">
        <v>0</v>
      </c>
      <c r="E132" s="35">
        <v>21840</v>
      </c>
      <c r="F132" s="35">
        <v>0</v>
      </c>
      <c r="G132" s="35">
        <v>0</v>
      </c>
      <c r="H132" s="35">
        <v>21840</v>
      </c>
      <c r="I132" s="35">
        <v>0</v>
      </c>
      <c r="J132" s="35">
        <v>0</v>
      </c>
      <c r="K132" s="35">
        <v>0</v>
      </c>
      <c r="L132" s="35">
        <v>21840</v>
      </c>
      <c r="M132" s="35">
        <v>0</v>
      </c>
      <c r="N132" s="35">
        <v>0</v>
      </c>
      <c r="O132" s="35">
        <v>65520</v>
      </c>
      <c r="Q132" s="1" t="s">
        <v>272</v>
      </c>
      <c r="R132" s="1" t="s">
        <v>295</v>
      </c>
    </row>
    <row r="133" spans="1:18" x14ac:dyDescent="0.35">
      <c r="A133" s="1" t="s">
        <v>183</v>
      </c>
      <c r="B133" s="1" t="s">
        <v>184</v>
      </c>
      <c r="C133" s="35">
        <v>21840</v>
      </c>
      <c r="D133" s="35">
        <v>21840</v>
      </c>
      <c r="E133" s="35">
        <v>0</v>
      </c>
      <c r="F133" s="35">
        <v>21840</v>
      </c>
      <c r="G133" s="35">
        <v>21840</v>
      </c>
      <c r="H133" s="35">
        <v>21840</v>
      </c>
      <c r="I133" s="35">
        <v>21840</v>
      </c>
      <c r="J133" s="35">
        <v>21840</v>
      </c>
      <c r="K133" s="35">
        <v>21840</v>
      </c>
      <c r="L133" s="35">
        <v>21840</v>
      </c>
      <c r="M133" s="35">
        <v>21840</v>
      </c>
      <c r="N133" s="35">
        <v>21840</v>
      </c>
      <c r="O133" s="35">
        <v>240240</v>
      </c>
      <c r="Q133" s="1" t="s">
        <v>272</v>
      </c>
      <c r="R133" s="1" t="s">
        <v>295</v>
      </c>
    </row>
    <row r="134" spans="1:18" ht="29" x14ac:dyDescent="0.35">
      <c r="A134" s="1" t="s">
        <v>165</v>
      </c>
      <c r="B134" s="1" t="s">
        <v>166</v>
      </c>
      <c r="C134" s="35">
        <v>324480</v>
      </c>
      <c r="D134" s="35">
        <v>336960</v>
      </c>
      <c r="E134" s="35">
        <v>124800</v>
      </c>
      <c r="F134" s="35">
        <v>361920</v>
      </c>
      <c r="G134" s="35">
        <v>312000</v>
      </c>
      <c r="H134" s="35">
        <v>212160</v>
      </c>
      <c r="I134" s="35">
        <v>324480</v>
      </c>
      <c r="J134" s="35">
        <v>324480</v>
      </c>
      <c r="K134" s="35">
        <v>336960</v>
      </c>
      <c r="L134" s="35">
        <v>324480</v>
      </c>
      <c r="M134" s="35">
        <v>336960</v>
      </c>
      <c r="N134" s="35">
        <v>336960</v>
      </c>
      <c r="O134" s="35">
        <v>3656640</v>
      </c>
      <c r="Q134" s="1" t="s">
        <v>272</v>
      </c>
      <c r="R134" s="1" t="s">
        <v>295</v>
      </c>
    </row>
    <row r="135" spans="1:18" x14ac:dyDescent="0.35">
      <c r="A135" s="1" t="s">
        <v>193</v>
      </c>
      <c r="B135" s="1" t="s">
        <v>194</v>
      </c>
      <c r="C135" s="35">
        <v>0</v>
      </c>
      <c r="D135" s="35">
        <v>0</v>
      </c>
      <c r="E135" s="35">
        <v>0</v>
      </c>
      <c r="F135" s="35">
        <v>0</v>
      </c>
      <c r="G135" s="35">
        <v>10000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10000</v>
      </c>
      <c r="O135" s="35">
        <v>20000</v>
      </c>
      <c r="Q135" s="1" t="s">
        <v>272</v>
      </c>
      <c r="R135" s="1" t="s">
        <v>295</v>
      </c>
    </row>
    <row r="136" spans="1:18" x14ac:dyDescent="0.35">
      <c r="A136" s="1" t="s">
        <v>195</v>
      </c>
      <c r="B136" s="1" t="s">
        <v>196</v>
      </c>
      <c r="C136" s="35">
        <v>10000</v>
      </c>
      <c r="D136" s="35">
        <v>0</v>
      </c>
      <c r="E136" s="35">
        <v>20000</v>
      </c>
      <c r="F136" s="35">
        <v>0</v>
      </c>
      <c r="G136" s="35">
        <v>20000</v>
      </c>
      <c r="H136" s="35">
        <v>20000</v>
      </c>
      <c r="I136" s="35">
        <v>0</v>
      </c>
      <c r="J136" s="35">
        <v>20000</v>
      </c>
      <c r="K136" s="35">
        <v>20000</v>
      </c>
      <c r="L136" s="35">
        <v>20000</v>
      </c>
      <c r="M136" s="35">
        <v>20000</v>
      </c>
      <c r="N136" s="35">
        <v>10000</v>
      </c>
      <c r="O136" s="35">
        <v>160000</v>
      </c>
      <c r="Q136" s="1" t="s">
        <v>272</v>
      </c>
      <c r="R136" s="1" t="s">
        <v>295</v>
      </c>
    </row>
    <row r="137" spans="1:18" x14ac:dyDescent="0.35">
      <c r="A137" s="1" t="s">
        <v>197</v>
      </c>
      <c r="B137" s="1" t="s">
        <v>198</v>
      </c>
      <c r="C137" s="35">
        <v>10000</v>
      </c>
      <c r="D137" s="35">
        <v>0</v>
      </c>
      <c r="E137" s="35">
        <v>20000</v>
      </c>
      <c r="F137" s="35">
        <v>0</v>
      </c>
      <c r="G137" s="35">
        <v>0</v>
      </c>
      <c r="H137" s="35">
        <v>20000</v>
      </c>
      <c r="I137" s="35">
        <v>0</v>
      </c>
      <c r="J137" s="35">
        <v>0</v>
      </c>
      <c r="K137" s="35">
        <v>20000</v>
      </c>
      <c r="L137" s="35">
        <v>0</v>
      </c>
      <c r="M137" s="35">
        <v>0</v>
      </c>
      <c r="N137" s="35">
        <v>10000</v>
      </c>
      <c r="O137" s="35">
        <v>80000</v>
      </c>
      <c r="Q137" s="1" t="s">
        <v>272</v>
      </c>
      <c r="R137" s="1" t="s">
        <v>295</v>
      </c>
    </row>
    <row r="138" spans="1:18" x14ac:dyDescent="0.35">
      <c r="A138" s="1" t="s">
        <v>199</v>
      </c>
      <c r="B138" s="1" t="s">
        <v>200</v>
      </c>
      <c r="C138" s="35">
        <v>0</v>
      </c>
      <c r="D138" s="35">
        <v>0</v>
      </c>
      <c r="E138" s="35">
        <v>0</v>
      </c>
      <c r="F138" s="35">
        <v>0</v>
      </c>
      <c r="G138" s="35">
        <v>0</v>
      </c>
      <c r="H138" s="35">
        <v>10000</v>
      </c>
      <c r="I138" s="35">
        <v>0</v>
      </c>
      <c r="J138" s="35">
        <v>0</v>
      </c>
      <c r="K138" s="35">
        <v>0</v>
      </c>
      <c r="L138" s="35">
        <v>0</v>
      </c>
      <c r="M138" s="35">
        <v>0</v>
      </c>
      <c r="N138" s="35">
        <v>0</v>
      </c>
      <c r="O138" s="35">
        <v>10000</v>
      </c>
      <c r="Q138" s="1" t="s">
        <v>272</v>
      </c>
      <c r="R138" s="1" t="s">
        <v>295</v>
      </c>
    </row>
    <row r="139" spans="1:18" x14ac:dyDescent="0.35">
      <c r="A139" s="1" t="s">
        <v>201</v>
      </c>
      <c r="B139" s="1" t="s">
        <v>202</v>
      </c>
      <c r="C139" s="35">
        <v>10000</v>
      </c>
      <c r="D139" s="35">
        <v>20000</v>
      </c>
      <c r="E139" s="35">
        <v>0</v>
      </c>
      <c r="F139" s="35">
        <v>0</v>
      </c>
      <c r="G139" s="35">
        <v>20000</v>
      </c>
      <c r="H139" s="35">
        <v>0</v>
      </c>
      <c r="I139" s="35">
        <v>20000</v>
      </c>
      <c r="J139" s="35">
        <v>0</v>
      </c>
      <c r="K139" s="35">
        <v>0</v>
      </c>
      <c r="L139" s="35">
        <v>20000</v>
      </c>
      <c r="M139" s="35">
        <v>0</v>
      </c>
      <c r="N139" s="35">
        <v>10000</v>
      </c>
      <c r="O139" s="35">
        <v>100000</v>
      </c>
      <c r="Q139" s="1" t="s">
        <v>272</v>
      </c>
      <c r="R139" s="1" t="s">
        <v>295</v>
      </c>
    </row>
    <row r="140" spans="1:18" ht="29" x14ac:dyDescent="0.35">
      <c r="A140" s="17"/>
      <c r="B140" s="17"/>
      <c r="C140" s="33">
        <v>455560</v>
      </c>
      <c r="D140" s="33">
        <v>439936</v>
      </c>
      <c r="E140" s="33">
        <v>451880</v>
      </c>
      <c r="F140" s="33">
        <v>458840</v>
      </c>
      <c r="G140" s="33">
        <v>452376</v>
      </c>
      <c r="H140" s="33">
        <v>564320</v>
      </c>
      <c r="I140" s="33">
        <v>471800</v>
      </c>
      <c r="J140" s="33">
        <v>459016</v>
      </c>
      <c r="K140" s="33">
        <v>450936</v>
      </c>
      <c r="L140" s="33">
        <v>459200</v>
      </c>
      <c r="M140" s="33">
        <v>456280</v>
      </c>
      <c r="N140" s="33">
        <v>461056</v>
      </c>
      <c r="O140" s="33">
        <v>5581200</v>
      </c>
      <c r="Q140" s="17"/>
      <c r="R140" s="17" t="s">
        <v>274</v>
      </c>
    </row>
    <row r="141" spans="1:18" x14ac:dyDescent="0.35">
      <c r="A141" s="4" t="s">
        <v>266</v>
      </c>
      <c r="B141" s="4"/>
      <c r="C141" s="4"/>
      <c r="D141" s="4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8" x14ac:dyDescent="0.35">
      <c r="O142" s="44">
        <f>SUM(O8:O141)/2</f>
        <v>196350330</v>
      </c>
    </row>
  </sheetData>
  <conditionalFormatting sqref="Q79:Q89 Q91:Q103 Q23:Q47">
    <cfRule type="containsText" dxfId="3" priority="10" operator="containsText" text="EXP">
      <formula>NOT(ISERROR(SEARCH("EXP",Q23)))</formula>
    </cfRule>
  </conditionalFormatting>
  <conditionalFormatting sqref="A6">
    <cfRule type="cellIs" dxfId="2" priority="4" operator="equal">
      <formula>"XX"</formula>
    </cfRule>
  </conditionalFormatting>
  <conditionalFormatting sqref="Q107 Q109:Q118 Q105 Q68:Q77 Q49:Q66 Q11:Q21 Q8:Q9">
    <cfRule type="containsText" dxfId="1" priority="3" operator="containsText" text="EXP">
      <formula>NOT(ISERROR(SEARCH("EXP",Q8)))</formula>
    </cfRule>
  </conditionalFormatting>
  <conditionalFormatting sqref="Q120:Q139">
    <cfRule type="containsText" dxfId="0" priority="1" operator="containsText" text="EXP">
      <formula>NOT(ISERROR(SEARCH("EXP",Q120)))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Download</vt:lpstr>
      <vt:lpstr>Template</vt:lpstr>
      <vt:lpstr>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 Noviani</dc:creator>
  <cp:lastModifiedBy>Ema Noviani</cp:lastModifiedBy>
  <dcterms:created xsi:type="dcterms:W3CDTF">2024-07-13T23:20:15Z</dcterms:created>
  <dcterms:modified xsi:type="dcterms:W3CDTF">2024-07-15T01:58:03Z</dcterms:modified>
</cp:coreProperties>
</file>