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BUDGET\2025\Budget 2025\FACTORY\Working Paper Manexp fr All Dep\Data Import\"/>
    </mc:Choice>
  </mc:AlternateContent>
  <xr:revisionPtr revIDLastSave="0" documentId="13_ncr:1_{26589BBC-3055-4A40-BC95-C963B9BC85B6}" xr6:coauthVersionLast="47" xr6:coauthVersionMax="47" xr10:uidLastSave="{00000000-0000-0000-0000-000000000000}"/>
  <bookViews>
    <workbookView xWindow="-110" yWindow="-110" windowWidth="19420" windowHeight="10300" tabRatio="525" xr2:uid="{00000000-000D-0000-FFFF-FFFF00000000}"/>
  </bookViews>
  <sheets>
    <sheet name="2025 rev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8" i="2" l="1"/>
  <c r="AA37" i="2"/>
  <c r="AA36" i="2"/>
  <c r="AA35" i="2"/>
  <c r="N35" i="2" s="1"/>
  <c r="L35" i="2" s="1"/>
  <c r="AA34" i="2"/>
  <c r="N34" i="2" s="1"/>
  <c r="L34" i="2" s="1"/>
  <c r="AA33" i="2"/>
  <c r="N33" i="2" s="1"/>
  <c r="L33" i="2" s="1"/>
  <c r="AA32" i="2"/>
  <c r="N32" i="2" s="1"/>
  <c r="L32" i="2" s="1"/>
  <c r="AA31" i="2"/>
  <c r="N31" i="2" s="1"/>
  <c r="L31" i="2" s="1"/>
  <c r="AA30" i="2"/>
  <c r="N30" i="2" s="1"/>
  <c r="L30" i="2" s="1"/>
  <c r="AA28" i="2"/>
  <c r="N28" i="2" s="1"/>
  <c r="L28" i="2" s="1"/>
  <c r="AA27" i="2"/>
  <c r="N27" i="2" s="1"/>
  <c r="L27" i="2" s="1"/>
  <c r="AA26" i="2"/>
  <c r="N26" i="2" s="1"/>
  <c r="L26" i="2" s="1"/>
  <c r="AA25" i="2"/>
  <c r="N25" i="2" s="1"/>
  <c r="L25" i="2" s="1"/>
  <c r="AA24" i="2"/>
  <c r="N24" i="2" s="1"/>
  <c r="L24" i="2" s="1"/>
  <c r="AA23" i="2"/>
  <c r="N23" i="2" s="1"/>
  <c r="L23" i="2" s="1"/>
  <c r="AA22" i="2"/>
  <c r="N22" i="2" s="1"/>
  <c r="L22" i="2" s="1"/>
  <c r="AA21" i="2"/>
  <c r="AA20" i="2"/>
  <c r="N20" i="2" s="1"/>
  <c r="AA19" i="2"/>
  <c r="N19" i="2" s="1"/>
  <c r="L19" i="2" s="1"/>
  <c r="AA18" i="2"/>
  <c r="N18" i="2" s="1"/>
  <c r="L18" i="2" s="1"/>
  <c r="AA17" i="2"/>
  <c r="N17" i="2" s="1"/>
  <c r="L17" i="2" s="1"/>
  <c r="AA16" i="2"/>
  <c r="N16" i="2" s="1"/>
  <c r="L16" i="2" s="1"/>
  <c r="AA15" i="2"/>
  <c r="N15" i="2" s="1"/>
  <c r="L15" i="2" s="1"/>
  <c r="AA14" i="2"/>
  <c r="N14" i="2" s="1"/>
  <c r="L14" i="2" s="1"/>
  <c r="AA13" i="2"/>
  <c r="N13" i="2" s="1"/>
  <c r="L13" i="2" s="1"/>
  <c r="AA12" i="2"/>
  <c r="N12" i="2" s="1"/>
  <c r="L12" i="2" s="1"/>
  <c r="AA10" i="2"/>
  <c r="N10" i="2" s="1"/>
  <c r="L10" i="2" s="1"/>
  <c r="L36" i="2"/>
  <c r="AA29" i="2"/>
  <c r="N29" i="2" s="1"/>
  <c r="L29" i="2" s="1"/>
  <c r="AA11" i="2"/>
  <c r="N11" i="2" s="1"/>
  <c r="L11" i="2" s="1"/>
</calcChain>
</file>

<file path=xl/sharedStrings.xml><?xml version="1.0" encoding="utf-8"?>
<sst xmlns="http://schemas.openxmlformats.org/spreadsheetml/2006/main" count="155" uniqueCount="70">
  <si>
    <t>PT.OTSUKA INDONESIA - Plant Management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</si>
  <si>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</si>
  <si>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</si>
  <si>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</si>
  <si>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</si>
  <si>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</si>
  <si>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</si>
  <si>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Sub Account</t>
  </si>
  <si>
    <t>Cost Center</t>
  </si>
  <si>
    <t>Budgeted Amount</t>
  </si>
  <si>
    <t>Spending Time Plan</t>
  </si>
  <si>
    <t>No.</t>
  </si>
  <si>
    <t>Sub. No</t>
  </si>
  <si>
    <t xml:space="preserve">Description </t>
  </si>
  <si>
    <t>Code</t>
  </si>
  <si>
    <t>Description</t>
  </si>
  <si>
    <t>CC</t>
  </si>
  <si>
    <t>Cur.</t>
  </si>
  <si>
    <t>Amount</t>
  </si>
  <si>
    <t>Rate</t>
  </si>
  <si>
    <t xml:space="preserve">In IDR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</si>
  <si>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</si>
  <si>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</si>
  <si>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</si>
  <si>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</si>
  <si>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</si>
  <si>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</si>
  <si>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</si>
  <si>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</si>
  <si>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</si>
  <si>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</si>
  <si>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</si>
  <si>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</si>
  <si>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</si>
  <si>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IDR</t>
  </si>
  <si>
    <t>MANUFACTURING EXPENSES - BUDGET 2025</t>
  </si>
  <si>
    <t>Batteries OMEGA/OM92</t>
  </si>
  <si>
    <t>Tools</t>
  </si>
  <si>
    <t>Differential pressure meter, velocity meter, Humidity (Testo) calibration</t>
  </si>
  <si>
    <t>PT 100 Jofra probe &amp; Jofra oil bath standard calibration</t>
  </si>
  <si>
    <t>PT 100 Jofra probe &amp; Jofra dry bllock standard calibration</t>
  </si>
  <si>
    <t>Additel digital pressure calibration (35 bar)</t>
  </si>
  <si>
    <t>Additel digital pressure calibration (1000 bar)</t>
  </si>
  <si>
    <t>Digital pressure &amp; vacum calibration (SIKA) calibration</t>
  </si>
  <si>
    <t>Testo 521 calibration</t>
  </si>
  <si>
    <t>Climatic chamber calibration</t>
  </si>
  <si>
    <t>Magnetic Field Meter calibration</t>
  </si>
  <si>
    <t>Tachometer calibration</t>
  </si>
  <si>
    <t>Repair and maintenance equipment</t>
  </si>
  <si>
    <t>Repair &amp; maintenance furnitures &amp; fixtures</t>
  </si>
  <si>
    <t>Book's &amp; others</t>
  </si>
  <si>
    <t>Office equipment</t>
  </si>
  <si>
    <t>Samples &amp; Trial</t>
  </si>
  <si>
    <t>Audit of GMP, OPCJ, BPOM, Audit surveilance of ISO (ISO 9001 &amp; ISO 22000) &amp; Halal Certification</t>
  </si>
  <si>
    <t>Hotel, Meal, &amp; Accomodation</t>
  </si>
  <si>
    <t>Interpreter</t>
  </si>
  <si>
    <t>Small Machines / Equipment</t>
  </si>
  <si>
    <t>Repr. &amp; Maint. Factory Equipment</t>
  </si>
  <si>
    <t>Repr. &amp; Maint. Furnitures &amp; Fixtures</t>
  </si>
  <si>
    <t>Books &amp; Other</t>
  </si>
  <si>
    <t>Small Office Equipment</t>
  </si>
  <si>
    <t>GMP Consultant &amp; Audit</t>
  </si>
  <si>
    <t>VA</t>
  </si>
  <si>
    <t>PT 100 Fluke probe &amp; Fluke oilbath standard calibration</t>
  </si>
  <si>
    <t>PT 100 Additel probe &amp; Additel dry block standard calibration</t>
  </si>
  <si>
    <t>Testo 400 calibration (old model)</t>
  </si>
  <si>
    <t>Testo 400 calibration (new model)</t>
  </si>
  <si>
    <t>Batteries Data Logger Madgetech</t>
  </si>
  <si>
    <t>Dew Point Meter calibration</t>
  </si>
  <si>
    <t>Oil Content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</si>
</sst>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3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3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" fontId="1" fillId="2" borderId="3" xfId="0" applyNumberFormat="1" applyFont="1" applyFill="1" applyBorder="1" applyAlignment="1" applyProtection="1">
      <alignment horizontal="right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vertical="top" wrapText="1"/>
      <protection locked="0"/>
    </xf>
    <xf numFmtId="3" fontId="6" fillId="0" borderId="11" xfId="0" applyNumberFormat="1" applyFont="1" applyBorder="1" applyAlignment="1" applyProtection="1">
      <alignment vertical="center"/>
      <protection locked="0"/>
    </xf>
    <xf numFmtId="0" fontId="7" fillId="0" borderId="0" xfId="0" applyFont="1"/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vertical="top" wrapText="1"/>
      <protection locked="0"/>
    </xf>
    <xf numFmtId="3" fontId="5" fillId="0" borderId="0" xfId="0" applyNumberFormat="1" applyFont="1" applyFill="1" applyAlignment="1" applyProtection="1">
      <alignment vertical="center"/>
      <protection locked="0"/>
    </xf>
    <xf numFmtId="0" fontId="0" fillId="0" borderId="0" xfId="0" applyFill="1"/>
    <xf numFmtId="0" fontId="6" fillId="7" borderId="11" xfId="0" applyFont="1" applyFill="1" applyBorder="1" applyAlignment="1" applyProtection="1">
      <alignment vertical="center"/>
      <protection locked="0"/>
    </xf>
    <xf numFmtId="0" fontId="6" fillId="7" borderId="11" xfId="0" applyFont="1" applyFill="1" applyBorder="1" applyAlignment="1" applyProtection="1">
      <alignment horizontal="center" vertical="center"/>
      <protection locked="0"/>
    </xf>
    <xf numFmtId="0" fontId="6" fillId="7" borderId="11" xfId="0" applyFont="1" applyFill="1" applyBorder="1" applyAlignment="1" applyProtection="1">
      <alignment vertical="top" wrapText="1"/>
      <protection locked="0"/>
    </xf>
    <xf numFmtId="0" fontId="0" fillId="0" borderId="11" xfId="0" applyFont="1" applyBorder="1"/>
    <xf numFmtId="0" fontId="0" fillId="0" borderId="11" xfId="0" applyFont="1" applyFill="1" applyBorder="1"/>
    <xf numFmtId="0" fontId="0" fillId="7" borderId="11" xfId="0" applyFont="1" applyFill="1" applyBorder="1"/>
    <xf numFmtId="3" fontId="8" fillId="2" borderId="4" xfId="0" applyNumberFormat="1" applyFont="1" applyFill="1" applyBorder="1" applyAlignment="1" applyProtection="1">
      <alignment horizontal="centerContinuous" vertical="center"/>
      <protection locked="0"/>
    </xf>
    <xf numFmtId="0" fontId="8" fillId="2" borderId="5" xfId="0" applyFont="1" applyFill="1" applyBorder="1" applyAlignment="1" applyProtection="1">
      <alignment horizontal="centerContinuous" vertical="center"/>
      <protection locked="0"/>
    </xf>
    <xf numFmtId="0" fontId="8" fillId="2" borderId="6" xfId="0" applyFont="1" applyFill="1" applyBorder="1" applyAlignment="1" applyProtection="1">
      <alignment horizontal="centerContinuous" vertical="center"/>
      <protection locked="0"/>
    </xf>
    <xf numFmtId="0" fontId="8" fillId="3" borderId="6" xfId="0" applyFont="1" applyFill="1" applyBorder="1" applyAlignment="1" applyProtection="1">
      <alignment horizontal="centerContinuous" vertical="center"/>
      <protection locked="0"/>
    </xf>
    <xf numFmtId="0" fontId="8" fillId="3" borderId="7" xfId="0" applyFont="1" applyFill="1" applyBorder="1" applyAlignment="1" applyProtection="1">
      <alignment horizontal="centerContinuous" vertical="center"/>
      <protection locked="0"/>
    </xf>
    <xf numFmtId="0" fontId="8" fillId="3" borderId="8" xfId="0" applyFont="1" applyFill="1" applyBorder="1" applyAlignment="1" applyProtection="1">
      <alignment horizontal="centerContinuous" vertical="center"/>
      <protection locked="0"/>
    </xf>
    <xf numFmtId="0" fontId="8" fillId="3" borderId="9" xfId="0" applyFont="1" applyFill="1" applyBorder="1" applyAlignment="1" applyProtection="1">
      <alignment horizontal="centerContinuous" vertical="center"/>
      <protection locked="0"/>
    </xf>
    <xf numFmtId="3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Continuous" vertical="center"/>
      <protection locked="0"/>
    </xf>
    <xf numFmtId="49" fontId="8" fillId="4" borderId="10" xfId="0" applyNumberFormat="1" applyFont="1" applyFill="1" applyBorder="1" applyAlignment="1" applyProtection="1">
      <alignment horizontal="center" vertical="center"/>
      <protection locked="0"/>
    </xf>
    <xf numFmtId="49" fontId="8" fillId="5" borderId="10" xfId="0" applyNumberFormat="1" applyFont="1" applyFill="1" applyBorder="1" applyAlignment="1" applyProtection="1">
      <alignment horizontal="center" vertical="center"/>
      <protection locked="0"/>
    </xf>
    <xf numFmtId="0" fontId="8" fillId="3" borderId="14" xfId="0" applyFont="1" applyFill="1" applyBorder="1" applyAlignment="1" applyProtection="1">
      <alignment horizontal="center" vertical="center"/>
      <protection locked="0"/>
    </xf>
    <xf numFmtId="0" fontId="8" fillId="3" borderId="15" xfId="0" applyFont="1" applyFill="1" applyBorder="1" applyAlignment="1" applyProtection="1">
      <alignment horizontal="center" vertical="center"/>
      <protection locked="0"/>
    </xf>
    <xf numFmtId="49" fontId="8" fillId="3" borderId="16" xfId="0" applyNumberFormat="1" applyFont="1" applyFill="1" applyBorder="1" applyAlignment="1" applyProtection="1">
      <alignment horizontal="center" vertical="center"/>
      <protection locked="0"/>
    </xf>
    <xf numFmtId="3" fontId="9" fillId="0" borderId="11" xfId="0" applyNumberFormat="1" applyFont="1" applyBorder="1" applyAlignment="1" applyProtection="1">
      <alignment horizontal="left" vertical="center"/>
      <protection locked="0"/>
    </xf>
    <xf numFmtId="0" fontId="10" fillId="0" borderId="11" xfId="0" applyFont="1" applyBorder="1" applyAlignment="1" applyProtection="1">
      <alignment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2" borderId="11" xfId="0" applyFont="1" applyFill="1" applyBorder="1" applyAlignment="1" applyProtection="1">
      <alignment horizontal="center" vertical="top" wrapText="1"/>
      <protection locked="0"/>
    </xf>
    <xf numFmtId="0" fontId="10" fillId="2" borderId="11" xfId="0" applyFont="1" applyFill="1" applyBorder="1" applyAlignment="1" applyProtection="1">
      <alignment horizontal="center" vertical="center"/>
      <protection locked="0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3" fontId="10" fillId="0" borderId="11" xfId="0" applyNumberFormat="1" applyFont="1" applyBorder="1" applyAlignment="1" applyProtection="1">
      <alignment vertical="center"/>
      <protection locked="0"/>
    </xf>
    <xf numFmtId="0" fontId="10" fillId="6" borderId="11" xfId="0" applyFont="1" applyFill="1" applyBorder="1" applyAlignment="1" applyProtection="1">
      <alignment vertical="center"/>
      <protection locked="0"/>
    </xf>
    <xf numFmtId="3" fontId="6" fillId="0" borderId="11" xfId="0" applyNumberFormat="1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top" wrapText="1"/>
      <protection locked="0"/>
    </xf>
    <xf numFmtId="0" fontId="6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vertical="center"/>
    </xf>
    <xf numFmtId="3" fontId="6" fillId="0" borderId="11" xfId="0" quotePrefix="1" applyNumberFormat="1" applyFont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top" wrapText="1"/>
      <protection locked="0"/>
    </xf>
    <xf numFmtId="0" fontId="6" fillId="7" borderId="11" xfId="0" applyFont="1" applyFill="1" applyBorder="1" applyAlignment="1" applyProtection="1">
      <alignment horizontal="center" vertical="top" wrapText="1"/>
      <protection locked="0"/>
    </xf>
    <xf numFmtId="0" fontId="6" fillId="9" borderId="11" xfId="0" applyFont="1" applyFill="1" applyBorder="1" applyAlignment="1">
      <alignment vertical="center"/>
    </xf>
    <xf numFmtId="3" fontId="6" fillId="8" borderId="11" xfId="0" applyNumberFormat="1" applyFont="1" applyFill="1" applyBorder="1" applyAlignment="1" applyProtection="1">
      <alignment vertical="center"/>
      <protection locked="0"/>
    </xf>
    <xf numFmtId="3" fontId="6" fillId="7" borderId="11" xfId="0" applyNumberFormat="1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horizontal="center" vertical="top" wrapText="1"/>
      <protection locked="0"/>
    </xf>
    <xf numFmtId="0" fontId="6" fillId="9" borderId="11" xfId="0" applyFont="1" applyFill="1" applyBorder="1" applyAlignment="1">
      <alignment horizontal="center" vertical="center"/>
    </xf>
    <xf numFmtId="0" fontId="6" fillId="7" borderId="0" xfId="0" applyFont="1" applyFill="1"/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showGridLines="0" tabSelected="1" zoomScale="106" zoomScaleNormal="106" workbookViewId="0">
      <selection activeCell="D10" sqref="D10:D11"/>
    </sheetView>
  </sheetViews>
  <sheetFormatPr defaultRowHeight="14.5" x14ac:dyDescent="0.35"/>
  <cols>
    <col min="2" max="2" width="7.54296875" customWidth="1"/>
    <col min="3" max="3" width="86.7265625" bestFit="1" customWidth="1"/>
    <col min="5" max="5" width="39.7265625" customWidth="1"/>
    <col min="6" max="6" width="10.54296875" customWidth="1"/>
    <col min="7" max="7" width="11.7265625" customWidth="1"/>
    <col min="8" max="8" width="12" customWidth="1"/>
    <col min="9" max="9" width="11.7265625" customWidth="1"/>
    <col min="15" max="24" width="9.1796875" style="17" bestFit="1" customWidth="1"/>
    <col min="25" max="25" width="15.1796875" style="17" bestFit="1" customWidth="1"/>
    <col min="26" max="26" width="9.1796875" style="17" bestFit="1" customWidth="1"/>
    <col min="27" max="27" width="11.453125" style="17" bestFit="1" customWidth="1"/>
  </cols>
  <sheetData>
    <row r="1" spans="1:28" s="5" customFormat="1" ht="15.5" x14ac:dyDescent="0.35">
      <c r="A1" s="1" t="s">
        <v>0</v>
      </c>
      <c r="B1" s="1"/>
      <c r="C1" s="2"/>
      <c r="D1" s="3"/>
      <c r="E1" s="2"/>
      <c r="F1" s="3"/>
      <c r="G1" s="2"/>
      <c r="H1" s="2"/>
      <c r="I1" s="4"/>
    </row>
    <row r="2" spans="1:28" s="5" customFormat="1" ht="15.5" x14ac:dyDescent="0.35">
      <c r="A2" s="1" t="s">
        <v>35</v>
      </c>
      <c r="B2" s="1"/>
      <c r="C2" s="2"/>
      <c r="D2" s="3"/>
      <c r="E2" s="2"/>
      <c r="F2" s="3"/>
      <c r="G2" s="2"/>
      <c r="H2" s="2"/>
      <c r="I2" s="2"/>
      <c r="L2" s="4"/>
      <c r="M2" s="4"/>
      <c r="Y2" s="6" t="s">
        <v>1</v>
      </c>
      <c r="Z2" s="7"/>
      <c r="AA2" s="8">
        <v>2025</v>
      </c>
    </row>
    <row r="3" spans="1:28" s="5" customFormat="1" ht="15.5" x14ac:dyDescent="0.35">
      <c r="A3" s="1"/>
      <c r="B3" s="1"/>
      <c r="C3" s="2"/>
      <c r="D3" s="3"/>
      <c r="E3" s="2"/>
      <c r="F3" s="3"/>
      <c r="G3" s="2"/>
      <c r="H3" s="4"/>
      <c r="I3" s="2"/>
      <c r="Y3" s="6" t="s">
        <v>2</v>
      </c>
      <c r="Z3" s="7"/>
      <c r="AA3" s="9" t="s">
        <v>3</v>
      </c>
    </row>
    <row r="4" spans="1:28" s="5" customFormat="1" ht="15.5" x14ac:dyDescent="0.35">
      <c r="A4" s="10" t="s">
        <v>4</v>
      </c>
      <c r="B4" s="1"/>
      <c r="C4" s="2"/>
      <c r="D4" s="3"/>
      <c r="E4" s="2"/>
      <c r="F4" s="3"/>
      <c r="G4" s="2"/>
      <c r="H4" s="4"/>
      <c r="I4" s="2"/>
    </row>
    <row r="5" spans="1:28" s="5" customFormat="1" ht="15.5" x14ac:dyDescent="0.35">
      <c r="A5" s="10"/>
      <c r="B5" s="1"/>
      <c r="C5" s="2"/>
      <c r="D5" s="3"/>
      <c r="E5" s="2"/>
      <c r="F5" s="3"/>
      <c r="G5" s="2"/>
      <c r="H5" s="4"/>
      <c r="I5" s="2"/>
    </row>
    <row r="6" spans="1:28" s="12" customFormat="1" ht="10" x14ac:dyDescent="0.35">
      <c r="A6" s="11"/>
      <c r="B6" s="11"/>
      <c r="D6" s="13"/>
      <c r="F6" s="13"/>
    </row>
    <row r="7" spans="1:28" s="12" customFormat="1" ht="13" x14ac:dyDescent="0.35">
      <c r="A7" s="28" t="s">
        <v>5</v>
      </c>
      <c r="B7" s="28"/>
      <c r="C7" s="29"/>
      <c r="D7" s="30" t="s">
        <v>6</v>
      </c>
      <c r="E7" s="31"/>
      <c r="F7" s="30" t="s">
        <v>7</v>
      </c>
      <c r="G7" s="31"/>
      <c r="H7" s="31" t="s">
        <v>8</v>
      </c>
      <c r="I7" s="31"/>
      <c r="J7" s="32" t="s">
        <v>9</v>
      </c>
      <c r="K7" s="33"/>
      <c r="L7" s="33"/>
      <c r="M7" s="33"/>
      <c r="N7" s="34"/>
      <c r="O7" s="31" t="s">
        <v>10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8" s="12" customFormat="1" ht="13" x14ac:dyDescent="0.35">
      <c r="A8" s="35" t="s">
        <v>11</v>
      </c>
      <c r="B8" s="35" t="s">
        <v>12</v>
      </c>
      <c r="C8" s="36" t="s">
        <v>13</v>
      </c>
      <c r="D8" s="37" t="s">
        <v>14</v>
      </c>
      <c r="E8" s="38" t="s">
        <v>15</v>
      </c>
      <c r="F8" s="37" t="s">
        <v>14</v>
      </c>
      <c r="G8" s="38" t="s">
        <v>15</v>
      </c>
      <c r="H8" s="37" t="s">
        <v>14</v>
      </c>
      <c r="I8" s="38" t="s">
        <v>15</v>
      </c>
      <c r="J8" s="39" t="s">
        <v>16</v>
      </c>
      <c r="K8" s="40" t="s">
        <v>17</v>
      </c>
      <c r="L8" s="41" t="s">
        <v>18</v>
      </c>
      <c r="M8" s="41" t="s">
        <v>19</v>
      </c>
      <c r="N8" s="41" t="s">
        <v>20</v>
      </c>
      <c r="O8" s="41" t="s">
        <v>21</v>
      </c>
      <c r="P8" s="41" t="s">
        <v>22</v>
      </c>
      <c r="Q8" s="41" t="s">
        <v>23</v>
      </c>
      <c r="R8" s="41" t="s">
        <v>24</v>
      </c>
      <c r="S8" s="41" t="s">
        <v>25</v>
      </c>
      <c r="T8" s="41" t="s">
        <v>26</v>
      </c>
      <c r="U8" s="41" t="s">
        <v>27</v>
      </c>
      <c r="V8" s="41" t="s">
        <v>28</v>
      </c>
      <c r="W8" s="41" t="s">
        <v>29</v>
      </c>
      <c r="X8" s="41" t="s">
        <v>30</v>
      </c>
      <c r="Y8" s="41" t="s">
        <v>31</v>
      </c>
      <c r="Z8" s="41" t="s">
        <v>32</v>
      </c>
      <c r="AA8" s="41" t="s">
        <v>33</v>
      </c>
    </row>
    <row r="9" spans="1:28" s="12" customFormat="1" ht="13" x14ac:dyDescent="0.35">
      <c r="A9" s="42"/>
      <c r="B9" s="42"/>
      <c r="C9" s="43"/>
      <c r="D9" s="14"/>
      <c r="E9" s="15"/>
      <c r="F9" s="44"/>
      <c r="G9" s="45"/>
      <c r="H9" s="44"/>
      <c r="I9" s="46"/>
      <c r="J9" s="44"/>
      <c r="K9" s="47"/>
      <c r="L9" s="48"/>
      <c r="M9" s="48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</row>
    <row r="10" spans="1:28" s="12" customFormat="1" ht="13" x14ac:dyDescent="0.35">
      <c r="A10" s="14">
        <v>1</v>
      </c>
      <c r="B10" s="51"/>
      <c r="C10" s="22" t="s">
        <v>36</v>
      </c>
      <c r="D10" s="14">
        <v>735151</v>
      </c>
      <c r="E10" s="15" t="s">
        <v>57</v>
      </c>
      <c r="F10" s="14">
        <v>9902</v>
      </c>
      <c r="G10" s="52"/>
      <c r="H10" s="14">
        <v>3300</v>
      </c>
      <c r="I10" s="52" t="s">
        <v>62</v>
      </c>
      <c r="J10" s="14">
        <v>1</v>
      </c>
      <c r="K10" s="53" t="s">
        <v>34</v>
      </c>
      <c r="L10" s="54">
        <f>N10*M10</f>
        <v>2300000</v>
      </c>
      <c r="M10" s="54">
        <v>1</v>
      </c>
      <c r="N10" s="54">
        <f>AA10</f>
        <v>2300000</v>
      </c>
      <c r="O10" s="16">
        <v>0</v>
      </c>
      <c r="P10" s="16">
        <v>0</v>
      </c>
      <c r="Q10" s="16">
        <v>0</v>
      </c>
      <c r="R10" s="16">
        <v>0</v>
      </c>
      <c r="S10" s="16">
        <v>1000000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1300000</v>
      </c>
      <c r="Z10" s="16">
        <v>0</v>
      </c>
      <c r="AA10" s="59">
        <f>SUM(O10:Z10)</f>
        <v>2300000</v>
      </c>
      <c r="AB10" s="11"/>
    </row>
    <row r="11" spans="1:28" s="12" customFormat="1" ht="13" x14ac:dyDescent="0.35">
      <c r="A11" s="14">
        <v>2</v>
      </c>
      <c r="B11" s="51"/>
      <c r="C11" s="22" t="s">
        <v>67</v>
      </c>
      <c r="D11" s="14">
        <v>735151</v>
      </c>
      <c r="E11" s="15" t="s">
        <v>57</v>
      </c>
      <c r="F11" s="14">
        <v>9902</v>
      </c>
      <c r="G11" s="52"/>
      <c r="H11" s="14">
        <v>3300</v>
      </c>
      <c r="I11" s="52" t="s">
        <v>62</v>
      </c>
      <c r="J11" s="14">
        <v>1</v>
      </c>
      <c r="K11" s="53" t="s">
        <v>34</v>
      </c>
      <c r="L11" s="54">
        <f t="shared" ref="L11:L36" si="0">N11*M11</f>
        <v>160000000</v>
      </c>
      <c r="M11" s="54">
        <v>1</v>
      </c>
      <c r="N11" s="54">
        <f t="shared" ref="N11:N35" si="1">AA11</f>
        <v>160000000</v>
      </c>
      <c r="O11" s="16">
        <v>40000000</v>
      </c>
      <c r="P11" s="16">
        <v>0</v>
      </c>
      <c r="Q11" s="16">
        <v>0</v>
      </c>
      <c r="R11" s="16">
        <v>40000000</v>
      </c>
      <c r="S11" s="16">
        <v>0</v>
      </c>
      <c r="T11" s="16">
        <v>0</v>
      </c>
      <c r="U11" s="16">
        <v>40000000</v>
      </c>
      <c r="V11" s="16">
        <v>0</v>
      </c>
      <c r="W11" s="16">
        <v>0</v>
      </c>
      <c r="X11" s="16">
        <v>40000000</v>
      </c>
      <c r="Y11" s="16">
        <v>0</v>
      </c>
      <c r="Z11" s="16">
        <v>0</v>
      </c>
      <c r="AA11" s="59">
        <f t="shared" ref="AA11:AA38" si="2">SUM(O11:Z11)</f>
        <v>160000000</v>
      </c>
      <c r="AB11" s="11"/>
    </row>
    <row r="12" spans="1:28" s="12" customFormat="1" ht="13" x14ac:dyDescent="0.35">
      <c r="A12" s="14">
        <v>3</v>
      </c>
      <c r="B12" s="55"/>
      <c r="C12" s="22" t="s">
        <v>37</v>
      </c>
      <c r="D12" s="14">
        <v>733312</v>
      </c>
      <c r="E12" s="15" t="s">
        <v>56</v>
      </c>
      <c r="F12" s="14">
        <v>9902</v>
      </c>
      <c r="G12" s="52"/>
      <c r="H12" s="14">
        <v>3300</v>
      </c>
      <c r="I12" s="52" t="s">
        <v>62</v>
      </c>
      <c r="J12" s="14">
        <v>1</v>
      </c>
      <c r="K12" s="53" t="s">
        <v>34</v>
      </c>
      <c r="L12" s="54">
        <f t="shared" si="0"/>
        <v>10000000</v>
      </c>
      <c r="M12" s="54">
        <v>1</v>
      </c>
      <c r="N12" s="54">
        <f t="shared" si="1"/>
        <v>10000000</v>
      </c>
      <c r="O12" s="16">
        <v>3000000</v>
      </c>
      <c r="P12" s="16">
        <v>0</v>
      </c>
      <c r="Q12" s="16">
        <v>0</v>
      </c>
      <c r="R12" s="16">
        <v>0</v>
      </c>
      <c r="S12" s="16">
        <v>5000000</v>
      </c>
      <c r="T12" s="16">
        <v>0</v>
      </c>
      <c r="U12" s="16">
        <v>0</v>
      </c>
      <c r="V12" s="16">
        <v>2000000</v>
      </c>
      <c r="W12" s="16">
        <v>0</v>
      </c>
      <c r="X12" s="16">
        <v>0</v>
      </c>
      <c r="Y12" s="16">
        <v>0</v>
      </c>
      <c r="Z12" s="16">
        <v>0</v>
      </c>
      <c r="AA12" s="59">
        <f t="shared" si="2"/>
        <v>10000000</v>
      </c>
      <c r="AB12" s="11"/>
    </row>
    <row r="13" spans="1:28" s="12" customFormat="1" ht="13" x14ac:dyDescent="0.35">
      <c r="A13" s="14">
        <v>4</v>
      </c>
      <c r="B13" s="51"/>
      <c r="C13" s="22" t="s">
        <v>39</v>
      </c>
      <c r="D13" s="14">
        <v>735151</v>
      </c>
      <c r="E13" s="15" t="s">
        <v>57</v>
      </c>
      <c r="F13" s="14">
        <v>9902</v>
      </c>
      <c r="G13" s="52"/>
      <c r="H13" s="14">
        <v>3300</v>
      </c>
      <c r="I13" s="52" t="s">
        <v>62</v>
      </c>
      <c r="J13" s="14">
        <v>1</v>
      </c>
      <c r="K13" s="53" t="s">
        <v>34</v>
      </c>
      <c r="L13" s="54">
        <f t="shared" si="0"/>
        <v>11000000</v>
      </c>
      <c r="M13" s="54">
        <v>1</v>
      </c>
      <c r="N13" s="54">
        <f t="shared" si="1"/>
        <v>11000000</v>
      </c>
      <c r="O13" s="16">
        <v>0</v>
      </c>
      <c r="P13" s="16">
        <v>0</v>
      </c>
      <c r="Q13" s="16">
        <v>11000000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59">
        <f t="shared" si="2"/>
        <v>11000000</v>
      </c>
      <c r="AB13" s="11"/>
    </row>
    <row r="14" spans="1:28" s="12" customFormat="1" ht="13" x14ac:dyDescent="0.35">
      <c r="A14" s="14">
        <v>5</v>
      </c>
      <c r="B14" s="55"/>
      <c r="C14" s="22" t="s">
        <v>40</v>
      </c>
      <c r="D14" s="14">
        <v>735151</v>
      </c>
      <c r="E14" s="15" t="s">
        <v>57</v>
      </c>
      <c r="F14" s="14">
        <v>9902</v>
      </c>
      <c r="G14" s="52"/>
      <c r="H14" s="14">
        <v>3300</v>
      </c>
      <c r="I14" s="52" t="s">
        <v>62</v>
      </c>
      <c r="J14" s="14">
        <v>1</v>
      </c>
      <c r="K14" s="53" t="s">
        <v>34</v>
      </c>
      <c r="L14" s="54">
        <f t="shared" si="0"/>
        <v>10000000</v>
      </c>
      <c r="M14" s="54">
        <v>1</v>
      </c>
      <c r="N14" s="54">
        <f t="shared" si="1"/>
        <v>10000000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10000000</v>
      </c>
      <c r="W14" s="16">
        <v>0</v>
      </c>
      <c r="X14" s="16">
        <v>0</v>
      </c>
      <c r="Y14" s="16">
        <v>0</v>
      </c>
      <c r="Z14" s="16">
        <v>0</v>
      </c>
      <c r="AA14" s="59">
        <f t="shared" si="2"/>
        <v>10000000</v>
      </c>
      <c r="AB14" s="11"/>
    </row>
    <row r="15" spans="1:28" x14ac:dyDescent="0.35">
      <c r="A15" s="14">
        <v>6</v>
      </c>
      <c r="B15" s="25"/>
      <c r="C15" s="22" t="s">
        <v>43</v>
      </c>
      <c r="D15" s="14">
        <v>735151</v>
      </c>
      <c r="E15" s="15" t="s">
        <v>57</v>
      </c>
      <c r="F15" s="14">
        <v>9902</v>
      </c>
      <c r="G15" s="52"/>
      <c r="H15" s="14">
        <v>3300</v>
      </c>
      <c r="I15" s="52" t="s">
        <v>62</v>
      </c>
      <c r="J15" s="14">
        <v>1</v>
      </c>
      <c r="K15" s="53" t="s">
        <v>34</v>
      </c>
      <c r="L15" s="54">
        <f t="shared" si="0"/>
        <v>6000000</v>
      </c>
      <c r="M15" s="54">
        <v>1</v>
      </c>
      <c r="N15" s="54">
        <f t="shared" si="1"/>
        <v>6000000</v>
      </c>
      <c r="O15" s="16">
        <v>6000000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59">
        <f t="shared" si="2"/>
        <v>6000000</v>
      </c>
      <c r="AB15" s="11"/>
    </row>
    <row r="16" spans="1:28" x14ac:dyDescent="0.35">
      <c r="A16" s="14">
        <v>7</v>
      </c>
      <c r="B16" s="25"/>
      <c r="C16" s="22" t="s">
        <v>49</v>
      </c>
      <c r="D16" s="14">
        <v>735171</v>
      </c>
      <c r="E16" s="15" t="s">
        <v>58</v>
      </c>
      <c r="F16" s="14">
        <v>9902</v>
      </c>
      <c r="G16" s="52"/>
      <c r="H16" s="14">
        <v>3300</v>
      </c>
      <c r="I16" s="52" t="s">
        <v>62</v>
      </c>
      <c r="J16" s="14">
        <v>1</v>
      </c>
      <c r="K16" s="53" t="s">
        <v>34</v>
      </c>
      <c r="L16" s="54">
        <f t="shared" si="0"/>
        <v>23000000</v>
      </c>
      <c r="M16" s="54">
        <v>1</v>
      </c>
      <c r="N16" s="54">
        <f t="shared" si="1"/>
        <v>23000000</v>
      </c>
      <c r="O16" s="16">
        <v>0</v>
      </c>
      <c r="P16" s="16">
        <v>10000000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13000000</v>
      </c>
      <c r="W16" s="16">
        <v>0</v>
      </c>
      <c r="X16" s="16">
        <v>0</v>
      </c>
      <c r="Y16" s="16">
        <v>0</v>
      </c>
      <c r="Z16" s="16">
        <v>0</v>
      </c>
      <c r="AA16" s="59">
        <f t="shared" si="2"/>
        <v>23000000</v>
      </c>
      <c r="AB16" s="11"/>
    </row>
    <row r="17" spans="1:28" x14ac:dyDescent="0.35">
      <c r="A17" s="14">
        <v>8</v>
      </c>
      <c r="B17" s="25"/>
      <c r="C17" s="22" t="s">
        <v>50</v>
      </c>
      <c r="D17" s="14">
        <v>741121</v>
      </c>
      <c r="E17" s="15" t="s">
        <v>59</v>
      </c>
      <c r="F17" s="14">
        <v>9902</v>
      </c>
      <c r="G17" s="52"/>
      <c r="H17" s="14">
        <v>3300</v>
      </c>
      <c r="I17" s="52" t="s">
        <v>62</v>
      </c>
      <c r="J17" s="14">
        <v>1</v>
      </c>
      <c r="K17" s="53" t="s">
        <v>34</v>
      </c>
      <c r="L17" s="54">
        <f t="shared" si="0"/>
        <v>40000000</v>
      </c>
      <c r="M17" s="54">
        <v>1</v>
      </c>
      <c r="N17" s="54">
        <f t="shared" si="1"/>
        <v>40000000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15000000</v>
      </c>
      <c r="U17" s="16">
        <v>0</v>
      </c>
      <c r="V17" s="16">
        <v>0</v>
      </c>
      <c r="W17" s="16">
        <v>10000000</v>
      </c>
      <c r="X17" s="16">
        <v>0</v>
      </c>
      <c r="Y17" s="16">
        <v>0</v>
      </c>
      <c r="Z17" s="16">
        <v>15000000</v>
      </c>
      <c r="AA17" s="59">
        <f t="shared" si="2"/>
        <v>40000000</v>
      </c>
      <c r="AB17" s="11"/>
    </row>
    <row r="18" spans="1:28" x14ac:dyDescent="0.35">
      <c r="A18" s="14">
        <v>9</v>
      </c>
      <c r="B18" s="25"/>
      <c r="C18" s="22" t="s">
        <v>51</v>
      </c>
      <c r="D18" s="14">
        <v>742131</v>
      </c>
      <c r="E18" s="15" t="s">
        <v>60</v>
      </c>
      <c r="F18" s="14">
        <v>9902</v>
      </c>
      <c r="G18" s="52"/>
      <c r="H18" s="14">
        <v>3300</v>
      </c>
      <c r="I18" s="52" t="s">
        <v>62</v>
      </c>
      <c r="J18" s="14">
        <v>1</v>
      </c>
      <c r="K18" s="53" t="s">
        <v>34</v>
      </c>
      <c r="L18" s="54">
        <f t="shared" si="0"/>
        <v>20000000</v>
      </c>
      <c r="M18" s="54">
        <v>1</v>
      </c>
      <c r="N18" s="54">
        <f t="shared" si="1"/>
        <v>20000000</v>
      </c>
      <c r="O18" s="16">
        <v>0</v>
      </c>
      <c r="P18" s="16">
        <v>5000000</v>
      </c>
      <c r="Q18" s="16">
        <v>0</v>
      </c>
      <c r="R18" s="16">
        <v>0</v>
      </c>
      <c r="S18" s="16">
        <v>5000000</v>
      </c>
      <c r="T18" s="16">
        <v>0</v>
      </c>
      <c r="U18" s="16">
        <v>0</v>
      </c>
      <c r="V18" s="16">
        <v>5000000</v>
      </c>
      <c r="W18" s="16">
        <v>0</v>
      </c>
      <c r="X18" s="16">
        <v>0</v>
      </c>
      <c r="Y18" s="16">
        <v>5000000</v>
      </c>
      <c r="Z18" s="16">
        <v>0</v>
      </c>
      <c r="AA18" s="59">
        <f t="shared" si="2"/>
        <v>20000000</v>
      </c>
      <c r="AB18" s="11"/>
    </row>
    <row r="19" spans="1:28" x14ac:dyDescent="0.35">
      <c r="A19" s="14">
        <v>10</v>
      </c>
      <c r="B19" s="25"/>
      <c r="C19" s="22" t="s">
        <v>52</v>
      </c>
      <c r="D19" s="14">
        <v>733212</v>
      </c>
      <c r="E19" s="15" t="s">
        <v>52</v>
      </c>
      <c r="F19" s="14">
        <v>9902</v>
      </c>
      <c r="G19" s="52"/>
      <c r="H19" s="14">
        <v>3300</v>
      </c>
      <c r="I19" s="52" t="s">
        <v>62</v>
      </c>
      <c r="J19" s="14">
        <v>1</v>
      </c>
      <c r="K19" s="53" t="s">
        <v>34</v>
      </c>
      <c r="L19" s="54">
        <f t="shared" si="0"/>
        <v>270000000</v>
      </c>
      <c r="M19" s="54">
        <v>1</v>
      </c>
      <c r="N19" s="54">
        <f t="shared" si="1"/>
        <v>270000000</v>
      </c>
      <c r="O19" s="16">
        <v>30000000</v>
      </c>
      <c r="P19" s="16">
        <v>30000000</v>
      </c>
      <c r="Q19" s="16">
        <v>30000000</v>
      </c>
      <c r="R19" s="16">
        <v>20000000</v>
      </c>
      <c r="S19" s="16">
        <v>20000000</v>
      </c>
      <c r="T19" s="16">
        <v>20000000</v>
      </c>
      <c r="U19" s="16">
        <v>20000000</v>
      </c>
      <c r="V19" s="16">
        <v>20000000</v>
      </c>
      <c r="W19" s="16">
        <v>20000000</v>
      </c>
      <c r="X19" s="16">
        <v>20000000</v>
      </c>
      <c r="Y19" s="16">
        <v>20000000</v>
      </c>
      <c r="Z19" s="16">
        <v>20000000</v>
      </c>
      <c r="AA19" s="59">
        <f t="shared" si="2"/>
        <v>270000000</v>
      </c>
      <c r="AB19" s="11"/>
    </row>
    <row r="20" spans="1:28" x14ac:dyDescent="0.35">
      <c r="A20" s="23">
        <v>11</v>
      </c>
      <c r="B20" s="27"/>
      <c r="C20" s="22" t="s">
        <v>53</v>
      </c>
      <c r="D20" s="23">
        <v>752111</v>
      </c>
      <c r="E20" s="24" t="s">
        <v>61</v>
      </c>
      <c r="F20" s="14">
        <v>9902</v>
      </c>
      <c r="G20" s="52"/>
      <c r="H20" s="23">
        <v>3300</v>
      </c>
      <c r="I20" s="61" t="s">
        <v>62</v>
      </c>
      <c r="J20" s="23">
        <v>1</v>
      </c>
      <c r="K20" s="62" t="s">
        <v>34</v>
      </c>
      <c r="L20" s="58">
        <v>0</v>
      </c>
      <c r="M20" s="58">
        <v>1</v>
      </c>
      <c r="N20" s="58">
        <f t="shared" si="1"/>
        <v>191000000</v>
      </c>
      <c r="O20" s="16">
        <v>30000000</v>
      </c>
      <c r="P20" s="16">
        <v>20000000</v>
      </c>
      <c r="Q20" s="16">
        <v>20000000</v>
      </c>
      <c r="R20" s="16">
        <v>7000000</v>
      </c>
      <c r="S20" s="16">
        <v>0</v>
      </c>
      <c r="T20" s="16">
        <v>40000000</v>
      </c>
      <c r="U20" s="16">
        <v>10000000</v>
      </c>
      <c r="V20" s="16">
        <v>30000000</v>
      </c>
      <c r="W20" s="16">
        <v>20000000</v>
      </c>
      <c r="X20" s="16">
        <v>0</v>
      </c>
      <c r="Y20" s="16">
        <v>14000000</v>
      </c>
      <c r="Z20" s="16">
        <v>0</v>
      </c>
      <c r="AA20" s="59">
        <f t="shared" si="2"/>
        <v>191000000</v>
      </c>
      <c r="AB20" s="11"/>
    </row>
    <row r="21" spans="1:28" x14ac:dyDescent="0.35">
      <c r="A21" s="23">
        <v>12</v>
      </c>
      <c r="B21" s="27"/>
      <c r="C21" s="22" t="s">
        <v>54</v>
      </c>
      <c r="D21" s="23">
        <v>746121</v>
      </c>
      <c r="E21" s="24" t="s">
        <v>54</v>
      </c>
      <c r="F21" s="14">
        <v>9902</v>
      </c>
      <c r="G21" s="52"/>
      <c r="H21" s="23">
        <v>3300</v>
      </c>
      <c r="I21" s="61" t="s">
        <v>62</v>
      </c>
      <c r="J21" s="23">
        <v>1</v>
      </c>
      <c r="K21" s="62" t="s">
        <v>34</v>
      </c>
      <c r="L21" s="58">
        <v>48000</v>
      </c>
      <c r="M21" s="58">
        <v>1</v>
      </c>
      <c r="N21" s="58">
        <v>48000</v>
      </c>
      <c r="O21" s="16">
        <v>4000000</v>
      </c>
      <c r="P21" s="16">
        <v>4000000</v>
      </c>
      <c r="Q21" s="16">
        <v>4000000</v>
      </c>
      <c r="R21" s="16">
        <v>4000000</v>
      </c>
      <c r="S21" s="16">
        <v>4000000</v>
      </c>
      <c r="T21" s="16">
        <v>4000000</v>
      </c>
      <c r="U21" s="16">
        <v>4000000</v>
      </c>
      <c r="V21" s="16">
        <v>4000000</v>
      </c>
      <c r="W21" s="16">
        <v>4000000</v>
      </c>
      <c r="X21" s="16">
        <v>4000000</v>
      </c>
      <c r="Y21" s="16">
        <v>4000000</v>
      </c>
      <c r="Z21" s="16">
        <v>4000000</v>
      </c>
      <c r="AA21" s="59">
        <f t="shared" si="2"/>
        <v>48000000</v>
      </c>
      <c r="AB21" s="11"/>
    </row>
    <row r="22" spans="1:28" x14ac:dyDescent="0.35">
      <c r="A22" s="14">
        <v>13</v>
      </c>
      <c r="B22" s="25"/>
      <c r="C22" s="22" t="s">
        <v>55</v>
      </c>
      <c r="D22" s="14">
        <v>752212</v>
      </c>
      <c r="E22" s="15" t="s">
        <v>55</v>
      </c>
      <c r="F22" s="14">
        <v>9902</v>
      </c>
      <c r="G22" s="52"/>
      <c r="H22" s="14">
        <v>3300</v>
      </c>
      <c r="I22" s="52" t="s">
        <v>62</v>
      </c>
      <c r="J22" s="14">
        <v>1</v>
      </c>
      <c r="K22" s="53" t="s">
        <v>34</v>
      </c>
      <c r="L22" s="54">
        <f t="shared" si="0"/>
        <v>27000000</v>
      </c>
      <c r="M22" s="54">
        <v>1</v>
      </c>
      <c r="N22" s="54">
        <f t="shared" si="1"/>
        <v>27000000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12000000</v>
      </c>
      <c r="U22" s="16">
        <v>0</v>
      </c>
      <c r="V22" s="16">
        <v>0</v>
      </c>
      <c r="W22" s="16">
        <v>0</v>
      </c>
      <c r="X22" s="16">
        <v>0</v>
      </c>
      <c r="Y22" s="16">
        <v>15000000</v>
      </c>
      <c r="Z22" s="16">
        <v>0</v>
      </c>
      <c r="AA22" s="59">
        <f t="shared" si="2"/>
        <v>27000000</v>
      </c>
      <c r="AB22" s="11"/>
    </row>
    <row r="23" spans="1:28" x14ac:dyDescent="0.35">
      <c r="A23" s="14">
        <v>14</v>
      </c>
      <c r="B23" s="25"/>
      <c r="C23" s="22" t="s">
        <v>38</v>
      </c>
      <c r="D23" s="14">
        <v>735151</v>
      </c>
      <c r="E23" s="15" t="s">
        <v>57</v>
      </c>
      <c r="F23" s="14">
        <v>9902</v>
      </c>
      <c r="G23" s="52"/>
      <c r="H23" s="14">
        <v>3300</v>
      </c>
      <c r="I23" s="52" t="s">
        <v>62</v>
      </c>
      <c r="J23" s="14">
        <v>1</v>
      </c>
      <c r="K23" s="53" t="s">
        <v>34</v>
      </c>
      <c r="L23" s="54">
        <f t="shared" si="0"/>
        <v>65000000</v>
      </c>
      <c r="M23" s="54">
        <v>1</v>
      </c>
      <c r="N23" s="54">
        <f t="shared" si="1"/>
        <v>65000000</v>
      </c>
      <c r="O23" s="16">
        <v>0</v>
      </c>
      <c r="P23" s="16">
        <v>0</v>
      </c>
      <c r="Q23" s="16">
        <v>0</v>
      </c>
      <c r="R23" s="16">
        <v>65000000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59">
        <f t="shared" si="2"/>
        <v>65000000</v>
      </c>
      <c r="AB23" s="11"/>
    </row>
    <row r="24" spans="1:28" x14ac:dyDescent="0.35">
      <c r="A24" s="14">
        <v>15</v>
      </c>
      <c r="B24" s="25"/>
      <c r="C24" s="22" t="s">
        <v>39</v>
      </c>
      <c r="D24" s="14">
        <v>735151</v>
      </c>
      <c r="E24" s="15" t="s">
        <v>57</v>
      </c>
      <c r="F24" s="14">
        <v>9902</v>
      </c>
      <c r="G24" s="52"/>
      <c r="H24" s="14">
        <v>3300</v>
      </c>
      <c r="I24" s="52" t="s">
        <v>62</v>
      </c>
      <c r="J24" s="14">
        <v>1</v>
      </c>
      <c r="K24" s="53" t="s">
        <v>34</v>
      </c>
      <c r="L24" s="54">
        <f t="shared" si="0"/>
        <v>9500000</v>
      </c>
      <c r="M24" s="54">
        <v>1</v>
      </c>
      <c r="N24" s="54">
        <f t="shared" si="1"/>
        <v>9500000</v>
      </c>
      <c r="O24" s="16">
        <v>0</v>
      </c>
      <c r="P24" s="16">
        <v>0</v>
      </c>
      <c r="Q24" s="16">
        <v>9500000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59">
        <f t="shared" si="2"/>
        <v>9500000</v>
      </c>
      <c r="AB24" s="11"/>
    </row>
    <row r="25" spans="1:28" x14ac:dyDescent="0.35">
      <c r="A25" s="14">
        <v>16</v>
      </c>
      <c r="B25" s="25"/>
      <c r="C25" s="22" t="s">
        <v>40</v>
      </c>
      <c r="D25" s="14">
        <v>735151</v>
      </c>
      <c r="E25" s="15" t="s">
        <v>57</v>
      </c>
      <c r="F25" s="14">
        <v>9902</v>
      </c>
      <c r="G25" s="52"/>
      <c r="H25" s="14">
        <v>3300</v>
      </c>
      <c r="I25" s="52" t="s">
        <v>62</v>
      </c>
      <c r="J25" s="14">
        <v>1</v>
      </c>
      <c r="K25" s="53" t="s">
        <v>34</v>
      </c>
      <c r="L25" s="54">
        <f t="shared" si="0"/>
        <v>9500000</v>
      </c>
      <c r="M25" s="54">
        <v>1</v>
      </c>
      <c r="N25" s="54">
        <f t="shared" si="1"/>
        <v>9500000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9500000</v>
      </c>
      <c r="Y25" s="16">
        <v>0</v>
      </c>
      <c r="Z25" s="16">
        <v>0</v>
      </c>
      <c r="AA25" s="59">
        <f t="shared" si="2"/>
        <v>9500000</v>
      </c>
      <c r="AB25" s="11"/>
    </row>
    <row r="26" spans="1:28" x14ac:dyDescent="0.35">
      <c r="A26" s="14">
        <v>17</v>
      </c>
      <c r="B26" s="25"/>
      <c r="C26" s="22" t="s">
        <v>63</v>
      </c>
      <c r="D26" s="14">
        <v>735151</v>
      </c>
      <c r="E26" s="15" t="s">
        <v>57</v>
      </c>
      <c r="F26" s="14">
        <v>9902</v>
      </c>
      <c r="G26" s="52"/>
      <c r="H26" s="14">
        <v>3300</v>
      </c>
      <c r="I26" s="52" t="s">
        <v>62</v>
      </c>
      <c r="J26" s="14">
        <v>1</v>
      </c>
      <c r="K26" s="53" t="s">
        <v>34</v>
      </c>
      <c r="L26" s="54">
        <f t="shared" si="0"/>
        <v>35000000</v>
      </c>
      <c r="M26" s="54">
        <v>1</v>
      </c>
      <c r="N26" s="54">
        <f t="shared" si="1"/>
        <v>35000000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35000000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59">
        <f t="shared" si="2"/>
        <v>35000000</v>
      </c>
      <c r="AB26" s="11"/>
    </row>
    <row r="27" spans="1:28" s="21" customFormat="1" x14ac:dyDescent="0.35">
      <c r="A27" s="18">
        <v>18</v>
      </c>
      <c r="B27" s="26"/>
      <c r="C27" s="22" t="s">
        <v>64</v>
      </c>
      <c r="D27" s="18">
        <v>735151</v>
      </c>
      <c r="E27" s="19" t="s">
        <v>57</v>
      </c>
      <c r="F27" s="14">
        <v>9902</v>
      </c>
      <c r="G27" s="56"/>
      <c r="H27" s="18">
        <v>3300</v>
      </c>
      <c r="I27" s="52" t="s">
        <v>62</v>
      </c>
      <c r="J27" s="18">
        <v>1</v>
      </c>
      <c r="K27" s="53" t="s">
        <v>34</v>
      </c>
      <c r="L27" s="54">
        <f t="shared" si="0"/>
        <v>7000000</v>
      </c>
      <c r="M27" s="54">
        <v>1</v>
      </c>
      <c r="N27" s="54">
        <f t="shared" si="1"/>
        <v>7000000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7000000</v>
      </c>
      <c r="W27" s="16">
        <v>0</v>
      </c>
      <c r="X27" s="16">
        <v>0</v>
      </c>
      <c r="Y27" s="16">
        <v>0</v>
      </c>
      <c r="Z27" s="16">
        <v>0</v>
      </c>
      <c r="AA27" s="60">
        <f t="shared" si="2"/>
        <v>7000000</v>
      </c>
      <c r="AB27" s="20"/>
    </row>
    <row r="28" spans="1:28" x14ac:dyDescent="0.35">
      <c r="A28" s="14">
        <v>19</v>
      </c>
      <c r="B28" s="25"/>
      <c r="C28" s="22" t="s">
        <v>41</v>
      </c>
      <c r="D28" s="14">
        <v>735151</v>
      </c>
      <c r="E28" s="15" t="s">
        <v>57</v>
      </c>
      <c r="F28" s="14">
        <v>9902</v>
      </c>
      <c r="G28" s="52"/>
      <c r="H28" s="14">
        <v>3300</v>
      </c>
      <c r="I28" s="52" t="s">
        <v>62</v>
      </c>
      <c r="J28" s="14">
        <v>1</v>
      </c>
      <c r="K28" s="53" t="s">
        <v>34</v>
      </c>
      <c r="L28" s="54">
        <f t="shared" si="0"/>
        <v>4000000</v>
      </c>
      <c r="M28" s="54">
        <v>1</v>
      </c>
      <c r="N28" s="54">
        <f t="shared" si="1"/>
        <v>4000000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4000000</v>
      </c>
      <c r="W28" s="16">
        <v>0</v>
      </c>
      <c r="X28" s="16">
        <v>0</v>
      </c>
      <c r="Y28" s="16">
        <v>0</v>
      </c>
      <c r="Z28" s="16">
        <v>0</v>
      </c>
      <c r="AA28" s="59">
        <f t="shared" si="2"/>
        <v>4000000</v>
      </c>
      <c r="AB28" s="11"/>
    </row>
    <row r="29" spans="1:28" x14ac:dyDescent="0.35">
      <c r="A29" s="14">
        <v>20</v>
      </c>
      <c r="B29" s="25"/>
      <c r="C29" s="22" t="s">
        <v>42</v>
      </c>
      <c r="D29" s="14">
        <v>735151</v>
      </c>
      <c r="E29" s="15" t="s">
        <v>57</v>
      </c>
      <c r="F29" s="14">
        <v>9902</v>
      </c>
      <c r="G29" s="52"/>
      <c r="H29" s="14">
        <v>3300</v>
      </c>
      <c r="I29" s="52" t="s">
        <v>62</v>
      </c>
      <c r="J29" s="14">
        <v>1</v>
      </c>
      <c r="K29" s="53" t="s">
        <v>34</v>
      </c>
      <c r="L29" s="54">
        <f t="shared" si="0"/>
        <v>4000000</v>
      </c>
      <c r="M29" s="54">
        <v>1</v>
      </c>
      <c r="N29" s="54">
        <f t="shared" si="1"/>
        <v>4000000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4000000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59">
        <f t="shared" si="2"/>
        <v>4000000</v>
      </c>
      <c r="AB29" s="11"/>
    </row>
    <row r="30" spans="1:28" x14ac:dyDescent="0.35">
      <c r="A30" s="14">
        <v>21</v>
      </c>
      <c r="B30" s="25"/>
      <c r="C30" s="22" t="s">
        <v>65</v>
      </c>
      <c r="D30" s="14">
        <v>735151</v>
      </c>
      <c r="E30" s="15" t="s">
        <v>57</v>
      </c>
      <c r="F30" s="14">
        <v>9902</v>
      </c>
      <c r="G30" s="52"/>
      <c r="H30" s="14">
        <v>3300</v>
      </c>
      <c r="I30" s="52" t="s">
        <v>62</v>
      </c>
      <c r="J30" s="14">
        <v>1</v>
      </c>
      <c r="K30" s="53" t="s">
        <v>34</v>
      </c>
      <c r="L30" s="54">
        <f t="shared" si="0"/>
        <v>50000000</v>
      </c>
      <c r="M30" s="54">
        <v>1</v>
      </c>
      <c r="N30" s="54">
        <f t="shared" si="1"/>
        <v>50000000</v>
      </c>
      <c r="O30" s="16">
        <v>0</v>
      </c>
      <c r="P30" s="16">
        <v>50000000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59">
        <f t="shared" si="2"/>
        <v>50000000</v>
      </c>
      <c r="AB30" s="11"/>
    </row>
    <row r="31" spans="1:28" x14ac:dyDescent="0.35">
      <c r="A31" s="14">
        <v>22</v>
      </c>
      <c r="B31" s="25"/>
      <c r="C31" s="22" t="s">
        <v>44</v>
      </c>
      <c r="D31" s="14">
        <v>735151</v>
      </c>
      <c r="E31" s="15" t="s">
        <v>57</v>
      </c>
      <c r="F31" s="14">
        <v>9902</v>
      </c>
      <c r="G31" s="52"/>
      <c r="H31" s="14">
        <v>3300</v>
      </c>
      <c r="I31" s="52" t="s">
        <v>62</v>
      </c>
      <c r="J31" s="14">
        <v>1</v>
      </c>
      <c r="K31" s="53" t="s">
        <v>34</v>
      </c>
      <c r="L31" s="54">
        <f t="shared" si="0"/>
        <v>13000000</v>
      </c>
      <c r="M31" s="54">
        <v>1</v>
      </c>
      <c r="N31" s="54">
        <f t="shared" si="1"/>
        <v>13000000</v>
      </c>
      <c r="O31" s="16">
        <v>0</v>
      </c>
      <c r="P31" s="16">
        <v>0</v>
      </c>
      <c r="Q31" s="16">
        <v>13000000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59">
        <f t="shared" si="2"/>
        <v>13000000</v>
      </c>
      <c r="AB31" s="11"/>
    </row>
    <row r="32" spans="1:28" x14ac:dyDescent="0.35">
      <c r="A32" s="14">
        <v>23</v>
      </c>
      <c r="B32" s="25"/>
      <c r="C32" s="22" t="s">
        <v>66</v>
      </c>
      <c r="D32" s="14">
        <v>735151</v>
      </c>
      <c r="E32" s="15" t="s">
        <v>57</v>
      </c>
      <c r="F32" s="14">
        <v>9902</v>
      </c>
      <c r="G32" s="52"/>
      <c r="H32" s="14">
        <v>3300</v>
      </c>
      <c r="I32" s="52" t="s">
        <v>62</v>
      </c>
      <c r="J32" s="14">
        <v>1</v>
      </c>
      <c r="K32" s="53" t="s">
        <v>34</v>
      </c>
      <c r="L32" s="54">
        <f t="shared" si="0"/>
        <v>30000000</v>
      </c>
      <c r="M32" s="54">
        <v>1</v>
      </c>
      <c r="N32" s="54">
        <f t="shared" si="1"/>
        <v>30000000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30000000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59">
        <f t="shared" si="2"/>
        <v>30000000</v>
      </c>
      <c r="AB32" s="11"/>
    </row>
    <row r="33" spans="1:28" x14ac:dyDescent="0.35">
      <c r="A33" s="14">
        <v>24</v>
      </c>
      <c r="B33" s="25"/>
      <c r="C33" s="22" t="s">
        <v>45</v>
      </c>
      <c r="D33" s="14">
        <v>735151</v>
      </c>
      <c r="E33" s="15" t="s">
        <v>57</v>
      </c>
      <c r="F33" s="14">
        <v>9902</v>
      </c>
      <c r="G33" s="52"/>
      <c r="H33" s="14">
        <v>3300</v>
      </c>
      <c r="I33" s="52" t="s">
        <v>62</v>
      </c>
      <c r="J33" s="14">
        <v>1</v>
      </c>
      <c r="K33" s="53" t="s">
        <v>34</v>
      </c>
      <c r="L33" s="54">
        <f t="shared" si="0"/>
        <v>7000000</v>
      </c>
      <c r="M33" s="54">
        <v>1</v>
      </c>
      <c r="N33" s="54">
        <f t="shared" si="1"/>
        <v>7000000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7000000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59">
        <f t="shared" si="2"/>
        <v>7000000</v>
      </c>
      <c r="AB33" s="11"/>
    </row>
    <row r="34" spans="1:28" x14ac:dyDescent="0.35">
      <c r="A34" s="14">
        <v>25</v>
      </c>
      <c r="B34" s="25"/>
      <c r="C34" s="22" t="s">
        <v>46</v>
      </c>
      <c r="D34" s="14">
        <v>735151</v>
      </c>
      <c r="E34" s="15" t="s">
        <v>57</v>
      </c>
      <c r="F34" s="14">
        <v>9902</v>
      </c>
      <c r="G34" s="52"/>
      <c r="H34" s="14">
        <v>3300</v>
      </c>
      <c r="I34" s="52" t="s">
        <v>62</v>
      </c>
      <c r="J34" s="14">
        <v>1</v>
      </c>
      <c r="K34" s="53" t="s">
        <v>34</v>
      </c>
      <c r="L34" s="54">
        <f t="shared" si="0"/>
        <v>4500000</v>
      </c>
      <c r="M34" s="54">
        <v>1</v>
      </c>
      <c r="N34" s="54">
        <f t="shared" si="1"/>
        <v>4500000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4500000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59">
        <f t="shared" si="2"/>
        <v>4500000</v>
      </c>
      <c r="AB34" s="11"/>
    </row>
    <row r="35" spans="1:28" x14ac:dyDescent="0.35">
      <c r="A35" s="14">
        <v>26</v>
      </c>
      <c r="B35" s="25"/>
      <c r="C35" s="22" t="s">
        <v>47</v>
      </c>
      <c r="D35" s="14">
        <v>735151</v>
      </c>
      <c r="E35" s="15" t="s">
        <v>57</v>
      </c>
      <c r="F35" s="14">
        <v>9902</v>
      </c>
      <c r="G35" s="52"/>
      <c r="H35" s="14">
        <v>3300</v>
      </c>
      <c r="I35" s="52" t="s">
        <v>62</v>
      </c>
      <c r="J35" s="14">
        <v>1</v>
      </c>
      <c r="K35" s="53" t="s">
        <v>34</v>
      </c>
      <c r="L35" s="54">
        <f t="shared" si="0"/>
        <v>3500000</v>
      </c>
      <c r="M35" s="54">
        <v>1</v>
      </c>
      <c r="N35" s="54">
        <f t="shared" si="1"/>
        <v>3500000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3500000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59">
        <f t="shared" si="2"/>
        <v>3500000</v>
      </c>
      <c r="AB35" s="11"/>
    </row>
    <row r="36" spans="1:28" x14ac:dyDescent="0.35">
      <c r="A36" s="14">
        <v>27</v>
      </c>
      <c r="B36" s="25"/>
      <c r="C36" s="22" t="s">
        <v>68</v>
      </c>
      <c r="D36" s="14">
        <v>735151</v>
      </c>
      <c r="E36" s="15" t="s">
        <v>57</v>
      </c>
      <c r="F36" s="14">
        <v>9902</v>
      </c>
      <c r="G36" s="52"/>
      <c r="H36" s="14">
        <v>3300</v>
      </c>
      <c r="I36" s="52" t="s">
        <v>62</v>
      </c>
      <c r="J36" s="14">
        <v>1</v>
      </c>
      <c r="K36" s="53" t="s">
        <v>34</v>
      </c>
      <c r="L36" s="54">
        <f t="shared" si="0"/>
        <v>5000</v>
      </c>
      <c r="M36" s="54">
        <v>1</v>
      </c>
      <c r="N36" s="54">
        <v>5000</v>
      </c>
      <c r="O36" s="16">
        <v>0</v>
      </c>
      <c r="P36" s="16">
        <v>0</v>
      </c>
      <c r="Q36" s="16">
        <v>0</v>
      </c>
      <c r="R36" s="16">
        <v>0</v>
      </c>
      <c r="S36" s="16">
        <v>5000000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59">
        <f t="shared" si="2"/>
        <v>5000000</v>
      </c>
      <c r="AB36" s="11"/>
    </row>
    <row r="37" spans="1:28" x14ac:dyDescent="0.35">
      <c r="A37" s="14">
        <v>28</v>
      </c>
      <c r="B37" s="25"/>
      <c r="C37" s="22" t="s">
        <v>69</v>
      </c>
      <c r="D37" s="14">
        <v>735151</v>
      </c>
      <c r="E37" s="15" t="s">
        <v>57</v>
      </c>
      <c r="F37" s="14">
        <v>9902</v>
      </c>
      <c r="G37" s="52"/>
      <c r="H37" s="14">
        <v>3300</v>
      </c>
      <c r="I37" s="52" t="s">
        <v>62</v>
      </c>
      <c r="J37" s="14">
        <v>1</v>
      </c>
      <c r="K37" s="53" t="s">
        <v>34</v>
      </c>
      <c r="L37" s="54">
        <v>5000</v>
      </c>
      <c r="M37" s="54">
        <v>1</v>
      </c>
      <c r="N37" s="54">
        <v>5000</v>
      </c>
      <c r="O37" s="16">
        <v>0</v>
      </c>
      <c r="P37" s="16">
        <v>0</v>
      </c>
      <c r="Q37" s="16">
        <v>0</v>
      </c>
      <c r="R37" s="16">
        <v>0</v>
      </c>
      <c r="S37" s="16">
        <v>5000000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59">
        <f t="shared" si="2"/>
        <v>5000000</v>
      </c>
      <c r="AB37" s="11"/>
    </row>
    <row r="38" spans="1:28" x14ac:dyDescent="0.35">
      <c r="A38" s="23">
        <v>29</v>
      </c>
      <c r="B38" s="27"/>
      <c r="C38" s="22" t="s">
        <v>48</v>
      </c>
      <c r="D38" s="23">
        <v>735151</v>
      </c>
      <c r="E38" s="24" t="s">
        <v>57</v>
      </c>
      <c r="F38" s="14">
        <v>9902</v>
      </c>
      <c r="G38" s="57"/>
      <c r="H38" s="23">
        <v>3300</v>
      </c>
      <c r="I38" s="61" t="s">
        <v>62</v>
      </c>
      <c r="J38" s="23">
        <v>1</v>
      </c>
      <c r="K38" s="62" t="s">
        <v>34</v>
      </c>
      <c r="L38" s="58">
        <v>50000</v>
      </c>
      <c r="M38" s="58">
        <v>1</v>
      </c>
      <c r="N38" s="58">
        <v>95000</v>
      </c>
      <c r="O38" s="16">
        <v>0</v>
      </c>
      <c r="P38" s="16">
        <v>10000000</v>
      </c>
      <c r="Q38" s="16">
        <v>10000000</v>
      </c>
      <c r="R38" s="16">
        <v>10000000</v>
      </c>
      <c r="S38" s="16">
        <v>10000000</v>
      </c>
      <c r="T38" s="16">
        <v>0</v>
      </c>
      <c r="U38" s="16">
        <v>10000000</v>
      </c>
      <c r="V38" s="16">
        <v>10000000</v>
      </c>
      <c r="W38" s="16">
        <v>10000000</v>
      </c>
      <c r="X38" s="16">
        <v>10000000</v>
      </c>
      <c r="Y38" s="16">
        <v>10000000</v>
      </c>
      <c r="Z38" s="16">
        <v>0</v>
      </c>
      <c r="AA38" s="59">
        <f t="shared" si="2"/>
        <v>90000000</v>
      </c>
      <c r="AB38" s="11"/>
    </row>
    <row r="41" spans="1:28" x14ac:dyDescent="0.35">
      <c r="S41" s="63"/>
    </row>
  </sheetData>
  <conditionalFormatting sqref="O10:Z10">
    <cfRule type="expression" dxfId="1" priority="3" stopIfTrue="1">
      <formula>ISTEXT(O10)</formula>
    </cfRule>
  </conditionalFormatting>
  <conditionalFormatting sqref="O11:Z38">
    <cfRule type="expression" dxfId="0" priority="1" stopIfTrue="1">
      <formula>ISTEXT(O11)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Noviani</dc:creator>
  <cp:lastModifiedBy>Ema Noviani</cp:lastModifiedBy>
  <dcterms:created xsi:type="dcterms:W3CDTF">2024-05-04T04:57:55Z</dcterms:created>
  <dcterms:modified xsi:type="dcterms:W3CDTF">2024-06-22T22:29:33Z</dcterms:modified>
</cp:coreProperties>
</file>