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\FACTORY\Working Paper Manexp fr All Dep\Data Import\"/>
    </mc:Choice>
  </mc:AlternateContent>
  <xr:revisionPtr revIDLastSave="0" documentId="13_ncr:1_{E6107220-0600-435A-8F3C-65AC73F138D6}" xr6:coauthVersionLast="47" xr6:coauthVersionMax="47" xr10:uidLastSave="{00000000-0000-0000-0000-000000000000}"/>
  <bookViews>
    <workbookView xWindow="-110" yWindow="-110" windowWidth="19420" windowHeight="10300" xr2:uid="{EF1419CC-560C-410F-B21E-BCD4267DE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" i="1" l="1"/>
  <c r="N30" i="1" s="1"/>
  <c r="L30" i="1" s="1"/>
  <c r="AA29" i="1"/>
  <c r="N29" i="1" s="1"/>
  <c r="L29" i="1" s="1"/>
  <c r="AA28" i="1"/>
  <c r="N28" i="1" s="1"/>
  <c r="L28" i="1" s="1"/>
  <c r="AA27" i="1"/>
  <c r="N27" i="1" s="1"/>
  <c r="L27" i="1" s="1"/>
  <c r="AA26" i="1"/>
  <c r="N26" i="1" s="1"/>
  <c r="L26" i="1" s="1"/>
  <c r="AA25" i="1"/>
  <c r="N25" i="1" s="1"/>
  <c r="L25" i="1" s="1"/>
  <c r="AA24" i="1"/>
  <c r="N24" i="1" s="1"/>
  <c r="L24" i="1" s="1"/>
  <c r="AA23" i="1"/>
  <c r="N23" i="1" s="1"/>
  <c r="L23" i="1" s="1"/>
  <c r="AA22" i="1"/>
  <c r="N22" i="1" s="1"/>
  <c r="L22" i="1" s="1"/>
  <c r="AA20" i="1"/>
  <c r="N20" i="1" s="1"/>
  <c r="L20" i="1" s="1"/>
  <c r="AA19" i="1"/>
  <c r="N19" i="1" s="1"/>
  <c r="L19" i="1" s="1"/>
  <c r="AA18" i="1"/>
  <c r="N18" i="1" s="1"/>
  <c r="L18" i="1" s="1"/>
  <c r="AA17" i="1"/>
  <c r="N17" i="1" s="1"/>
  <c r="L17" i="1" s="1"/>
  <c r="AA16" i="1"/>
  <c r="N16" i="1" s="1"/>
  <c r="L16" i="1" s="1"/>
  <c r="AA15" i="1"/>
  <c r="N15" i="1" s="1"/>
  <c r="L15" i="1" s="1"/>
  <c r="AA14" i="1"/>
  <c r="N14" i="1" s="1"/>
  <c r="L14" i="1" s="1"/>
  <c r="AA13" i="1"/>
  <c r="N13" i="1" s="1"/>
  <c r="L13" i="1" s="1"/>
  <c r="AA12" i="1"/>
  <c r="N12" i="1" s="1"/>
  <c r="L12" i="1" s="1"/>
  <c r="AA21" i="1"/>
  <c r="N21" i="1" s="1"/>
  <c r="L21" i="1" s="1"/>
  <c r="AA11" i="1"/>
  <c r="N11" i="1" s="1"/>
  <c r="L11" i="1" s="1"/>
  <c r="AA10" i="1" l="1"/>
  <c r="N10" i="1" s="1"/>
  <c r="L10" i="1" s="1"/>
</calcChain>
</file>

<file path=xl/sharedStrings.xml><?xml version="1.0" encoding="utf-8"?>
<sst xmlns="http://schemas.openxmlformats.org/spreadsheetml/2006/main" count="81" uniqueCount="57">
  <si>
    <t>PT.OTSUKA INDONESIA - Plant Management</t>
  </si>
  <si>
    <t>MANUFACTURING EXPENSES - BUDGET 2025</t>
  </si>
  <si>
    <t>Budget Year</t>
  </si>
  <si>
    <t>Unit</t>
  </si>
  <si>
    <t>In Rp</t>
  </si>
  <si>
    <t>★ Please provide the details of following accounts.</t>
  </si>
  <si>
    <t>Activities</t>
  </si>
  <si>
    <t>Accounts</t>
  </si>
  <si>
    <t>Sub Account</t>
  </si>
  <si>
    <t>Cost Center</t>
  </si>
  <si>
    <t>Budgeted Amount</t>
  </si>
  <si>
    <t>Spending Time Plan</t>
  </si>
  <si>
    <t>No.</t>
  </si>
  <si>
    <t>Sub. No</t>
  </si>
  <si>
    <t xml:space="preserve">Description </t>
  </si>
  <si>
    <t>Code</t>
  </si>
  <si>
    <t>Description</t>
  </si>
  <si>
    <t>CC</t>
  </si>
  <si>
    <t>Cur.</t>
  </si>
  <si>
    <t>Amount</t>
  </si>
  <si>
    <t>Rate</t>
  </si>
  <si>
    <t xml:space="preserve">In IDR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</si>
  <si>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</si>
  <si>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</si>
  <si>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</si>
  <si>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</si>
  <si>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</si>
  <si>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</si>
  <si>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</si>
  <si>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</si>
  <si>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</si>
  <si>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</si>
  <si>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</si>
  <si>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</si>
  <si>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</si>
  <si>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IDR</t>
  </si>
  <si>
    <t>Daily Samples</t>
  </si>
  <si>
    <t>Samples for stability and testing</t>
  </si>
  <si>
    <t>Clean room working clothes</t>
  </si>
  <si>
    <t>Packing room working clothes</t>
  </si>
  <si>
    <t>Lubrication</t>
  </si>
  <si>
    <t>Small Machine/ equipment</t>
  </si>
  <si>
    <t>Small Hand Tool</t>
  </si>
  <si>
    <t>Cleaning equipment</t>
  </si>
  <si>
    <t>Drying equipment</t>
  </si>
  <si>
    <t>Building repair</t>
  </si>
  <si>
    <t>Painting (epoxy)</t>
  </si>
  <si>
    <t>Sparepart for Filling machine</t>
  </si>
  <si>
    <t>Sparepart for Super Mixer machine</t>
  </si>
  <si>
    <t>Sparepart for Sieving machine</t>
  </si>
  <si>
    <t>Sparepart for Grinding machine</t>
  </si>
  <si>
    <t>Sparepart for FBD Machine</t>
  </si>
  <si>
    <t>Sparepart for Final Mixer</t>
  </si>
  <si>
    <t>Repair factory equipment</t>
  </si>
  <si>
    <t>Other Office Supplies (stationaries)</t>
  </si>
  <si>
    <t>Equipment calibration</t>
  </si>
  <si>
    <t>Factory overhead (including safety supporting)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</si>
</sst>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22"/>
        <b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3" fontId="1" fillId="2" borderId="1" xfId="0" applyNumberFormat="1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" fontId="1" fillId="2" borderId="3" xfId="0" applyNumberFormat="1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3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3" fontId="6" fillId="2" borderId="4" xfId="0" applyNumberFormat="1" applyFont="1" applyFill="1" applyBorder="1" applyAlignment="1" applyProtection="1">
      <alignment horizontal="centerContinuous" vertical="center"/>
      <protection locked="0"/>
    </xf>
    <xf numFmtId="0" fontId="6" fillId="2" borderId="5" xfId="0" applyFont="1" applyFill="1" applyBorder="1" applyAlignment="1" applyProtection="1">
      <alignment horizontal="centerContinuous" vertical="center"/>
      <protection locked="0"/>
    </xf>
    <xf numFmtId="0" fontId="6" fillId="2" borderId="6" xfId="0" applyFont="1" applyFill="1" applyBorder="1" applyAlignment="1" applyProtection="1">
      <alignment horizontal="centerContinuous" vertical="center"/>
      <protection locked="0"/>
    </xf>
    <xf numFmtId="0" fontId="6" fillId="3" borderId="6" xfId="0" applyFont="1" applyFill="1" applyBorder="1" applyAlignment="1" applyProtection="1">
      <alignment horizontal="centerContinuous" vertical="center"/>
      <protection locked="0"/>
    </xf>
    <xf numFmtId="0" fontId="6" fillId="3" borderId="7" xfId="0" applyFont="1" applyFill="1" applyBorder="1" applyAlignment="1" applyProtection="1">
      <alignment horizontal="centerContinuous" vertical="center"/>
      <protection locked="0"/>
    </xf>
    <xf numFmtId="0" fontId="6" fillId="3" borderId="8" xfId="0" applyFont="1" applyFill="1" applyBorder="1" applyAlignment="1" applyProtection="1">
      <alignment horizontal="centerContinuous" vertical="center"/>
      <protection locked="0"/>
    </xf>
    <xf numFmtId="0" fontId="6" fillId="3" borderId="9" xfId="0" applyFont="1" applyFill="1" applyBorder="1" applyAlignment="1" applyProtection="1">
      <alignment horizontal="centerContinuous" vertical="center"/>
      <protection locked="0"/>
    </xf>
    <xf numFmtId="3" fontId="6" fillId="2" borderId="10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Continuous" vertical="center"/>
      <protection locked="0"/>
    </xf>
    <xf numFmtId="49" fontId="6" fillId="4" borderId="12" xfId="0" applyNumberFormat="1" applyFont="1" applyFill="1" applyBorder="1" applyAlignment="1" applyProtection="1">
      <alignment horizontal="center" vertical="center"/>
      <protection locked="0"/>
    </xf>
    <xf numFmtId="49" fontId="6" fillId="5" borderId="12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49" fontId="6" fillId="3" borderId="15" xfId="0" applyNumberFormat="1" applyFont="1" applyFill="1" applyBorder="1" applyAlignment="1" applyProtection="1">
      <alignment horizontal="center" vertical="center"/>
      <protection locked="0"/>
    </xf>
    <xf numFmtId="3" fontId="6" fillId="0" borderId="16" xfId="0" applyNumberFormat="1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vertical="top" wrapText="1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vertical="center"/>
    </xf>
    <xf numFmtId="3" fontId="5" fillId="0" borderId="19" xfId="0" applyNumberFormat="1" applyFont="1" applyBorder="1" applyAlignment="1" applyProtection="1">
      <alignment vertical="center"/>
      <protection locked="0"/>
    </xf>
    <xf numFmtId="0" fontId="5" fillId="6" borderId="19" xfId="0" applyFont="1" applyFill="1" applyBorder="1" applyAlignment="1" applyProtection="1">
      <alignment vertical="center"/>
      <protection locked="0"/>
    </xf>
    <xf numFmtId="3" fontId="5" fillId="0" borderId="20" xfId="0" applyNumberFormat="1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>
      <alignment horizontal="left"/>
    </xf>
    <xf numFmtId="1" fontId="5" fillId="0" borderId="22" xfId="0" applyNumberFormat="1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 applyProtection="1">
      <alignment vertical="center"/>
      <protection locked="0"/>
    </xf>
    <xf numFmtId="3" fontId="5" fillId="6" borderId="23" xfId="0" applyNumberFormat="1" applyFont="1" applyFill="1" applyBorder="1" applyAlignment="1" applyProtection="1">
      <alignment vertical="center"/>
      <protection locked="0"/>
    </xf>
    <xf numFmtId="3" fontId="5" fillId="0" borderId="20" xfId="0" quotePrefix="1" applyNumberFormat="1" applyFont="1" applyBorder="1" applyAlignment="1" applyProtection="1">
      <alignment horizontal="center" vertical="center"/>
      <protection locked="0"/>
    </xf>
    <xf numFmtId="3" fontId="5" fillId="0" borderId="24" xfId="0" quotePrefix="1" applyNumberFormat="1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>
      <alignment horizontal="left"/>
    </xf>
    <xf numFmtId="1" fontId="5" fillId="0" borderId="26" xfId="0" applyNumberFormat="1" applyFont="1" applyBorder="1" applyAlignment="1">
      <alignment horizontal="center"/>
    </xf>
    <xf numFmtId="0" fontId="5" fillId="2" borderId="27" xfId="0" applyFont="1" applyFill="1" applyBorder="1" applyAlignment="1" applyProtection="1">
      <alignment vertical="top" wrapText="1"/>
      <protection locked="0"/>
    </xf>
    <xf numFmtId="3" fontId="6" fillId="0" borderId="28" xfId="0" applyNumberFormat="1" applyFont="1" applyBorder="1" applyAlignment="1" applyProtection="1">
      <alignment horizontal="left" vertical="center"/>
      <protection locked="0"/>
    </xf>
    <xf numFmtId="0" fontId="5" fillId="0" borderId="29" xfId="0" applyFont="1" applyBorder="1" applyAlignment="1" applyProtection="1">
      <alignment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8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D398-7BA1-4136-B14B-789F159F25DB}">
  <dimension ref="A1:AA30"/>
  <sheetViews>
    <sheetView showGridLines="0" tabSelected="1" topLeftCell="A14" workbookViewId="0">
      <selection activeCell="F30" sqref="F30"/>
    </sheetView>
  </sheetViews>
  <sheetFormatPr defaultRowHeight="14.5" x14ac:dyDescent="0.35"/>
  <cols>
    <col min="3" max="3" width="52.7265625" bestFit="1" customWidth="1"/>
  </cols>
  <sheetData>
    <row r="1" spans="1:27" s="5" customFormat="1" ht="15.5" x14ac:dyDescent="0.35">
      <c r="A1" s="1" t="s">
        <v>0</v>
      </c>
      <c r="B1" s="1"/>
      <c r="C1" s="2"/>
      <c r="D1" s="3"/>
      <c r="E1" s="2"/>
      <c r="F1" s="3"/>
      <c r="G1" s="2"/>
      <c r="H1" s="2"/>
      <c r="I1" s="4"/>
    </row>
    <row r="2" spans="1:27" s="5" customFormat="1" ht="15.5" x14ac:dyDescent="0.35">
      <c r="A2" s="1" t="s">
        <v>1</v>
      </c>
      <c r="B2" s="1"/>
      <c r="C2" s="2"/>
      <c r="D2" s="3"/>
      <c r="E2" s="2"/>
      <c r="F2" s="3"/>
      <c r="G2" s="2"/>
      <c r="H2" s="2"/>
      <c r="I2" s="2"/>
      <c r="L2" s="4"/>
      <c r="M2" s="4"/>
      <c r="Y2" s="6" t="s">
        <v>2</v>
      </c>
      <c r="Z2" s="7"/>
      <c r="AA2" s="8">
        <v>2025</v>
      </c>
    </row>
    <row r="3" spans="1:27" s="5" customFormat="1" ht="15.5" x14ac:dyDescent="0.35">
      <c r="A3" s="1"/>
      <c r="B3" s="1"/>
      <c r="C3" s="2"/>
      <c r="D3" s="3"/>
      <c r="E3" s="2"/>
      <c r="F3" s="3"/>
      <c r="G3" s="2"/>
      <c r="H3" s="4"/>
      <c r="I3" s="2"/>
      <c r="Y3" s="6" t="s">
        <v>3</v>
      </c>
      <c r="Z3" s="7"/>
      <c r="AA3" s="9" t="s">
        <v>4</v>
      </c>
    </row>
    <row r="4" spans="1:27" s="5" customFormat="1" ht="15.5" x14ac:dyDescent="0.35">
      <c r="A4" s="10" t="s">
        <v>5</v>
      </c>
      <c r="B4" s="1"/>
      <c r="C4" s="2"/>
      <c r="D4" s="3"/>
      <c r="E4" s="2"/>
      <c r="F4" s="3"/>
      <c r="G4" s="2"/>
      <c r="H4" s="4"/>
      <c r="I4" s="2"/>
    </row>
    <row r="5" spans="1:27" s="5" customFormat="1" ht="15.5" x14ac:dyDescent="0.35">
      <c r="A5" s="10"/>
      <c r="B5" s="1"/>
      <c r="C5" s="2"/>
      <c r="D5" s="3"/>
      <c r="E5" s="2"/>
      <c r="F5" s="3"/>
      <c r="G5" s="2"/>
      <c r="H5" s="4"/>
      <c r="I5" s="2"/>
    </row>
    <row r="6" spans="1:27" s="12" customFormat="1" ht="15" customHeight="1" x14ac:dyDescent="0.35">
      <c r="A6" s="11"/>
      <c r="B6" s="11"/>
      <c r="D6" s="13"/>
      <c r="F6" s="13"/>
    </row>
    <row r="7" spans="1:27" s="12" customFormat="1" ht="10.5" x14ac:dyDescent="0.35">
      <c r="A7" s="14" t="s">
        <v>6</v>
      </c>
      <c r="B7" s="14"/>
      <c r="C7" s="15"/>
      <c r="D7" s="16" t="s">
        <v>7</v>
      </c>
      <c r="E7" s="17"/>
      <c r="F7" s="16" t="s">
        <v>8</v>
      </c>
      <c r="G7" s="17"/>
      <c r="H7" s="17" t="s">
        <v>9</v>
      </c>
      <c r="I7" s="17"/>
      <c r="J7" s="18" t="s">
        <v>10</v>
      </c>
      <c r="K7" s="19"/>
      <c r="L7" s="19"/>
      <c r="M7" s="19"/>
      <c r="N7" s="20"/>
      <c r="O7" s="17" t="s">
        <v>11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s="12" customFormat="1" ht="11" thickBot="1" x14ac:dyDescent="0.4">
      <c r="A8" s="21" t="s">
        <v>12</v>
      </c>
      <c r="B8" s="21" t="s">
        <v>13</v>
      </c>
      <c r="C8" s="22" t="s">
        <v>14</v>
      </c>
      <c r="D8" s="23" t="s">
        <v>15</v>
      </c>
      <c r="E8" s="24" t="s">
        <v>16</v>
      </c>
      <c r="F8" s="23" t="s">
        <v>15</v>
      </c>
      <c r="G8" s="24" t="s">
        <v>16</v>
      </c>
      <c r="H8" s="23" t="s">
        <v>15</v>
      </c>
      <c r="I8" s="24" t="s">
        <v>16</v>
      </c>
      <c r="J8" s="25" t="s">
        <v>17</v>
      </c>
      <c r="K8" s="26" t="s">
        <v>18</v>
      </c>
      <c r="L8" s="27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27" t="s">
        <v>24</v>
      </c>
      <c r="R8" s="27" t="s">
        <v>25</v>
      </c>
      <c r="S8" s="27" t="s">
        <v>26</v>
      </c>
      <c r="T8" s="27" t="s">
        <v>27</v>
      </c>
      <c r="U8" s="27" t="s">
        <v>28</v>
      </c>
      <c r="V8" s="27" t="s">
        <v>29</v>
      </c>
      <c r="W8" s="27" t="s">
        <v>30</v>
      </c>
      <c r="X8" s="27" t="s">
        <v>31</v>
      </c>
      <c r="Y8" s="27" t="s">
        <v>32</v>
      </c>
      <c r="Z8" s="27" t="s">
        <v>33</v>
      </c>
      <c r="AA8" s="27" t="s">
        <v>34</v>
      </c>
    </row>
    <row r="9" spans="1:27" s="12" customFormat="1" ht="10.5" x14ac:dyDescent="0.35">
      <c r="A9" s="28"/>
      <c r="B9" s="28"/>
      <c r="C9" s="29"/>
      <c r="D9" s="30"/>
      <c r="E9" s="31"/>
      <c r="F9" s="30"/>
      <c r="G9" s="31"/>
      <c r="H9" s="32"/>
      <c r="I9" s="33"/>
      <c r="J9" s="34"/>
      <c r="K9" s="35"/>
      <c r="L9" s="36"/>
      <c r="M9" s="36"/>
      <c r="N9" s="36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</row>
    <row r="10" spans="1:27" s="12" customFormat="1" ht="12.5" x14ac:dyDescent="0.25">
      <c r="A10" s="32">
        <v>1</v>
      </c>
      <c r="B10" s="39"/>
      <c r="C10" s="40" t="s">
        <v>36</v>
      </c>
      <c r="D10" s="41">
        <v>733212</v>
      </c>
      <c r="E10" s="31"/>
      <c r="F10" s="42">
        <v>2501</v>
      </c>
      <c r="G10" s="31"/>
      <c r="H10" s="32">
        <v>2280</v>
      </c>
      <c r="I10" s="33"/>
      <c r="J10" s="34">
        <v>1</v>
      </c>
      <c r="K10" s="35" t="s">
        <v>35</v>
      </c>
      <c r="L10" s="36">
        <f>N10*M10</f>
        <v>26430000</v>
      </c>
      <c r="M10" s="36">
        <v>1</v>
      </c>
      <c r="N10" s="36">
        <f>AA10</f>
        <v>26430000</v>
      </c>
      <c r="O10" s="43">
        <v>910000</v>
      </c>
      <c r="P10" s="43">
        <v>1100000</v>
      </c>
      <c r="Q10" s="43">
        <v>1000000</v>
      </c>
      <c r="R10" s="43">
        <v>9100000</v>
      </c>
      <c r="S10" s="43">
        <v>2400000</v>
      </c>
      <c r="T10" s="43">
        <v>220000</v>
      </c>
      <c r="U10" s="43">
        <v>1400000</v>
      </c>
      <c r="V10" s="43">
        <v>1500000</v>
      </c>
      <c r="W10" s="43">
        <v>2800000</v>
      </c>
      <c r="X10" s="43">
        <v>2500000</v>
      </c>
      <c r="Y10" s="43">
        <v>1600000</v>
      </c>
      <c r="Z10" s="43">
        <v>1900000</v>
      </c>
      <c r="AA10" s="44">
        <f>SUM(O10:Z10)</f>
        <v>26430000</v>
      </c>
    </row>
    <row r="11" spans="1:27" s="12" customFormat="1" ht="12.5" x14ac:dyDescent="0.25">
      <c r="A11" s="32">
        <v>2</v>
      </c>
      <c r="B11" s="39"/>
      <c r="C11" s="40" t="s">
        <v>37</v>
      </c>
      <c r="D11" s="41">
        <v>733212</v>
      </c>
      <c r="E11" s="31"/>
      <c r="F11" s="42">
        <v>2501</v>
      </c>
      <c r="G11" s="31"/>
      <c r="H11" s="32">
        <v>2280</v>
      </c>
      <c r="I11" s="33"/>
      <c r="J11" s="34">
        <v>1</v>
      </c>
      <c r="K11" s="35" t="s">
        <v>35</v>
      </c>
      <c r="L11" s="36">
        <f t="shared" ref="L11:L30" si="0">N11*M11</f>
        <v>129210000</v>
      </c>
      <c r="M11" s="36">
        <v>1</v>
      </c>
      <c r="N11" s="36">
        <f t="shared" ref="N11:N30" si="1">AA11</f>
        <v>129210000</v>
      </c>
      <c r="O11" s="43">
        <v>0</v>
      </c>
      <c r="P11" s="43">
        <v>15400000</v>
      </c>
      <c r="Q11" s="43">
        <v>21300000</v>
      </c>
      <c r="R11" s="43">
        <v>0</v>
      </c>
      <c r="S11" s="43">
        <v>39750000</v>
      </c>
      <c r="T11" s="43">
        <v>110000</v>
      </c>
      <c r="U11" s="43">
        <v>3400000</v>
      </c>
      <c r="V11" s="43">
        <v>1850000</v>
      </c>
      <c r="W11" s="43">
        <v>7500000</v>
      </c>
      <c r="X11" s="43">
        <v>4400000</v>
      </c>
      <c r="Y11" s="43">
        <v>0</v>
      </c>
      <c r="Z11" s="43">
        <v>35500000</v>
      </c>
      <c r="AA11" s="44">
        <f t="shared" ref="AA11:AA30" si="2">SUM(O11:Z11)</f>
        <v>129210000</v>
      </c>
    </row>
    <row r="12" spans="1:27" s="12" customFormat="1" ht="12.5" x14ac:dyDescent="0.25">
      <c r="A12" s="32">
        <v>3</v>
      </c>
      <c r="B12" s="45"/>
      <c r="C12" s="40" t="s">
        <v>38</v>
      </c>
      <c r="D12" s="41">
        <v>733215</v>
      </c>
      <c r="E12" s="31"/>
      <c r="F12" s="42">
        <v>2501</v>
      </c>
      <c r="G12" s="31"/>
      <c r="H12" s="32">
        <v>2280</v>
      </c>
      <c r="I12" s="33"/>
      <c r="J12" s="34">
        <v>1</v>
      </c>
      <c r="K12" s="35" t="s">
        <v>35</v>
      </c>
      <c r="L12" s="36">
        <f t="shared" si="0"/>
        <v>10500000</v>
      </c>
      <c r="M12" s="36">
        <v>1</v>
      </c>
      <c r="N12" s="36">
        <f t="shared" si="1"/>
        <v>10500000</v>
      </c>
      <c r="O12" s="43">
        <v>0</v>
      </c>
      <c r="P12" s="43">
        <v>0</v>
      </c>
      <c r="Q12" s="43">
        <v>10500000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4">
        <f t="shared" si="2"/>
        <v>10500000</v>
      </c>
    </row>
    <row r="13" spans="1:27" s="12" customFormat="1" ht="12.5" x14ac:dyDescent="0.25">
      <c r="A13" s="32">
        <v>4</v>
      </c>
      <c r="B13" s="45"/>
      <c r="C13" s="40" t="s">
        <v>39</v>
      </c>
      <c r="D13" s="41">
        <v>733215</v>
      </c>
      <c r="E13" s="31"/>
      <c r="F13" s="42">
        <v>2501</v>
      </c>
      <c r="G13" s="31"/>
      <c r="H13" s="32">
        <v>2280</v>
      </c>
      <c r="I13" s="33"/>
      <c r="J13" s="34">
        <v>1</v>
      </c>
      <c r="K13" s="35" t="s">
        <v>35</v>
      </c>
      <c r="L13" s="36">
        <f t="shared" si="0"/>
        <v>5500000</v>
      </c>
      <c r="M13" s="36">
        <v>1</v>
      </c>
      <c r="N13" s="36">
        <f t="shared" si="1"/>
        <v>5500000</v>
      </c>
      <c r="O13" s="43">
        <v>0</v>
      </c>
      <c r="P13" s="43">
        <v>0</v>
      </c>
      <c r="Q13" s="43">
        <v>5500000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4">
        <f t="shared" si="2"/>
        <v>5500000</v>
      </c>
    </row>
    <row r="14" spans="1:27" s="12" customFormat="1" ht="12.5" x14ac:dyDescent="0.25">
      <c r="A14" s="32">
        <v>5</v>
      </c>
      <c r="B14" s="45"/>
      <c r="C14" s="40" t="s">
        <v>40</v>
      </c>
      <c r="D14" s="41">
        <v>733299</v>
      </c>
      <c r="E14" s="31"/>
      <c r="F14" s="42">
        <v>2501</v>
      </c>
      <c r="G14" s="31"/>
      <c r="H14" s="32">
        <v>2280</v>
      </c>
      <c r="I14" s="33"/>
      <c r="J14" s="34">
        <v>1</v>
      </c>
      <c r="K14" s="35" t="s">
        <v>35</v>
      </c>
      <c r="L14" s="36">
        <f t="shared" si="0"/>
        <v>480000</v>
      </c>
      <c r="M14" s="36">
        <v>1</v>
      </c>
      <c r="N14" s="36">
        <f t="shared" si="1"/>
        <v>480000</v>
      </c>
      <c r="O14" s="43">
        <v>0</v>
      </c>
      <c r="P14" s="43">
        <v>0</v>
      </c>
      <c r="Q14" s="43">
        <v>0</v>
      </c>
      <c r="R14" s="43">
        <v>0</v>
      </c>
      <c r="S14" s="43">
        <v>250000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230000</v>
      </c>
      <c r="Z14" s="43">
        <v>0</v>
      </c>
      <c r="AA14" s="44">
        <f t="shared" si="2"/>
        <v>480000</v>
      </c>
    </row>
    <row r="15" spans="1:27" s="12" customFormat="1" ht="12.5" x14ac:dyDescent="0.25">
      <c r="A15" s="32">
        <v>6</v>
      </c>
      <c r="B15" s="46"/>
      <c r="C15" s="47" t="s">
        <v>41</v>
      </c>
      <c r="D15" s="48">
        <v>733299</v>
      </c>
      <c r="E15" s="49"/>
      <c r="F15" s="42">
        <v>2501</v>
      </c>
      <c r="G15" s="31"/>
      <c r="H15" s="32">
        <v>2280</v>
      </c>
      <c r="I15" s="33"/>
      <c r="J15" s="34">
        <v>1</v>
      </c>
      <c r="K15" s="35" t="s">
        <v>35</v>
      </c>
      <c r="L15" s="36">
        <f t="shared" si="0"/>
        <v>15100000</v>
      </c>
      <c r="M15" s="36">
        <v>1</v>
      </c>
      <c r="N15" s="36">
        <f t="shared" si="1"/>
        <v>15100000</v>
      </c>
      <c r="O15" s="43">
        <v>0</v>
      </c>
      <c r="P15" s="43">
        <v>0</v>
      </c>
      <c r="Q15" s="43">
        <v>5800000</v>
      </c>
      <c r="R15" s="43">
        <v>0</v>
      </c>
      <c r="S15" s="43">
        <v>0</v>
      </c>
      <c r="T15" s="43">
        <v>0</v>
      </c>
      <c r="U15" s="43">
        <v>4000000</v>
      </c>
      <c r="V15" s="43">
        <v>0</v>
      </c>
      <c r="W15" s="43">
        <v>0</v>
      </c>
      <c r="X15" s="43">
        <v>5300000</v>
      </c>
      <c r="Y15" s="43">
        <v>0</v>
      </c>
      <c r="Z15" s="43">
        <v>0</v>
      </c>
      <c r="AA15" s="44">
        <f t="shared" si="2"/>
        <v>15100000</v>
      </c>
    </row>
    <row r="16" spans="1:27" s="12" customFormat="1" ht="12.5" x14ac:dyDescent="0.25">
      <c r="A16" s="32">
        <v>7</v>
      </c>
      <c r="B16" s="50"/>
      <c r="C16" s="51" t="s">
        <v>42</v>
      </c>
      <c r="D16" s="52">
        <v>733311</v>
      </c>
      <c r="E16" s="31"/>
      <c r="F16" s="42">
        <v>2501</v>
      </c>
      <c r="G16" s="31"/>
      <c r="H16" s="32">
        <v>2280</v>
      </c>
      <c r="I16" s="33"/>
      <c r="J16" s="34">
        <v>1</v>
      </c>
      <c r="K16" s="35" t="s">
        <v>35</v>
      </c>
      <c r="L16" s="36">
        <f t="shared" si="0"/>
        <v>2500000</v>
      </c>
      <c r="M16" s="36">
        <v>1</v>
      </c>
      <c r="N16" s="36">
        <f t="shared" si="1"/>
        <v>2500000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700000</v>
      </c>
      <c r="U16" s="43">
        <v>0</v>
      </c>
      <c r="V16" s="43">
        <v>0</v>
      </c>
      <c r="W16" s="43">
        <v>400000</v>
      </c>
      <c r="X16" s="43">
        <v>600000</v>
      </c>
      <c r="Y16" s="43">
        <v>800000</v>
      </c>
      <c r="Z16" s="43">
        <v>0</v>
      </c>
      <c r="AA16" s="44">
        <f t="shared" si="2"/>
        <v>2500000</v>
      </c>
    </row>
    <row r="17" spans="1:27" x14ac:dyDescent="0.35">
      <c r="A17" s="32">
        <v>8</v>
      </c>
      <c r="B17" s="39"/>
      <c r="C17" s="40" t="s">
        <v>43</v>
      </c>
      <c r="D17" s="41">
        <v>733312</v>
      </c>
      <c r="E17" s="31"/>
      <c r="F17" s="42">
        <v>2501</v>
      </c>
      <c r="G17" s="31"/>
      <c r="H17" s="32">
        <v>2280</v>
      </c>
      <c r="I17" s="33"/>
      <c r="J17" s="34">
        <v>1</v>
      </c>
      <c r="K17" s="35" t="s">
        <v>35</v>
      </c>
      <c r="L17" s="36">
        <f t="shared" si="0"/>
        <v>600000</v>
      </c>
      <c r="M17" s="36">
        <v>1</v>
      </c>
      <c r="N17" s="36">
        <f t="shared" si="1"/>
        <v>600000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350000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250000</v>
      </c>
      <c r="AA17" s="44">
        <f t="shared" si="2"/>
        <v>600000</v>
      </c>
    </row>
    <row r="18" spans="1:27" x14ac:dyDescent="0.35">
      <c r="A18" s="32">
        <v>9</v>
      </c>
      <c r="B18" s="39"/>
      <c r="C18" s="40" t="s">
        <v>44</v>
      </c>
      <c r="D18" s="41">
        <v>733312</v>
      </c>
      <c r="E18" s="31"/>
      <c r="F18" s="42">
        <v>2501</v>
      </c>
      <c r="G18" s="31"/>
      <c r="H18" s="32">
        <v>2280</v>
      </c>
      <c r="I18" s="33"/>
      <c r="J18" s="34">
        <v>1</v>
      </c>
      <c r="K18" s="35" t="s">
        <v>35</v>
      </c>
      <c r="L18" s="36">
        <f t="shared" si="0"/>
        <v>3700000</v>
      </c>
      <c r="M18" s="36">
        <v>1</v>
      </c>
      <c r="N18" s="36">
        <f t="shared" si="1"/>
        <v>3700000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1850000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1850000</v>
      </c>
      <c r="AA18" s="44">
        <f t="shared" si="2"/>
        <v>3700000</v>
      </c>
    </row>
    <row r="19" spans="1:27" x14ac:dyDescent="0.35">
      <c r="A19" s="32">
        <v>10</v>
      </c>
      <c r="B19" s="45"/>
      <c r="C19" s="40" t="s">
        <v>45</v>
      </c>
      <c r="D19" s="41">
        <v>735121</v>
      </c>
      <c r="E19" s="31"/>
      <c r="F19" s="42">
        <v>2502</v>
      </c>
      <c r="G19" s="31"/>
      <c r="H19" s="32">
        <v>2280</v>
      </c>
      <c r="I19" s="33"/>
      <c r="J19" s="34">
        <v>1</v>
      </c>
      <c r="K19" s="35" t="s">
        <v>35</v>
      </c>
      <c r="L19" s="36">
        <f t="shared" si="0"/>
        <v>15500000</v>
      </c>
      <c r="M19" s="36">
        <v>1</v>
      </c>
      <c r="N19" s="36">
        <f t="shared" si="1"/>
        <v>15500000</v>
      </c>
      <c r="O19" s="43">
        <v>0</v>
      </c>
      <c r="P19" s="43">
        <v>0</v>
      </c>
      <c r="Q19" s="43">
        <v>6750000</v>
      </c>
      <c r="R19" s="43">
        <v>0</v>
      </c>
      <c r="S19" s="43">
        <v>0</v>
      </c>
      <c r="T19" s="43">
        <v>4000000</v>
      </c>
      <c r="U19" s="43">
        <v>0</v>
      </c>
      <c r="V19" s="43">
        <v>0</v>
      </c>
      <c r="W19" s="43">
        <v>0</v>
      </c>
      <c r="X19" s="43">
        <v>4750000</v>
      </c>
      <c r="Y19" s="43">
        <v>0</v>
      </c>
      <c r="Z19" s="43">
        <v>0</v>
      </c>
      <c r="AA19" s="44">
        <f t="shared" si="2"/>
        <v>15500000</v>
      </c>
    </row>
    <row r="20" spans="1:27" x14ac:dyDescent="0.35">
      <c r="A20" s="32">
        <v>11</v>
      </c>
      <c r="B20" s="45"/>
      <c r="C20" s="40" t="s">
        <v>46</v>
      </c>
      <c r="D20" s="41">
        <v>735121</v>
      </c>
      <c r="E20" s="31"/>
      <c r="F20" s="42">
        <v>2502</v>
      </c>
      <c r="G20" s="31"/>
      <c r="H20" s="32">
        <v>2280</v>
      </c>
      <c r="I20" s="33"/>
      <c r="J20" s="34">
        <v>1</v>
      </c>
      <c r="K20" s="35" t="s">
        <v>35</v>
      </c>
      <c r="L20" s="36">
        <f t="shared" si="0"/>
        <v>6500000</v>
      </c>
      <c r="M20" s="36">
        <v>1</v>
      </c>
      <c r="N20" s="36">
        <f t="shared" si="1"/>
        <v>6500000</v>
      </c>
      <c r="O20" s="43">
        <v>0</v>
      </c>
      <c r="P20" s="43">
        <v>0</v>
      </c>
      <c r="Q20" s="43">
        <v>2500000</v>
      </c>
      <c r="R20" s="43">
        <v>0</v>
      </c>
      <c r="S20" s="43">
        <v>0</v>
      </c>
      <c r="T20" s="43">
        <v>2500000</v>
      </c>
      <c r="U20" s="43">
        <v>0</v>
      </c>
      <c r="V20" s="43">
        <v>0</v>
      </c>
      <c r="W20" s="43">
        <v>0</v>
      </c>
      <c r="X20" s="43">
        <v>1500000</v>
      </c>
      <c r="Y20" s="43">
        <v>0</v>
      </c>
      <c r="Z20" s="43">
        <v>0</v>
      </c>
      <c r="AA20" s="44">
        <f t="shared" si="2"/>
        <v>6500000</v>
      </c>
    </row>
    <row r="21" spans="1:27" x14ac:dyDescent="0.35">
      <c r="A21" s="32">
        <v>12</v>
      </c>
      <c r="B21" s="45"/>
      <c r="C21" s="40" t="s">
        <v>47</v>
      </c>
      <c r="D21" s="41">
        <v>735141</v>
      </c>
      <c r="E21" s="31"/>
      <c r="F21" s="42">
        <v>2502</v>
      </c>
      <c r="G21" s="31"/>
      <c r="H21" s="32">
        <v>2280</v>
      </c>
      <c r="I21" s="33"/>
      <c r="J21" s="34">
        <v>1</v>
      </c>
      <c r="K21" s="35" t="s">
        <v>35</v>
      </c>
      <c r="L21" s="36">
        <f t="shared" si="0"/>
        <v>86500000</v>
      </c>
      <c r="M21" s="36">
        <v>1</v>
      </c>
      <c r="N21" s="36">
        <f t="shared" si="1"/>
        <v>86500000</v>
      </c>
      <c r="O21" s="43">
        <v>7500000</v>
      </c>
      <c r="P21" s="43">
        <v>10000000</v>
      </c>
      <c r="Q21" s="43">
        <v>20000000</v>
      </c>
      <c r="R21" s="43">
        <v>2000000</v>
      </c>
      <c r="S21" s="43">
        <v>1000000</v>
      </c>
      <c r="T21" s="43">
        <v>5000000</v>
      </c>
      <c r="U21" s="43">
        <v>3000000</v>
      </c>
      <c r="V21" s="43">
        <v>15000000</v>
      </c>
      <c r="W21" s="43">
        <v>4000000</v>
      </c>
      <c r="X21" s="43">
        <v>1500000</v>
      </c>
      <c r="Y21" s="43">
        <v>10000000</v>
      </c>
      <c r="Z21" s="43">
        <v>7500000</v>
      </c>
      <c r="AA21" s="44">
        <f t="shared" si="2"/>
        <v>86500000</v>
      </c>
    </row>
    <row r="22" spans="1:27" x14ac:dyDescent="0.35">
      <c r="A22" s="32">
        <v>13</v>
      </c>
      <c r="B22" s="46"/>
      <c r="C22" s="47" t="s">
        <v>48</v>
      </c>
      <c r="D22" s="48">
        <v>735141</v>
      </c>
      <c r="E22" s="31"/>
      <c r="F22" s="42">
        <v>2502</v>
      </c>
      <c r="G22" s="31"/>
      <c r="H22" s="32">
        <v>2280</v>
      </c>
      <c r="I22" s="33"/>
      <c r="J22" s="34">
        <v>1</v>
      </c>
      <c r="K22" s="35" t="s">
        <v>35</v>
      </c>
      <c r="L22" s="36">
        <f t="shared" si="0"/>
        <v>39200000</v>
      </c>
      <c r="M22" s="36">
        <v>1</v>
      </c>
      <c r="N22" s="36">
        <f t="shared" si="1"/>
        <v>39200000</v>
      </c>
      <c r="O22" s="43">
        <v>0</v>
      </c>
      <c r="P22" s="43">
        <v>7500000</v>
      </c>
      <c r="Q22" s="43">
        <v>10000000</v>
      </c>
      <c r="R22" s="43">
        <v>0</v>
      </c>
      <c r="S22" s="43">
        <v>0</v>
      </c>
      <c r="T22" s="43">
        <v>2500000</v>
      </c>
      <c r="U22" s="43">
        <v>1200000</v>
      </c>
      <c r="V22" s="43">
        <v>10000000</v>
      </c>
      <c r="W22" s="43">
        <v>2500000</v>
      </c>
      <c r="X22" s="43">
        <v>0</v>
      </c>
      <c r="Y22" s="43">
        <v>5500000</v>
      </c>
      <c r="Z22" s="43">
        <v>0</v>
      </c>
      <c r="AA22" s="44">
        <f t="shared" si="2"/>
        <v>39200000</v>
      </c>
    </row>
    <row r="23" spans="1:27" x14ac:dyDescent="0.35">
      <c r="A23" s="32">
        <v>14</v>
      </c>
      <c r="B23" s="50"/>
      <c r="C23" s="51" t="s">
        <v>49</v>
      </c>
      <c r="D23" s="52">
        <v>735141</v>
      </c>
      <c r="E23" s="31"/>
      <c r="F23" s="42">
        <v>2502</v>
      </c>
      <c r="G23" s="31"/>
      <c r="H23" s="32">
        <v>2280</v>
      </c>
      <c r="I23" s="33"/>
      <c r="J23" s="34">
        <v>1</v>
      </c>
      <c r="K23" s="35" t="s">
        <v>35</v>
      </c>
      <c r="L23" s="36">
        <f>N23*M23</f>
        <v>11500000</v>
      </c>
      <c r="M23" s="36">
        <v>1</v>
      </c>
      <c r="N23" s="36">
        <f t="shared" si="1"/>
        <v>11500000</v>
      </c>
      <c r="O23" s="43">
        <v>0</v>
      </c>
      <c r="P23" s="43">
        <v>2500000</v>
      </c>
      <c r="Q23" s="43">
        <v>0</v>
      </c>
      <c r="R23" s="43">
        <v>0</v>
      </c>
      <c r="S23" s="43">
        <v>0</v>
      </c>
      <c r="T23" s="43">
        <v>1000000</v>
      </c>
      <c r="U23" s="43">
        <v>0</v>
      </c>
      <c r="V23" s="43">
        <v>5000000</v>
      </c>
      <c r="W23" s="43">
        <v>500000</v>
      </c>
      <c r="X23" s="43">
        <v>0</v>
      </c>
      <c r="Y23" s="43">
        <v>2500000</v>
      </c>
      <c r="Z23" s="43">
        <v>0</v>
      </c>
      <c r="AA23" s="44">
        <f t="shared" si="2"/>
        <v>11500000</v>
      </c>
    </row>
    <row r="24" spans="1:27" x14ac:dyDescent="0.35">
      <c r="A24" s="32">
        <v>15</v>
      </c>
      <c r="B24" s="39"/>
      <c r="C24" s="40" t="s">
        <v>50</v>
      </c>
      <c r="D24" s="41">
        <v>735141</v>
      </c>
      <c r="E24" s="31"/>
      <c r="F24" s="42">
        <v>2502</v>
      </c>
      <c r="G24" s="31"/>
      <c r="H24" s="32">
        <v>2280</v>
      </c>
      <c r="I24" s="33"/>
      <c r="J24" s="34">
        <v>1</v>
      </c>
      <c r="K24" s="35" t="s">
        <v>35</v>
      </c>
      <c r="L24" s="36">
        <f t="shared" si="0"/>
        <v>56000000</v>
      </c>
      <c r="M24" s="36">
        <v>1</v>
      </c>
      <c r="N24" s="36">
        <f t="shared" si="1"/>
        <v>56000000</v>
      </c>
      <c r="O24" s="43">
        <v>2500000</v>
      </c>
      <c r="P24" s="43">
        <v>7500000</v>
      </c>
      <c r="Q24" s="43">
        <v>10000000</v>
      </c>
      <c r="R24" s="43">
        <v>1000000</v>
      </c>
      <c r="S24" s="43">
        <v>500000</v>
      </c>
      <c r="T24" s="43">
        <v>3000000</v>
      </c>
      <c r="U24" s="43">
        <v>2000000</v>
      </c>
      <c r="V24" s="43">
        <v>10000000</v>
      </c>
      <c r="W24" s="43">
        <v>3000000</v>
      </c>
      <c r="X24" s="43">
        <v>1500000</v>
      </c>
      <c r="Y24" s="43">
        <v>7500000</v>
      </c>
      <c r="Z24" s="43">
        <v>7500000</v>
      </c>
      <c r="AA24" s="44">
        <f t="shared" si="2"/>
        <v>56000000</v>
      </c>
    </row>
    <row r="25" spans="1:27" x14ac:dyDescent="0.35">
      <c r="A25" s="32">
        <v>16</v>
      </c>
      <c r="B25" s="39"/>
      <c r="C25" s="40" t="s">
        <v>51</v>
      </c>
      <c r="D25" s="41">
        <v>735141</v>
      </c>
      <c r="E25" s="31"/>
      <c r="F25" s="42">
        <v>2502</v>
      </c>
      <c r="G25" s="31"/>
      <c r="H25" s="32">
        <v>2280</v>
      </c>
      <c r="I25" s="33"/>
      <c r="J25" s="34">
        <v>1</v>
      </c>
      <c r="K25" s="35" t="s">
        <v>35</v>
      </c>
      <c r="L25" s="36">
        <f t="shared" si="0"/>
        <v>50550000</v>
      </c>
      <c r="M25" s="36">
        <v>1</v>
      </c>
      <c r="N25" s="36">
        <f t="shared" si="1"/>
        <v>50550000</v>
      </c>
      <c r="O25" s="43">
        <v>2100000</v>
      </c>
      <c r="P25" s="43">
        <v>7500000</v>
      </c>
      <c r="Q25" s="43">
        <v>10000000</v>
      </c>
      <c r="R25" s="43">
        <v>2000000</v>
      </c>
      <c r="S25" s="43">
        <v>500000</v>
      </c>
      <c r="T25" s="43">
        <v>2750000</v>
      </c>
      <c r="U25" s="43">
        <v>2000000</v>
      </c>
      <c r="V25" s="43">
        <v>10000000</v>
      </c>
      <c r="W25" s="43">
        <v>2000000</v>
      </c>
      <c r="X25" s="43">
        <v>1000000</v>
      </c>
      <c r="Y25" s="43">
        <v>5000000</v>
      </c>
      <c r="Z25" s="43">
        <v>5700000</v>
      </c>
      <c r="AA25" s="44">
        <f t="shared" si="2"/>
        <v>50550000</v>
      </c>
    </row>
    <row r="26" spans="1:27" x14ac:dyDescent="0.35">
      <c r="A26" s="32">
        <v>17</v>
      </c>
      <c r="B26" s="45"/>
      <c r="C26" s="40" t="s">
        <v>52</v>
      </c>
      <c r="D26" s="41">
        <v>735141</v>
      </c>
      <c r="E26" s="31"/>
      <c r="F26" s="42">
        <v>2502</v>
      </c>
      <c r="G26" s="31"/>
      <c r="H26" s="32">
        <v>2280</v>
      </c>
      <c r="I26" s="33"/>
      <c r="J26" s="34">
        <v>1</v>
      </c>
      <c r="K26" s="35" t="s">
        <v>35</v>
      </c>
      <c r="L26" s="36">
        <f t="shared" si="0"/>
        <v>19500000</v>
      </c>
      <c r="M26" s="36">
        <v>1</v>
      </c>
      <c r="N26" s="36">
        <f t="shared" si="1"/>
        <v>19500000</v>
      </c>
      <c r="O26" s="43">
        <v>0</v>
      </c>
      <c r="P26" s="43">
        <v>3200000</v>
      </c>
      <c r="Q26" s="43">
        <v>2000000</v>
      </c>
      <c r="R26" s="43">
        <v>0</v>
      </c>
      <c r="S26" s="43">
        <v>0</v>
      </c>
      <c r="T26" s="43">
        <v>2500000</v>
      </c>
      <c r="U26" s="43">
        <v>0</v>
      </c>
      <c r="V26" s="43">
        <v>3400000</v>
      </c>
      <c r="W26" s="43">
        <v>1700000</v>
      </c>
      <c r="X26" s="43">
        <v>0</v>
      </c>
      <c r="Y26" s="43">
        <v>6700000</v>
      </c>
      <c r="Z26" s="43">
        <v>0</v>
      </c>
      <c r="AA26" s="44">
        <f t="shared" si="2"/>
        <v>19500000</v>
      </c>
    </row>
    <row r="27" spans="1:27" x14ac:dyDescent="0.35">
      <c r="A27" s="32">
        <v>18</v>
      </c>
      <c r="B27" s="45"/>
      <c r="C27" s="40" t="s">
        <v>53</v>
      </c>
      <c r="D27" s="41">
        <v>735151</v>
      </c>
      <c r="E27" s="31"/>
      <c r="F27" s="42">
        <v>2502</v>
      </c>
      <c r="G27" s="31"/>
      <c r="H27" s="32">
        <v>2280</v>
      </c>
      <c r="I27" s="33"/>
      <c r="J27" s="34">
        <v>1</v>
      </c>
      <c r="K27" s="35" t="s">
        <v>35</v>
      </c>
      <c r="L27" s="36">
        <f t="shared" si="0"/>
        <v>23000000</v>
      </c>
      <c r="M27" s="36">
        <v>1</v>
      </c>
      <c r="N27" s="36">
        <f t="shared" si="1"/>
        <v>23000000</v>
      </c>
      <c r="O27" s="43">
        <v>0</v>
      </c>
      <c r="P27" s="43">
        <v>0</v>
      </c>
      <c r="Q27" s="43">
        <v>0</v>
      </c>
      <c r="R27" s="43">
        <v>11500000</v>
      </c>
      <c r="S27" s="43">
        <v>0</v>
      </c>
      <c r="T27" s="43">
        <v>0</v>
      </c>
      <c r="U27" s="43">
        <v>0</v>
      </c>
      <c r="V27" s="43">
        <v>0</v>
      </c>
      <c r="W27" s="43">
        <v>11500000</v>
      </c>
      <c r="X27" s="43">
        <v>0</v>
      </c>
      <c r="Y27" s="43">
        <v>0</v>
      </c>
      <c r="Z27" s="43">
        <v>0</v>
      </c>
      <c r="AA27" s="44">
        <f t="shared" si="2"/>
        <v>23000000</v>
      </c>
    </row>
    <row r="28" spans="1:27" x14ac:dyDescent="0.35">
      <c r="A28" s="32">
        <v>19</v>
      </c>
      <c r="B28" s="45"/>
      <c r="C28" s="40" t="s">
        <v>54</v>
      </c>
      <c r="D28" s="41">
        <v>742999</v>
      </c>
      <c r="E28" s="31"/>
      <c r="F28" s="42">
        <v>2502</v>
      </c>
      <c r="G28" s="31"/>
      <c r="H28" s="32">
        <v>2280</v>
      </c>
      <c r="I28" s="33"/>
      <c r="J28" s="34">
        <v>1</v>
      </c>
      <c r="K28" s="35" t="s">
        <v>35</v>
      </c>
      <c r="L28" s="36">
        <f t="shared" si="0"/>
        <v>11490000</v>
      </c>
      <c r="M28" s="36">
        <v>1</v>
      </c>
      <c r="N28" s="36">
        <f t="shared" si="1"/>
        <v>11490000</v>
      </c>
      <c r="O28" s="43">
        <v>975000</v>
      </c>
      <c r="P28" s="43">
        <v>940000</v>
      </c>
      <c r="Q28" s="43">
        <v>975000</v>
      </c>
      <c r="R28" s="43">
        <v>940000</v>
      </c>
      <c r="S28" s="43">
        <v>975000</v>
      </c>
      <c r="T28" s="43">
        <v>940000</v>
      </c>
      <c r="U28" s="43">
        <v>975000</v>
      </c>
      <c r="V28" s="43">
        <v>940000</v>
      </c>
      <c r="W28" s="43">
        <v>975000</v>
      </c>
      <c r="X28" s="43">
        <v>940000</v>
      </c>
      <c r="Y28" s="43">
        <v>975000</v>
      </c>
      <c r="Z28" s="43">
        <v>940000</v>
      </c>
      <c r="AA28" s="44">
        <f t="shared" si="2"/>
        <v>11490000</v>
      </c>
    </row>
    <row r="29" spans="1:27" x14ac:dyDescent="0.35">
      <c r="A29" s="32">
        <v>20</v>
      </c>
      <c r="B29" s="39"/>
      <c r="C29" s="40" t="s">
        <v>55</v>
      </c>
      <c r="D29" s="41">
        <v>735251</v>
      </c>
      <c r="E29" s="31"/>
      <c r="F29" s="42">
        <v>2502</v>
      </c>
      <c r="G29" s="31"/>
      <c r="H29" s="32">
        <v>2280</v>
      </c>
      <c r="I29" s="33"/>
      <c r="J29" s="34">
        <v>1</v>
      </c>
      <c r="K29" s="35" t="s">
        <v>35</v>
      </c>
      <c r="L29" s="36">
        <f t="shared" si="0"/>
        <v>11650000</v>
      </c>
      <c r="M29" s="36">
        <v>1</v>
      </c>
      <c r="N29" s="36">
        <f t="shared" si="1"/>
        <v>11650000</v>
      </c>
      <c r="O29" s="43">
        <v>5650000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2500000</v>
      </c>
      <c r="V29" s="43">
        <v>1800000</v>
      </c>
      <c r="W29" s="43">
        <v>0</v>
      </c>
      <c r="X29" s="43">
        <v>350000</v>
      </c>
      <c r="Y29" s="43">
        <v>0</v>
      </c>
      <c r="Z29" s="43">
        <v>1350000</v>
      </c>
      <c r="AA29" s="44">
        <f t="shared" si="2"/>
        <v>11650000</v>
      </c>
    </row>
    <row r="30" spans="1:27" x14ac:dyDescent="0.35">
      <c r="A30" s="32">
        <v>21</v>
      </c>
      <c r="B30" s="39"/>
      <c r="C30" s="53" t="s">
        <v>56</v>
      </c>
      <c r="D30" s="41">
        <v>733299</v>
      </c>
      <c r="E30" s="31"/>
      <c r="F30" s="42">
        <v>2501</v>
      </c>
      <c r="G30" s="31"/>
      <c r="H30" s="32">
        <v>2280</v>
      </c>
      <c r="I30" s="33"/>
      <c r="J30" s="34">
        <v>1</v>
      </c>
      <c r="K30" s="35" t="s">
        <v>35</v>
      </c>
      <c r="L30" s="36">
        <f t="shared" si="0"/>
        <v>53030000</v>
      </c>
      <c r="M30" s="36">
        <v>1</v>
      </c>
      <c r="N30" s="36">
        <f t="shared" si="1"/>
        <v>53030000</v>
      </c>
      <c r="O30" s="43">
        <v>7750000</v>
      </c>
      <c r="P30" s="43">
        <v>0</v>
      </c>
      <c r="Q30" s="43">
        <v>9800000</v>
      </c>
      <c r="R30" s="43">
        <v>0</v>
      </c>
      <c r="S30" s="43">
        <v>6750000</v>
      </c>
      <c r="T30" s="43">
        <v>2550000</v>
      </c>
      <c r="U30" s="43">
        <v>3030000</v>
      </c>
      <c r="V30" s="43">
        <v>6100000</v>
      </c>
      <c r="W30" s="43">
        <v>5300000</v>
      </c>
      <c r="X30" s="43">
        <v>3350000</v>
      </c>
      <c r="Y30" s="43">
        <v>8400000</v>
      </c>
      <c r="Z30" s="43">
        <v>0</v>
      </c>
      <c r="AA30" s="44">
        <f t="shared" si="2"/>
        <v>53030000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2024-06-23T04:15:31Z</dcterms:created>
  <dcterms:modified xsi:type="dcterms:W3CDTF">2024-06-23T04:23:50Z</dcterms:modified>
</cp:coreProperties>
</file>